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F:\Contrato No 20\Mayo_2017\Hallazgos Plan de Mejora\2.1.4.2\Informe mensual de ejecución\"/>
    </mc:Choice>
  </mc:AlternateContent>
  <bookViews>
    <workbookView xWindow="0" yWindow="0" windowWidth="24000" windowHeight="8310" activeTab="1"/>
  </bookViews>
  <sheets>
    <sheet name="1048" sheetId="1" r:id="rId1"/>
    <sheet name="Grafica" sheetId="7" r:id="rId2"/>
  </sheets>
  <externalReferences>
    <externalReference r:id="rId3"/>
  </externalReferences>
  <definedNames>
    <definedName name="MZ_COMPROMISOS">'[1]TD CRPS'!$A$5:$C$573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7" l="1"/>
  <c r="D16" i="7" l="1"/>
  <c r="J14" i="1"/>
  <c r="J19" i="1"/>
  <c r="E16" i="7" l="1"/>
  <c r="J18" i="1"/>
  <c r="F11" i="1"/>
  <c r="C16" i="7" l="1"/>
  <c r="I19" i="1"/>
  <c r="D15" i="7" l="1"/>
  <c r="E15" i="7" l="1"/>
  <c r="F15" i="7" l="1"/>
  <c r="C15" i="7"/>
  <c r="E14" i="7"/>
  <c r="D14" i="7"/>
  <c r="C14" i="7"/>
  <c r="J13" i="1" l="1"/>
  <c r="D19" i="1"/>
  <c r="E19" i="1"/>
  <c r="G19" i="1"/>
  <c r="H19" i="1" s="1"/>
  <c r="H10" i="1" l="1"/>
  <c r="H11" i="1"/>
  <c r="H12" i="1"/>
  <c r="H13" i="1"/>
  <c r="H14" i="1"/>
  <c r="H15" i="1"/>
  <c r="H16" i="1"/>
  <c r="H17" i="1"/>
  <c r="H18" i="1"/>
  <c r="H8" i="1"/>
  <c r="H9" i="1"/>
  <c r="F15" i="1" l="1"/>
  <c r="F16" i="1"/>
  <c r="F17" i="1"/>
  <c r="F12" i="1"/>
  <c r="F9" i="1"/>
  <c r="F10" i="1"/>
  <c r="J11" i="1"/>
  <c r="F19" i="1" l="1"/>
  <c r="D8" i="1"/>
  <c r="F8" i="1" s="1"/>
</calcChain>
</file>

<file path=xl/sharedStrings.xml><?xml version="1.0" encoding="utf-8"?>
<sst xmlns="http://schemas.openxmlformats.org/spreadsheetml/2006/main" count="60" uniqueCount="57">
  <si>
    <t>UNIDAD ADMINISTRATIVA ESPECIAL DE SERVICIOS PUBLICOS - UAESP</t>
  </si>
  <si>
    <t xml:space="preserve">Fecha de Corte: </t>
  </si>
  <si>
    <t>CONCEPTO DEL GASTO</t>
  </si>
  <si>
    <t>CDPS EXPEDIDOS
(2)</t>
  </si>
  <si>
    <t>APROPIACION VIGENTE
(1)</t>
  </si>
  <si>
    <t>SALDO DISPONIBLE
(3)= (1)-(2)</t>
  </si>
  <si>
    <t>COMPROMISOS (CRP - REGISTROS)
(4)</t>
  </si>
  <si>
    <t>OBSERVACIONES (necesidades, justificación, requerimientos, $)
(7)</t>
  </si>
  <si>
    <t>0065 - Personal de apoyo para la gestión de servicios funerarios</t>
  </si>
  <si>
    <t>0096 - Construccion, Demolición Y Adecuación De Equipamentos De Servicios Funerarios</t>
  </si>
  <si>
    <t>0101 - Estudios Aplicables Al Fortalecimiento De Los Procesos Misionales</t>
  </si>
  <si>
    <t>0001 - Interventoría de la concesión de cementerios</t>
  </si>
  <si>
    <t>0090 - Adquisición de seguros y polizas para amparar los bienes y derechos de los proyectos de la entidad</t>
  </si>
  <si>
    <t xml:space="preserve">Renovación de de seguros y/o polizas aquiridas para amparar bienes de propiedad del Distrito Capital  </t>
  </si>
  <si>
    <t>0133 - Vigilancia</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</si>
  <si>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Adquisición del servicio de vigilancia y seguridad privada de los bienes muebles e inmuebles de propiedad de la UAESP - Unidad Administrativa Especial de Servicios Públicos -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</si>
  <si>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0250 - Subsidios Para Servicios Funerarios</t>
  </si>
  <si>
    <t>Contratar a una sociedad fiduciaria para  la administración y pago de los recursos destinados  a los BENEFICIARIOS DE PAGOS que instruya el CONSTITUYENTE, relacionados con el cumplimiento de sus funciones, en especial los destinados a los Subsidios Funerarios.</t>
  </si>
  <si>
    <t>0050 - Compras equipos, licencias y software</t>
  </si>
  <si>
    <t>Revisión, actualización e implementación de un software para la implementación del SUIF de acuerdo con los lineamientos del Plan Maestro de  Cementerios y Servicios Funerarios; así como la revisión, actualización e implementación de un software para la autorización de subsidios funerarios.</t>
  </si>
  <si>
    <t>0180- Operación de los servicios de atención funeraria en los cementerios de propiedad del Distrito Capital</t>
  </si>
  <si>
    <t>Contratar la prestación del servicios funerarios integrales en el Cementerio Parque Serafín.</t>
  </si>
  <si>
    <t>0011 - Equipos, Materiales, Suministros Y Servicios Para El Proceso De Gestión</t>
  </si>
  <si>
    <t xml:space="preserve">Contratar el suministro de las salas de  velación Cementerio Parque Serafin. </t>
  </si>
  <si>
    <t>Contratos de Prestación de servicios profesionales a la Subdirección de Servicios Funerarios y Alumbrado Público dirigidos al cumplimiento de las metas establecidas en el proyecto de inversión y en plan distrital de desarrollo relacionadas con los Cementerios de Propiedad del Distrito.</t>
  </si>
  <si>
    <r>
      <t xml:space="preserve">CONTRATO DE INTERVENTORIA No. 244 DE 2017 CUYO OBJETO ES: </t>
    </r>
    <r>
      <rPr>
        <i/>
        <sz val="12"/>
        <color theme="1"/>
        <rFont val="Calibri"/>
        <family val="2"/>
        <scheme val="minor"/>
      </rPr>
      <t>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 ESte CDP reemplaza al CDP  No. 504 de 2016, por tratarse de Proceso de Contratación en Curso.--</t>
    </r>
  </si>
  <si>
    <t>PROYECTO 1048 - GESTIÓN PARA LA AMPLIACIÓN Y MODERNIZACIÓN DE LOS SERVICIOS FUNERARIOS PRESTADOS EN LOS CEMENTERIOS DE PROPIEDAD DEL DISTRITO CAPITAL</t>
  </si>
  <si>
    <r>
      <t>PROYECTO DE INVERSION:</t>
    </r>
    <r>
      <rPr>
        <sz val="16"/>
        <color theme="1"/>
        <rFont val="Calibri"/>
        <family val="2"/>
        <scheme val="minor"/>
      </rPr>
      <t xml:space="preserve"> </t>
    </r>
  </si>
  <si>
    <t>TOTAL</t>
  </si>
  <si>
    <t>RECURRENCIA</t>
  </si>
  <si>
    <t>Datos Grafico</t>
  </si>
  <si>
    <t>Mes</t>
  </si>
  <si>
    <t>Giro</t>
  </si>
  <si>
    <t xml:space="preserve">
Interventoria operación parque SERAFIN. </t>
  </si>
  <si>
    <t>Pago de Pasivos Exigibles.
Contratar las obras relacionadas con reforzamiento estructural y restauración del edificio de acceso a locales comerciales- del Cementerio Distrital del Sur.
Rehabilitación del Cementerio Central.</t>
  </si>
  <si>
    <t xml:space="preserve">Factibilidad y ampliación de los servicios integrales en los Cementerios del Distrito.
Contratar los estudios y diseños  del sistema eléctrico (RETIE) de los cementerios de propiedad del Distrito Capital.
</t>
  </si>
  <si>
    <r>
      <t>PROYECTO DE INVERSION:</t>
    </r>
    <r>
      <rPr>
        <sz val="11"/>
        <color theme="1"/>
        <rFont val="Calibri"/>
        <family val="2"/>
        <scheme val="minor"/>
      </rPr>
      <t xml:space="preserve"> 1048- GESTIÓN PARA LA AMPLIACIÓN Y MODERNIZACIÓN DE LOS SERVICIOS FUNERARIOS PRESTADOS EN LOS CEMENTERIOS DE PROPIEDAD DEL DISTRITO CAPITAL</t>
    </r>
  </si>
  <si>
    <t>% DE EJECUCION
(5) = (4)/(1)</t>
  </si>
  <si>
    <t>PAGOS EFECTUADOS
(6)</t>
  </si>
  <si>
    <t>CDPS PENDIENTES POR COMPROMETER
(7) = (2) - (4)</t>
  </si>
  <si>
    <t>Diciembre</t>
  </si>
  <si>
    <t>Noviembre</t>
  </si>
  <si>
    <t>Octubre</t>
  </si>
  <si>
    <t>Septiembre</t>
  </si>
  <si>
    <t>Agosto</t>
  </si>
  <si>
    <t>Julio</t>
  </si>
  <si>
    <t>Junio</t>
  </si>
  <si>
    <t>Mayo</t>
  </si>
  <si>
    <t>Abril</t>
  </si>
  <si>
    <t>Marzo</t>
  </si>
  <si>
    <t>Febrero</t>
  </si>
  <si>
    <t>Enero</t>
  </si>
  <si>
    <t>Crp</t>
  </si>
  <si>
    <t>Cdp's</t>
  </si>
  <si>
    <t>apro vigente</t>
  </si>
  <si>
    <t>CON CORTE AL  31 DE MARZO DE 2017</t>
  </si>
  <si>
    <t>Fecha de Corte:  31/03/2017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</si>
</sst>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_(&quot;$&quot;\ * \(#,##0.00\);_(&quot;$&quot;\ * &quot;-&quot;??_);_(@_)"/>
    <numFmt numFmtId="43" formatCode="_(* #,##0.00_);_(* \(#,##0.00\);_(* &quot;-&quot;??_);_(@_)"/>
    <numFmt numFmtId="164" formatCode="_(* #,##0_);_(* \(#,##0\);_(* &quot;-&quot;??_);_(@_)"/>
    <numFmt numFmtId="165" formatCode="_(&quot;$&quot;\ * #,##0_);_(&quot;$&quot;\ * \(#,##0\);_(&quot;$&quot;\ * &quot;-&quot;??_);_(@_)"/>
  </numFmts>
  <fonts count="13" x14ac:knownFonts="1">
    <font>
      <sz val="11"/>
      <color theme="1"/>
      <name val="Calibri"/>
      <family val="2"/>
      <scheme val="minor"/>
    </font>
    <font>
      <sz val="11"/>
      <color theme="1"/>
      <name val="Calibri"/>
      <family val="2"/>
      <scheme val="minor"/>
    </font>
    <font>
      <b/>
      <sz val="11"/>
      <color theme="1"/>
      <name val="Gisha"/>
      <family val="2"/>
    </font>
    <font>
      <b/>
      <sz val="12"/>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theme="1"/>
      <name val="Gisha"/>
      <family val="2"/>
    </font>
    <font>
      <i/>
      <sz val="12"/>
      <color theme="1"/>
      <name val="Calibri"/>
      <family val="2"/>
      <scheme val="minor"/>
    </font>
    <font>
      <b/>
      <sz val="11"/>
      <color theme="4" tint="-0.249977111117893"/>
      <name val="Calibri"/>
      <family val="2"/>
      <scheme val="minor"/>
    </font>
    <font>
      <sz val="11"/>
      <color theme="4" tint="-0.249977111117893"/>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164" fontId="0" fillId="0" borderId="0" xfId="0" applyNumberFormat="1"/>
    <xf numFmtId="43" fontId="0" fillId="0" borderId="0" xfId="2" applyFont="1"/>
    <xf numFmtId="0" fontId="5" fillId="0" borderId="1" xfId="0" applyFont="1" applyFill="1" applyBorder="1" applyAlignment="1">
      <alignment horizontal="justify" vertical="center" wrapText="1"/>
    </xf>
    <xf numFmtId="0" fontId="6" fillId="0" borderId="0" xfId="0" applyFont="1"/>
    <xf numFmtId="0" fontId="6" fillId="0" borderId="0" xfId="0" quotePrefix="1" applyFont="1" applyAlignment="1">
      <alignment horizontal="left"/>
    </xf>
    <xf numFmtId="0" fontId="7" fillId="0" borderId="0" xfId="0" applyFont="1"/>
    <xf numFmtId="0" fontId="8" fillId="0" borderId="0" xfId="0" applyFont="1"/>
    <xf numFmtId="0" fontId="7" fillId="0" borderId="0" xfId="0" quotePrefix="1" applyFont="1" applyAlignment="1">
      <alignment horizontal="left"/>
    </xf>
    <xf numFmtId="0" fontId="8" fillId="0" borderId="0" xfId="0" quotePrefix="1" applyFont="1" applyAlignment="1">
      <alignment horizontal="left"/>
    </xf>
    <xf numFmtId="0" fontId="7"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quotePrefix="1" applyFont="1" applyFill="1" applyBorder="1" applyAlignment="1">
      <alignment horizontal="center" vertical="center" wrapText="1"/>
    </xf>
    <xf numFmtId="164" fontId="9" fillId="2" borderId="1" xfId="1" applyNumberFormat="1" applyFont="1" applyFill="1" applyBorder="1" applyAlignment="1">
      <alignment horizontal="center" vertical="center" wrapText="1"/>
    </xf>
    <xf numFmtId="164" fontId="9" fillId="2" borderId="1" xfId="1" quotePrefix="1" applyNumberFormat="1" applyFont="1" applyFill="1" applyBorder="1" applyAlignment="1">
      <alignment horizontal="center" vertical="center" wrapText="1"/>
    </xf>
    <xf numFmtId="2" fontId="9" fillId="2" borderId="1" xfId="0" quotePrefix="1" applyNumberFormat="1" applyFont="1" applyFill="1" applyBorder="1" applyAlignment="1">
      <alignment horizontal="center" vertical="center" wrapText="1"/>
    </xf>
    <xf numFmtId="2" fontId="9" fillId="2" borderId="1" xfId="0" quotePrefix="1" applyNumberFormat="1" applyFont="1" applyFill="1" applyBorder="1" applyAlignment="1">
      <alignment horizontal="justify" vertical="top" wrapText="1"/>
    </xf>
    <xf numFmtId="164" fontId="9" fillId="2" borderId="1" xfId="1" applyNumberFormat="1" applyFont="1" applyFill="1" applyBorder="1" applyAlignment="1">
      <alignment horizontal="center" vertical="center"/>
    </xf>
    <xf numFmtId="0" fontId="5" fillId="0" borderId="1" xfId="0" applyFont="1" applyBorder="1" applyAlignment="1">
      <alignment wrapText="1"/>
    </xf>
    <xf numFmtId="2" fontId="9" fillId="2" borderId="1" xfId="0" applyNumberFormat="1" applyFont="1" applyFill="1" applyBorder="1" applyAlignment="1">
      <alignment horizontal="justify" vertical="top" wrapText="1"/>
    </xf>
    <xf numFmtId="164" fontId="4" fillId="0" borderId="1" xfId="0" applyNumberFormat="1" applyFont="1" applyBorder="1"/>
    <xf numFmtId="1" fontId="9" fillId="2" borderId="1" xfId="0" quotePrefix="1" applyNumberFormat="1" applyFont="1" applyFill="1" applyBorder="1" applyAlignment="1">
      <alignment horizontal="center" vertical="center" wrapText="1"/>
    </xf>
    <xf numFmtId="0" fontId="4" fillId="2" borderId="0" xfId="0" applyFont="1" applyFill="1"/>
    <xf numFmtId="0" fontId="4" fillId="2" borderId="0" xfId="0" quotePrefix="1" applyFont="1" applyFill="1" applyAlignment="1">
      <alignment horizontal="left"/>
    </xf>
    <xf numFmtId="10" fontId="0" fillId="0" borderId="0" xfId="0" applyNumberFormat="1"/>
    <xf numFmtId="10" fontId="8" fillId="0" borderId="0" xfId="0" applyNumberFormat="1" applyFont="1"/>
    <xf numFmtId="10" fontId="7" fillId="0" borderId="1" xfId="0" quotePrefix="1" applyNumberFormat="1" applyFont="1" applyFill="1" applyBorder="1" applyAlignment="1">
      <alignment horizontal="center" vertical="center" wrapText="1"/>
    </xf>
    <xf numFmtId="10" fontId="0" fillId="0" borderId="0" xfId="2" applyNumberFormat="1" applyFont="1"/>
    <xf numFmtId="9" fontId="2" fillId="2" borderId="1" xfId="4" applyFont="1" applyFill="1" applyBorder="1" applyAlignment="1">
      <alignment horizontal="center" vertical="center" wrapText="1"/>
    </xf>
    <xf numFmtId="10" fontId="4" fillId="0" borderId="1" xfId="0" applyNumberFormat="1" applyFont="1" applyBorder="1" applyAlignment="1">
      <alignment horizontal="center"/>
    </xf>
    <xf numFmtId="0" fontId="0" fillId="0" borderId="1" xfId="0" applyBorder="1"/>
    <xf numFmtId="165" fontId="0" fillId="0" borderId="0" xfId="3" applyNumberFormat="1" applyFont="1"/>
    <xf numFmtId="0" fontId="4" fillId="0" borderId="0" xfId="0" applyFont="1"/>
    <xf numFmtId="165" fontId="11" fillId="0" borderId="0" xfId="3" applyNumberFormat="1" applyFont="1"/>
    <xf numFmtId="0" fontId="11" fillId="0" borderId="0" xfId="0" applyFont="1"/>
    <xf numFmtId="165" fontId="11" fillId="2" borderId="3" xfId="3" applyNumberFormat="1" applyFont="1" applyFill="1" applyBorder="1"/>
    <xf numFmtId="165" fontId="11" fillId="2" borderId="4" xfId="3" applyNumberFormat="1" applyFont="1" applyFill="1" applyBorder="1"/>
    <xf numFmtId="165" fontId="12" fillId="0" borderId="0" xfId="3" applyNumberFormat="1" applyFont="1"/>
    <xf numFmtId="0" fontId="12" fillId="0" borderId="0" xfId="0" applyFont="1"/>
    <xf numFmtId="165" fontId="11" fillId="2" borderId="5" xfId="3" applyNumberFormat="1" applyFont="1" applyFill="1" applyBorder="1"/>
    <xf numFmtId="165" fontId="11" fillId="2" borderId="6" xfId="3" applyNumberFormat="1" applyFont="1" applyFill="1" applyBorder="1"/>
    <xf numFmtId="9" fontId="0" fillId="0" borderId="0" xfId="4" applyFont="1"/>
    <xf numFmtId="0" fontId="5" fillId="2" borderId="1" xfId="0" applyFont="1" applyFill="1" applyBorder="1" applyAlignment="1">
      <alignment horizontal="justify" vertical="center" wrapText="1"/>
    </xf>
    <xf numFmtId="0" fontId="3" fillId="0" borderId="2" xfId="0" quotePrefix="1" applyFont="1" applyBorder="1" applyAlignment="1">
      <alignment horizontal="center" vertical="center"/>
    </xf>
    <xf numFmtId="0" fontId="3" fillId="0" borderId="2" xfId="0" applyFont="1" applyBorder="1" applyAlignment="1">
      <alignment horizontal="center" vertical="center"/>
    </xf>
  </cellXfs>
  <cellStyles count="5">
    <cellStyle name="Millares" xfId="2" builtinId="3"/>
    <cellStyle name="Millares 2" xfId="1"/>
    <cellStyle name="Moneda" xfId="3"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r>
              <a:rPr lang="es-CO" sz="1100" b="1" i="0" cap="all" baseline="0">
                <a:effectLst/>
              </a:rPr>
              <a:t>PROYECTO 1048 - GESTIÓN PARA LA AMPLIACIÓN Y MODERNIZACIÓN DE LOS SERVICIOS FUNERARIOS PRESTADOS EN LOS CEMENTERIOS DE PROPIEDAD DEL DISTRITO CAPITAL</a:t>
            </a:r>
            <a:endParaRPr lang="es-CO"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a:p>
        </c:rich>
      </c:tx>
      <c:layout>
        <c:manualLayout>
          <c:xMode val="edge"/>
          <c:yMode val="edge"/>
          <c:x val="0.12964758382224739"/>
          <c:y val="3.911985460967420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all" spc="120" normalizeH="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9.132742794774476E-2"/>
          <c:y val="0.11947301406703788"/>
          <c:w val="0.89808531040371442"/>
          <c:h val="0.68542157775935753"/>
        </c:manualLayout>
      </c:layout>
      <c:barChart>
        <c:barDir val="col"/>
        <c:grouping val="clustered"/>
        <c:varyColors val="0"/>
        <c:ser>
          <c:idx val="0"/>
          <c:order val="0"/>
          <c:tx>
            <c:strRef>
              <c:f>Grafica!$C$13</c:f>
              <c:strCache>
                <c:ptCount val="1"/>
                <c:pt idx="0">
                  <c:v>apro vigente</c:v>
                </c:pt>
              </c:strCache>
            </c:strRef>
          </c:tx>
          <c:spPr>
            <a:solidFill>
              <a:schemeClr val="accent2"/>
            </a:solidFill>
            <a:ln>
              <a:noFill/>
            </a:ln>
            <a:effectLst/>
          </c:spPr>
          <c:invertIfNegative val="0"/>
          <c:dPt>
            <c:idx val="11"/>
            <c:invertIfNegative val="0"/>
            <c:bubble3D val="0"/>
            <c:extLst>
              <c:ext xmlns:c16="http://schemas.microsoft.com/office/drawing/2014/chart" uri="{C3380CC4-5D6E-409C-BE32-E72D297353CC}">
                <c16:uniqueId val="{00000000-B42D-4F05-A544-D344344D4770}"/>
              </c:ext>
            </c:extLst>
          </c:dPt>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Grafica!$C$14:$C$25</c:f>
              <c:numCache>
                <c:formatCode>_("$"\ * #,##0_);_("$"\ * \(#,##0\);_("$"\ * "-"??_);_(@_)</c:formatCode>
                <c:ptCount val="12"/>
                <c:pt idx="0">
                  <c:v>8549.8089999999993</c:v>
                </c:pt>
                <c:pt idx="1">
                  <c:v>8549.8089999999993</c:v>
                </c:pt>
                <c:pt idx="2">
                  <c:v>8549.8089999999993</c:v>
                </c:pt>
              </c:numCache>
            </c:numRef>
          </c:val>
          <c:extLst>
            <c:ext xmlns:c16="http://schemas.microsoft.com/office/drawing/2014/chart" uri="{C3380CC4-5D6E-409C-BE32-E72D297353CC}">
              <c16:uniqueId val="{00000001-B42D-4F05-A544-D344344D4770}"/>
            </c:ext>
          </c:extLst>
        </c:ser>
        <c:ser>
          <c:idx val="1"/>
          <c:order val="1"/>
          <c:tx>
            <c:strRef>
              <c:f>Grafica!$D$13</c:f>
              <c:strCache>
                <c:ptCount val="1"/>
                <c:pt idx="0">
                  <c:v>Cdp's</c:v>
                </c:pt>
              </c:strCache>
            </c:strRef>
          </c:tx>
          <c:spPr>
            <a:solidFill>
              <a:schemeClr val="accent4"/>
            </a:solidFill>
            <a:ln>
              <a:noFill/>
            </a:ln>
            <a:effectLst/>
          </c:spPr>
          <c:invertIfNegative val="0"/>
          <c:dPt>
            <c:idx val="11"/>
            <c:invertIfNegative val="0"/>
            <c:bubble3D val="0"/>
            <c:spPr>
              <a:solidFill>
                <a:schemeClr val="accent4"/>
              </a:solidFill>
              <a:ln w="22225" cap="rnd" cmpd="sng">
                <a:solidFill>
                  <a:schemeClr val="accent2"/>
                </a:solidFill>
                <a:round/>
              </a:ln>
              <a:effectLst/>
            </c:spPr>
            <c:extLst>
              <c:ext xmlns:c16="http://schemas.microsoft.com/office/drawing/2014/chart" uri="{C3380CC4-5D6E-409C-BE32-E72D297353CC}">
                <c16:uniqueId val="{00000003-B42D-4F05-A544-D344344D4770}"/>
              </c:ext>
            </c:extLst>
          </c:dPt>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Grafica!$D$14:$D$25</c:f>
              <c:numCache>
                <c:formatCode>_("$"\ * #,##0_);_("$"\ * \(#,##0\);_("$"\ * "-"??_);_(@_)</c:formatCode>
                <c:ptCount val="12"/>
                <c:pt idx="0">
                  <c:v>1859.598088</c:v>
                </c:pt>
                <c:pt idx="1">
                  <c:v>1876.098088</c:v>
                </c:pt>
                <c:pt idx="2">
                  <c:v>2399.6290880000001</c:v>
                </c:pt>
              </c:numCache>
            </c:numRef>
          </c:val>
          <c:extLst>
            <c:ext xmlns:c16="http://schemas.microsoft.com/office/drawing/2014/chart" uri="{C3380CC4-5D6E-409C-BE32-E72D297353CC}">
              <c16:uniqueId val="{00000004-B42D-4F05-A544-D344344D4770}"/>
            </c:ext>
          </c:extLst>
        </c:ser>
        <c:ser>
          <c:idx val="2"/>
          <c:order val="2"/>
          <c:tx>
            <c:strRef>
              <c:f>Grafica!$E$13</c:f>
              <c:strCache>
                <c:ptCount val="1"/>
                <c:pt idx="0">
                  <c:v>Crp</c:v>
                </c:pt>
              </c:strCache>
            </c:strRef>
          </c:tx>
          <c:spPr>
            <a:solidFill>
              <a:schemeClr val="accent6"/>
            </a:solidFill>
            <a:ln>
              <a:noFill/>
            </a:ln>
            <a:effectLst/>
          </c:spPr>
          <c:invertIfNegative val="0"/>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Grafica!$E$14:$E$25</c:f>
              <c:numCache>
                <c:formatCode>_("$"\ * #,##0_);_("$"\ * \(#,##0\);_("$"\ * "-"??_);_(@_)</c:formatCode>
                <c:ptCount val="12"/>
                <c:pt idx="0">
                  <c:v>1311.6228100000001</c:v>
                </c:pt>
                <c:pt idx="1">
                  <c:v>1724.0495370000001</c:v>
                </c:pt>
                <c:pt idx="2">
                  <c:v>1762.3162030000001</c:v>
                </c:pt>
              </c:numCache>
            </c:numRef>
          </c:val>
          <c:extLst>
            <c:ext xmlns:c16="http://schemas.microsoft.com/office/drawing/2014/chart" uri="{C3380CC4-5D6E-409C-BE32-E72D297353CC}">
              <c16:uniqueId val="{00000005-B42D-4F05-A544-D344344D4770}"/>
            </c:ext>
          </c:extLst>
        </c:ser>
        <c:ser>
          <c:idx val="3"/>
          <c:order val="3"/>
          <c:tx>
            <c:strRef>
              <c:f>Grafica!$F$13</c:f>
              <c:strCache>
                <c:ptCount val="1"/>
                <c:pt idx="0">
                  <c:v>Giro</c:v>
                </c:pt>
              </c:strCache>
            </c:strRef>
          </c:tx>
          <c:spPr>
            <a:solidFill>
              <a:schemeClr val="accent2">
                <a:lumMod val="60000"/>
              </a:schemeClr>
            </a:solidFill>
            <a:ln>
              <a:noFill/>
            </a:ln>
            <a:effectLst/>
          </c:spPr>
          <c:invertIfNegative val="0"/>
          <c:cat>
            <c:strRef>
              <c:f>Grafica!$B$14:$B$25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Grafica!$F$14:$F$25</c:f>
              <c:numCache>
                <c:formatCode>_("$"\ * #,##0_);_("$"\ * \(#,##0\);_("$"\ * "-"??_);_(@_)</c:formatCode>
                <c:ptCount val="12"/>
                <c:pt idx="0">
                  <c:v>0</c:v>
                </c:pt>
                <c:pt idx="1">
                  <c:v>26.324121999999999</c:v>
                </c:pt>
                <c:pt idx="2">
                  <c:v>64.202353000000002</c:v>
                </c:pt>
              </c:numCache>
            </c:numRef>
          </c:val>
          <c:extLst>
            <c:ext xmlns:c16="http://schemas.microsoft.com/office/drawing/2014/chart" uri="{C3380CC4-5D6E-409C-BE32-E72D297353CC}">
              <c16:uniqueId val="{00000006-B42D-4F05-A544-D344344D4770}"/>
            </c:ext>
          </c:extLst>
        </c:ser>
        <c:dLbls>
          <c:showLegendKey val="0"/>
          <c:showVal val="0"/>
          <c:showCatName val="0"/>
          <c:showSerName val="0"/>
          <c:showPercent val="0"/>
          <c:showBubbleSize val="0"/>
        </c:dLbls>
        <c:gapWidth val="150"/>
        <c:axId val="316820912"/>
        <c:axId val="449422752"/>
      </c:barChart>
      <c:catAx>
        <c:axId val="316820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49422752"/>
        <c:crosses val="autoZero"/>
        <c:auto val="1"/>
        <c:lblAlgn val="ctr"/>
        <c:lblOffset val="100"/>
        <c:noMultiLvlLbl val="0"/>
      </c:catAx>
      <c:valAx>
        <c:axId val="44942275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CO"/>
                  <a:t>Millones de Pesos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_(&quot;$&quot;\ * #,##0_);_(&quot;$&quot;\ * \(#,##0\);_(&quot;$&quot;\ * &quot;-&quot;??_);_(@_)"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82091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271462</xdr:colOff>
      <xdr:row>6</xdr:row>
      <xdr:rowOff>180980</xdr:rowOff>
    </xdr:from>
    <xdr:to>
      <xdr:col>18</xdr:col>
      <xdr:colOff>723900</xdr:colOff>
      <xdr:row>27</xdr:row>
      <xdr:rowOff>76200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SUMEN%20PRESUPUESTAL%20POR%20RUBRO%20(8)1209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X RUBRO (2)"/>
      <sheetName val="INFORME X RUBRO"/>
      <sheetName val="CDPS "/>
      <sheetName val="TD CRPS"/>
      <sheetName val="td compromisos marce"/>
      <sheetName val="CRPS "/>
      <sheetName val="Hoja4"/>
      <sheetName val="EJECUCIÓN"/>
      <sheetName val="T.D. CONC.GASTO"/>
      <sheetName val="CDPS CONC.GASTO"/>
    </sheetNames>
    <sheetDataSet>
      <sheetData sheetId="0" refreshError="1"/>
      <sheetData sheetId="1" refreshError="1"/>
      <sheetData sheetId="2" refreshError="1"/>
      <sheetData sheetId="3">
        <row r="5">
          <cell r="A5" t="str">
            <v>1003-1-1-01-14-00-0000-00</v>
          </cell>
          <cell r="B5" t="str">
            <v>UNIDAD ADMINISTRATIVA ESPECIAL DE SERVICIOS PUBLICOS</v>
          </cell>
          <cell r="C5">
            <v>6548627</v>
          </cell>
        </row>
        <row r="6">
          <cell r="A6" t="str">
            <v>1003-1-1-01-21-00-0000-00</v>
          </cell>
          <cell r="B6" t="str">
            <v>UNIDAD ADMINISTRATIVA ESPECIAL DE SERVICIOS PUBLICOS</v>
          </cell>
          <cell r="C6">
            <v>14015732</v>
          </cell>
        </row>
        <row r="7">
          <cell r="A7" t="str">
            <v>1003-1-1-01-26-00-0000-00</v>
          </cell>
          <cell r="B7" t="str">
            <v>UNIDAD ADMINISTRATIVA ESPECIAL DE SERVICIOS PUBLICOS</v>
          </cell>
          <cell r="C7">
            <v>420956</v>
          </cell>
        </row>
        <row r="8">
          <cell r="A8" t="str">
            <v>1013-3-1-14-02-21-0584-205</v>
          </cell>
          <cell r="B8" t="str">
            <v>METRICA CONSULTORES S A S</v>
          </cell>
          <cell r="C8">
            <v>41083592</v>
          </cell>
        </row>
        <row r="9">
          <cell r="A9" t="str">
            <v>1023-3-1-14-02-21-0584-204</v>
          </cell>
          <cell r="B9" t="str">
            <v>MARIA CAMILA CORAL VILLOTA</v>
          </cell>
          <cell r="C9">
            <v>13410000</v>
          </cell>
        </row>
        <row r="10">
          <cell r="A10" t="str">
            <v>103-1-1-02-03-01-0000-00</v>
          </cell>
          <cell r="B10" t="str">
            <v>MARCELA  GOMEZ CLARK</v>
          </cell>
          <cell r="C10">
            <v>5800000</v>
          </cell>
        </row>
        <row r="11">
          <cell r="A11" t="str">
            <v>1043-3-1-14-02-21-0584-204</v>
          </cell>
          <cell r="B11" t="str">
            <v>EMPRESA DE ACUEDUCTO ALCANTARILLADO Y ASEO DE BOGOTA ESP</v>
          </cell>
          <cell r="C11">
            <v>5000000000</v>
          </cell>
        </row>
        <row r="12">
          <cell r="A12" t="str">
            <v>1073-3-1-14-02-21-0584-205</v>
          </cell>
          <cell r="B12" t="str">
            <v>VIVIANA ISABEL ARENAS VIOLA</v>
          </cell>
          <cell r="C12">
            <v>34883333</v>
          </cell>
        </row>
        <row r="13">
          <cell r="A13" t="str">
            <v>1073-3-1-14-02-21-0584-207</v>
          </cell>
          <cell r="B13" t="str">
            <v>VIVIANA ISABEL ARENAS VIOLA</v>
          </cell>
          <cell r="C13">
            <v>34883333</v>
          </cell>
        </row>
        <row r="14">
          <cell r="A14" t="str">
            <v>1083-1-1-02-03-01-0000-00</v>
          </cell>
          <cell r="B14" t="str">
            <v>HERNANDO DE JESUS HERRERA MERCADO</v>
          </cell>
          <cell r="C14">
            <v>1399591620</v>
          </cell>
        </row>
        <row r="15">
          <cell r="A15" t="str">
            <v>1103-3-1-14-02-21-0584-205</v>
          </cell>
          <cell r="B15" t="str">
            <v>HELI ALFREDO IZACIGA SUAREZ</v>
          </cell>
          <cell r="C15">
            <v>21532362</v>
          </cell>
        </row>
        <row r="16">
          <cell r="A16" t="str">
            <v>1123-1-1-02-03-01-0000-00</v>
          </cell>
          <cell r="B16" t="str">
            <v>ALBERTO  ROA QUINONES</v>
          </cell>
          <cell r="C16">
            <v>76266666</v>
          </cell>
        </row>
        <row r="17">
          <cell r="A17" t="str">
            <v>113-1-1-02-03-01-0000-00</v>
          </cell>
          <cell r="B17" t="str">
            <v>RAUL WEXLER PULIDO TELLEZ</v>
          </cell>
          <cell r="C17">
            <v>5800000</v>
          </cell>
        </row>
        <row r="18">
          <cell r="A18" t="str">
            <v>1133-1-2-02-03-00-0000-00</v>
          </cell>
          <cell r="B18" t="str">
            <v>UNIDAD ADMINISTRATIVA ESPECIAL DE SERVICIOS PUBLICOS</v>
          </cell>
          <cell r="C18">
            <v>805060</v>
          </cell>
        </row>
        <row r="19">
          <cell r="A19" t="str">
            <v>1143-1-1-02-03-01-0000-00</v>
          </cell>
          <cell r="B19" t="str">
            <v>ZAYRA ESTEFANIA USECHE GOMEZ</v>
          </cell>
          <cell r="C19">
            <v>3200000</v>
          </cell>
        </row>
        <row r="20">
          <cell r="A20" t="str">
            <v>1153-3-1-14-03-31-0581-235</v>
          </cell>
          <cell r="B20" t="str">
            <v>LUISA FERNANDA SANTIAGO DELVASTO</v>
          </cell>
          <cell r="C20">
            <v>57000000</v>
          </cell>
        </row>
        <row r="21">
          <cell r="A21" t="str">
            <v>1163-1-1-02-03-01-0000-00</v>
          </cell>
          <cell r="B21" t="str">
            <v>BDO AUDIT S A</v>
          </cell>
          <cell r="C21">
            <v>46400000</v>
          </cell>
        </row>
        <row r="22">
          <cell r="A22" t="str">
            <v>1173-1-1-03-01-02-0000-00</v>
          </cell>
          <cell r="B22" t="str">
            <v>UNIDAD ADMINISTRATIVA ESPECIAL DE SERVICIOS PUBLICOS</v>
          </cell>
          <cell r="C22">
            <v>36802000</v>
          </cell>
        </row>
        <row r="23">
          <cell r="A23" t="str">
            <v>1173-1-1-03-01-03-0000-00</v>
          </cell>
          <cell r="B23" t="str">
            <v>UNIDAD ADMINISTRATIVA ESPECIAL DE SERVICIOS PUBLICOS</v>
          </cell>
          <cell r="C23">
            <v>50861361</v>
          </cell>
        </row>
        <row r="24">
          <cell r="A24" t="str">
            <v>1173-1-1-03-01-05-0000-00</v>
          </cell>
          <cell r="B24" t="str">
            <v>UNIDAD ADMINISTRATIVA ESPECIAL DE SERVICIOS PUBLICOS</v>
          </cell>
          <cell r="C24">
            <v>24596700</v>
          </cell>
        </row>
        <row r="25">
          <cell r="A25" t="str">
            <v>1173-1-1-03-02-01-0000-00</v>
          </cell>
          <cell r="B25" t="str">
            <v>UNIDAD ADMINISTRATIVA ESPECIAL DE SERVICIOS PUBLICOS</v>
          </cell>
          <cell r="C25">
            <v>39529024</v>
          </cell>
        </row>
        <row r="26">
          <cell r="A26" t="str">
            <v>1173-1-1-03-02-02-0000-00</v>
          </cell>
          <cell r="B26" t="str">
            <v>UNIDAD ADMINISTRATIVA ESPECIAL DE SERVICIOS PUBLICOS</v>
          </cell>
          <cell r="C26">
            <v>35004980</v>
          </cell>
        </row>
        <row r="27">
          <cell r="A27" t="str">
            <v>1173-1-1-03-02-04-0000-00</v>
          </cell>
          <cell r="B27" t="str">
            <v>UNIDAD ADMINISTRATIVA ESPECIAL DE SERVICIOS PUBLICOS</v>
          </cell>
          <cell r="C27">
            <v>3610172</v>
          </cell>
        </row>
        <row r="28">
          <cell r="A28" t="str">
            <v>1173-1-1-03-02-06-0000-00</v>
          </cell>
          <cell r="B28" t="str">
            <v>UNIDAD ADMINISTRATIVA ESPECIAL DE SERVICIOS PUBLICOS</v>
          </cell>
          <cell r="C28">
            <v>18447600</v>
          </cell>
        </row>
        <row r="29">
          <cell r="A29" t="str">
            <v>1173-1-1-03-02-07-0000-00</v>
          </cell>
          <cell r="B29" t="str">
            <v>UNIDAD ADMINISTRATIVA ESPECIAL DE SERVICIOS PUBLICOS</v>
          </cell>
          <cell r="C29">
            <v>12299700</v>
          </cell>
        </row>
        <row r="30">
          <cell r="A30" t="str">
            <v>1173-1-1-03-02-09-0000-00</v>
          </cell>
          <cell r="B30" t="str">
            <v>UNIDAD ADMINISTRATIVA ESPECIAL DE SERVICIOS PUBLICOS</v>
          </cell>
          <cell r="C30">
            <v>8892</v>
          </cell>
        </row>
        <row r="31">
          <cell r="A31" t="str">
            <v>1183-3-1-14-03-31-0581-235</v>
          </cell>
          <cell r="B31" t="str">
            <v>EMPRESA DE TELECOMUNICACIONES DE BOGOTA SA ESP</v>
          </cell>
          <cell r="C31">
            <v>159386506</v>
          </cell>
        </row>
        <row r="32">
          <cell r="A32" t="str">
            <v>1193-1-1-02-03-01-0000-00</v>
          </cell>
          <cell r="B32" t="str">
            <v>GERARDO  PINZON</v>
          </cell>
          <cell r="C32">
            <v>52250000</v>
          </cell>
        </row>
        <row r="33">
          <cell r="A33" t="str">
            <v>123-3-1-14-02-21-0584-205</v>
          </cell>
          <cell r="B33" t="str">
            <v>GABRIELA  SANDOVAL MONTOYA</v>
          </cell>
          <cell r="C33">
            <v>83999990</v>
          </cell>
        </row>
        <row r="34">
          <cell r="A34" t="str">
            <v>1263-1-1-02-03-01-0000-00</v>
          </cell>
          <cell r="B34" t="str">
            <v>JEIMY JOHANA PEDRAZA VENEGAS</v>
          </cell>
          <cell r="C34">
            <v>0</v>
          </cell>
        </row>
        <row r="35">
          <cell r="A35" t="str">
            <v>1273-1-1-02-03-01-0000-00</v>
          </cell>
          <cell r="B35" t="str">
            <v>MARIELA  RUIZ JEREZ</v>
          </cell>
          <cell r="C35">
            <v>0</v>
          </cell>
        </row>
        <row r="36">
          <cell r="A36" t="str">
            <v>1303-1-1-02-03-01-0000-00</v>
          </cell>
          <cell r="B36" t="str">
            <v>KELLY MARCELA TORRES RISCANEVO</v>
          </cell>
          <cell r="C36">
            <v>42750000</v>
          </cell>
        </row>
        <row r="37">
          <cell r="A37" t="str">
            <v>1323-1-1-02-03-01-0000-00</v>
          </cell>
          <cell r="B37" t="str">
            <v>MONICA  CASTRO MARTINEZ</v>
          </cell>
          <cell r="C37">
            <v>66500000</v>
          </cell>
        </row>
        <row r="38">
          <cell r="A38" t="str">
            <v>133-3-1-14-03-31-0581-235</v>
          </cell>
          <cell r="B38" t="str">
            <v>RUBEN ESTEBAN BUITRAGO DAZA</v>
          </cell>
          <cell r="C38">
            <v>21597000</v>
          </cell>
        </row>
        <row r="39">
          <cell r="A39" t="str">
            <v>1373-3-1-14-03-31-0581-235</v>
          </cell>
          <cell r="B39" t="str">
            <v>JOSE LEONARDO ALVAREZ ORTIZ</v>
          </cell>
          <cell r="C39">
            <v>15620000</v>
          </cell>
        </row>
        <row r="40">
          <cell r="A40" t="str">
            <v>1403-1-1-01-01-00-0000-00</v>
          </cell>
          <cell r="B40" t="str">
            <v>UNIDAD ADMINISTRATIVA ESPECIAL DE SERVICIOS PUBLICOS</v>
          </cell>
          <cell r="C40">
            <v>499100201</v>
          </cell>
        </row>
        <row r="41">
          <cell r="A41" t="str">
            <v>1403-1-1-01-04-00-0000-00</v>
          </cell>
          <cell r="B41" t="str">
            <v>UNIDAD ADMINISTRATIVA ESPECIAL DE SERVICIOS PUBLICOS</v>
          </cell>
          <cell r="C41">
            <v>39478773</v>
          </cell>
        </row>
        <row r="42">
          <cell r="A42" t="str">
            <v>1403-1-1-01-05-00-0000-00</v>
          </cell>
          <cell r="B42" t="str">
            <v>UNIDAD ADMINISTRATIVA ESPECIAL DE SERVICIOS PUBLICOS</v>
          </cell>
          <cell r="C42">
            <v>8209167</v>
          </cell>
        </row>
        <row r="43">
          <cell r="A43" t="str">
            <v>1403-1-1-01-06-00-0000-00</v>
          </cell>
          <cell r="B43" t="str">
            <v>UNIDAD ADMINISTRATIVA ESPECIAL DE SERVICIOS PUBLICOS</v>
          </cell>
          <cell r="C43">
            <v>830033</v>
          </cell>
        </row>
        <row r="44">
          <cell r="A44" t="str">
            <v>1403-1-1-01-07-00-0000-00</v>
          </cell>
          <cell r="B44" t="str">
            <v>UNIDAD ADMINISTRATIVA ESPECIAL DE SERVICIOS PUBLICOS</v>
          </cell>
          <cell r="C44">
            <v>62825</v>
          </cell>
        </row>
        <row r="45">
          <cell r="A45" t="str">
            <v>1403-1-1-01-08-00-0000-00</v>
          </cell>
          <cell r="B45" t="str">
            <v>UNIDAD ADMINISTRATIVA ESPECIAL DE SERVICIOS PUBLICOS</v>
          </cell>
          <cell r="C45">
            <v>32095179</v>
          </cell>
        </row>
        <row r="46">
          <cell r="A46" t="str">
            <v>1403-1-1-01-13-00-0000-00</v>
          </cell>
          <cell r="B46" t="str">
            <v>UNIDAD ADMINISTRATIVA ESPECIAL DE SERVICIOS PUBLICOS</v>
          </cell>
          <cell r="C46">
            <v>1017274</v>
          </cell>
        </row>
        <row r="47">
          <cell r="A47" t="str">
            <v>1403-1-1-01-14-00-0000-00</v>
          </cell>
          <cell r="B47" t="str">
            <v>UNIDAD ADMINISTRATIVA ESPECIAL DE SERVICIOS PUBLICOS</v>
          </cell>
          <cell r="C47">
            <v>37561099</v>
          </cell>
        </row>
        <row r="48">
          <cell r="A48" t="str">
            <v>1403-1-1-01-15-00-0000-00</v>
          </cell>
          <cell r="B48" t="str">
            <v>UNIDAD ADMINISTRATIVA ESPECIAL DE SERVICIOS PUBLICOS</v>
          </cell>
          <cell r="C48">
            <v>153647778</v>
          </cell>
        </row>
        <row r="49">
          <cell r="A49" t="str">
            <v>1403-1-1-01-16-00-0000-00</v>
          </cell>
          <cell r="B49" t="str">
            <v>UNIDAD ADMINISTRATIVA ESPECIAL DE SERVICIOS PUBLICOS</v>
          </cell>
          <cell r="C49">
            <v>7680299</v>
          </cell>
        </row>
        <row r="50">
          <cell r="A50" t="str">
            <v>1403-1-1-01-17-00-0000-00</v>
          </cell>
          <cell r="B50" t="str">
            <v>UNIDAD ADMINISTRATIVA ESPECIAL DE SERVICIOS PUBLICOS</v>
          </cell>
          <cell r="C50">
            <v>486061</v>
          </cell>
        </row>
        <row r="51">
          <cell r="A51" t="str">
            <v>1403-1-1-01-21-00-0000-00</v>
          </cell>
          <cell r="B51" t="str">
            <v>UNIDAD ADMINISTRATIVA ESPECIAL DE SERVICIOS PUBLICOS</v>
          </cell>
          <cell r="C51">
            <v>51397416</v>
          </cell>
        </row>
        <row r="52">
          <cell r="A52" t="str">
            <v>1403-1-1-01-26-00-0000-00</v>
          </cell>
          <cell r="B52" t="str">
            <v>UNIDAD ADMINISTRATIVA ESPECIAL DE SERVICIOS PUBLICOS</v>
          </cell>
          <cell r="C52">
            <v>2704881</v>
          </cell>
        </row>
        <row r="53">
          <cell r="A53" t="str">
            <v>1413-3-1-14-02-21-0584-206</v>
          </cell>
          <cell r="B53" t="str">
            <v>OTONIEL  DIAZ MUÑOZ</v>
          </cell>
          <cell r="C53">
            <v>185934</v>
          </cell>
        </row>
        <row r="54">
          <cell r="A54" t="str">
            <v>143-3-1-14-03-31-0581-235</v>
          </cell>
          <cell r="B54" t="str">
            <v>YULLIE EUGENIA QUICANO RAMIREZ</v>
          </cell>
          <cell r="C54">
            <v>96000000</v>
          </cell>
        </row>
        <row r="55">
          <cell r="A55" t="str">
            <v>1443-3-1-14-02-21-0584-206</v>
          </cell>
          <cell r="B55" t="str">
            <v>OTONIEL  DIAZ MUÑOZ</v>
          </cell>
          <cell r="C55">
            <v>2390640</v>
          </cell>
        </row>
        <row r="56">
          <cell r="A56" t="str">
            <v>153-3-1-14-03-31-0581-235</v>
          </cell>
          <cell r="B56" t="str">
            <v>PATRICIA ELIZABETH MURCIA PAEZ</v>
          </cell>
          <cell r="C56">
            <v>180959998</v>
          </cell>
        </row>
        <row r="57">
          <cell r="A57" t="str">
            <v>163-3-1-14-03-31-0581-235</v>
          </cell>
          <cell r="B57" t="str">
            <v>WILSON ARTURO BORDA MORA</v>
          </cell>
          <cell r="C57">
            <v>35999991</v>
          </cell>
        </row>
        <row r="58">
          <cell r="A58" t="str">
            <v>173-3-1-14-03-31-0581-235</v>
          </cell>
          <cell r="B58" t="str">
            <v>SEBASTIAN  MORALES GALVIS</v>
          </cell>
          <cell r="C58">
            <v>35900666</v>
          </cell>
        </row>
        <row r="59">
          <cell r="A59" t="str">
            <v>183-3-1-14-03-31-0581-235</v>
          </cell>
          <cell r="B59" t="str">
            <v>MONICA SOLEDAD MURCIA PAEZ</v>
          </cell>
          <cell r="C59">
            <v>208799992</v>
          </cell>
        </row>
        <row r="60">
          <cell r="A60" t="str">
            <v>193-3-1-14-02-21-0584-205</v>
          </cell>
          <cell r="B60" t="str">
            <v>DORA SOFIA ROBAYO BARBOSA</v>
          </cell>
          <cell r="C60">
            <v>95999869</v>
          </cell>
        </row>
        <row r="61">
          <cell r="A61" t="str">
            <v>203-1-1-02-03-01-0000-00</v>
          </cell>
          <cell r="B61" t="str">
            <v>KAREN ISABEL MURCIA MATALLANA</v>
          </cell>
          <cell r="C61">
            <v>65998500</v>
          </cell>
        </row>
        <row r="62">
          <cell r="A62" t="str">
            <v>223-1-2-02-03-00-0000-00</v>
          </cell>
          <cell r="B62" t="str">
            <v>UNIDAD ADMINISTRATIVA ESPECIAL DE SERVICIOS PUBLICOS</v>
          </cell>
          <cell r="C62">
            <v>16825792</v>
          </cell>
        </row>
        <row r="63">
          <cell r="A63" t="str">
            <v>23-3-1-14-02-21-0584-205</v>
          </cell>
          <cell r="B63" t="str">
            <v>DIAZ UMAÑA &amp; ASOCIADOS SAS</v>
          </cell>
          <cell r="C63">
            <v>208568000</v>
          </cell>
        </row>
        <row r="64">
          <cell r="A64" t="str">
            <v>233-1-2-02-08-01-0000-00</v>
          </cell>
          <cell r="B64" t="str">
            <v>UNIDAD ADMINISTRATIVA ESPECIAL DE SERVICIOS PUBLICOS</v>
          </cell>
          <cell r="C64">
            <v>63742060</v>
          </cell>
        </row>
        <row r="65">
          <cell r="B65" t="str">
            <v>TEBOCOL SAS</v>
          </cell>
          <cell r="C65">
            <v>1189845</v>
          </cell>
        </row>
        <row r="66">
          <cell r="A66" t="str">
            <v>233-1-2-02-08-02-0000-00</v>
          </cell>
          <cell r="B66" t="str">
            <v>UNIDAD ADMINISTRATIVA ESPECIAL DE SERVICIOS PUBLICOS</v>
          </cell>
          <cell r="C66">
            <v>3262220</v>
          </cell>
        </row>
        <row r="67">
          <cell r="A67" t="str">
            <v>233-1-2-02-08-03-0000-00</v>
          </cell>
          <cell r="B67" t="str">
            <v>UNIDAD ADMINISTRATIVA ESPECIAL DE SERVICIOS PUBLICOS</v>
          </cell>
          <cell r="C67">
            <v>139150</v>
          </cell>
        </row>
        <row r="68">
          <cell r="A68" t="str">
            <v>233-1-2-02-08-04-0000-00</v>
          </cell>
          <cell r="B68" t="str">
            <v>UNIDAD ADMINISTRATIVA ESPECIAL DE SERVICIOS PUBLICOS</v>
          </cell>
          <cell r="C68">
            <v>51043640</v>
          </cell>
        </row>
        <row r="69">
          <cell r="A69" t="str">
            <v>243-3-1-14-02-21-0584-205</v>
          </cell>
          <cell r="B69" t="str">
            <v>UNIDAD ADMINISTRATIVA ESPECIAL DE SERVICIOS PUBLICOS</v>
          </cell>
          <cell r="C69">
            <v>31839955</v>
          </cell>
        </row>
        <row r="70">
          <cell r="A70" t="str">
            <v>253-1-2-01-02-00-0000-00</v>
          </cell>
          <cell r="B70" t="str">
            <v>UNIDAD ADMINISTRATIVA ESPECIAL DE SERVICIOS PUBLICOS</v>
          </cell>
          <cell r="C70">
            <v>1754800</v>
          </cell>
        </row>
        <row r="71">
          <cell r="A71" t="str">
            <v>253-1-2-01-04-00-0000-00</v>
          </cell>
          <cell r="B71" t="str">
            <v>UNIDAD ADMINISTRATIVA ESPECIAL DE SERVICIOS PUBLICOS</v>
          </cell>
          <cell r="C71">
            <v>9108372</v>
          </cell>
        </row>
        <row r="72">
          <cell r="A72" t="str">
            <v>253-1-2-02-03-00-0000-00</v>
          </cell>
          <cell r="B72" t="str">
            <v>UNIDAD ADMINISTRATIVA ESPECIAL DE SERVICIOS PUBLICOS</v>
          </cell>
          <cell r="C72">
            <v>3848900</v>
          </cell>
        </row>
        <row r="73">
          <cell r="A73" t="str">
            <v>253-1-2-02-04-00-0000-00</v>
          </cell>
          <cell r="B73" t="str">
            <v>UNIDAD ADMINISTRATIVA ESPECIAL DE SERVICIOS PUBLICOS</v>
          </cell>
          <cell r="C73">
            <v>1742250</v>
          </cell>
        </row>
        <row r="74">
          <cell r="A74" t="str">
            <v>253-1-2-02-05-01-0000-00</v>
          </cell>
          <cell r="B74" t="str">
            <v>UNIDAD ADMINISTRATIVA ESPECIAL DE SERVICIOS PUBLICOS</v>
          </cell>
          <cell r="C74">
            <v>2528786</v>
          </cell>
        </row>
        <row r="75">
          <cell r="A75" t="str">
            <v>253-1-2-03-02-00-0000-00</v>
          </cell>
          <cell r="B75" t="str">
            <v>UNIDAD ADMINISTRATIVA ESPECIAL DE SERVICIOS PUBLICOS</v>
          </cell>
          <cell r="C75">
            <v>972556</v>
          </cell>
        </row>
        <row r="76">
          <cell r="A76" t="str">
            <v>273-3-1-14-03-31-0581-235</v>
          </cell>
          <cell r="B76" t="str">
            <v>SIRLEY LORENA QUINTERO GOMEZ</v>
          </cell>
          <cell r="C76">
            <v>32199996</v>
          </cell>
        </row>
        <row r="77">
          <cell r="A77" t="str">
            <v>283-3-1-14-03-31-0581-235</v>
          </cell>
          <cell r="B77" t="str">
            <v>JOHANA  PATIÑO VELILLA</v>
          </cell>
          <cell r="C77">
            <v>80499996</v>
          </cell>
        </row>
        <row r="78">
          <cell r="A78" t="str">
            <v>293-3-1-14-02-21-0584-204</v>
          </cell>
          <cell r="B78" t="str">
            <v>TANIA MARINELA GARCIA MENDEZ</v>
          </cell>
          <cell r="C78">
            <v>66000000</v>
          </cell>
        </row>
        <row r="79">
          <cell r="A79" t="str">
            <v>303-3-1-14-02-21-0584-206</v>
          </cell>
          <cell r="B79" t="str">
            <v>FRANCISCO JAVIER ACOSTA SUAREZ</v>
          </cell>
          <cell r="C79">
            <v>144928000</v>
          </cell>
        </row>
        <row r="80">
          <cell r="A80" t="str">
            <v>313-3-1-14-03-31-0581-235</v>
          </cell>
          <cell r="B80" t="str">
            <v>GUILLERMO ALFONSO AGUANCHA BAUTE</v>
          </cell>
          <cell r="C80">
            <v>85249999</v>
          </cell>
        </row>
        <row r="81">
          <cell r="A81" t="str">
            <v>323-3-1-14-03-31-0581-235</v>
          </cell>
          <cell r="B81" t="str">
            <v>LUZ DARY CUEVAS MUÑOZ</v>
          </cell>
          <cell r="C81">
            <v>90933326</v>
          </cell>
        </row>
        <row r="82">
          <cell r="A82" t="str">
            <v>33-3-1-14-02-21-0584-206</v>
          </cell>
          <cell r="B82" t="str">
            <v>DENNY VANNESSA SOTELO BUSTOS</v>
          </cell>
          <cell r="C82">
            <v>95990500</v>
          </cell>
        </row>
        <row r="83">
          <cell r="A83" t="str">
            <v>333-3-1-14-02-21-0584-205</v>
          </cell>
          <cell r="B83" t="str">
            <v>SAADA SOLIMA MAHMUD SANCHEZ</v>
          </cell>
          <cell r="C83">
            <v>85704667</v>
          </cell>
        </row>
        <row r="84">
          <cell r="A84" t="str">
            <v>333-3-1-14-02-21-0584-206</v>
          </cell>
          <cell r="B84" t="str">
            <v>SAADA SOLIMA MAHMUD SANCHEZ</v>
          </cell>
          <cell r="C84">
            <v>85704448</v>
          </cell>
        </row>
        <row r="85">
          <cell r="A85" t="str">
            <v>343-3-1-14-01-14-0582-171</v>
          </cell>
          <cell r="B85" t="str">
            <v>MILTON FERNANDO MONTOYA PARDO</v>
          </cell>
          <cell r="C85">
            <v>170906659</v>
          </cell>
        </row>
        <row r="86">
          <cell r="A86" t="str">
            <v>353-3-1-14-01-14-0582-171</v>
          </cell>
          <cell r="B86" t="str">
            <v>MARIA CAMILA ANA FERNANDA LOZANO MARTINEZ</v>
          </cell>
          <cell r="C86">
            <v>73666659</v>
          </cell>
        </row>
        <row r="87">
          <cell r="A87" t="str">
            <v>363-3-1-14-01-14-0582-171</v>
          </cell>
          <cell r="B87" t="str">
            <v>ANGIE ALEXANDRA HERNANDEZ CASTAÑO</v>
          </cell>
          <cell r="C87">
            <v>40181814</v>
          </cell>
        </row>
        <row r="88">
          <cell r="A88" t="str">
            <v>373-3-1-14-03-31-0581-235</v>
          </cell>
          <cell r="B88" t="str">
            <v>DANIEL ARTURO JAIME VELANDIA</v>
          </cell>
          <cell r="C88">
            <v>77000000</v>
          </cell>
        </row>
        <row r="89">
          <cell r="A89" t="str">
            <v>403-1-1-01-01-00-0000-00</v>
          </cell>
          <cell r="B89" t="str">
            <v>UNIDAD ADMINISTRATIVA ESPECIAL DE SERVICIOS PUBLICOS</v>
          </cell>
          <cell r="C89">
            <v>347329304</v>
          </cell>
        </row>
        <row r="90">
          <cell r="A90" t="str">
            <v>403-1-1-01-04-00-0000-00</v>
          </cell>
          <cell r="B90" t="str">
            <v>UNIDAD ADMINISTRATIVA ESPECIAL DE SERVICIOS PUBLICOS</v>
          </cell>
          <cell r="C90">
            <v>25294882</v>
          </cell>
        </row>
        <row r="91">
          <cell r="A91" t="str">
            <v>403-1-1-01-05-00-0000-00</v>
          </cell>
          <cell r="B91" t="str">
            <v>UNIDAD ADMINISTRATIVA ESPECIAL DE SERVICIOS PUBLICOS</v>
          </cell>
          <cell r="C91">
            <v>4019060</v>
          </cell>
        </row>
        <row r="92">
          <cell r="A92" t="str">
            <v>403-1-1-01-06-00-0000-00</v>
          </cell>
          <cell r="B92" t="str">
            <v>UNIDAD ADMINISTRATIVA ESPECIAL DE SERVICIOS PUBLICOS</v>
          </cell>
          <cell r="C92">
            <v>705714</v>
          </cell>
        </row>
        <row r="93">
          <cell r="A93" t="str">
            <v>403-1-1-01-07-00-0000-00</v>
          </cell>
          <cell r="B93" t="str">
            <v>UNIDAD ADMINISTRATIVA ESPECIAL DE SERVICIOS PUBLICOS</v>
          </cell>
          <cell r="C93">
            <v>751483</v>
          </cell>
        </row>
        <row r="94">
          <cell r="A94" t="str">
            <v>403-1-1-01-08-00-0000-00</v>
          </cell>
          <cell r="B94" t="str">
            <v>UNIDAD ADMINISTRATIVA ESPECIAL DE SERVICIOS PUBLICOS</v>
          </cell>
          <cell r="C94">
            <v>14564598</v>
          </cell>
        </row>
        <row r="95">
          <cell r="A95" t="str">
            <v>403-1-1-01-13-00-0000-00</v>
          </cell>
          <cell r="B95" t="str">
            <v>UNIDAD ADMINISTRATIVA ESPECIAL DE SERVICIOS PUBLICOS</v>
          </cell>
          <cell r="C95">
            <v>192116</v>
          </cell>
        </row>
        <row r="96">
          <cell r="A96" t="str">
            <v>403-1-1-01-15-00-0000-00</v>
          </cell>
          <cell r="B96" t="str">
            <v>UNIDAD ADMINISTRATIVA ESPECIAL DE SERVICIOS PUBLICOS</v>
          </cell>
          <cell r="C96">
            <v>101763812</v>
          </cell>
        </row>
        <row r="97">
          <cell r="A97" t="str">
            <v>403-1-1-01-16-00-0000-00</v>
          </cell>
          <cell r="B97" t="str">
            <v>UNIDAD ADMINISTRATIVA ESPECIAL DE SERVICIOS PUBLICOS</v>
          </cell>
          <cell r="C97">
            <v>3456508</v>
          </cell>
        </row>
        <row r="98">
          <cell r="A98" t="str">
            <v>403-1-1-01-17-00-0000-00</v>
          </cell>
          <cell r="B98" t="str">
            <v>UNIDAD ADMINISTRATIVA ESPECIAL DE SERVICIOS PUBLICOS</v>
          </cell>
          <cell r="C98">
            <v>315811</v>
          </cell>
        </row>
        <row r="99">
          <cell r="A99" t="str">
            <v>403-1-1-01-21-00-0000-00</v>
          </cell>
          <cell r="B99" t="str">
            <v>UNIDAD ADMINISTRATIVA ESPECIAL DE SERVICIOS PUBLICOS</v>
          </cell>
          <cell r="C99">
            <v>1808917</v>
          </cell>
        </row>
        <row r="100">
          <cell r="A100" t="str">
            <v>403-1-1-01-28-00-0000-00</v>
          </cell>
          <cell r="B100" t="str">
            <v>UNIDAD ADMINISTRATIVA ESPECIAL DE SERVICIOS PUBLICOS</v>
          </cell>
          <cell r="C100">
            <v>19941623</v>
          </cell>
        </row>
        <row r="101">
          <cell r="A101" t="str">
            <v>413-1-2-01-03-00-0000-00</v>
          </cell>
          <cell r="B101" t="str">
            <v>ORGANIZACION TERPEL S A</v>
          </cell>
          <cell r="C101">
            <v>50000000</v>
          </cell>
        </row>
        <row r="102">
          <cell r="A102" t="str">
            <v>423-3-1-14-02-21-0584-205</v>
          </cell>
          <cell r="B102" t="str">
            <v>CRISTHIAN OMAR LIZCANO ORTIZ</v>
          </cell>
          <cell r="C102">
            <v>178640000</v>
          </cell>
        </row>
        <row r="103">
          <cell r="A103" t="str">
            <v>43-3-1-14-02-21-0584-205</v>
          </cell>
          <cell r="B103" t="str">
            <v>CAROLINA  GONZALEZ BARRETO</v>
          </cell>
          <cell r="C103">
            <v>97850000</v>
          </cell>
        </row>
        <row r="104">
          <cell r="A104" t="str">
            <v>433-3-1-14-02-21-0584-205</v>
          </cell>
          <cell r="B104" t="str">
            <v>NATHALY LUCIA SEPULVEDA RAMOS</v>
          </cell>
          <cell r="C104">
            <v>49500000</v>
          </cell>
        </row>
        <row r="105">
          <cell r="A105" t="str">
            <v>443-3-1-14-02-21-0584-205</v>
          </cell>
          <cell r="B105" t="str">
            <v>JUAN CARLOS SANDOVAL KLEVENS</v>
          </cell>
          <cell r="C105">
            <v>33000000</v>
          </cell>
        </row>
        <row r="106">
          <cell r="A106" t="str">
            <v>453-3-1-14-02-21-0584-205</v>
          </cell>
          <cell r="B106" t="str">
            <v>KELLY JOHANNA BASABE ALVARADO</v>
          </cell>
          <cell r="C106">
            <v>44000000</v>
          </cell>
        </row>
        <row r="107">
          <cell r="A107" t="str">
            <v>463-1-1-02-03-01-0000-00</v>
          </cell>
          <cell r="B107" t="str">
            <v>SUAREZ BELTRAN SAS</v>
          </cell>
          <cell r="C107">
            <v>244199999</v>
          </cell>
        </row>
        <row r="108">
          <cell r="A108" t="str">
            <v>473-1-1-02-03-01-0000-00</v>
          </cell>
          <cell r="B108" t="str">
            <v>CLARA IVY GONZALEZ MARROQUIN</v>
          </cell>
          <cell r="C108">
            <v>258293333</v>
          </cell>
        </row>
        <row r="109">
          <cell r="A109" t="str">
            <v>483-3-1-14-02-21-0584-206</v>
          </cell>
          <cell r="B109" t="str">
            <v>CARLOS ALBERTO RAMIREZ ASTUDILLO</v>
          </cell>
          <cell r="C109">
            <v>76999860</v>
          </cell>
        </row>
        <row r="110">
          <cell r="A110" t="str">
            <v>503-3-1-14-02-21-0584-204</v>
          </cell>
          <cell r="B110" t="str">
            <v>CORAL DELGADO &amp; ASOCIADOS SAS</v>
          </cell>
          <cell r="C110">
            <v>99999865</v>
          </cell>
        </row>
        <row r="111">
          <cell r="A111" t="str">
            <v>503-3-1-14-02-21-0584-205</v>
          </cell>
          <cell r="B111" t="str">
            <v>CORAL DELGADO &amp; ASOCIADOS SAS</v>
          </cell>
          <cell r="C111">
            <v>99999865</v>
          </cell>
        </row>
        <row r="112">
          <cell r="A112" t="str">
            <v>503-3-1-14-03-31-0581-235</v>
          </cell>
          <cell r="B112" t="str">
            <v>CORAL DELGADO &amp; ASOCIADOS SAS</v>
          </cell>
          <cell r="C112">
            <v>41644594</v>
          </cell>
        </row>
        <row r="113">
          <cell r="A113" t="str">
            <v>53-3-1-14-03-31-0581-235</v>
          </cell>
          <cell r="B113" t="str">
            <v>MARTA CECILIA MURCIA CHAVARRO</v>
          </cell>
          <cell r="C113">
            <v>95999999</v>
          </cell>
        </row>
        <row r="114">
          <cell r="A114" t="str">
            <v>533-3-1-14-02-21-0584-204</v>
          </cell>
          <cell r="B114" t="str">
            <v>E CON S.A.S.</v>
          </cell>
          <cell r="C114">
            <v>347999998</v>
          </cell>
        </row>
        <row r="115">
          <cell r="A115" t="str">
            <v>533-3-1-14-02-21-0584-205</v>
          </cell>
          <cell r="B115" t="str">
            <v>E CON S.A.S.</v>
          </cell>
          <cell r="C115">
            <v>231999998</v>
          </cell>
        </row>
        <row r="116">
          <cell r="A116" t="str">
            <v>563-1-2-03-01-02-0000-00</v>
          </cell>
          <cell r="B116" t="str">
            <v>SUPERINTENDENCIA DE INDUSTRIA Y COMERCIO</v>
          </cell>
          <cell r="C116">
            <v>20520786723</v>
          </cell>
        </row>
        <row r="117">
          <cell r="A117" t="str">
            <v>573-3-1-14-02-21-0584-205</v>
          </cell>
          <cell r="B117" t="str">
            <v>SOTO SINISTERRA SAS</v>
          </cell>
          <cell r="C117">
            <v>32300060</v>
          </cell>
        </row>
        <row r="118">
          <cell r="A118" t="str">
            <v>583-3-1-14-02-21-0584-204</v>
          </cell>
          <cell r="B118" t="str">
            <v>HENRY ANDRES GUALDRON VELASCO</v>
          </cell>
          <cell r="C118">
            <v>48900000</v>
          </cell>
        </row>
        <row r="119">
          <cell r="A119" t="str">
            <v>593-3-1-14-03-31-0581-235</v>
          </cell>
          <cell r="B119" t="str">
            <v>JOSE ANTONIO RONDON RODRIGUEZ</v>
          </cell>
          <cell r="C119">
            <v>125666666</v>
          </cell>
        </row>
        <row r="120">
          <cell r="A120" t="str">
            <v>603-1-2-02-03-00-0000-00</v>
          </cell>
          <cell r="B120" t="str">
            <v>REDEX S A S</v>
          </cell>
          <cell r="C120">
            <v>12537827</v>
          </cell>
        </row>
        <row r="121">
          <cell r="A121" t="str">
            <v>623-3-1-14-03-31-0581-235</v>
          </cell>
          <cell r="B121" t="str">
            <v>JOSE DAVID SERNA JARAMILLO</v>
          </cell>
          <cell r="C121">
            <v>81200000</v>
          </cell>
        </row>
        <row r="122">
          <cell r="A122" t="str">
            <v>63-3-1-14-02-21-0584-206</v>
          </cell>
          <cell r="B122" t="str">
            <v>LAURA INES TELLO CLAVIJO</v>
          </cell>
          <cell r="C122">
            <v>23989000</v>
          </cell>
        </row>
        <row r="123">
          <cell r="A123" t="str">
            <v>633-3-1-14-03-31-0581-235</v>
          </cell>
          <cell r="B123" t="str">
            <v>JUAN SEBASTIAN CALLEJAS PARADA</v>
          </cell>
          <cell r="C123">
            <v>48750000</v>
          </cell>
        </row>
        <row r="124">
          <cell r="A124" t="str">
            <v>643-3-1-14-01-14-0583-172</v>
          </cell>
          <cell r="B124" t="str">
            <v>LION PRODUCCIONES S A</v>
          </cell>
          <cell r="C124">
            <v>50000000</v>
          </cell>
        </row>
        <row r="125">
          <cell r="A125" t="str">
            <v>643-3-1-14-02-21-0584-205</v>
          </cell>
          <cell r="B125" t="str">
            <v>LION PRODUCCIONES S A</v>
          </cell>
          <cell r="C125">
            <v>51712000</v>
          </cell>
        </row>
        <row r="126">
          <cell r="A126" t="str">
            <v>643-3-1-14-03-31-0581-235</v>
          </cell>
          <cell r="B126" t="str">
            <v>LION PRODUCCIONES S A</v>
          </cell>
          <cell r="C126">
            <v>122400000</v>
          </cell>
        </row>
        <row r="127">
          <cell r="A127" t="str">
            <v>653-3-1-14-03-31-0581-235</v>
          </cell>
          <cell r="B127" t="str">
            <v>FABIAN ANDRES LOZANO AGUILAR</v>
          </cell>
          <cell r="C127">
            <v>26107200</v>
          </cell>
        </row>
        <row r="128">
          <cell r="A128" t="str">
            <v>663-3-1-14-03-31-0581-235</v>
          </cell>
          <cell r="B128" t="str">
            <v>RUBEN DARIO JIMENEZ GIRALDO</v>
          </cell>
          <cell r="C128">
            <v>53493333</v>
          </cell>
        </row>
        <row r="129">
          <cell r="A129" t="str">
            <v>673-1-1-03-01-02-0000-00</v>
          </cell>
          <cell r="B129" t="str">
            <v>UNIDAD ADMINISTRATIVA ESPECIAL DE SERVICIOS PUBLICOS</v>
          </cell>
          <cell r="C129">
            <v>34215460</v>
          </cell>
        </row>
        <row r="130">
          <cell r="A130" t="str">
            <v>673-1-1-03-01-03-0000-00</v>
          </cell>
          <cell r="B130" t="str">
            <v>UNIDAD ADMINISTRATIVA ESPECIAL DE SERVICIOS PUBLICOS</v>
          </cell>
          <cell r="C130">
            <v>47124440</v>
          </cell>
        </row>
        <row r="131">
          <cell r="A131" t="str">
            <v>673-1-1-03-01-05-0000-00</v>
          </cell>
          <cell r="B131" t="str">
            <v>UNIDAD ADMINISTRATIVA ESPECIAL DE SERVICIOS PUBLICOS</v>
          </cell>
          <cell r="C131">
            <v>19986000</v>
          </cell>
        </row>
        <row r="132">
          <cell r="A132" t="str">
            <v>673-1-1-03-02-01-0000-00</v>
          </cell>
          <cell r="B132" t="str">
            <v>UNIDAD ADMINISTRATIVA ESPECIAL DE SERVICIOS PUBLICOS</v>
          </cell>
          <cell r="C132">
            <v>35234928</v>
          </cell>
        </row>
        <row r="133">
          <cell r="A133" t="str">
            <v>673-1-1-03-02-02-0000-00</v>
          </cell>
          <cell r="B133" t="str">
            <v>UNIDAD ADMINISTRATIVA ESPECIAL DE SERVICIOS PUBLICOS</v>
          </cell>
          <cell r="C133">
            <v>32315540</v>
          </cell>
        </row>
        <row r="134">
          <cell r="A134" t="str">
            <v>673-1-1-03-02-04-0000-00</v>
          </cell>
          <cell r="B134" t="str">
            <v>UNIDAD ADMINISTRATIVA ESPECIAL DE SERVICIOS PUBLICOS</v>
          </cell>
          <cell r="C134">
            <v>3117800</v>
          </cell>
        </row>
        <row r="135">
          <cell r="A135" t="str">
            <v>673-1-1-03-02-06-0000-00</v>
          </cell>
          <cell r="B135" t="str">
            <v>UNIDAD ADMINISTRATIVA ESPECIAL DE SERVICIOS PUBLICOS</v>
          </cell>
          <cell r="C135">
            <v>14989850</v>
          </cell>
        </row>
        <row r="136">
          <cell r="A136" t="str">
            <v>673-1-1-03-02-07-0000-00</v>
          </cell>
          <cell r="B136" t="str">
            <v>UNIDAD ADMINISTRATIVA ESPECIAL DE SERVICIOS PUBLICOS</v>
          </cell>
          <cell r="C136">
            <v>9994200</v>
          </cell>
        </row>
        <row r="137">
          <cell r="A137" t="str">
            <v>673-1-1-03-02-09-0000-00</v>
          </cell>
          <cell r="B137" t="str">
            <v>UNIDAD ADMINISTRATIVA ESPECIAL DE SERVICIOS PUBLICOS</v>
          </cell>
          <cell r="C137">
            <v>8892</v>
          </cell>
        </row>
        <row r="138">
          <cell r="A138" t="str">
            <v>693-3-1-14-02-21-0584-204</v>
          </cell>
          <cell r="B138" t="str">
            <v>ALVARO IVAN RODRIGUEZ PINZON</v>
          </cell>
          <cell r="C138">
            <v>69600000</v>
          </cell>
        </row>
        <row r="139">
          <cell r="A139" t="str">
            <v>703-1-2-01-01-00-0000-00</v>
          </cell>
          <cell r="C139">
            <v>7744399</v>
          </cell>
        </row>
        <row r="140">
          <cell r="A140" t="str">
            <v>713-3-1-14-03-31-0581-235</v>
          </cell>
          <cell r="B140" t="str">
            <v>JOHN KENNEDY LEON CASTIBLANCO</v>
          </cell>
          <cell r="C140">
            <v>32323200</v>
          </cell>
        </row>
        <row r="141">
          <cell r="A141" t="str">
            <v>723-3-1-14-03-31-0581-235</v>
          </cell>
          <cell r="B141" t="str">
            <v>EMPRESA DE TELECOMUNICACIONES DE BOGOTA SA ESP</v>
          </cell>
          <cell r="C141">
            <v>13000000</v>
          </cell>
        </row>
        <row r="142">
          <cell r="A142" t="str">
            <v>73-3-1-14-02-21-0584-205</v>
          </cell>
          <cell r="B142" t="str">
            <v>JORGE  MADERO GIRALDO</v>
          </cell>
          <cell r="C142">
            <v>180959998</v>
          </cell>
        </row>
        <row r="143">
          <cell r="A143" t="str">
            <v>733-3-1-14-03-26-0226-222</v>
          </cell>
          <cell r="B143" t="str">
            <v>JESUS ANTONIO MUÑOZ CIFUENTES</v>
          </cell>
          <cell r="C143">
            <v>10000000</v>
          </cell>
        </row>
        <row r="144">
          <cell r="A144" t="str">
            <v>733-3-1-14-03-26-0226-223</v>
          </cell>
          <cell r="B144" t="str">
            <v>JESUS ANTONIO MUÑOZ CIFUENTES</v>
          </cell>
          <cell r="C144">
            <v>180000000</v>
          </cell>
        </row>
        <row r="145">
          <cell r="A145" t="str">
            <v>743-3-1-14-03-31-0581-235</v>
          </cell>
          <cell r="B145" t="str">
            <v>ANDRES FERNANDO MATEUS DIAZ</v>
          </cell>
          <cell r="C145">
            <v>123000000</v>
          </cell>
        </row>
        <row r="146">
          <cell r="A146" t="str">
            <v>753-3-1-14-03-31-0581-235</v>
          </cell>
          <cell r="B146" t="str">
            <v>LUIS JAVIER RODRIGUEZ LUQUE</v>
          </cell>
          <cell r="C146">
            <v>61400000</v>
          </cell>
        </row>
        <row r="147">
          <cell r="A147" t="str">
            <v>763-3-1-14-03-31-0581-235</v>
          </cell>
          <cell r="B147" t="str">
            <v>ANGIE TATIANA QUINTERO VEGA</v>
          </cell>
          <cell r="C147">
            <v>500000</v>
          </cell>
        </row>
        <row r="148">
          <cell r="A148" t="str">
            <v>773-3-1-14-02-21-0584-204</v>
          </cell>
          <cell r="B148" t="str">
            <v>JASBLEIDY  ORJUELA ESCOBAR</v>
          </cell>
          <cell r="C148">
            <v>143733333</v>
          </cell>
        </row>
        <row r="149">
          <cell r="A149" t="str">
            <v>783-3-1-14-02-21-0584-204</v>
          </cell>
          <cell r="B149" t="str">
            <v>EFRAIM ALBERTO MONTANA PLATA</v>
          </cell>
          <cell r="C149">
            <v>178060000</v>
          </cell>
        </row>
        <row r="150">
          <cell r="A150" t="str">
            <v>793-3-1-14-02-21-0584-204</v>
          </cell>
          <cell r="B150" t="str">
            <v>YULY ANDREA GALINDO CASTRO</v>
          </cell>
          <cell r="C150">
            <v>67166388</v>
          </cell>
        </row>
        <row r="151">
          <cell r="A151" t="str">
            <v>803-3-1-14-02-21-0584-204</v>
          </cell>
          <cell r="B151" t="str">
            <v>MARQUEZ Y ASOCIADOS CONSULTORES S A S</v>
          </cell>
          <cell r="C151">
            <v>146500000</v>
          </cell>
        </row>
        <row r="152">
          <cell r="A152" t="str">
            <v>813-3-1-14-02-21-0584-204</v>
          </cell>
          <cell r="B152" t="str">
            <v>JANETH SOFIA TORRES SANCHEZ</v>
          </cell>
          <cell r="C152">
            <v>94346666</v>
          </cell>
        </row>
        <row r="153">
          <cell r="A153" t="str">
            <v>83-3-1-14-02-21-0584-205</v>
          </cell>
          <cell r="B153" t="str">
            <v>ELIANA ALEJANDRA CAMARGO NIÑO</v>
          </cell>
          <cell r="C153">
            <v>53999998</v>
          </cell>
        </row>
        <row r="154">
          <cell r="A154" t="str">
            <v>833-1-2-02-06-01-0000-00</v>
          </cell>
          <cell r="B154" t="str">
            <v>QBE SEGUROS S A Y PODRA USAR LAS</v>
          </cell>
          <cell r="C154">
            <v>148769622</v>
          </cell>
        </row>
        <row r="155">
          <cell r="A155" t="str">
            <v>843-1-1-01-01-00-0000-00</v>
          </cell>
          <cell r="B155" t="str">
            <v>UNIDAD ADMINISTRATIVA ESPECIAL DE SERVICIOS PUBLICOS</v>
          </cell>
          <cell r="C155">
            <v>415032199</v>
          </cell>
        </row>
        <row r="156">
          <cell r="A156" t="str">
            <v>843-1-1-01-04-00-0000-00</v>
          </cell>
          <cell r="B156" t="str">
            <v>UNIDAD ADMINISTRATIVA ESPECIAL DE SERVICIOS PUBLICOS</v>
          </cell>
          <cell r="C156">
            <v>32861436</v>
          </cell>
        </row>
        <row r="157">
          <cell r="A157" t="str">
            <v>843-1-1-01-05-00-0000-00</v>
          </cell>
          <cell r="B157" t="str">
            <v>UNIDAD ADMINISTRATIVA ESPECIAL DE SERVICIOS PUBLICOS</v>
          </cell>
          <cell r="C157">
            <v>3817227</v>
          </cell>
        </row>
        <row r="158">
          <cell r="A158" t="str">
            <v>843-1-1-01-06-00-0000-00</v>
          </cell>
          <cell r="B158" t="str">
            <v>UNIDAD ADMINISTRATIVA ESPECIAL DE SERVICIOS PUBLICOS</v>
          </cell>
          <cell r="C158">
            <v>854700</v>
          </cell>
        </row>
        <row r="159">
          <cell r="A159" t="str">
            <v>843-1-1-01-07-00-0000-00</v>
          </cell>
          <cell r="B159" t="str">
            <v>UNIDAD ADMINISTRATIVA ESPECIAL DE SERVICIOS PUBLICOS</v>
          </cell>
          <cell r="C159">
            <v>995316</v>
          </cell>
        </row>
        <row r="160">
          <cell r="A160" t="str">
            <v>843-1-1-01-08-00-0000-00</v>
          </cell>
          <cell r="B160" t="str">
            <v>UNIDAD ADMINISTRATIVA ESPECIAL DE SERVICIOS PUBLICOS</v>
          </cell>
          <cell r="C160">
            <v>20823461</v>
          </cell>
        </row>
        <row r="161">
          <cell r="A161" t="str">
            <v>843-1-1-01-13-00-0000-00</v>
          </cell>
          <cell r="B161" t="str">
            <v>UNIDAD ADMINISTRATIVA ESPECIAL DE SERVICIOS PUBLICOS</v>
          </cell>
          <cell r="C161">
            <v>52751</v>
          </cell>
        </row>
        <row r="162">
          <cell r="A162" t="str">
            <v>843-1-1-01-14-00-0000-00</v>
          </cell>
          <cell r="B162" t="str">
            <v>UNIDAD ADMINISTRATIVA ESPECIAL DE SERVICIOS PUBLICOS</v>
          </cell>
          <cell r="C162">
            <v>3905243</v>
          </cell>
        </row>
        <row r="163">
          <cell r="A163" t="str">
            <v>843-1-1-01-15-00-0000-00</v>
          </cell>
          <cell r="B163" t="str">
            <v>UNIDAD ADMINISTRATIVA ESPECIAL DE SERVICIOS PUBLICOS</v>
          </cell>
          <cell r="C163">
            <v>131944217</v>
          </cell>
        </row>
        <row r="164">
          <cell r="A164" t="str">
            <v>843-1-1-01-16-00-0000-00</v>
          </cell>
          <cell r="B164" t="str">
            <v>UNIDAD ADMINISTRATIVA ESPECIAL DE SERVICIOS PUBLICOS</v>
          </cell>
          <cell r="C164">
            <v>5433139</v>
          </cell>
        </row>
        <row r="165">
          <cell r="A165" t="str">
            <v>843-1-1-01-17-00-0000-00</v>
          </cell>
          <cell r="B165" t="str">
            <v>UNIDAD ADMINISTRATIVA ESPECIAL DE SERVICIOS PUBLICOS</v>
          </cell>
          <cell r="C165">
            <v>394495</v>
          </cell>
        </row>
        <row r="166">
          <cell r="A166" t="str">
            <v>843-1-1-01-26-00-0000-00</v>
          </cell>
          <cell r="B166" t="str">
            <v>UNIDAD ADMINISTRATIVA ESPECIAL DE SERVICIOS PUBLICOS</v>
          </cell>
          <cell r="C166">
            <v>359453</v>
          </cell>
        </row>
        <row r="167">
          <cell r="A167" t="str">
            <v>853-1-2-02-05-01-0000-00</v>
          </cell>
          <cell r="B167" t="str">
            <v>UNIÓN TEMPORAL EMINSER-SOLOASEO</v>
          </cell>
          <cell r="C167">
            <v>140939480</v>
          </cell>
        </row>
        <row r="168">
          <cell r="A168" t="str">
            <v>853-3-1-14-02-21-0584-204</v>
          </cell>
          <cell r="B168" t="str">
            <v>UNIÓN TEMPORAL EMINSER-SOLOASEO</v>
          </cell>
          <cell r="C168">
            <v>59093900</v>
          </cell>
        </row>
        <row r="169">
          <cell r="A169" t="str">
            <v>853-3-1-14-02-21-0584-205</v>
          </cell>
          <cell r="B169" t="str">
            <v>UNIÓN TEMPORAL EMINSER-SOLOASEO</v>
          </cell>
          <cell r="C169">
            <v>59093900</v>
          </cell>
        </row>
        <row r="170">
          <cell r="A170" t="str">
            <v>863-3-1-14-03-31-0581-235</v>
          </cell>
          <cell r="B170" t="str">
            <v>HAROLD ARTURO CAMPOS GARCIA</v>
          </cell>
          <cell r="C170">
            <v>50000000</v>
          </cell>
        </row>
        <row r="171">
          <cell r="A171" t="str">
            <v>893-1-1-02-03-01-0000-00</v>
          </cell>
          <cell r="B171" t="str">
            <v>EDMUNDO MERCED TONCEL ROSADO</v>
          </cell>
          <cell r="C171">
            <v>135024000</v>
          </cell>
        </row>
        <row r="172">
          <cell r="A172" t="str">
            <v>903-1-1-02-03-01-0000-00</v>
          </cell>
          <cell r="B172" t="str">
            <v>JUAN CARLOS JIMENEZ TRIANA</v>
          </cell>
          <cell r="C172">
            <v>119093330</v>
          </cell>
        </row>
        <row r="173">
          <cell r="A173" t="str">
            <v>923-1-1-02-03-01-0000-00</v>
          </cell>
          <cell r="B173" t="str">
            <v>ANDREA PATRICIA RAMIREZ RUBIO</v>
          </cell>
          <cell r="C173">
            <v>80000000</v>
          </cell>
        </row>
        <row r="174">
          <cell r="A174" t="str">
            <v>93-3-1-14-03-31-0581-235</v>
          </cell>
          <cell r="B174" t="str">
            <v>DIEGO IVAN PALACIOS DONCEL</v>
          </cell>
          <cell r="C174">
            <v>180095991</v>
          </cell>
        </row>
        <row r="175">
          <cell r="A175" t="str">
            <v>973-3-1-14-02-21-0584-205</v>
          </cell>
          <cell r="B175" t="str">
            <v>ERIKA  NIEVES DIAZ</v>
          </cell>
          <cell r="C175">
            <v>94683333</v>
          </cell>
        </row>
        <row r="176">
          <cell r="A176" t="str">
            <v>993-3-1-14-03-31-0581-235</v>
          </cell>
          <cell r="B176" t="str">
            <v>MARIA ALEJANDRA OLIVARES HERNADEZ</v>
          </cell>
          <cell r="C176">
            <v>64000000</v>
          </cell>
        </row>
        <row r="177">
          <cell r="A177" t="str">
            <v>1493-3-1-14-02-21-0584-204</v>
          </cell>
          <cell r="B177" t="str">
            <v>CONSORCIO INTERCAPITAL</v>
          </cell>
          <cell r="C177">
            <v>1696251669</v>
          </cell>
        </row>
        <row r="178">
          <cell r="A178" t="str">
            <v>1453-3-1-14-03-31-0581-235</v>
          </cell>
          <cell r="B178" t="str">
            <v>JOSE  MARQUEZ ARBOLEDA</v>
          </cell>
          <cell r="C178">
            <v>14960000</v>
          </cell>
        </row>
        <row r="179">
          <cell r="A179" t="str">
            <v>1343-1-2-02-02-00-0000-00</v>
          </cell>
          <cell r="B179" t="str">
            <v>BEATRIZ ELENA CARDENAS CASAS</v>
          </cell>
          <cell r="C179">
            <v>10035000</v>
          </cell>
        </row>
        <row r="180">
          <cell r="A180" t="str">
            <v>1083-1-2-03-01-02-0000-00</v>
          </cell>
          <cell r="B180" t="str">
            <v>HERNANDO DE JESUS HERRERA MERCADO</v>
          </cell>
          <cell r="C180">
            <v>207441660</v>
          </cell>
        </row>
        <row r="181">
          <cell r="A181" t="str">
            <v>1363-3-1-14-03-31-0581-235</v>
          </cell>
          <cell r="B181" t="str">
            <v>SUBATOURS SAS</v>
          </cell>
          <cell r="C181">
            <v>4269790</v>
          </cell>
        </row>
        <row r="182">
          <cell r="A182" t="str">
            <v>933-1-1-02-03-01-0000-00</v>
          </cell>
          <cell r="B182" t="str">
            <v>DENIYER ALECSA SANCHEZ HERRADA</v>
          </cell>
          <cell r="C182">
            <v>11466667</v>
          </cell>
        </row>
        <row r="183">
          <cell r="A183" t="str">
            <v>1433-3-1-14-02-21-0584-205</v>
          </cell>
          <cell r="B183" t="str">
            <v>MIGUEL ANGEL QUINTERO LIZARAZO</v>
          </cell>
          <cell r="C183">
            <v>73800000</v>
          </cell>
        </row>
        <row r="184">
          <cell r="A184" t="str">
            <v>1463-3-1-14-03-31-0581-235</v>
          </cell>
          <cell r="B184" t="str">
            <v>JEIMY JOHANA PEDRAZA VENEGAS</v>
          </cell>
          <cell r="C184">
            <v>10720000</v>
          </cell>
        </row>
        <row r="185">
          <cell r="A185" t="str">
            <v>1473-3-1-14-03-31-0581-235</v>
          </cell>
          <cell r="B185" t="str">
            <v>MARIELA  RUIZ JEREZ</v>
          </cell>
          <cell r="C185">
            <v>10720000</v>
          </cell>
        </row>
        <row r="186">
          <cell r="A186" t="str">
            <v>1553-1-1-03-01-01-0000-00</v>
          </cell>
          <cell r="B186" t="str">
            <v>UNIDAD ADMINISTRATIVA ESPECIAL DE SERVICIOS PUBLICOS</v>
          </cell>
          <cell r="C186">
            <v>509958</v>
          </cell>
        </row>
        <row r="187">
          <cell r="A187" t="str">
            <v>1513-1-1-02-03-01-0000-00</v>
          </cell>
          <cell r="B187" t="str">
            <v>DIEGO ANDRES JIMENEZ ALFONSO</v>
          </cell>
          <cell r="C187">
            <v>26999841</v>
          </cell>
        </row>
        <row r="188">
          <cell r="A188" t="str">
            <v>1623-1-1-02-03-01-0000-00</v>
          </cell>
          <cell r="B188" t="str">
            <v>CARLOS ALBERTO RODRIGUEZ GUZMAN</v>
          </cell>
          <cell r="C188">
            <v>66115000</v>
          </cell>
        </row>
        <row r="189">
          <cell r="A189" t="str">
            <v>1483-3-1-14-01-14-0582-171</v>
          </cell>
          <cell r="B189" t="str">
            <v>CRISTIAN  RENDON GOMEZ</v>
          </cell>
          <cell r="C189">
            <v>2666666</v>
          </cell>
        </row>
        <row r="190">
          <cell r="A190" t="str">
            <v>1483-3-1-14-01-14-0583-172</v>
          </cell>
          <cell r="B190" t="str">
            <v>CRISTIAN  RENDON GOMEZ</v>
          </cell>
          <cell r="C190">
            <v>3333334</v>
          </cell>
        </row>
        <row r="191">
          <cell r="A191" t="str">
            <v>1603-3-1-14-02-21-0584-205</v>
          </cell>
          <cell r="B191" t="str">
            <v>ANDRES  HERRERA AGUILAR</v>
          </cell>
          <cell r="C191">
            <v>58404042</v>
          </cell>
        </row>
        <row r="192">
          <cell r="A192" t="str">
            <v>1593-3-1-14-02-21-0584-207</v>
          </cell>
          <cell r="B192" t="str">
            <v>GABRIEL FELIPE SABOGAL ROJAS</v>
          </cell>
          <cell r="C192">
            <v>40880954</v>
          </cell>
        </row>
        <row r="193">
          <cell r="A193" t="str">
            <v>1653-1-1-03-01-02-0000-00</v>
          </cell>
          <cell r="B193" t="str">
            <v>UNIDAD ADMINISTRATIVA ESPECIAL DE SERVICIOS PUBLICOS</v>
          </cell>
          <cell r="C193">
            <v>39199240</v>
          </cell>
        </row>
        <row r="194">
          <cell r="A194" t="str">
            <v>1653-1-1-03-01-03-0000-00</v>
          </cell>
          <cell r="B194" t="str">
            <v>UNIDAD ADMINISTRATIVA ESPECIAL DE SERVICIOS PUBLICOS</v>
          </cell>
          <cell r="C194">
            <v>55036645</v>
          </cell>
        </row>
        <row r="195">
          <cell r="A195" t="str">
            <v>1653-1-1-03-01-05-0000-00</v>
          </cell>
          <cell r="B195" t="str">
            <v>UNIDAD ADMINISTRATIVA ESPECIAL DE SERVICIOS PUBLICOS</v>
          </cell>
          <cell r="C195">
            <v>26239300</v>
          </cell>
        </row>
        <row r="196">
          <cell r="A196" t="str">
            <v>1653-1-1-03-02-01-0000-00</v>
          </cell>
          <cell r="B196" t="str">
            <v>UNIDAD ADMINISTRATIVA ESPECIAL DE SERVICIOS PUBLICOS</v>
          </cell>
          <cell r="C196">
            <v>47787640</v>
          </cell>
        </row>
        <row r="197">
          <cell r="A197" t="str">
            <v>1653-1-1-03-02-02-0000-00</v>
          </cell>
          <cell r="B197" t="str">
            <v>UNIDAD ADMINISTRATIVA ESPECIAL DE SERVICIOS PUBLICOS</v>
          </cell>
          <cell r="C197">
            <v>38500840</v>
          </cell>
        </row>
        <row r="198">
          <cell r="A198" t="str">
            <v>1653-1-1-03-02-04-0000-00</v>
          </cell>
          <cell r="B198" t="str">
            <v>UNIDAD ADMINISTRATIVA ESPECIAL DE SERVICIOS PUBLICOS</v>
          </cell>
          <cell r="C198">
            <v>3952872</v>
          </cell>
        </row>
        <row r="199">
          <cell r="A199" t="str">
            <v>1653-1-1-03-02-06-0000-00</v>
          </cell>
          <cell r="B199" t="str">
            <v>UNIDAD ADMINISTRATIVA ESPECIAL DE SERVICIOS PUBLICOS</v>
          </cell>
          <cell r="C199">
            <v>19679800</v>
          </cell>
        </row>
        <row r="200">
          <cell r="A200" t="str">
            <v>1653-1-1-03-02-07-0000-00</v>
          </cell>
          <cell r="B200" t="str">
            <v>UNIDAD ADMINISTRATIVA ESPECIAL DE SERVICIOS PUBLICOS</v>
          </cell>
          <cell r="C200">
            <v>13119400</v>
          </cell>
        </row>
        <row r="201">
          <cell r="A201" t="str">
            <v>1653-1-1-03-02-09-0000-00</v>
          </cell>
          <cell r="B201" t="str">
            <v>UNIDAD ADMINISTRATIVA ESPECIAL DE SERVICIOS PUBLICOS</v>
          </cell>
          <cell r="C201">
            <v>11098</v>
          </cell>
        </row>
        <row r="202">
          <cell r="A202" t="str">
            <v>253-1-2-01-03-00-0000-00</v>
          </cell>
          <cell r="B202" t="str">
            <v>UNIDAD ADMINISTRATIVA ESPECIAL DE SERVICIOS PUBLICOS</v>
          </cell>
          <cell r="C202">
            <v>365214</v>
          </cell>
        </row>
        <row r="203">
          <cell r="A203" t="str">
            <v>253-1-2-02-10-00-0000-00</v>
          </cell>
          <cell r="B203" t="str">
            <v>UNIDAD ADMINISTRATIVA ESPECIAL DE SERVICIOS PUBLICOS</v>
          </cell>
          <cell r="C203">
            <v>1078000</v>
          </cell>
        </row>
        <row r="204">
          <cell r="A204" t="str">
            <v>1743-1-1-02-03-01-0000-00</v>
          </cell>
          <cell r="B204" t="str">
            <v>JENNIFER LINEY GARCIA ROJAS</v>
          </cell>
          <cell r="C204">
            <v>9866660</v>
          </cell>
        </row>
        <row r="205">
          <cell r="A205" t="str">
            <v>1503-1-2-02-03-00-0000-00</v>
          </cell>
          <cell r="B205" t="str">
            <v>SERVICIOS POSTALES NACIONALES S A</v>
          </cell>
          <cell r="C205">
            <v>54000000</v>
          </cell>
        </row>
        <row r="206">
          <cell r="A206" t="str">
            <v>1613-3-1-14-02-21-0584-205</v>
          </cell>
          <cell r="B206" t="str">
            <v>SOLEDAD  TAMAYO TAMAYO</v>
          </cell>
          <cell r="C206">
            <v>120176000</v>
          </cell>
        </row>
        <row r="207">
          <cell r="A207" t="str">
            <v>1683-3-1-14-02-21-0584-206</v>
          </cell>
          <cell r="B207" t="str">
            <v>HIDROSUELOS SAS</v>
          </cell>
          <cell r="C207">
            <v>166256666</v>
          </cell>
        </row>
        <row r="208">
          <cell r="A208" t="str">
            <v>1683-3-1-14-02-21-0584-207</v>
          </cell>
          <cell r="B208" t="str">
            <v>HIDROSUELOS SAS</v>
          </cell>
          <cell r="C208">
            <v>90567334</v>
          </cell>
        </row>
        <row r="209">
          <cell r="A209" t="str">
            <v>1643-3-1-14-03-31-0581-235</v>
          </cell>
          <cell r="B209" t="str">
            <v>PILAR  MURILLO GARCIA</v>
          </cell>
          <cell r="C209">
            <v>40000000</v>
          </cell>
        </row>
        <row r="210">
          <cell r="A210" t="str">
            <v>1763-3-1-14-03-31-0581-235</v>
          </cell>
          <cell r="B210" t="str">
            <v>YOBIPLEX CORPORATION S A S</v>
          </cell>
          <cell r="C210">
            <v>144999999</v>
          </cell>
        </row>
        <row r="211">
          <cell r="A211" t="str">
            <v>1523-1-2-02-05-01-0000-00</v>
          </cell>
          <cell r="B211" t="str">
            <v>AGROBOLSA S A COMISIONISTA DE BOLSA</v>
          </cell>
          <cell r="C211">
            <v>12798023</v>
          </cell>
        </row>
        <row r="212">
          <cell r="A212" t="str">
            <v>1523-3-1-14-01-14-0583-172</v>
          </cell>
          <cell r="B212" t="str">
            <v>AGROBOLSA S A COMISIONISTA DE BOLSA</v>
          </cell>
          <cell r="C212">
            <v>12798025</v>
          </cell>
        </row>
        <row r="213">
          <cell r="A213" t="str">
            <v>1713-3-1-14-02-21-0584-204</v>
          </cell>
          <cell r="B213" t="str">
            <v>TRANSPORTES ESPECIALES F.S.G S.A.S</v>
          </cell>
          <cell r="C213">
            <v>11180000</v>
          </cell>
        </row>
        <row r="214">
          <cell r="A214" t="str">
            <v>1523-3-1-14-02-21-0584-205</v>
          </cell>
          <cell r="B214" t="str">
            <v>AGROBOLSA S A COMISIONISTA DE BOLSA</v>
          </cell>
          <cell r="C214">
            <v>12798023</v>
          </cell>
        </row>
        <row r="215">
          <cell r="A215" t="str">
            <v>1723-3-1-14-02-21-0584-205</v>
          </cell>
          <cell r="B215" t="str">
            <v>UNIDAD ADMINISTRATIVA ESPECIAL DE SERVICIOS PUBLICOS</v>
          </cell>
          <cell r="C215">
            <v>19866820</v>
          </cell>
        </row>
        <row r="216">
          <cell r="A216" t="str">
            <v>1693-3-1-14-03-31-0581-235</v>
          </cell>
          <cell r="B216" t="str">
            <v>DISTRIBUCIONES EYG S.A.S</v>
          </cell>
          <cell r="C216">
            <v>744000</v>
          </cell>
        </row>
        <row r="217">
          <cell r="A217" t="str">
            <v>1913-3-1-14-01-14-0582-171</v>
          </cell>
          <cell r="B217" t="str">
            <v>CONSORCIO INTERALUMBRADO</v>
          </cell>
          <cell r="C217">
            <v>1172431554</v>
          </cell>
        </row>
        <row r="218">
          <cell r="A218" t="str">
            <v>1843-1-1-02-03-01-0000-00</v>
          </cell>
          <cell r="B218" t="str">
            <v>MARIA DEL PILAR CASTILLO MONCALEANO</v>
          </cell>
          <cell r="C218">
            <v>33600000</v>
          </cell>
        </row>
        <row r="219">
          <cell r="A219" t="str">
            <v>1863-1-1-02-03-01-0000-00</v>
          </cell>
          <cell r="B219" t="str">
            <v>JUAN CARLOS FERNANDEZ ANDRADE</v>
          </cell>
          <cell r="C219">
            <v>24990000</v>
          </cell>
        </row>
        <row r="220">
          <cell r="A220" t="str">
            <v>1673-3-1-14-02-21-0584-205</v>
          </cell>
          <cell r="B220" t="str">
            <v>CARLOS ANIBAL LOZANO LOZANO</v>
          </cell>
          <cell r="C220">
            <v>34133333</v>
          </cell>
        </row>
        <row r="221">
          <cell r="A221" t="str">
            <v>1663-3-1-14-02-21-0584-205</v>
          </cell>
          <cell r="B221" t="str">
            <v>JHON LENON MAYO PARRA</v>
          </cell>
          <cell r="C221">
            <v>34133333</v>
          </cell>
        </row>
        <row r="222">
          <cell r="A222" t="str">
            <v>1923-1-1-01-01-00-0000-00</v>
          </cell>
          <cell r="B222" t="str">
            <v>UNIDAD ADMINISTRATIVA ESPECIAL DE SERVICIOS PUBLICOS</v>
          </cell>
          <cell r="C222">
            <v>448955287</v>
          </cell>
        </row>
        <row r="223">
          <cell r="A223" t="str">
            <v>1973-1-1-01-01-00-0000-00</v>
          </cell>
          <cell r="B223" t="str">
            <v>UNIDAD ADMINISTRATIVA ESPECIAL DE SERVICIOS PUBLICOS</v>
          </cell>
          <cell r="C223">
            <v>2886067</v>
          </cell>
        </row>
        <row r="224">
          <cell r="A224" t="str">
            <v>1923-1-1-01-04-00-0000-00</v>
          </cell>
          <cell r="B224" t="str">
            <v>UNIDAD ADMINISTRATIVA ESPECIAL DE SERVICIOS PUBLICOS</v>
          </cell>
          <cell r="C224">
            <v>34111737</v>
          </cell>
        </row>
        <row r="225">
          <cell r="A225" t="str">
            <v>1923-1-1-01-05-00-0000-00</v>
          </cell>
          <cell r="B225" t="str">
            <v>UNIDAD ADMINISTRATIVA ESPECIAL DE SERVICIOS PUBLICOS</v>
          </cell>
          <cell r="C225">
            <v>5273157</v>
          </cell>
        </row>
        <row r="226">
          <cell r="A226" t="str">
            <v>1923-1-1-01-06-00-0000-00</v>
          </cell>
          <cell r="B226" t="str">
            <v>UNIDAD ADMINISTRATIVA ESPECIAL DE SERVICIOS PUBLICOS</v>
          </cell>
          <cell r="C226">
            <v>852110</v>
          </cell>
        </row>
        <row r="227">
          <cell r="A227" t="str">
            <v>1923-1-1-01-07-00-0000-00</v>
          </cell>
          <cell r="B227" t="str">
            <v>UNIDAD ADMINISTRATIVA ESPECIAL DE SERVICIOS PUBLICOS</v>
          </cell>
          <cell r="C227">
            <v>416350</v>
          </cell>
        </row>
        <row r="228">
          <cell r="A228" t="str">
            <v>1923-1-1-01-08-00-0000-00</v>
          </cell>
          <cell r="B228" t="str">
            <v>UNIDAD ADMINISTRATIVA ESPECIAL DE SERVICIOS PUBLICOS</v>
          </cell>
          <cell r="C228">
            <v>28497729</v>
          </cell>
        </row>
        <row r="229">
          <cell r="A229" t="str">
            <v>1923-1-1-01-13-00-0000-00</v>
          </cell>
          <cell r="B229" t="str">
            <v>UNIDAD ADMINISTRATIVA ESPECIAL DE SERVICIOS PUBLICOS</v>
          </cell>
          <cell r="C229">
            <v>2462713</v>
          </cell>
        </row>
        <row r="230">
          <cell r="A230" t="str">
            <v>1923-1-1-01-14-00-0000-00</v>
          </cell>
          <cell r="B230" t="str">
            <v>UNIDAD ADMINISTRATIVA ESPECIAL DE SERVICIOS PUBLICOS</v>
          </cell>
          <cell r="C230">
            <v>34544680</v>
          </cell>
        </row>
        <row r="231">
          <cell r="A231" t="str">
            <v>1973-1-1-01-14-00-0000-00</v>
          </cell>
          <cell r="B231" t="str">
            <v>UNIDAD ADMINISTRATIVA ESPECIAL DE SERVICIOS PUBLICOS</v>
          </cell>
          <cell r="C231">
            <v>2061476</v>
          </cell>
        </row>
        <row r="232">
          <cell r="A232" t="str">
            <v>1923-1-1-01-15-00-0000-00</v>
          </cell>
          <cell r="B232" t="str">
            <v>UNIDAD ADMINISTRATIVA ESPECIAL DE SERVICIOS PUBLICOS</v>
          </cell>
          <cell r="C232">
            <v>133863682</v>
          </cell>
        </row>
        <row r="233">
          <cell r="A233" t="str">
            <v>1923-1-1-01-16-00-0000-00</v>
          </cell>
          <cell r="B233" t="str">
            <v>UNIDAD ADMINISTRATIVA ESPECIAL DE SERVICIOS PUBLICOS</v>
          </cell>
          <cell r="C233">
            <v>8999928</v>
          </cell>
        </row>
        <row r="234">
          <cell r="A234" t="str">
            <v>1923-1-1-01-17-00-0000-00</v>
          </cell>
          <cell r="B234" t="str">
            <v>UNIDAD ADMINISTRATIVA ESPECIAL DE SERVICIOS PUBLICOS</v>
          </cell>
          <cell r="C234">
            <v>424256</v>
          </cell>
        </row>
        <row r="235">
          <cell r="A235" t="str">
            <v>1923-1-1-01-21-00-0000-00</v>
          </cell>
          <cell r="B235" t="str">
            <v>UNIDAD ADMINISTRATIVA ESPECIAL DE SERVICIOS PUBLICOS</v>
          </cell>
          <cell r="C235">
            <v>37076186</v>
          </cell>
        </row>
        <row r="236">
          <cell r="A236" t="str">
            <v>1923-1-1-01-26-00-0000-00</v>
          </cell>
          <cell r="B236" t="str">
            <v>UNIDAD ADMINISTRATIVA ESPECIAL DE SERVICIOS PUBLICOS</v>
          </cell>
          <cell r="C236">
            <v>2659284</v>
          </cell>
        </row>
        <row r="237">
          <cell r="A237" t="str">
            <v>1973-1-1-01-26-00-0000-00</v>
          </cell>
          <cell r="B237" t="str">
            <v>UNIDAD ADMINISTRATIVA ESPECIAL DE SERVICIOS PUBLICOS</v>
          </cell>
          <cell r="C237">
            <v>172346</v>
          </cell>
        </row>
        <row r="238">
          <cell r="A238" t="str">
            <v>1933-1-1-03-01-01-0000-00</v>
          </cell>
          <cell r="B238" t="str">
            <v>UNIDAD ADMINISTRATIVA ESPECIAL DE SERVICIOS PUBLICOS</v>
          </cell>
          <cell r="C238">
            <v>1707963</v>
          </cell>
        </row>
        <row r="239">
          <cell r="A239" t="str">
            <v>1883-1-3-02-12-00-0000-00</v>
          </cell>
          <cell r="B239" t="str">
            <v>CODENSA S. A. ESP</v>
          </cell>
          <cell r="C239">
            <v>84251074790</v>
          </cell>
        </row>
        <row r="240">
          <cell r="A240" t="str">
            <v>1903-3-1-14-01-14-0582-171</v>
          </cell>
          <cell r="B240" t="str">
            <v>INGENIERIA Y SOLUCIONES ESPECIALIZADAS  S.A.S.</v>
          </cell>
          <cell r="C240">
            <v>939800290</v>
          </cell>
        </row>
        <row r="241">
          <cell r="A241" t="str">
            <v>1563-1-1-02-03-01-0000-00</v>
          </cell>
          <cell r="B241" t="str">
            <v>SANDRA LUCIA ALBA DIAZ</v>
          </cell>
          <cell r="C241">
            <v>36000000</v>
          </cell>
        </row>
        <row r="242">
          <cell r="A242" t="str">
            <v>2163-1-1-02-03-01-0000-00</v>
          </cell>
          <cell r="B242" t="str">
            <v>LUZ DARI MONTAÑEZ MONTAÑEZ</v>
          </cell>
          <cell r="C242">
            <v>27650000</v>
          </cell>
        </row>
        <row r="243">
          <cell r="A243" t="str">
            <v>1853-1-2-02-04-00-0000-00</v>
          </cell>
          <cell r="B243" t="str">
            <v>D P C LTDA PUBLICACIONES DESPACHOS PUBLICOS DE COLOMBIA LTDA</v>
          </cell>
          <cell r="C243">
            <v>800000</v>
          </cell>
        </row>
        <row r="244">
          <cell r="A244" t="str">
            <v>2043-3-1-14-02-21-0584-205</v>
          </cell>
          <cell r="B244" t="str">
            <v>SERGIO REINEL DIAZ</v>
          </cell>
          <cell r="C244">
            <v>23800000</v>
          </cell>
        </row>
        <row r="245">
          <cell r="A245" t="str">
            <v>2023-3-1-14-02-21-0584-205</v>
          </cell>
          <cell r="B245" t="str">
            <v>JOSUE ALEXANDRO BARON DUARTE</v>
          </cell>
          <cell r="C245">
            <v>31733333</v>
          </cell>
        </row>
        <row r="246">
          <cell r="A246" t="str">
            <v>2063-3-1-14-02-21-0584-205</v>
          </cell>
          <cell r="B246" t="str">
            <v>WILLIAM EDUARDO CALDERÓN CASTILLO</v>
          </cell>
          <cell r="C246">
            <v>28500000</v>
          </cell>
        </row>
        <row r="247">
          <cell r="A247" t="str">
            <v>2083-3-1-14-02-21-0584-205</v>
          </cell>
          <cell r="B247" t="str">
            <v>ANA MARIA ROMERO JIMENEZ</v>
          </cell>
          <cell r="C247">
            <v>23800000</v>
          </cell>
        </row>
        <row r="248">
          <cell r="A248" t="str">
            <v>2013-3-1-14-02-21-0584-205</v>
          </cell>
          <cell r="B248" t="str">
            <v>HELBER HUGO MORALES RINCON</v>
          </cell>
          <cell r="C248">
            <v>31733333</v>
          </cell>
        </row>
        <row r="249">
          <cell r="A249" t="str">
            <v>2053-3-1-14-02-21-0584-205</v>
          </cell>
          <cell r="B249" t="str">
            <v>MAYERLI CATHERIN CORONEL RODRIGUEZ</v>
          </cell>
          <cell r="C249">
            <v>23700000</v>
          </cell>
        </row>
        <row r="250">
          <cell r="A250" t="str">
            <v>2073-3-1-14-02-21-0584-205</v>
          </cell>
          <cell r="B250" t="str">
            <v>yisell zarith tellez garzon</v>
          </cell>
          <cell r="C250">
            <v>23700000</v>
          </cell>
        </row>
        <row r="251">
          <cell r="A251" t="str">
            <v>1773-3-1-14-02-21-0584-205</v>
          </cell>
          <cell r="B251" t="str">
            <v>FABIAN LEONARDO BOCANEGRA LINARES</v>
          </cell>
          <cell r="C251">
            <v>31600000</v>
          </cell>
        </row>
        <row r="252">
          <cell r="A252" t="str">
            <v>2033-3-1-14-02-21-0584-205</v>
          </cell>
          <cell r="B252" t="str">
            <v>AIDA LILIA HIPUS DE TACHIRA</v>
          </cell>
          <cell r="C252">
            <v>31600000</v>
          </cell>
        </row>
        <row r="253">
          <cell r="A253" t="str">
            <v>2093-3-1-14-02-21-0584-206</v>
          </cell>
          <cell r="B253" t="str">
            <v>DANIEL  GAMARRA POLO</v>
          </cell>
          <cell r="C253">
            <v>40000000</v>
          </cell>
        </row>
        <row r="254">
          <cell r="A254" t="str">
            <v>2103-3-1-14-02-21-0584-206</v>
          </cell>
          <cell r="B254" t="str">
            <v>JUAN MANUEL ESTEBAN MENA</v>
          </cell>
          <cell r="C254">
            <v>23700000</v>
          </cell>
        </row>
        <row r="255">
          <cell r="A255" t="str">
            <v>1943-3-1-14-02-21-0584-207</v>
          </cell>
          <cell r="B255" t="str">
            <v>NELSON LIBARDO LOZANO BARRERA</v>
          </cell>
          <cell r="C255">
            <v>32000000</v>
          </cell>
        </row>
        <row r="256">
          <cell r="A256" t="str">
            <v>2153-3-1-14-03-26-0226-222</v>
          </cell>
          <cell r="B256" t="str">
            <v>CARMEN LUZ ROJAS GONZALEZ</v>
          </cell>
          <cell r="C256">
            <v>24864000</v>
          </cell>
        </row>
        <row r="257">
          <cell r="A257" t="str">
            <v>2123-3-1-14-03-26-0226-222</v>
          </cell>
          <cell r="B257" t="str">
            <v>DIEGO ALEJANDRO JAIMES RAMIREZ</v>
          </cell>
          <cell r="C257">
            <v>24864000</v>
          </cell>
        </row>
        <row r="258">
          <cell r="A258" t="str">
            <v>2113-3-1-14-03-26-0226-222</v>
          </cell>
          <cell r="B258" t="str">
            <v>JUAN CARLOS DIAZ GOMEZ</v>
          </cell>
          <cell r="C258">
            <v>24864000</v>
          </cell>
        </row>
        <row r="259">
          <cell r="A259" t="str">
            <v>1533-1-2-02-05-01-0000-00</v>
          </cell>
          <cell r="B259" t="str">
            <v>CORREAGRO S.A</v>
          </cell>
          <cell r="C259">
            <v>327748573</v>
          </cell>
        </row>
        <row r="260">
          <cell r="A260" t="str">
            <v>1533-3-1-14-01-14-0583-172</v>
          </cell>
          <cell r="B260" t="str">
            <v>CORREAGRO S.A</v>
          </cell>
          <cell r="C260">
            <v>153387951</v>
          </cell>
        </row>
        <row r="261">
          <cell r="A261" t="str">
            <v>1533-3-1-14-02-21-0584-205</v>
          </cell>
          <cell r="B261" t="str">
            <v>CORREAGRO S.A</v>
          </cell>
          <cell r="C261">
            <v>338234910</v>
          </cell>
        </row>
        <row r="262">
          <cell r="A262" t="str">
            <v>2273-1-2-02-02-00-0000-00</v>
          </cell>
          <cell r="C262">
            <v>761128</v>
          </cell>
        </row>
        <row r="263">
          <cell r="A263" t="str">
            <v>2143-3-1-14-03-26-0226-222</v>
          </cell>
          <cell r="B263" t="str">
            <v>JOSE DARIO GONZALEZ CASTRO</v>
          </cell>
          <cell r="C263">
            <v>24864000</v>
          </cell>
        </row>
        <row r="264">
          <cell r="A264" t="str">
            <v>2133-3-1-14-03-26-0226-222</v>
          </cell>
          <cell r="B264" t="str">
            <v>ANDREA DEL PILAR GUERRERO RODRIGUEZ</v>
          </cell>
          <cell r="C264">
            <v>17404000</v>
          </cell>
        </row>
        <row r="265">
          <cell r="A265" t="str">
            <v>2303-1-1-03-01-02-0000-00</v>
          </cell>
          <cell r="B265" t="str">
            <v>UNIDAD ADMINISTRATIVA ESPECIAL DE SERVICIOS PUBLICOS</v>
          </cell>
          <cell r="C265">
            <v>39252380</v>
          </cell>
        </row>
        <row r="266">
          <cell r="A266" t="str">
            <v>2303-1-1-03-01-03-0000-00</v>
          </cell>
          <cell r="B266" t="str">
            <v>UNIDAD ADMINISTRATIVA ESPECIAL DE SERVICIOS PUBLICOS</v>
          </cell>
          <cell r="C266">
            <v>55209462</v>
          </cell>
        </row>
        <row r="267">
          <cell r="A267" t="str">
            <v>2303-1-1-03-01-05-0000-00</v>
          </cell>
          <cell r="B267" t="str">
            <v>UNIDAD ADMINISTRATIVA ESPECIAL DE SERVICIOS PUBLICOS</v>
          </cell>
          <cell r="C267">
            <v>27251600</v>
          </cell>
        </row>
        <row r="268">
          <cell r="A268" t="str">
            <v>2303-1-1-03-02-01-0000-00</v>
          </cell>
          <cell r="B268" t="str">
            <v>UNIDAD ADMINISTRATIVA ESPECIAL DE SERVICIOS PUBLICOS</v>
          </cell>
          <cell r="C268">
            <v>42619491</v>
          </cell>
        </row>
        <row r="269">
          <cell r="A269" t="str">
            <v>2303-1-1-03-02-02-0000-00</v>
          </cell>
          <cell r="B269" t="str">
            <v>UNIDAD ADMINISTRATIVA ESPECIAL DE SERVICIOS PUBLICOS</v>
          </cell>
          <cell r="C269">
            <v>38831880</v>
          </cell>
        </row>
        <row r="270">
          <cell r="A270" t="str">
            <v>2303-1-1-03-02-04-0000-00</v>
          </cell>
          <cell r="B270" t="str">
            <v>UNIDAD ADMINISTRATIVA ESPECIAL DE SERVICIOS PUBLICOS</v>
          </cell>
          <cell r="C270">
            <v>3982672</v>
          </cell>
        </row>
        <row r="271">
          <cell r="A271" t="str">
            <v>2303-1-1-03-02-06-0000-00</v>
          </cell>
          <cell r="B271" t="str">
            <v>UNIDAD ADMINISTRATIVA ESPECIAL DE SERVICIOS PUBLICOS</v>
          </cell>
          <cell r="C271">
            <v>20439300</v>
          </cell>
        </row>
        <row r="272">
          <cell r="A272" t="str">
            <v>2303-1-1-03-02-07-0000-00</v>
          </cell>
          <cell r="B272" t="str">
            <v>UNIDAD ADMINISTRATIVA ESPECIAL DE SERVICIOS PUBLICOS</v>
          </cell>
          <cell r="C272">
            <v>13625800</v>
          </cell>
        </row>
        <row r="273">
          <cell r="A273" t="str">
            <v>2303-1-1-03-02-09-0000-00</v>
          </cell>
          <cell r="B273" t="str">
            <v>UNIDAD ADMINISTRATIVA ESPECIAL DE SERVICIOS PUBLICOS</v>
          </cell>
          <cell r="C273">
            <v>9627</v>
          </cell>
        </row>
        <row r="274">
          <cell r="A274" t="str">
            <v>2383-1-1-02-03-01-0000-00</v>
          </cell>
          <cell r="B274" t="str">
            <v>ANA MARIA RODRIGUEZ ALFONSO</v>
          </cell>
          <cell r="C274">
            <v>41250000</v>
          </cell>
        </row>
        <row r="275">
          <cell r="A275" t="str">
            <v>2253-3-1-14-02-21-0584-205</v>
          </cell>
          <cell r="B275" t="str">
            <v>DIANA FABIOLA ONOFRE JARA</v>
          </cell>
          <cell r="C275">
            <v>30666666</v>
          </cell>
        </row>
        <row r="276">
          <cell r="A276" t="str">
            <v>2263-3-1-14-02-21-0584-206</v>
          </cell>
          <cell r="B276" t="str">
            <v>JUAN DIEGO GUERRON CARCAMO</v>
          </cell>
          <cell r="C276">
            <v>30800000</v>
          </cell>
        </row>
        <row r="277">
          <cell r="A277" t="str">
            <v>2373-3-1-14-02-21-0584-205</v>
          </cell>
          <cell r="B277" t="str">
            <v>INGESTRUT SAS</v>
          </cell>
          <cell r="C277">
            <v>147202041</v>
          </cell>
        </row>
        <row r="278">
          <cell r="A278" t="str">
            <v>2373-3-1-14-03-31-0581-235</v>
          </cell>
          <cell r="B278" t="str">
            <v>INGESTRUT SAS</v>
          </cell>
          <cell r="C278">
            <v>23742000</v>
          </cell>
        </row>
        <row r="279">
          <cell r="A279" t="str">
            <v>2403-3-1-14-03-31-0581-235</v>
          </cell>
          <cell r="B279" t="str">
            <v>RAMIREZ TORRES CONSULTORES INMOBILIARIOS SAS</v>
          </cell>
          <cell r="C279">
            <v>5029644</v>
          </cell>
        </row>
        <row r="280">
          <cell r="A280" t="str">
            <v>2423-3-1-14-02-21-0584-204</v>
          </cell>
          <cell r="B280" t="str">
            <v>DIEGO ALEXANDER OSPINA ZARATE</v>
          </cell>
          <cell r="C280">
            <v>22300000</v>
          </cell>
        </row>
        <row r="281">
          <cell r="A281" t="str">
            <v>2413-3-1-14-02-21-0584-204</v>
          </cell>
          <cell r="B281" t="str">
            <v>SANDRA KATERINE DELGADO CARVAJAL</v>
          </cell>
          <cell r="C281">
            <v>18583333</v>
          </cell>
        </row>
        <row r="282">
          <cell r="A282" t="str">
            <v>2433-3-1-14-02-21-0584-204</v>
          </cell>
          <cell r="B282" t="str">
            <v>ANDRES EDUARDO MANJARRES SALAS</v>
          </cell>
          <cell r="C282">
            <v>31220000</v>
          </cell>
        </row>
        <row r="283">
          <cell r="A283" t="str">
            <v>2453-3-1-14-02-21-0584-204</v>
          </cell>
          <cell r="B283" t="str">
            <v>DANIEL ARMANDO ORJUELA DELGADO</v>
          </cell>
          <cell r="C283">
            <v>37000000</v>
          </cell>
        </row>
        <row r="284">
          <cell r="A284" t="str">
            <v>2463-3-1-14-02-21-0584-204</v>
          </cell>
          <cell r="B284" t="str">
            <v>JORGE LUIS VASQUEZ RODRIGUEZ</v>
          </cell>
          <cell r="C284">
            <v>22200000</v>
          </cell>
        </row>
        <row r="285">
          <cell r="A285" t="str">
            <v>2323-3-1-14-02-21-0584-205</v>
          </cell>
          <cell r="B285" t="str">
            <v>MILTON SEBASTIAN APONTE MONROY</v>
          </cell>
          <cell r="C285">
            <v>22200000</v>
          </cell>
        </row>
        <row r="286">
          <cell r="A286" t="str">
            <v>2333-3-1-14-02-21-0584-205</v>
          </cell>
          <cell r="B286" t="str">
            <v>ALBA YANETH CAMELO VELOZA</v>
          </cell>
          <cell r="C286">
            <v>29200000</v>
          </cell>
        </row>
        <row r="287">
          <cell r="A287" t="str">
            <v>2193-3-1-14-02-21-0584-205</v>
          </cell>
          <cell r="B287" t="str">
            <v>CARLOS EDUARDO LLANOS GIL</v>
          </cell>
          <cell r="C287">
            <v>29200000</v>
          </cell>
        </row>
        <row r="288">
          <cell r="A288" t="str">
            <v>2283-3-1-14-02-21-0584-205</v>
          </cell>
          <cell r="B288" t="str">
            <v>PAULA ANDREA QUINTERO RAMIREZ</v>
          </cell>
          <cell r="C288">
            <v>21900000</v>
          </cell>
        </row>
        <row r="289">
          <cell r="A289" t="str">
            <v>1633-3-4-00-00-00-0000-00</v>
          </cell>
          <cell r="B289" t="str">
            <v>KALED ROLANDO ROJAS SANTANA</v>
          </cell>
          <cell r="C289">
            <v>2566667</v>
          </cell>
        </row>
        <row r="290">
          <cell r="A290" t="str">
            <v>2173-3-1-14-02-21-0584-204</v>
          </cell>
          <cell r="B290" t="str">
            <v>MARIA FERNANDA RAMIREZ GARCIA</v>
          </cell>
          <cell r="C290">
            <v>94266665</v>
          </cell>
        </row>
        <row r="291">
          <cell r="A291" t="str">
            <v>1353-3-1-14-03-31-0581-235</v>
          </cell>
          <cell r="B291" t="str">
            <v>CONTROLES EMPRESARIALES LTDA</v>
          </cell>
          <cell r="C291">
            <v>110668841</v>
          </cell>
        </row>
        <row r="292">
          <cell r="A292" t="str">
            <v>613-3-1-14-03-31-0581-235</v>
          </cell>
          <cell r="B292" t="str">
            <v>COLOMBIANA DE COMERCIO SA</v>
          </cell>
          <cell r="C292">
            <v>11754900</v>
          </cell>
        </row>
        <row r="293">
          <cell r="A293" t="str">
            <v>1703-3-1-14-03-31-0581-235</v>
          </cell>
          <cell r="B293" t="str">
            <v>MAKRO SUPERMAYORISTA S.A.S</v>
          </cell>
          <cell r="C293">
            <v>6151470</v>
          </cell>
        </row>
        <row r="294">
          <cell r="A294" t="str">
            <v>2593-3-1-14-03-31-0581-235</v>
          </cell>
          <cell r="B294" t="str">
            <v>MAKRO SUPERMAYORISTA S.A.S</v>
          </cell>
          <cell r="C294">
            <v>53030</v>
          </cell>
        </row>
        <row r="295">
          <cell r="A295" t="str">
            <v>2493-1-1-01-01-00-0000-00</v>
          </cell>
          <cell r="B295" t="str">
            <v>UNIDAD ADMINISTRATIVA ESPECIAL DE SERVICIOS PUBLICOS</v>
          </cell>
          <cell r="C295">
            <v>460416819</v>
          </cell>
        </row>
        <row r="296">
          <cell r="A296" t="str">
            <v>2493-1-1-01-04-00-0000-00</v>
          </cell>
          <cell r="B296" t="str">
            <v>UNIDAD ADMINISTRATIVA ESPECIAL DE SERVICIOS PUBLICOS</v>
          </cell>
          <cell r="C296">
            <v>34669239</v>
          </cell>
        </row>
        <row r="297">
          <cell r="A297" t="str">
            <v>2493-1-1-01-05-00-0000-00</v>
          </cell>
          <cell r="B297" t="str">
            <v>UNIDAD ADMINISTRATIVA ESPECIAL DE SERVICIOS PUBLICOS</v>
          </cell>
          <cell r="C297">
            <v>5360342</v>
          </cell>
        </row>
        <row r="298">
          <cell r="A298" t="str">
            <v>2493-1-1-01-06-00-0000-00</v>
          </cell>
          <cell r="B298" t="str">
            <v>UNIDAD ADMINISTRATIVA ESPECIAL DE SERVICIOS PUBLICOS</v>
          </cell>
          <cell r="C298">
            <v>854700</v>
          </cell>
        </row>
        <row r="299">
          <cell r="A299" t="str">
            <v>2493-1-1-01-07-00-0000-00</v>
          </cell>
          <cell r="B299" t="str">
            <v>UNIDAD ADMINISTRATIVA ESPECIAL DE SERVICIOS PUBLICOS</v>
          </cell>
          <cell r="C299">
            <v>589974</v>
          </cell>
        </row>
        <row r="300">
          <cell r="A300" t="str">
            <v>2493-1-1-01-08-00-0000-00</v>
          </cell>
          <cell r="B300" t="str">
            <v>UNIDAD ADMINISTRATIVA ESPECIAL DE SERVICIOS PUBLICOS</v>
          </cell>
          <cell r="C300">
            <v>5668582</v>
          </cell>
        </row>
        <row r="301">
          <cell r="A301" t="str">
            <v>2493-1-1-01-13-00-0000-00</v>
          </cell>
          <cell r="B301" t="str">
            <v>UNIDAD ADMINISTRATIVA ESPECIAL DE SERVICIOS PUBLICOS</v>
          </cell>
          <cell r="C301">
            <v>111786</v>
          </cell>
        </row>
        <row r="302">
          <cell r="A302" t="str">
            <v>2493-1-1-01-14-00-0000-00</v>
          </cell>
          <cell r="B302" t="str">
            <v>UNIDAD ADMINISTRATIVA ESPECIAL DE SERVICIOS PUBLICOS</v>
          </cell>
          <cell r="C302">
            <v>31693364</v>
          </cell>
        </row>
        <row r="303">
          <cell r="A303" t="str">
            <v>2493-1-1-01-15-00-0000-00</v>
          </cell>
          <cell r="B303" t="str">
            <v>UNIDAD ADMINISTRATIVA ESPECIAL DE SERVICIOS PUBLICOS</v>
          </cell>
          <cell r="C303">
            <v>133759285</v>
          </cell>
        </row>
        <row r="304">
          <cell r="A304" t="str">
            <v>2493-1-1-01-16-00-0000-00</v>
          </cell>
          <cell r="B304" t="str">
            <v>UNIDAD ADMINISTRATIVA ESPECIAL DE SERVICIOS PUBLICOS</v>
          </cell>
          <cell r="C304">
            <v>9548420</v>
          </cell>
        </row>
        <row r="305">
          <cell r="A305" t="str">
            <v>2493-1-1-01-17-00-0000-00</v>
          </cell>
          <cell r="B305" t="str">
            <v>UNIDAD ADMINISTRATIVA ESPECIAL DE SERVICIOS PUBLICOS</v>
          </cell>
          <cell r="C305">
            <v>398427</v>
          </cell>
        </row>
        <row r="306">
          <cell r="A306" t="str">
            <v>2493-1-1-01-21-00-0000-00</v>
          </cell>
          <cell r="B306" t="str">
            <v>UNIDAD ADMINISTRATIVA ESPECIAL DE SERVICIOS PUBLICOS</v>
          </cell>
          <cell r="C306">
            <v>2502753</v>
          </cell>
        </row>
        <row r="307">
          <cell r="A307" t="str">
            <v>2493-1-1-01-26-00-0000-00</v>
          </cell>
          <cell r="B307" t="str">
            <v>UNIDAD ADMINISTRATIVA ESPECIAL DE SERVICIOS PUBLICOS</v>
          </cell>
          <cell r="C307">
            <v>2788546</v>
          </cell>
        </row>
        <row r="308">
          <cell r="A308" t="str">
            <v>2393-1-1-02-03-01-0000-00</v>
          </cell>
          <cell r="C308">
            <v>2740000</v>
          </cell>
        </row>
        <row r="309">
          <cell r="A309" t="str">
            <v>2443-1-1-02-03-01-0000-00</v>
          </cell>
          <cell r="B309" t="str">
            <v>DIEGO ARMANDO GUTIERREZ DIMATE</v>
          </cell>
          <cell r="C309">
            <v>50866666</v>
          </cell>
        </row>
        <row r="310">
          <cell r="A310" t="str">
            <v>2723-3-1-14-01-14-0582-171</v>
          </cell>
          <cell r="B310" t="str">
            <v>ANGELICA  VARGAS CHAVARRO</v>
          </cell>
          <cell r="C310">
            <v>38500000</v>
          </cell>
        </row>
        <row r="311">
          <cell r="A311" t="str">
            <v>2713-3-1-14-01-14-0582-171</v>
          </cell>
          <cell r="B311" t="str">
            <v>TIRSA PATRICIA UPARELA OLIVERA</v>
          </cell>
          <cell r="C311">
            <v>19600000</v>
          </cell>
        </row>
        <row r="312">
          <cell r="A312" t="str">
            <v>2663-3-1-14-01-14-0582-171</v>
          </cell>
          <cell r="B312" t="str">
            <v>FERNANDO ANDRÉS CARVAJAL MOLINA</v>
          </cell>
          <cell r="C312">
            <v>26600000</v>
          </cell>
        </row>
        <row r="313">
          <cell r="A313" t="str">
            <v>2813-3-1-14-01-14-0582-171</v>
          </cell>
          <cell r="B313" t="str">
            <v>SANDRA PATRICIA BENAVIDES BUITRAGO</v>
          </cell>
          <cell r="C313">
            <v>28000000</v>
          </cell>
        </row>
        <row r="314">
          <cell r="A314" t="str">
            <v>2513-3-1-14-02-21-0584-204</v>
          </cell>
          <cell r="B314" t="str">
            <v>GLORIA ROCIO JIMENEZ RIOS</v>
          </cell>
          <cell r="C314">
            <v>27613333</v>
          </cell>
        </row>
        <row r="315">
          <cell r="A315" t="str">
            <v>2543-3-1-14-02-21-0584-204</v>
          </cell>
          <cell r="B315" t="str">
            <v>LUZ HELENA GOMEZ LEYVA</v>
          </cell>
          <cell r="C315">
            <v>67125333</v>
          </cell>
        </row>
        <row r="316">
          <cell r="A316" t="str">
            <v>2843-3-1-14-02-21-0584-204</v>
          </cell>
          <cell r="B316" t="str">
            <v>OSCAR JAVIER FONSECA GOMEZ</v>
          </cell>
          <cell r="C316">
            <v>56000000</v>
          </cell>
        </row>
        <row r="317">
          <cell r="A317" t="str">
            <v>2343-3-1-14-02-21-0584-205</v>
          </cell>
          <cell r="B317" t="str">
            <v>JAVIER ALBEIRO HERNANDEZ JARAMILLO</v>
          </cell>
          <cell r="C317">
            <v>29066666</v>
          </cell>
        </row>
        <row r="318">
          <cell r="A318" t="str">
            <v>2213-3-1-14-02-21-0584-205</v>
          </cell>
          <cell r="B318" t="str">
            <v>CESAR AUGUSTO AVILA VALENZUELA</v>
          </cell>
          <cell r="C318">
            <v>28933333</v>
          </cell>
        </row>
        <row r="319">
          <cell r="A319" t="str">
            <v>2203-3-1-14-02-21-0584-205</v>
          </cell>
          <cell r="B319" t="str">
            <v>MONICA VIVIANA PORRAS BEDOYA</v>
          </cell>
          <cell r="C319">
            <v>28933333</v>
          </cell>
        </row>
        <row r="320">
          <cell r="A320" t="str">
            <v>2473-3-1-14-02-21-0584-205</v>
          </cell>
          <cell r="B320" t="str">
            <v>LUISA FERNANDA INSIGNARES GOMEZ</v>
          </cell>
          <cell r="C320">
            <v>25199999</v>
          </cell>
        </row>
        <row r="321">
          <cell r="A321" t="str">
            <v>2903-3-1-14-02-21-0584-205</v>
          </cell>
          <cell r="B321" t="str">
            <v>ROSARIO ELEVYN RAMIREZ ROMERO</v>
          </cell>
          <cell r="C321">
            <v>25083333</v>
          </cell>
        </row>
        <row r="322">
          <cell r="A322" t="str">
            <v>2313-3-1-14-03-31-0581-235</v>
          </cell>
          <cell r="B322" t="str">
            <v>COMPUTEL SYSTEM SAS</v>
          </cell>
          <cell r="C322">
            <v>129754556</v>
          </cell>
        </row>
        <row r="323">
          <cell r="A323" t="str">
            <v>1873-3-1-14-02-21-0584-204</v>
          </cell>
          <cell r="B323" t="str">
            <v>GEOCAPITAL S.A.</v>
          </cell>
          <cell r="C323">
            <v>152502366</v>
          </cell>
        </row>
        <row r="324">
          <cell r="A324" t="str">
            <v>1873-3-1-14-02-21-0584-205</v>
          </cell>
          <cell r="B324" t="str">
            <v>GEOCAPITAL S.A.</v>
          </cell>
          <cell r="C324">
            <v>58717295</v>
          </cell>
        </row>
        <row r="325">
          <cell r="A325" t="str">
            <v>2883-1-1-03-01-01-0000-00</v>
          </cell>
          <cell r="B325" t="str">
            <v>UNIDAD ADMINISTRATIVA ESPECIAL DE SERVICIOS PUBLICOS</v>
          </cell>
          <cell r="C325">
            <v>238134</v>
          </cell>
        </row>
        <row r="326">
          <cell r="A326" t="str">
            <v>2523-3-1-14-02-21-0584-204</v>
          </cell>
          <cell r="B326" t="str">
            <v>XAM SOLUCIONES INTEGRALES S.A.S</v>
          </cell>
          <cell r="C326">
            <v>9651200</v>
          </cell>
        </row>
        <row r="327">
          <cell r="A327" t="str">
            <v>2823-3-1-14-01-14-0582-171</v>
          </cell>
          <cell r="B327" t="str">
            <v>CRISTIAN  RENDON GOMEZ</v>
          </cell>
          <cell r="C327">
            <v>19600000</v>
          </cell>
        </row>
        <row r="328">
          <cell r="A328" t="str">
            <v>2533-3-1-14-01-14-0582-171</v>
          </cell>
          <cell r="B328" t="str">
            <v>LEIDY JOHANA MUÑOZ CARRERO</v>
          </cell>
          <cell r="C328">
            <v>35000000</v>
          </cell>
        </row>
        <row r="329">
          <cell r="A329" t="str">
            <v>2703-3-1-14-01-14-0582-171</v>
          </cell>
          <cell r="B329" t="str">
            <v>EDWIN MAURICIO RAMOS AMAYA</v>
          </cell>
          <cell r="C329">
            <v>28000000</v>
          </cell>
        </row>
        <row r="330">
          <cell r="A330" t="str">
            <v>2653-3-1-14-01-14-0582-171</v>
          </cell>
          <cell r="B330" t="str">
            <v>TANIA CAMILA AGUILAR MENDIETA</v>
          </cell>
          <cell r="C330">
            <v>19600000</v>
          </cell>
        </row>
        <row r="331">
          <cell r="A331" t="str">
            <v>2733-3-1-14-01-14-0582-171</v>
          </cell>
          <cell r="B331" t="str">
            <v>JUAN FRANCISCO MARADEI GARCIA</v>
          </cell>
          <cell r="C331">
            <v>35000000</v>
          </cell>
        </row>
        <row r="332">
          <cell r="A332" t="str">
            <v>2693-3-1-14-01-14-0582-171</v>
          </cell>
          <cell r="B332" t="str">
            <v>ALEX ROBERTO SALAMANCA</v>
          </cell>
          <cell r="C332">
            <v>0</v>
          </cell>
        </row>
        <row r="333">
          <cell r="A333" t="str">
            <v>2853-3-1-14-01-14-0582-171</v>
          </cell>
          <cell r="B333" t="str">
            <v>DANIEL SARMIENTO E HIJOS S.A.S.</v>
          </cell>
          <cell r="C333">
            <v>6000000</v>
          </cell>
        </row>
        <row r="334">
          <cell r="A334" t="str">
            <v>2673-3-1-14-01-14-0582-171</v>
          </cell>
          <cell r="B334" t="str">
            <v>GONZALO FERNANDO CISNEROS GARAVITO</v>
          </cell>
          <cell r="C334">
            <v>42000000</v>
          </cell>
        </row>
        <row r="335">
          <cell r="A335" t="str">
            <v>2683-3-1-14-01-14-0582-171</v>
          </cell>
          <cell r="B335" t="str">
            <v>WILLIAM ANDRES NINO TORRES</v>
          </cell>
          <cell r="C335">
            <v>26600000</v>
          </cell>
        </row>
        <row r="336">
          <cell r="A336" t="str">
            <v>2913-3-1-14-01-14-0583-172</v>
          </cell>
          <cell r="B336" t="str">
            <v>UNIÓN TEMPORAL PROINPRO</v>
          </cell>
          <cell r="C336">
            <v>175538376</v>
          </cell>
        </row>
        <row r="337">
          <cell r="A337" t="str">
            <v>2833-3-1-14-02-21-0584-204</v>
          </cell>
          <cell r="B337" t="str">
            <v>RAUL  NAVARRO JARAMILLO</v>
          </cell>
          <cell r="C337">
            <v>49000000</v>
          </cell>
        </row>
        <row r="338">
          <cell r="A338" t="str">
            <v>2773-3-1-14-02-21-0584-204</v>
          </cell>
          <cell r="B338" t="str">
            <v>DALGY DANIT LEAL OJEDA</v>
          </cell>
          <cell r="C338">
            <v>31650000</v>
          </cell>
        </row>
        <row r="339">
          <cell r="A339" t="str">
            <v>2743-3-1-14-02-21-0584-204</v>
          </cell>
          <cell r="B339" t="str">
            <v>CINDY LORENA MORENO FLOREZ</v>
          </cell>
          <cell r="C339">
            <v>33600000</v>
          </cell>
        </row>
        <row r="340">
          <cell r="A340" t="str">
            <v>2753-3-1-14-02-21-0584-204</v>
          </cell>
          <cell r="B340" t="str">
            <v>LUIS FELIPE PACHON GANTIVA</v>
          </cell>
          <cell r="C340">
            <v>36400000</v>
          </cell>
        </row>
        <row r="341">
          <cell r="A341" t="str">
            <v>2993-3-1-14-02-21-0584-204</v>
          </cell>
          <cell r="B341" t="str">
            <v>SESCOLOMBIA S A S</v>
          </cell>
          <cell r="C341">
            <v>78880000</v>
          </cell>
        </row>
        <row r="342">
          <cell r="A342" t="str">
            <v>2793-3-1-14-02-21-0584-204</v>
          </cell>
          <cell r="B342" t="str">
            <v>ANDREA PATRICIA ACOSTA OVALLE</v>
          </cell>
          <cell r="C342">
            <v>21000000</v>
          </cell>
        </row>
        <row r="343">
          <cell r="A343" t="str">
            <v>2893-3-1-14-02-21-0584-205</v>
          </cell>
          <cell r="B343" t="str">
            <v>CLAUDIA MERCEDES CIFUENTES CIFUENTES</v>
          </cell>
          <cell r="C343">
            <v>21000000</v>
          </cell>
        </row>
        <row r="344">
          <cell r="A344" t="str">
            <v>2953-3-1-14-02-21-0584-205</v>
          </cell>
          <cell r="B344" t="str">
            <v>GIOVANNI ENRIQUE PEÑA SUAREZ</v>
          </cell>
          <cell r="C344">
            <v>21000000</v>
          </cell>
        </row>
        <row r="345">
          <cell r="A345" t="str">
            <v>2933-3-1-14-02-21-0584-205</v>
          </cell>
          <cell r="B345" t="str">
            <v>LUIS ALBERTO HERNANDEZ SILVA</v>
          </cell>
          <cell r="C345">
            <v>21000000</v>
          </cell>
        </row>
        <row r="346">
          <cell r="A346" t="str">
            <v>2233-3-1-14-02-21-0584-205</v>
          </cell>
          <cell r="B346" t="str">
            <v>SHIRLEY ESTELA PADILLA DORIA</v>
          </cell>
          <cell r="C346">
            <v>28000000</v>
          </cell>
        </row>
        <row r="347">
          <cell r="A347" t="str">
            <v>2353-3-1-14-02-21-0584-205</v>
          </cell>
          <cell r="B347" t="str">
            <v>LORENA  PERDOMO SEPULVEDA</v>
          </cell>
          <cell r="C347">
            <v>28000000</v>
          </cell>
        </row>
        <row r="348">
          <cell r="A348" t="str">
            <v>1983-3-1-14-02-21-0584-205</v>
          </cell>
          <cell r="B348" t="str">
            <v>NANCY GIOVANNA CELY</v>
          </cell>
          <cell r="C348">
            <v>28000000</v>
          </cell>
        </row>
        <row r="349">
          <cell r="A349" t="str">
            <v>2973-3-1-14-02-21-0584-205</v>
          </cell>
          <cell r="B349" t="str">
            <v>LAURA MERCEDES MORENO PARRA</v>
          </cell>
          <cell r="C349">
            <v>21000000</v>
          </cell>
        </row>
        <row r="350">
          <cell r="A350" t="str">
            <v>2643-3-1-14-02-21-0584-206</v>
          </cell>
          <cell r="B350" t="str">
            <v>OCTAVIO ENRIQUE VEGA CASTRO</v>
          </cell>
          <cell r="C350">
            <v>30000000</v>
          </cell>
        </row>
        <row r="351">
          <cell r="A351" t="str">
            <v>2613-3-1-14-02-21-0584-206</v>
          </cell>
          <cell r="B351" t="str">
            <v>MARIA ANGELICA RAMIREZ RAMIREZ</v>
          </cell>
          <cell r="C351">
            <v>44100000</v>
          </cell>
        </row>
        <row r="352">
          <cell r="A352" t="str">
            <v>2623-3-1-14-02-21-0584-206</v>
          </cell>
          <cell r="B352" t="str">
            <v>LUIS ORLANDO SANCHEZ GOMEZ</v>
          </cell>
          <cell r="C352">
            <v>58100000</v>
          </cell>
        </row>
        <row r="353">
          <cell r="A353" t="str">
            <v>2633-3-1-14-02-21-0584-206</v>
          </cell>
          <cell r="B353" t="str">
            <v>PAUL  LEHOUCQ MONTOYA</v>
          </cell>
          <cell r="C353">
            <v>83636000</v>
          </cell>
        </row>
        <row r="354">
          <cell r="A354" t="str">
            <v>2603-3-1-14-02-21-0584-206</v>
          </cell>
          <cell r="B354" t="str">
            <v>YAMIT ALEJANDRO VELASQUEZ OBANDO</v>
          </cell>
          <cell r="C354">
            <v>16100000</v>
          </cell>
        </row>
        <row r="355">
          <cell r="A355" t="str">
            <v>2583-3-1-14-03-31-0581-235</v>
          </cell>
          <cell r="B355" t="str">
            <v>ERIKA  MORALES AMOROCHO</v>
          </cell>
          <cell r="C355">
            <v>11460000</v>
          </cell>
        </row>
        <row r="356">
          <cell r="A356" t="str">
            <v>2553-3-1-14-03-31-0581-235</v>
          </cell>
          <cell r="B356" t="str">
            <v>NICOLAS  LIZARAZO LEYVA</v>
          </cell>
          <cell r="C356">
            <v>7000000</v>
          </cell>
        </row>
        <row r="357">
          <cell r="A357" t="str">
            <v>2573-3-1-14-03-31-0581-235</v>
          </cell>
          <cell r="B357" t="str">
            <v>MONICA  OCAÑA BERNAL</v>
          </cell>
          <cell r="C357">
            <v>11460000</v>
          </cell>
        </row>
        <row r="358">
          <cell r="A358" t="str">
            <v>2563-3-1-14-03-31-0581-235</v>
          </cell>
          <cell r="B358" t="str">
            <v>MARTHA  TRUJILLO PANIAGUA</v>
          </cell>
          <cell r="C358">
            <v>11460000</v>
          </cell>
        </row>
        <row r="359">
          <cell r="A359" t="str">
            <v>2963-3-1-14-02-21-0584-205</v>
          </cell>
          <cell r="B359" t="str">
            <v>UNIDAD ADMINISTRATIVA ESPECIAL DE SERVICIOS PUBLICOS</v>
          </cell>
          <cell r="C359">
            <v>150000000</v>
          </cell>
        </row>
        <row r="360">
          <cell r="A360" t="str">
            <v>3023-3-1-14-02-21-0584-204</v>
          </cell>
          <cell r="B360" t="str">
            <v>LUIS GABRIEL PRECIADO GUERRERO</v>
          </cell>
          <cell r="C360">
            <v>21100000</v>
          </cell>
        </row>
        <row r="361">
          <cell r="A361" t="str">
            <v>3033-3-1-14-02-21-0584-204</v>
          </cell>
          <cell r="B361" t="str">
            <v>ASOCIACION NACIONAL DE EMPRESAS DE SERVICIOS PUBLICOS Y COMUNICACIONES ANDESCO</v>
          </cell>
          <cell r="C361">
            <v>21000000</v>
          </cell>
        </row>
        <row r="362">
          <cell r="A362" t="str">
            <v>3043-1-1-03-01-02-0000-00</v>
          </cell>
          <cell r="B362" t="str">
            <v>UNIDAD ADMINISTRATIVA ESPECIAL DE SERVICIOS PUBLICOS</v>
          </cell>
          <cell r="C362">
            <v>38275720</v>
          </cell>
        </row>
        <row r="363">
          <cell r="A363" t="str">
            <v>3043-1-1-03-01-03-0000-00</v>
          </cell>
          <cell r="B363" t="str">
            <v>UNIDAD ADMINISTRATIVA ESPECIAL DE SERVICIOS PUBLICOS</v>
          </cell>
          <cell r="C363">
            <v>53587679</v>
          </cell>
        </row>
        <row r="364">
          <cell r="A364" t="str">
            <v>3043-1-1-03-01-05-0000-00</v>
          </cell>
          <cell r="B364" t="str">
            <v>UNIDAD ADMINISTRATIVA ESPECIAL DE SERVICIOS PUBLICOS</v>
          </cell>
          <cell r="C364">
            <v>27530000</v>
          </cell>
        </row>
        <row r="365">
          <cell r="A365" t="str">
            <v>3043-1-1-03-02-01-0000-00</v>
          </cell>
          <cell r="B365" t="str">
            <v>UNIDAD ADMINISTRATIVA ESPECIAL DE SERVICIOS PUBLICOS</v>
          </cell>
          <cell r="C365">
            <v>41773259</v>
          </cell>
        </row>
        <row r="366">
          <cell r="A366" t="str">
            <v>3043-1-1-03-02-02-0000-00</v>
          </cell>
          <cell r="B366" t="str">
            <v>UNIDAD ADMINISTRATIVA ESPECIAL DE SERVICIOS PUBLICOS</v>
          </cell>
          <cell r="C366">
            <v>37379880</v>
          </cell>
        </row>
        <row r="367">
          <cell r="A367" t="str">
            <v>3043-1-1-03-02-04-0000-00</v>
          </cell>
          <cell r="B367" t="str">
            <v>UNIDAD ADMINISTRATIVA ESPECIAL DE SERVICIOS PUBLICOS</v>
          </cell>
          <cell r="C367">
            <v>3745372</v>
          </cell>
        </row>
        <row r="368">
          <cell r="A368" t="str">
            <v>3043-1-1-03-02-06-0000-00</v>
          </cell>
          <cell r="B368" t="str">
            <v>UNIDAD ADMINISTRATIVA ESPECIAL DE SERVICIOS PUBLICOS</v>
          </cell>
          <cell r="C368">
            <v>20648100</v>
          </cell>
        </row>
        <row r="369">
          <cell r="A369" t="str">
            <v>3043-1-1-03-02-07-0000-00</v>
          </cell>
          <cell r="B369" t="str">
            <v>UNIDAD ADMINISTRATIVA ESPECIAL DE SERVICIOS PUBLICOS</v>
          </cell>
          <cell r="C369">
            <v>13764500</v>
          </cell>
        </row>
        <row r="370">
          <cell r="A370" t="str">
            <v>3043-1-1-03-02-09-0000-00</v>
          </cell>
          <cell r="B370" t="str">
            <v>UNIDAD ADMINISTRATIVA ESPECIAL DE SERVICIOS PUBLICOS</v>
          </cell>
          <cell r="C370">
            <v>9627</v>
          </cell>
        </row>
        <row r="371">
          <cell r="A371" t="str">
            <v>3063-1-1-02-03-01-0000-00</v>
          </cell>
          <cell r="B371" t="str">
            <v>INSIGNARES &amp; SILVA ABOGADOS ASOCIADOS SAS</v>
          </cell>
          <cell r="C371">
            <v>9280000</v>
          </cell>
        </row>
        <row r="372">
          <cell r="A372" t="str">
            <v>3073-1-1-03-01-02-0000-00</v>
          </cell>
          <cell r="B372" t="str">
            <v>UNIDAD ADMINISTRATIVA ESPECIAL DE SERVICIOS PUBLICOS</v>
          </cell>
          <cell r="C372">
            <v>5625960</v>
          </cell>
        </row>
        <row r="373">
          <cell r="A373" t="str">
            <v>3073-1-1-03-01-03-0000-00</v>
          </cell>
          <cell r="B373" t="str">
            <v>UNIDAD ADMINISTRATIVA ESPECIAL DE SERVICIOS PUBLICOS</v>
          </cell>
          <cell r="C373">
            <v>7930075</v>
          </cell>
        </row>
        <row r="374">
          <cell r="A374" t="str">
            <v>3073-1-1-03-01-05-0000-00</v>
          </cell>
          <cell r="B374" t="str">
            <v>UNIDAD ADMINISTRATIVA ESPECIAL DE SERVICIOS PUBLICOS</v>
          </cell>
          <cell r="C374">
            <v>9358960</v>
          </cell>
        </row>
        <row r="375">
          <cell r="A375" t="str">
            <v>3073-1-1-03-02-02-0000-00</v>
          </cell>
          <cell r="B375" t="str">
            <v>UNIDAD ADMINISTRATIVA ESPECIAL DE SERVICIOS PUBLICOS</v>
          </cell>
          <cell r="C375">
            <v>5569440</v>
          </cell>
        </row>
        <row r="376">
          <cell r="A376" t="str">
            <v>3073-1-1-03-02-04-0000-00</v>
          </cell>
          <cell r="B376" t="str">
            <v>UNIDAD ADMINISTRATIVA ESPECIAL DE SERVICIOS PUBLICOS</v>
          </cell>
          <cell r="C376">
            <v>543072</v>
          </cell>
        </row>
        <row r="377">
          <cell r="A377" t="str">
            <v>3073-1-1-03-02-06-0000-00</v>
          </cell>
          <cell r="B377" t="str">
            <v>UNIDAD ADMINISTRATIVA ESPECIAL DE SERVICIOS PUBLICOS</v>
          </cell>
          <cell r="C377">
            <v>7018970</v>
          </cell>
        </row>
        <row r="378">
          <cell r="A378" t="str">
            <v>3073-1-1-03-02-07-0000-00</v>
          </cell>
          <cell r="B378" t="str">
            <v>UNIDAD ADMINISTRATIVA ESPECIAL DE SERVICIOS PUBLICOS</v>
          </cell>
          <cell r="C378">
            <v>4677580</v>
          </cell>
        </row>
        <row r="379">
          <cell r="A379" t="str">
            <v>253-1-1-02-03-01-0000-00</v>
          </cell>
          <cell r="B379" t="str">
            <v>UNIDAD ADMINISTRATIVA ESPECIAL DE SERVICIOS PUBLICOS</v>
          </cell>
          <cell r="C379">
            <v>500000</v>
          </cell>
        </row>
        <row r="380">
          <cell r="A380" t="str">
            <v>2983-1-1-02-03-01-0000-00</v>
          </cell>
          <cell r="B380" t="str">
            <v>RAUL WEXLER PULIDO TELLEZ</v>
          </cell>
          <cell r="C380">
            <v>17400000</v>
          </cell>
        </row>
        <row r="381">
          <cell r="A381" t="str">
            <v>2483-3-4-00-00-00-0000-00</v>
          </cell>
          <cell r="B381" t="str">
            <v>GESTION RURAL Y URBANA S.A.S.</v>
          </cell>
          <cell r="C381">
            <v>72790711</v>
          </cell>
        </row>
        <row r="382">
          <cell r="A382" t="str">
            <v>3143-1-2-02-06-01-0000-00</v>
          </cell>
          <cell r="B382" t="str">
            <v>QBE SEGUROS S A Y PODRA USAR LAS</v>
          </cell>
          <cell r="C382">
            <v>35412173</v>
          </cell>
        </row>
        <row r="383">
          <cell r="A383" t="str">
            <v>3253-3-1-15-02-13-1109-130</v>
          </cell>
          <cell r="B383" t="str">
            <v>AUTOMATIZACIÓN Y PESO S.A.S</v>
          </cell>
          <cell r="C383">
            <v>30937200</v>
          </cell>
        </row>
        <row r="384">
          <cell r="A384" t="str">
            <v>2863-1-2-02-05-01-0000-00</v>
          </cell>
          <cell r="B384" t="str">
            <v>CAR SCANNERS SAS</v>
          </cell>
          <cell r="C384">
            <v>44800000</v>
          </cell>
        </row>
        <row r="385">
          <cell r="A385" t="str">
            <v>3083-1-2-02-06-01-0000-00</v>
          </cell>
          <cell r="B385" t="str">
            <v>SEGUROS DEL ESTADO S A</v>
          </cell>
          <cell r="C385">
            <v>4813151</v>
          </cell>
        </row>
        <row r="386">
          <cell r="A386" t="str">
            <v>3183-1-1-02-03-01-0000-00</v>
          </cell>
          <cell r="B386" t="str">
            <v>JUAN CARLOS JIMENEZ TRIANA</v>
          </cell>
          <cell r="C386">
            <v>36000000</v>
          </cell>
        </row>
        <row r="387">
          <cell r="A387" t="str">
            <v>3173-3-1-15-02-13-1109-130</v>
          </cell>
          <cell r="B387" t="str">
            <v>DISARDECA LTDA</v>
          </cell>
          <cell r="C387">
            <v>52500000</v>
          </cell>
        </row>
        <row r="388">
          <cell r="A388" t="str">
            <v>3193-3-1-15-07-42-1042-185</v>
          </cell>
          <cell r="B388" t="str">
            <v>MARTIN EULISES RUBIO SAENZ</v>
          </cell>
          <cell r="C388">
            <v>52200000</v>
          </cell>
        </row>
        <row r="389">
          <cell r="A389" t="str">
            <v>3263-3-1-15-07-42-1042-185</v>
          </cell>
          <cell r="B389" t="str">
            <v>PAOLA  ROMERO NEIRA</v>
          </cell>
          <cell r="C389">
            <v>22040000</v>
          </cell>
        </row>
        <row r="390">
          <cell r="A390" t="str">
            <v>3223-3-1-15-07-42-1042-185</v>
          </cell>
          <cell r="B390" t="str">
            <v>SANDRA MELISSA CARDENAS ESPINOSA</v>
          </cell>
          <cell r="C390">
            <v>71250000</v>
          </cell>
        </row>
        <row r="391">
          <cell r="A391" t="str">
            <v>3273-3-1-15-07-42-1042-185</v>
          </cell>
          <cell r="B391" t="str">
            <v>INSIGNARES &amp; SILVA ABOGADOS ASOCIADOS SAS</v>
          </cell>
          <cell r="C391">
            <v>79344000</v>
          </cell>
        </row>
        <row r="392">
          <cell r="A392" t="str">
            <v>3203-3-1-15-07-42-1042-185</v>
          </cell>
          <cell r="B392" t="str">
            <v>JOSE IGNACIO VARGAS MARTINEZ</v>
          </cell>
          <cell r="C392">
            <v>17000000</v>
          </cell>
        </row>
        <row r="393">
          <cell r="A393" t="str">
            <v>3233-3-1-15-07-42-1042-185</v>
          </cell>
          <cell r="B393" t="str">
            <v>GUSTAVO ANTONIO ROMERO ALVAREZ</v>
          </cell>
          <cell r="C393">
            <v>39666666</v>
          </cell>
        </row>
        <row r="394">
          <cell r="A394" t="str">
            <v>2873-1-2-01-04-00-0000-00</v>
          </cell>
          <cell r="B394" t="str">
            <v>PAPELERIA LOS ANDES LTDA</v>
          </cell>
          <cell r="C394">
            <v>49328695</v>
          </cell>
        </row>
        <row r="395">
          <cell r="A395" t="str">
            <v>3103-1-1-01-01-00-0000-00</v>
          </cell>
          <cell r="B395" t="str">
            <v>UNIDAD ADMINISTRATIVA ESPECIAL DE SERVICIOS PUBLICOS</v>
          </cell>
          <cell r="C395">
            <v>487030912</v>
          </cell>
        </row>
        <row r="396">
          <cell r="A396" t="str">
            <v>3103-1-1-01-04-00-0000-00</v>
          </cell>
          <cell r="B396" t="str">
            <v>UNIDAD ADMINISTRATIVA ESPECIAL DE SERVICIOS PUBLICOS</v>
          </cell>
          <cell r="C396">
            <v>33596584</v>
          </cell>
        </row>
        <row r="397">
          <cell r="A397" t="str">
            <v>3103-1-1-01-05-00-0000-00</v>
          </cell>
          <cell r="B397" t="str">
            <v>UNIDAD ADMINISTRATIVA ESPECIAL DE SERVICIOS PUBLICOS</v>
          </cell>
          <cell r="C397">
            <v>5273988</v>
          </cell>
        </row>
        <row r="398">
          <cell r="A398" t="str">
            <v>3103-1-1-01-06-00-0000-00</v>
          </cell>
          <cell r="B398" t="str">
            <v>UNIDAD ADMINISTRATIVA ESPECIAL DE SERVICIOS PUBLICOS</v>
          </cell>
          <cell r="C398">
            <v>712250</v>
          </cell>
        </row>
        <row r="399">
          <cell r="A399" t="str">
            <v>3103-1-1-01-07-00-0000-00</v>
          </cell>
          <cell r="B399" t="str">
            <v>UNIDAD ADMINISTRATIVA ESPECIAL DE SERVICIOS PUBLICOS</v>
          </cell>
          <cell r="C399">
            <v>518462</v>
          </cell>
        </row>
        <row r="400">
          <cell r="A400" t="str">
            <v>3103-1-1-01-08-00-0000-00</v>
          </cell>
          <cell r="B400" t="str">
            <v>UNIDAD ADMINISTRATIVA ESPECIAL DE SERVICIOS PUBLICOS</v>
          </cell>
          <cell r="C400">
            <v>12745536</v>
          </cell>
        </row>
        <row r="401">
          <cell r="A401" t="str">
            <v>3103-1-1-01-11-00-0000-00</v>
          </cell>
          <cell r="B401" t="str">
            <v>UNIDAD ADMINISTRATIVA ESPECIAL DE SERVICIOS PUBLICOS</v>
          </cell>
          <cell r="C401">
            <v>776565116</v>
          </cell>
        </row>
        <row r="402">
          <cell r="A402" t="str">
            <v>3103-1-1-01-13-00-0000-00</v>
          </cell>
          <cell r="B402" t="str">
            <v>UNIDAD ADMINISTRATIVA ESPECIAL DE SERVICIOS PUBLICOS</v>
          </cell>
          <cell r="C402">
            <v>434496</v>
          </cell>
        </row>
        <row r="403">
          <cell r="A403" t="str">
            <v>3103-1-1-01-14-00-0000-00</v>
          </cell>
          <cell r="B403" t="str">
            <v>UNIDAD ADMINISTRATIVA ESPECIAL DE SERVICIOS PUBLICOS</v>
          </cell>
          <cell r="C403">
            <v>64496394</v>
          </cell>
        </row>
        <row r="404">
          <cell r="A404" t="str">
            <v>3103-1-1-01-15-00-0000-00</v>
          </cell>
          <cell r="B404" t="str">
            <v>UNIDAD ADMINISTRATIVA ESPECIAL DE SERVICIOS PUBLICOS</v>
          </cell>
          <cell r="C404">
            <v>126768046</v>
          </cell>
        </row>
        <row r="405">
          <cell r="A405" t="str">
            <v>3103-1-1-01-16-00-0000-00</v>
          </cell>
          <cell r="B405" t="str">
            <v>UNIDAD ADMINISTRATIVA ESPECIAL DE SERVICIOS PUBLICOS</v>
          </cell>
          <cell r="C405">
            <v>8592695</v>
          </cell>
        </row>
        <row r="406">
          <cell r="A406" t="str">
            <v>3103-1-1-01-17-00-0000-00</v>
          </cell>
          <cell r="B406" t="str">
            <v>UNIDAD ADMINISTRATIVA ESPECIAL DE SERVICIOS PUBLICOS</v>
          </cell>
          <cell r="C406">
            <v>376603</v>
          </cell>
        </row>
        <row r="407">
          <cell r="A407" t="str">
            <v>3103-1-1-01-21-00-0000-00</v>
          </cell>
          <cell r="B407" t="str">
            <v>UNIDAD ADMINISTRATIVA ESPECIAL DE SERVICIOS PUBLICOS</v>
          </cell>
          <cell r="C407">
            <v>294712</v>
          </cell>
        </row>
        <row r="408">
          <cell r="A408" t="str">
            <v>3103-1-1-01-26-00-0000-00</v>
          </cell>
          <cell r="B408" t="str">
            <v>UNIDAD ADMINISTRATIVA ESPECIAL DE SERVICIOS PUBLICOS</v>
          </cell>
          <cell r="C408">
            <v>5735475</v>
          </cell>
        </row>
        <row r="409">
          <cell r="A409" t="str">
            <v>3163-1-1-03-01-02-0000-00</v>
          </cell>
          <cell r="B409" t="str">
            <v>UNIDAD ADMINISTRATIVA ESPECIAL DE SERVICIOS PUBLICOS</v>
          </cell>
          <cell r="C409">
            <v>38839820</v>
          </cell>
        </row>
        <row r="410">
          <cell r="A410" t="str">
            <v>3163-1-1-03-01-03-0000-00</v>
          </cell>
          <cell r="B410" t="str">
            <v>UNIDAD ADMINISTRATIVA ESPECIAL DE SERVICIOS PUBLICOS</v>
          </cell>
          <cell r="C410">
            <v>54250550</v>
          </cell>
        </row>
        <row r="411">
          <cell r="A411" t="str">
            <v>3163-1-1-03-01-05-0000-00</v>
          </cell>
          <cell r="B411" t="str">
            <v>UNIDAD ADMINISTRATIVA ESPECIAL DE SERVICIOS PUBLICOS</v>
          </cell>
          <cell r="C411">
            <v>60887500</v>
          </cell>
        </row>
        <row r="412">
          <cell r="A412" t="str">
            <v>3163-1-1-03-02-01-0000-00</v>
          </cell>
          <cell r="B412" t="str">
            <v>UNIDAD ADMINISTRATIVA ESPECIAL DE SERVICIOS PUBLICOS</v>
          </cell>
          <cell r="C412">
            <v>93465317</v>
          </cell>
        </row>
        <row r="413">
          <cell r="A413" t="str">
            <v>3163-1-1-03-02-02-0000-00</v>
          </cell>
          <cell r="B413" t="str">
            <v>UNIDAD ADMINISTRATIVA ESPECIAL DE SERVICIOS PUBLICOS</v>
          </cell>
          <cell r="C413">
            <v>37751100</v>
          </cell>
        </row>
        <row r="414">
          <cell r="A414" t="str">
            <v>3163-1-1-03-02-04-0000-00</v>
          </cell>
          <cell r="B414" t="str">
            <v>UNIDAD ADMINISTRATIVA ESPECIAL DE SERVICIOS PUBLICOS</v>
          </cell>
          <cell r="C414">
            <v>3572872</v>
          </cell>
        </row>
        <row r="415">
          <cell r="A415" t="str">
            <v>3163-1-1-03-02-06-0000-00</v>
          </cell>
          <cell r="B415" t="str">
            <v>UNIDAD ADMINISTRATIVA ESPECIAL DE SERVICIOS PUBLICOS</v>
          </cell>
          <cell r="C415">
            <v>45665300</v>
          </cell>
        </row>
        <row r="416">
          <cell r="A416" t="str">
            <v>3163-1-1-03-02-07-0000-00</v>
          </cell>
          <cell r="B416" t="str">
            <v>UNIDAD ADMINISTRATIVA ESPECIAL DE SERVICIOS PUBLICOS</v>
          </cell>
          <cell r="C416">
            <v>30442900</v>
          </cell>
        </row>
        <row r="417">
          <cell r="A417" t="str">
            <v>3163-1-1-03-02-09-0000-00</v>
          </cell>
          <cell r="B417" t="str">
            <v>UNIDAD ADMINISTRATIVA ESPECIAL DE SERVICIOS PUBLICOS</v>
          </cell>
          <cell r="C417">
            <v>24187</v>
          </cell>
        </row>
        <row r="418">
          <cell r="A418" t="str">
            <v>3113-1-2-02-02-00-0000-00</v>
          </cell>
          <cell r="B418" t="str">
            <v>ALPIDIO  MEJIA GIRALDO</v>
          </cell>
          <cell r="C418">
            <v>182631</v>
          </cell>
        </row>
        <row r="419">
          <cell r="A419" t="str">
            <v>3123-1-2-03-02-00-0000-00</v>
          </cell>
          <cell r="B419" t="str">
            <v>HARVEY MAURICIO LEYTON CRUZ</v>
          </cell>
          <cell r="C419">
            <v>1000000</v>
          </cell>
        </row>
        <row r="420">
          <cell r="A420" t="str">
            <v>3413-1-2-02-06-01-0000-00</v>
          </cell>
          <cell r="B420" t="str">
            <v>QBE SEGUROS S A Y PODRA USAR LAS</v>
          </cell>
          <cell r="C420">
            <v>1500000</v>
          </cell>
        </row>
        <row r="421">
          <cell r="A421" t="str">
            <v>3363-3-1-15-02-13-1109-130</v>
          </cell>
          <cell r="B421" t="str">
            <v>CAROLINA  JIMENEZ DEL RIO</v>
          </cell>
          <cell r="C421">
            <v>15586666</v>
          </cell>
        </row>
        <row r="422">
          <cell r="A422" t="str">
            <v>3353-3-1-15-02-13-1109-130</v>
          </cell>
          <cell r="B422" t="str">
            <v>HENRY ALBERTO PALOMO NEGRETE</v>
          </cell>
          <cell r="C422">
            <v>22266666</v>
          </cell>
        </row>
        <row r="423">
          <cell r="A423" t="str">
            <v>3213-3-1-15-07-42-1042-185</v>
          </cell>
          <cell r="B423" t="str">
            <v>JAVIER ARTURO CALDERON RIVEROS</v>
          </cell>
          <cell r="C423">
            <v>10140000</v>
          </cell>
        </row>
        <row r="424">
          <cell r="A424" t="str">
            <v>3553-3-1-15-02-13-1109-130</v>
          </cell>
          <cell r="B424" t="str">
            <v>FUNDACION IZAR</v>
          </cell>
          <cell r="C424">
            <v>25015950</v>
          </cell>
        </row>
        <row r="425">
          <cell r="A425" t="str">
            <v>3483-3-1-15-02-13-1109-130</v>
          </cell>
          <cell r="B425" t="str">
            <v>METRICA CONSULTORES S A S</v>
          </cell>
          <cell r="C425">
            <v>55805212</v>
          </cell>
        </row>
        <row r="426">
          <cell r="A426" t="str">
            <v>3543-3-1-15-02-13-1109-130</v>
          </cell>
          <cell r="B426" t="str">
            <v>JOSE WILLIAM OSPINA GARCIA</v>
          </cell>
          <cell r="C426">
            <v>75133333</v>
          </cell>
        </row>
        <row r="427">
          <cell r="A427" t="str">
            <v>3533-3-1-15-02-13-1109-130</v>
          </cell>
          <cell r="B427" t="str">
            <v>RODRIGO  LOZANO AVILA</v>
          </cell>
          <cell r="C427">
            <v>51600667</v>
          </cell>
        </row>
        <row r="428">
          <cell r="A428" t="str">
            <v>3383-3-1-15-02-13-1109-130</v>
          </cell>
          <cell r="B428" t="str">
            <v>CAREN  MORENO PRIETO</v>
          </cell>
          <cell r="C428">
            <v>57566667</v>
          </cell>
        </row>
        <row r="429">
          <cell r="A429" t="str">
            <v>3313-3-1-15-02-13-1109-130</v>
          </cell>
          <cell r="B429" t="str">
            <v>OSCAR HERNANDO PINTO MORENO</v>
          </cell>
          <cell r="C429">
            <v>30800000</v>
          </cell>
        </row>
        <row r="430">
          <cell r="A430" t="str">
            <v>3243-3-1-15-07-42-1042-185</v>
          </cell>
          <cell r="B430" t="str">
            <v>NESKY  PASTRANA RAMOS</v>
          </cell>
          <cell r="C430">
            <v>43466666</v>
          </cell>
        </row>
        <row r="431">
          <cell r="A431" t="str">
            <v>3473-3-1-15-07-42-1042-185</v>
          </cell>
          <cell r="B431" t="str">
            <v>MARIA DEL PILAR PEREZ GUAYACAN</v>
          </cell>
          <cell r="C431">
            <v>9600000</v>
          </cell>
        </row>
        <row r="432">
          <cell r="A432" t="str">
            <v>3583-3-1-15-07-42-1042-185</v>
          </cell>
          <cell r="B432" t="str">
            <v>FABIANA CONSTANZA HERNANDEZ AHUMADA</v>
          </cell>
          <cell r="C432">
            <v>37333333</v>
          </cell>
        </row>
        <row r="433">
          <cell r="A433" t="str">
            <v>3453-3-1-15-07-42-1042-185</v>
          </cell>
          <cell r="B433" t="str">
            <v>MARCOS ALEXANDER MOZO RUIZ</v>
          </cell>
          <cell r="C433">
            <v>9360000</v>
          </cell>
        </row>
        <row r="434">
          <cell r="A434" t="str">
            <v>3563-3-1-15-07-42-1042-185</v>
          </cell>
          <cell r="B434" t="str">
            <v>JULIO ERNESTO VILLARREAL NAVARRO</v>
          </cell>
          <cell r="C434">
            <v>29000000</v>
          </cell>
        </row>
        <row r="435">
          <cell r="A435" t="str">
            <v>3523-1-1-01-01-00-0000-00</v>
          </cell>
          <cell r="B435" t="str">
            <v>UNIDAD ADMINISTRATIVA ESPECIAL DE SERVICIOS PUBLICOS</v>
          </cell>
          <cell r="C435">
            <v>406695186</v>
          </cell>
        </row>
        <row r="436">
          <cell r="A436" t="str">
            <v>3523-1-1-01-04-00-0000-00</v>
          </cell>
          <cell r="B436" t="str">
            <v>UNIDAD ADMINISTRATIVA ESPECIAL DE SERVICIOS PUBLICOS</v>
          </cell>
          <cell r="C436">
            <v>32840016</v>
          </cell>
        </row>
        <row r="437">
          <cell r="A437" t="str">
            <v>3523-1-1-01-05-00-0000-00</v>
          </cell>
          <cell r="B437" t="str">
            <v>UNIDAD ADMINISTRATIVA ESPECIAL DE SERVICIOS PUBLICOS</v>
          </cell>
          <cell r="C437">
            <v>4219706</v>
          </cell>
        </row>
        <row r="438">
          <cell r="A438" t="str">
            <v>3523-1-1-01-06-00-0000-00</v>
          </cell>
          <cell r="B438" t="str">
            <v>UNIDAD ADMINISTRATIVA ESPECIAL DE SERVICIOS PUBLICOS</v>
          </cell>
          <cell r="C438">
            <v>701890</v>
          </cell>
        </row>
        <row r="439">
          <cell r="A439" t="str">
            <v>3523-1-1-01-07-00-0000-00</v>
          </cell>
          <cell r="B439" t="str">
            <v>UNIDAD ADMINISTRATIVA ESPECIAL DE SERVICIOS PUBLICOS</v>
          </cell>
          <cell r="C439">
            <v>518461</v>
          </cell>
        </row>
        <row r="440">
          <cell r="A440" t="str">
            <v>3523-1-1-01-08-00-0000-00</v>
          </cell>
          <cell r="B440" t="str">
            <v>UNIDAD ADMINISTRATIVA ESPECIAL DE SERVICIOS PUBLICOS</v>
          </cell>
          <cell r="C440">
            <v>6878641</v>
          </cell>
        </row>
        <row r="441">
          <cell r="A441" t="str">
            <v>3523-1-1-01-11-00-0000-00</v>
          </cell>
          <cell r="B441" t="str">
            <v>UNIDAD ADMINISTRATIVA ESPECIAL DE SERVICIOS PUBLICOS</v>
          </cell>
          <cell r="C441">
            <v>360229</v>
          </cell>
        </row>
        <row r="442">
          <cell r="A442" t="str">
            <v>3523-1-1-01-14-00-0000-00</v>
          </cell>
          <cell r="B442" t="str">
            <v>UNIDAD ADMINISTRATIVA ESPECIAL DE SERVICIOS PUBLICOS</v>
          </cell>
          <cell r="C442">
            <v>14893822</v>
          </cell>
        </row>
        <row r="443">
          <cell r="A443" t="str">
            <v>3523-1-1-01-15-00-0000-00</v>
          </cell>
          <cell r="B443" t="str">
            <v>UNIDAD ADMINISTRATIVA ESPECIAL DE SERVICIOS PUBLICOS</v>
          </cell>
          <cell r="C443">
            <v>125883895</v>
          </cell>
        </row>
        <row r="444">
          <cell r="A444" t="str">
            <v>3523-1-1-01-16-00-0000-00</v>
          </cell>
          <cell r="B444" t="str">
            <v>UNIDAD ADMINISTRATIVA ESPECIAL DE SERVICIOS PUBLICOS</v>
          </cell>
          <cell r="C444">
            <v>9193396</v>
          </cell>
        </row>
        <row r="445">
          <cell r="A445" t="str">
            <v>3523-1-1-01-17-00-0000-00</v>
          </cell>
          <cell r="B445" t="str">
            <v>UNIDAD ADMINISTRATIVA ESPECIAL DE SERVICIOS PUBLICOS</v>
          </cell>
          <cell r="C445">
            <v>425863</v>
          </cell>
        </row>
        <row r="446">
          <cell r="A446" t="str">
            <v>3523-1-1-01-26-00-0000-00</v>
          </cell>
          <cell r="B446" t="str">
            <v>UNIDAD ADMINISTRATIVA ESPECIAL DE SERVICIOS PUBLICOS</v>
          </cell>
          <cell r="C446">
            <v>1183392</v>
          </cell>
        </row>
        <row r="447">
          <cell r="A447" t="str">
            <v>3603-1-2-02-09-01-0000-00</v>
          </cell>
          <cell r="B447" t="str">
            <v>CENTRO INTERNACIONAL DE ENERGIAS RENOVÁVEIS - BIOGÁS</v>
          </cell>
          <cell r="C447">
            <v>306000</v>
          </cell>
        </row>
        <row r="448">
          <cell r="A448" t="str">
            <v>1823-3-4-00-00-00-0000-00</v>
          </cell>
          <cell r="B448" t="str">
            <v>CAJA DE VIVIENDA POPULAR</v>
          </cell>
          <cell r="C448">
            <v>92729273</v>
          </cell>
        </row>
        <row r="449">
          <cell r="A449" t="str">
            <v>3973-1-2-02-06-01-0000-00</v>
          </cell>
          <cell r="B449" t="str">
            <v>QBE SEGUROS S A Y PODRA USAR LAS</v>
          </cell>
          <cell r="C449">
            <v>17706086</v>
          </cell>
        </row>
        <row r="450">
          <cell r="A450" t="str">
            <v>3723-3-1-15-02-13-1109-130</v>
          </cell>
          <cell r="B450" t="str">
            <v>OSCAR LEONARDO RAMIREZ ORJUELA</v>
          </cell>
          <cell r="C450">
            <v>30000000</v>
          </cell>
        </row>
        <row r="451">
          <cell r="A451" t="str">
            <v>3733-3-1-15-02-13-1109-130</v>
          </cell>
          <cell r="B451" t="str">
            <v>JORGE LUIS ZAMBRANO MURCIA</v>
          </cell>
          <cell r="C451">
            <v>17500000</v>
          </cell>
        </row>
        <row r="452">
          <cell r="A452" t="str">
            <v>3743-3-1-15-02-13-1109-130</v>
          </cell>
          <cell r="B452" t="str">
            <v>MARIA ELENA POVEDA MURCIA</v>
          </cell>
          <cell r="C452">
            <v>12500000</v>
          </cell>
        </row>
        <row r="453">
          <cell r="A453" t="str">
            <v>3753-3-1-15-02-13-1109-130</v>
          </cell>
          <cell r="B453" t="str">
            <v>CARLOS MANUEL ESTRADA CADAVID</v>
          </cell>
          <cell r="C453">
            <v>70000000</v>
          </cell>
        </row>
        <row r="454">
          <cell r="A454" t="str">
            <v>3493-3-1-15-02-13-1109-130</v>
          </cell>
          <cell r="B454" t="str">
            <v>JORGE ELIECER LOZANO OSPINA</v>
          </cell>
          <cell r="C454">
            <v>34766666</v>
          </cell>
        </row>
        <row r="455">
          <cell r="A455" t="str">
            <v>3373-3-1-15-02-13-1109-130</v>
          </cell>
          <cell r="B455" t="str">
            <v>UNIVERSIDAD NACIONAL DE COLOMBIA</v>
          </cell>
          <cell r="C455">
            <v>250000000</v>
          </cell>
        </row>
        <row r="456">
          <cell r="A456" t="str">
            <v>3903-3-1-15-02-13-1109-130</v>
          </cell>
          <cell r="B456" t="str">
            <v>CAMILO AUGUSTO REALES ALBA</v>
          </cell>
          <cell r="C456">
            <v>29400000</v>
          </cell>
        </row>
        <row r="457">
          <cell r="A457" t="str">
            <v>3893-3-1-15-02-13-1109-130</v>
          </cell>
          <cell r="B457" t="str">
            <v>NICOLAS  TOBON TORREGLOSA</v>
          </cell>
          <cell r="C457">
            <v>19600000</v>
          </cell>
        </row>
        <row r="458">
          <cell r="A458" t="str">
            <v>3653-3-1-15-07-42-1042-185</v>
          </cell>
          <cell r="B458" t="str">
            <v>MARIELA  RUIZ JEREZ</v>
          </cell>
          <cell r="C458">
            <v>13400000</v>
          </cell>
        </row>
        <row r="459">
          <cell r="A459" t="str">
            <v>3663-3-1-15-07-42-1042-185</v>
          </cell>
          <cell r="B459" t="str">
            <v>JEIMY JOHANA PEDRAZA VENEGAS</v>
          </cell>
          <cell r="C459">
            <v>13400000</v>
          </cell>
        </row>
        <row r="460">
          <cell r="A460" t="str">
            <v>3593-3-1-15-07-42-1042-185</v>
          </cell>
          <cell r="B460" t="str">
            <v>ELDA PATRICIA CASTAÑEDA MONROY</v>
          </cell>
          <cell r="C460">
            <v>35000000</v>
          </cell>
        </row>
        <row r="461">
          <cell r="A461" t="str">
            <v>3813-3-1-15-07-42-1042-185</v>
          </cell>
          <cell r="B461" t="str">
            <v>FERNANDO  BERNAL ROCHA</v>
          </cell>
          <cell r="C461">
            <v>27930000</v>
          </cell>
        </row>
        <row r="462">
          <cell r="A462" t="str">
            <v>3763-3-1-15-07-42-1042-185</v>
          </cell>
          <cell r="B462" t="str">
            <v>COMPUTEL SYSTEM SAS</v>
          </cell>
          <cell r="C462">
            <v>63889190</v>
          </cell>
        </row>
        <row r="463">
          <cell r="A463" t="str">
            <v>3513-3-1-15-07-42-1042-185</v>
          </cell>
          <cell r="B463" t="str">
            <v>OPENSKY CONSULTORES SAS</v>
          </cell>
          <cell r="C463">
            <v>27800000</v>
          </cell>
        </row>
        <row r="464">
          <cell r="A464" t="str">
            <v>3863-3-1-15-02-13-1109-130</v>
          </cell>
          <cell r="B464" t="str">
            <v>CLARA CONSUELO GARCIA</v>
          </cell>
          <cell r="C464">
            <v>19200000</v>
          </cell>
        </row>
        <row r="465">
          <cell r="A465" t="str">
            <v>3853-3-1-15-02-13-1109-130</v>
          </cell>
          <cell r="B465" t="str">
            <v>LUIS  GAMBOA JORGE</v>
          </cell>
          <cell r="C465">
            <v>19200000</v>
          </cell>
        </row>
        <row r="466">
          <cell r="A466" t="str">
            <v>3883-3-1-15-02-13-1109-130</v>
          </cell>
          <cell r="B466" t="str">
            <v>SONIA ROCIO SAAVEDRA UMBA</v>
          </cell>
          <cell r="C466">
            <v>19066666</v>
          </cell>
        </row>
        <row r="467">
          <cell r="A467" t="str">
            <v>3873-3-1-15-02-13-1109-130</v>
          </cell>
          <cell r="B467" t="str">
            <v>HERNANDO ALBERTO VENEGAS RODRIGUEZ</v>
          </cell>
          <cell r="C467">
            <v>33366666</v>
          </cell>
        </row>
        <row r="468">
          <cell r="A468" t="str">
            <v>3913-3-1-15-02-13-1109-130</v>
          </cell>
          <cell r="B468" t="str">
            <v>YEISON OSWALDO ROBAYO ARIAS</v>
          </cell>
          <cell r="C468">
            <v>16566666</v>
          </cell>
        </row>
        <row r="469">
          <cell r="A469" t="str">
            <v>4173-3-1-15-02-13-1109-130</v>
          </cell>
          <cell r="B469" t="str">
            <v>ANGELA MARIA VARGAS QUEVEDO</v>
          </cell>
          <cell r="C469">
            <v>13630000</v>
          </cell>
        </row>
        <row r="470">
          <cell r="A470" t="str">
            <v>4213-3-1-15-02-13-1109-130</v>
          </cell>
          <cell r="B470" t="str">
            <v>LIDA  RUIZ VASQUEZ</v>
          </cell>
          <cell r="C470">
            <v>65333333</v>
          </cell>
        </row>
        <row r="471">
          <cell r="A471" t="str">
            <v>4253-3-1-15-02-13-1109-130</v>
          </cell>
          <cell r="B471" t="str">
            <v>YOJHANTH DAVID GONZALEZ CASTELLANOS</v>
          </cell>
          <cell r="C471">
            <v>16333333</v>
          </cell>
        </row>
        <row r="472">
          <cell r="A472" t="str">
            <v>4233-3-1-15-02-13-1109-130</v>
          </cell>
          <cell r="B472" t="str">
            <v>NESTOR ALFONSO URREGO CARDENAS</v>
          </cell>
          <cell r="C472">
            <v>14000000</v>
          </cell>
        </row>
        <row r="473">
          <cell r="A473" t="str">
            <v>4243-3-1-15-02-13-1109-130</v>
          </cell>
          <cell r="B473" t="str">
            <v>LADY ASTRID FONTECHA AGUDELO</v>
          </cell>
          <cell r="C473">
            <v>17866666</v>
          </cell>
        </row>
        <row r="474">
          <cell r="A474" t="str">
            <v>4303-3-1-15-02-13-1109-130</v>
          </cell>
          <cell r="B474" t="str">
            <v>E CON S.A.S.</v>
          </cell>
          <cell r="C474">
            <v>428555553</v>
          </cell>
        </row>
        <row r="475">
          <cell r="A475" t="str">
            <v>3823-3-1-15-07-42-1042-185</v>
          </cell>
          <cell r="B475" t="str">
            <v>SERGIO ALEJANDRO FRANCO PARRA</v>
          </cell>
          <cell r="C475">
            <v>27930000</v>
          </cell>
        </row>
        <row r="476">
          <cell r="A476" t="str">
            <v>3673-3-1-15-07-42-1042-185</v>
          </cell>
          <cell r="B476" t="str">
            <v>PEDRO OLIVERIO AVILA ROMERO</v>
          </cell>
          <cell r="C476">
            <v>14400000</v>
          </cell>
        </row>
        <row r="477">
          <cell r="A477" t="str">
            <v>3933-3-1-15-07-42-1042-185</v>
          </cell>
          <cell r="B477" t="str">
            <v>MARIO  BELTRAN PRADA</v>
          </cell>
          <cell r="C477">
            <v>8580000</v>
          </cell>
        </row>
        <row r="478">
          <cell r="A478" t="str">
            <v>3793-3-1-15-07-42-1042-185</v>
          </cell>
          <cell r="B478" t="str">
            <v>CARMIÑA JUDITH CONTRERAS PUELLO</v>
          </cell>
          <cell r="C478">
            <v>8520000</v>
          </cell>
        </row>
        <row r="479">
          <cell r="A479" t="str">
            <v>4193-3-1-15-07-42-1042-185</v>
          </cell>
          <cell r="B479" t="str">
            <v>ASOCIACION COLOMBIANA DE INGENIERIA SANITARIA Y AMBIENTAL</v>
          </cell>
          <cell r="C479">
            <v>18000000</v>
          </cell>
        </row>
        <row r="480">
          <cell r="A480" t="str">
            <v>4453-3-1-15-07-42-1042-185</v>
          </cell>
          <cell r="B480" t="str">
            <v>ASOCIACION COLOMBIANA DE INGENIERIA SANITARIA Y AMBIENTAL</v>
          </cell>
          <cell r="C480">
            <v>6000000</v>
          </cell>
        </row>
        <row r="481">
          <cell r="A481" t="str">
            <v>4403-3-1-15-07-42-1042-185</v>
          </cell>
          <cell r="B481" t="str">
            <v>ASOCIACIÓN NACIONAL DE RECICLADORES ANR</v>
          </cell>
          <cell r="C481">
            <v>4000000</v>
          </cell>
        </row>
        <row r="482">
          <cell r="A482" t="str">
            <v>4383-1-1-01-01-00-0000-00</v>
          </cell>
          <cell r="B482" t="str">
            <v>UNIDAD ADMINISTRATIVA ESPECIAL DE SERVICIOS PUBLICOS</v>
          </cell>
          <cell r="C482">
            <v>445930148</v>
          </cell>
        </row>
        <row r="483">
          <cell r="A483" t="str">
            <v>4383-1-1-01-04-00-0000-00</v>
          </cell>
          <cell r="B483" t="str">
            <v>UNIDAD ADMINISTRATIVA ESPECIAL DE SERVICIOS PUBLICOS</v>
          </cell>
          <cell r="C483">
            <v>33159114</v>
          </cell>
        </row>
        <row r="484">
          <cell r="A484" t="str">
            <v>4383-1-1-01-05-00-0000-00</v>
          </cell>
          <cell r="B484" t="str">
            <v>UNIDAD ADMINISTRATIVA ESPECIAL DE SERVICIOS PUBLICOS</v>
          </cell>
          <cell r="C484">
            <v>4101893</v>
          </cell>
        </row>
        <row r="485">
          <cell r="A485" t="str">
            <v>4383-1-1-01-06-00-0000-00</v>
          </cell>
          <cell r="B485" t="str">
            <v>UNIDAD ADMINISTRATIVA ESPECIAL DE SERVICIOS PUBLICOS</v>
          </cell>
          <cell r="C485">
            <v>841750</v>
          </cell>
        </row>
        <row r="486">
          <cell r="A486" t="str">
            <v>4383-1-1-01-07-00-0000-00</v>
          </cell>
          <cell r="B486" t="str">
            <v>UNIDAD ADMINISTRATIVA ESPECIAL DE SERVICIOS PUBLICOS</v>
          </cell>
          <cell r="C486">
            <v>582823</v>
          </cell>
        </row>
        <row r="487">
          <cell r="A487" t="str">
            <v>4383-1-1-01-08-00-0000-00</v>
          </cell>
          <cell r="B487" t="str">
            <v>UNIDAD ADMINISTRATIVA ESPECIAL DE SERVICIOS PUBLICOS</v>
          </cell>
          <cell r="C487">
            <v>4951995</v>
          </cell>
        </row>
        <row r="488">
          <cell r="A488" t="str">
            <v>4383-1-1-01-13-00-0000-00</v>
          </cell>
          <cell r="B488" t="str">
            <v>UNIDAD ADMINISTRATIVA ESPECIAL DE SERVICIOS PUBLICOS</v>
          </cell>
          <cell r="C488">
            <v>1362975</v>
          </cell>
        </row>
        <row r="489">
          <cell r="A489" t="str">
            <v>4383-1-1-01-14-00-0000-00</v>
          </cell>
          <cell r="B489" t="str">
            <v>UNIDAD ADMINISTRATIVA ESPECIAL DE SERVICIOS PUBLICOS</v>
          </cell>
          <cell r="C489">
            <v>19737651</v>
          </cell>
        </row>
        <row r="490">
          <cell r="A490" t="str">
            <v>4383-1-1-01-15-00-0000-00</v>
          </cell>
          <cell r="B490" t="str">
            <v>UNIDAD ADMINISTRATIVA ESPECIAL DE SERVICIOS PUBLICOS</v>
          </cell>
          <cell r="C490">
            <v>130964913</v>
          </cell>
        </row>
        <row r="491">
          <cell r="A491" t="str">
            <v>4383-1-1-01-16-00-0000-00</v>
          </cell>
          <cell r="B491" t="str">
            <v>UNIDAD ADMINISTRATIVA ESPECIAL DE SERVICIOS PUBLICOS</v>
          </cell>
          <cell r="C491">
            <v>10404464</v>
          </cell>
        </row>
        <row r="492">
          <cell r="A492" t="str">
            <v>4383-1-1-01-17-00-0000-00</v>
          </cell>
          <cell r="B492" t="str">
            <v>UNIDAD ADMINISTRATIVA ESPECIAL DE SERVICIOS PUBLICOS</v>
          </cell>
          <cell r="C492">
            <v>389234</v>
          </cell>
        </row>
        <row r="493">
          <cell r="A493" t="str">
            <v>4383-1-1-01-21-00-0000-00</v>
          </cell>
          <cell r="B493" t="str">
            <v>UNIDAD ADMINISTRATIVA ESPECIAL DE SERVICIOS PUBLICOS</v>
          </cell>
          <cell r="C493">
            <v>402897</v>
          </cell>
        </row>
        <row r="494">
          <cell r="A494" t="str">
            <v>4383-1-1-01-26-00-0000-00</v>
          </cell>
          <cell r="B494" t="str">
            <v>UNIDAD ADMINISTRATIVA ESPECIAL DE SERVICIOS PUBLICOS</v>
          </cell>
          <cell r="C494">
            <v>1688852</v>
          </cell>
        </row>
        <row r="495">
          <cell r="A495" t="str">
            <v>4013-1-1-03-01-02-0000-00</v>
          </cell>
          <cell r="B495" t="str">
            <v>UNIDAD ADMINISTRATIVA ESPECIAL DE SERVICIOS PUBLICOS</v>
          </cell>
          <cell r="C495">
            <v>39093740</v>
          </cell>
        </row>
        <row r="496">
          <cell r="A496" t="str">
            <v>4013-1-1-03-01-03-0000-00</v>
          </cell>
          <cell r="B496" t="str">
            <v>UNIDAD ADMINISTRATIVA ESPECIAL DE SERVICIOS PUBLICOS</v>
          </cell>
          <cell r="C496">
            <v>53748222</v>
          </cell>
        </row>
        <row r="497">
          <cell r="A497" t="str">
            <v>4013-1-1-03-01-05-0000-00</v>
          </cell>
          <cell r="B497" t="str">
            <v>UNIDAD ADMINISTRATIVA ESPECIAL DE SERVICIOS PUBLICOS</v>
          </cell>
          <cell r="C497">
            <v>23942100</v>
          </cell>
        </row>
        <row r="498">
          <cell r="A498" t="str">
            <v>4013-1-1-03-02-01-0000-00</v>
          </cell>
          <cell r="B498" t="str">
            <v>UNIDAD ADMINISTRATIVA ESPECIAL DE SERVICIOS PUBLICOS</v>
          </cell>
          <cell r="C498">
            <v>41276939</v>
          </cell>
        </row>
        <row r="499">
          <cell r="A499" t="str">
            <v>4013-1-1-03-02-02-0000-00</v>
          </cell>
          <cell r="B499" t="str">
            <v>UNIDAD ADMINISTRATIVA ESPECIAL DE SERVICIOS PUBLICOS</v>
          </cell>
          <cell r="C499">
            <v>37032660</v>
          </cell>
        </row>
        <row r="500">
          <cell r="A500" t="str">
            <v>4013-1-1-03-02-04-0000-00</v>
          </cell>
          <cell r="B500" t="str">
            <v>UNIDAD ADMINISTRATIVA ESPECIAL DE SERVICIOS PUBLICOS</v>
          </cell>
          <cell r="C500">
            <v>3484572</v>
          </cell>
        </row>
        <row r="501">
          <cell r="A501" t="str">
            <v>4013-1-1-03-02-06-0000-00</v>
          </cell>
          <cell r="B501" t="str">
            <v>UNIDAD ADMINISTRATIVA ESPECIAL DE SERVICIOS PUBLICOS</v>
          </cell>
          <cell r="C501">
            <v>17957000</v>
          </cell>
        </row>
        <row r="502">
          <cell r="A502" t="str">
            <v>4013-1-1-03-02-07-0000-00</v>
          </cell>
          <cell r="B502" t="str">
            <v>UNIDAD ADMINISTRATIVA ESPECIAL DE SERVICIOS PUBLICOS</v>
          </cell>
          <cell r="C502">
            <v>11970300</v>
          </cell>
        </row>
        <row r="503">
          <cell r="A503" t="str">
            <v>4013-1-1-03-02-09-0000-00</v>
          </cell>
          <cell r="B503" t="str">
            <v>UNIDAD ADMINISTRATIVA ESPECIAL DE SERVICIOS PUBLICOS</v>
          </cell>
          <cell r="C503">
            <v>9627</v>
          </cell>
        </row>
        <row r="504">
          <cell r="A504" t="str">
            <v>4363-1-2-02-02-00-0000-00</v>
          </cell>
          <cell r="B504" t="str">
            <v>MUNDO JOVEN TRAVEL SHOP S A S</v>
          </cell>
          <cell r="C504">
            <v>774000</v>
          </cell>
        </row>
        <row r="505">
          <cell r="A505" t="str">
            <v>4433-1-2-02-02-00-0000-00</v>
          </cell>
          <cell r="B505" t="str">
            <v>BEATRIZ ELENA CARDENAS CASAS</v>
          </cell>
          <cell r="C505">
            <v>1002914</v>
          </cell>
        </row>
        <row r="506">
          <cell r="A506" t="str">
            <v>4443-1-2-02-02-00-0000-00</v>
          </cell>
          <cell r="B506" t="str">
            <v>SERGIO ANDRES RODRIGUEZ ACEVEDO</v>
          </cell>
          <cell r="C506">
            <v>1173423</v>
          </cell>
        </row>
        <row r="507">
          <cell r="B507" t="str">
            <v>LUZ ELENA AGUILAR ARDILA</v>
          </cell>
          <cell r="C507">
            <v>683284</v>
          </cell>
        </row>
        <row r="508">
          <cell r="B508" t="str">
            <v>ANGELA MARCELA ACOSTA PARDO</v>
          </cell>
          <cell r="C508">
            <v>401470</v>
          </cell>
        </row>
        <row r="509">
          <cell r="A509" t="str">
            <v>4463-1-2-02-02-00-0000-00</v>
          </cell>
          <cell r="B509" t="str">
            <v>MUNDO JOVEN TRAVEL SHOP S A S</v>
          </cell>
          <cell r="C509">
            <v>1519348</v>
          </cell>
        </row>
        <row r="510">
          <cell r="A510" t="str">
            <v>4373-1-2-03-01-02-0000-00</v>
          </cell>
          <cell r="B510" t="str">
            <v>CAMARA DE COMERCIO DE BOGOTA</v>
          </cell>
          <cell r="C510">
            <v>1599536</v>
          </cell>
        </row>
        <row r="511">
          <cell r="A511" t="str">
            <v>3943-3-4-00-00-00-0000-00</v>
          </cell>
          <cell r="B511" t="str">
            <v>CENTRO DE GERENCIAMIENTO DE RESIDUOS DOÑA JUANA SA ESP CON</v>
          </cell>
          <cell r="C511">
            <v>3839216243</v>
          </cell>
        </row>
        <row r="512">
          <cell r="A512" t="str">
            <v>3133-1-2-02-06-01-0000-00</v>
          </cell>
          <cell r="B512" t="str">
            <v>MAPFRE SEGUROS GENERALES DE COLOMBIA S.A.</v>
          </cell>
          <cell r="C512">
            <v>408314066</v>
          </cell>
        </row>
        <row r="513">
          <cell r="A513" t="str">
            <v>4003-3-1-15-02-13-1048-132</v>
          </cell>
          <cell r="B513" t="str">
            <v>UNIÓN TEMPORAL PROINPRO</v>
          </cell>
          <cell r="C513">
            <v>54041675</v>
          </cell>
        </row>
        <row r="514">
          <cell r="A514" t="str">
            <v>4513-3-1-15-02-13-1109-130</v>
          </cell>
          <cell r="B514" t="str">
            <v>PEDRO ANTONIO BOHORQUEZ BOHORQUEZ</v>
          </cell>
          <cell r="C514">
            <v>15166666</v>
          </cell>
        </row>
        <row r="515">
          <cell r="A515" t="str">
            <v>4223-3-1-15-02-13-1109-130</v>
          </cell>
          <cell r="B515" t="str">
            <v>HUGO HERNAN BUITRAGO GARZON</v>
          </cell>
          <cell r="C515">
            <v>15166666</v>
          </cell>
        </row>
        <row r="516">
          <cell r="A516" t="str">
            <v>4153-3-1-15-02-13-1109-130</v>
          </cell>
          <cell r="B516" t="str">
            <v>ALVARO IVAN RODRIGUEZ PINZON</v>
          </cell>
          <cell r="C516">
            <v>49880000</v>
          </cell>
        </row>
        <row r="517">
          <cell r="A517" t="str">
            <v>4503-3-1-15-02-13-1109-130</v>
          </cell>
          <cell r="B517" t="str">
            <v>ANDERSON LINO CARREÑO NIÑO</v>
          </cell>
          <cell r="C517">
            <v>15166666</v>
          </cell>
        </row>
        <row r="518">
          <cell r="A518" t="str">
            <v>4543-3-1-15-02-13-1109-130</v>
          </cell>
          <cell r="B518" t="str">
            <v>ANDRES  ORTIZ DOMINGUEZ</v>
          </cell>
          <cell r="C518">
            <v>12500000</v>
          </cell>
        </row>
        <row r="519">
          <cell r="A519" t="str">
            <v>4563-3-1-15-02-13-1109-130</v>
          </cell>
          <cell r="B519" t="str">
            <v>CONSULTORIA DE SERVICIOS PUBLICOS Y MEDIO AMBIENTE S.A.S</v>
          </cell>
          <cell r="C519">
            <v>120000000</v>
          </cell>
        </row>
        <row r="520">
          <cell r="A520" t="str">
            <v>4053-3-1-15-02-13-1109-130</v>
          </cell>
          <cell r="B520" t="str">
            <v>ANGELA JULIANA PEÑA SALGADO</v>
          </cell>
          <cell r="C520">
            <v>12600000</v>
          </cell>
        </row>
        <row r="521">
          <cell r="A521" t="str">
            <v>4493-3-1-15-02-13-1109-130</v>
          </cell>
          <cell r="B521" t="str">
            <v>HIDROSUELOS SAS</v>
          </cell>
          <cell r="C521">
            <v>102306374</v>
          </cell>
        </row>
        <row r="522">
          <cell r="A522" t="str">
            <v>4413-3-1-15-07-42-1042-185</v>
          </cell>
          <cell r="B522" t="str">
            <v>FABIAN ANDRES LOZANO AGUILAR</v>
          </cell>
          <cell r="C522">
            <v>20175064</v>
          </cell>
        </row>
        <row r="523">
          <cell r="A523" t="str">
            <v>4663-3-1-15-02-13-1109-130</v>
          </cell>
          <cell r="B523" t="str">
            <v>CORREAGRO S.A</v>
          </cell>
          <cell r="C523">
            <v>80949493</v>
          </cell>
        </row>
        <row r="524">
          <cell r="A524" t="str">
            <v>3623-1-1-02-03-01-0000-00</v>
          </cell>
          <cell r="B524" t="str">
            <v>JOSE ANANIAS FLOREZ RONCANCIO</v>
          </cell>
          <cell r="C524">
            <v>800000</v>
          </cell>
        </row>
        <row r="525">
          <cell r="A525" t="str">
            <v>3773-3-1-15-07-42-1042-185</v>
          </cell>
          <cell r="B525" t="str">
            <v>ABIL COMERCIALIZADORA S A S</v>
          </cell>
          <cell r="C525">
            <v>4056000</v>
          </cell>
        </row>
        <row r="526">
          <cell r="A526" t="str">
            <v>4533-3-1-15-02-13-1109-130</v>
          </cell>
          <cell r="B526" t="str">
            <v>LUZ ANGELA CHAVES PEÑA</v>
          </cell>
          <cell r="C526">
            <v>12300000</v>
          </cell>
        </row>
        <row r="527">
          <cell r="A527" t="str">
            <v>4703-3-1-15-07-42-1042-185</v>
          </cell>
          <cell r="B527" t="str">
            <v>KAREN ANDREA PEREZ VARGAS</v>
          </cell>
          <cell r="C527">
            <v>7320000</v>
          </cell>
        </row>
        <row r="528">
          <cell r="A528" t="str">
            <v>4653-3-1-15-07-42-1042-185</v>
          </cell>
          <cell r="B528" t="str">
            <v>INGESTRUT SAS</v>
          </cell>
          <cell r="C528">
            <v>8999811</v>
          </cell>
        </row>
        <row r="529">
          <cell r="A529" t="str">
            <v>4083-3-1-15-02-13-1109-130</v>
          </cell>
          <cell r="B529" t="str">
            <v>HELBES ENRIQUE LOPEZ SALAZAR</v>
          </cell>
          <cell r="C529">
            <v>40666666</v>
          </cell>
        </row>
        <row r="530">
          <cell r="A530" t="str">
            <v>4353-3-1-15-07-42-1042-185</v>
          </cell>
          <cell r="B530" t="str">
            <v>UNION TEMPORAL TOYONORTE-ARMOR INTERNATIONAL DE COLOMBIA LTDA</v>
          </cell>
          <cell r="C530">
            <v>107454592</v>
          </cell>
        </row>
        <row r="531">
          <cell r="A531" t="str">
            <v>4283-3-1-15-07-42-1042-185</v>
          </cell>
          <cell r="B531" t="str">
            <v>SGS COLOMBIA S.A.S</v>
          </cell>
          <cell r="C531">
            <v>7163000</v>
          </cell>
        </row>
        <row r="532">
          <cell r="A532" t="str">
            <v>4063-3-1-15-02-13-1109-130</v>
          </cell>
          <cell r="B532" t="str">
            <v>JAIRO ANTONIO VELANDIA GRILLO</v>
          </cell>
          <cell r="C532">
            <v>12000000</v>
          </cell>
        </row>
        <row r="533">
          <cell r="A533" t="str">
            <v>5023-3-1-15-02-13-1109-130</v>
          </cell>
          <cell r="B533" t="str">
            <v>NESTOR  GARCIA GOMEZ</v>
          </cell>
          <cell r="C533">
            <v>26000000</v>
          </cell>
        </row>
        <row r="534">
          <cell r="A534" t="str">
            <v>4293-3-1-15-07-42-1042-185</v>
          </cell>
          <cell r="B534" t="str">
            <v>JEIMY CATALINA MORENO CASTAÑEDA</v>
          </cell>
          <cell r="C534">
            <v>4000000</v>
          </cell>
        </row>
        <row r="535">
          <cell r="A535" t="str">
            <v>4793-3-1-15-07-42-1042-185</v>
          </cell>
          <cell r="B535" t="str">
            <v>RAUL JAVIER MANRIQUE VACCA</v>
          </cell>
          <cell r="C535">
            <v>64960000</v>
          </cell>
        </row>
        <row r="536">
          <cell r="A536" t="str">
            <v>4693-3-1-15-07-42-1042-185</v>
          </cell>
          <cell r="B536" t="str">
            <v>JOHN KENNEDY LEON CASTIBLANCO</v>
          </cell>
          <cell r="C536">
            <v>22800000</v>
          </cell>
        </row>
        <row r="537">
          <cell r="A537" t="str">
            <v>3423-3-1-15-02-13-1109-130</v>
          </cell>
          <cell r="B537" t="str">
            <v>CENTRO DE GERENCIAMIENTO DE RESIDUOS DOÑA JUANA SA ESP CON</v>
          </cell>
          <cell r="C537">
            <v>12334606608</v>
          </cell>
        </row>
        <row r="538">
          <cell r="A538" t="str">
            <v>5093-1-2-02-06-01-0000-00</v>
          </cell>
          <cell r="B538" t="str">
            <v>MAPFRE SEGUROS GENERALES DE COLOMBIA S.A.</v>
          </cell>
          <cell r="C538">
            <v>548960</v>
          </cell>
        </row>
        <row r="539">
          <cell r="A539" t="str">
            <v>3983-3-1-15-07-42-1042-185</v>
          </cell>
          <cell r="B539" t="str">
            <v>WILSON FERNANDO RODRIGUEZ NIÑO</v>
          </cell>
          <cell r="C539">
            <v>16190000</v>
          </cell>
        </row>
        <row r="540">
          <cell r="A540" t="str">
            <v>4343-3-1-15-07-42-1042-185</v>
          </cell>
          <cell r="B540" t="str">
            <v>SOLUTION COPY LTDA</v>
          </cell>
          <cell r="C540">
            <v>14999944</v>
          </cell>
        </row>
        <row r="541">
          <cell r="A541" t="str">
            <v>4673-1-2-02-04-00-0000-00</v>
          </cell>
          <cell r="B541" t="str">
            <v>NOTINET S.A.S.</v>
          </cell>
          <cell r="C541">
            <v>1129333</v>
          </cell>
        </row>
        <row r="542">
          <cell r="A542" t="str">
            <v>4483-3-1-15-02-13-1109-130</v>
          </cell>
          <cell r="B542" t="str">
            <v>VSV CONSULTING SAS</v>
          </cell>
          <cell r="C542">
            <v>82566325</v>
          </cell>
        </row>
        <row r="543">
          <cell r="A543" t="str">
            <v>4743-3-1-15-02-13-1109-130</v>
          </cell>
          <cell r="B543" t="str">
            <v>JOSIAS  HURTADO ARBOLEDA</v>
          </cell>
          <cell r="C543">
            <v>8893333</v>
          </cell>
        </row>
        <row r="544">
          <cell r="A544" t="str">
            <v>4123-3-1-15-02-13-1109-130</v>
          </cell>
          <cell r="B544" t="str">
            <v>MAURICIO EDUARDO FORERO SILVA</v>
          </cell>
          <cell r="C544">
            <v>23200000</v>
          </cell>
        </row>
        <row r="545">
          <cell r="A545" t="str">
            <v>5053-3-1-15-02-13-1109-130</v>
          </cell>
          <cell r="B545" t="str">
            <v>CARLOS AUGUSTO CASTRO PECHA</v>
          </cell>
          <cell r="C545">
            <v>15466666</v>
          </cell>
        </row>
        <row r="546">
          <cell r="A546" t="str">
            <v>4763-3-1-15-02-13-1109-130</v>
          </cell>
          <cell r="B546" t="str">
            <v>GILBERTO  ACOSTA PARRA</v>
          </cell>
          <cell r="C546">
            <v>42533333</v>
          </cell>
        </row>
        <row r="547">
          <cell r="A547" t="str">
            <v>4973-3-1-15-02-13-1109-130</v>
          </cell>
          <cell r="B547" t="str">
            <v>LEONARDO ANDRES FONSECA FAJARDO</v>
          </cell>
          <cell r="C547">
            <v>23200000</v>
          </cell>
        </row>
        <row r="548">
          <cell r="A548" t="str">
            <v>4733-3-1-15-02-13-1109-130</v>
          </cell>
          <cell r="B548" t="str">
            <v>NATH YURY RAMOS ROLDAN</v>
          </cell>
          <cell r="C548">
            <v>23000000</v>
          </cell>
        </row>
        <row r="549">
          <cell r="A549" t="str">
            <v>5073-3-1-15-02-13-1109-130</v>
          </cell>
          <cell r="B549" t="str">
            <v>MONICA LILIANA ROJAS FLOREZ</v>
          </cell>
          <cell r="C549">
            <v>11200000</v>
          </cell>
        </row>
        <row r="550">
          <cell r="A550" t="str">
            <v>4093-3-1-15-02-13-1109-130</v>
          </cell>
          <cell r="B550" t="str">
            <v>CLAUDIA JANNETH JARAMILLO GOMEZ</v>
          </cell>
          <cell r="C550">
            <v>37333333</v>
          </cell>
        </row>
        <row r="551">
          <cell r="A551" t="str">
            <v>4623-3-1-15-03-19-1045-148</v>
          </cell>
          <cell r="B551" t="str">
            <v>SEBASTIAN  PINILLA MOGOLLON</v>
          </cell>
          <cell r="C551">
            <v>25002017</v>
          </cell>
        </row>
        <row r="552">
          <cell r="A552" t="str">
            <v>4423-3-1-15-03-19-1045-148</v>
          </cell>
          <cell r="B552" t="str">
            <v>CATALINA  GUTIERREZ CANO</v>
          </cell>
          <cell r="C552">
            <v>11200000</v>
          </cell>
        </row>
        <row r="553">
          <cell r="A553" t="str">
            <v>4913-3-1-15-07-42-1042-185</v>
          </cell>
          <cell r="B553" t="str">
            <v>CORAL DELGADO &amp; ASOCIADOS SAS</v>
          </cell>
          <cell r="C553">
            <v>119000000</v>
          </cell>
        </row>
        <row r="554">
          <cell r="A554" t="str">
            <v>4863-3-1-15-07-42-1042-185</v>
          </cell>
          <cell r="B554" t="str">
            <v>DIEGO ALEJANDRO JAIMES RAMIREZ</v>
          </cell>
          <cell r="C554">
            <v>24035200</v>
          </cell>
        </row>
        <row r="555">
          <cell r="A555" t="str">
            <v>4903-3-1-15-07-42-1042-185</v>
          </cell>
          <cell r="B555" t="str">
            <v>JOSE DARIO GONZALEZ CASTRO</v>
          </cell>
          <cell r="C555">
            <v>23620800</v>
          </cell>
        </row>
        <row r="556">
          <cell r="A556" t="str">
            <v>4883-3-1-15-07-42-1042-185</v>
          </cell>
          <cell r="B556" t="str">
            <v>CARMEN LUZ ROJAS GONZALEZ</v>
          </cell>
          <cell r="C556">
            <v>23828000</v>
          </cell>
        </row>
        <row r="557">
          <cell r="A557" t="str">
            <v>4893-3-1-15-07-42-1042-185</v>
          </cell>
          <cell r="B557" t="str">
            <v>JUAN CARLOS DIAZ GOMEZ</v>
          </cell>
          <cell r="C557">
            <v>23828000</v>
          </cell>
        </row>
        <row r="558">
          <cell r="A558" t="str">
            <v>4943-3-1-15-07-42-1042-185</v>
          </cell>
          <cell r="B558" t="str">
            <v>ANDRES FELIPE NARANJO FORERO</v>
          </cell>
          <cell r="C558">
            <v>15200000</v>
          </cell>
        </row>
        <row r="559">
          <cell r="A559" t="str">
            <v>4953-3-1-15-07-42-1042-185</v>
          </cell>
          <cell r="B559" t="str">
            <v>WENDY JULAY ESTUPIÑAN HINESTROZA</v>
          </cell>
          <cell r="C559">
            <v>15200000</v>
          </cell>
        </row>
        <row r="560">
          <cell r="A560" t="str">
            <v>4873-3-1-15-07-42-1042-185</v>
          </cell>
          <cell r="B560" t="str">
            <v>ANDREA DEL PILAR GUERRERO RODRIGUEZ</v>
          </cell>
          <cell r="C560">
            <v>23620800</v>
          </cell>
        </row>
        <row r="561">
          <cell r="A561" t="str">
            <v>4933-3-1-15-07-42-1042-185</v>
          </cell>
          <cell r="B561" t="str">
            <v>DIANA MARCELA BAUTISTA AMEZQUITA</v>
          </cell>
          <cell r="C561">
            <v>9500000</v>
          </cell>
        </row>
        <row r="562">
          <cell r="A562" t="str">
            <v>4853-3-1-15-07-42-1042-185</v>
          </cell>
          <cell r="B562" t="str">
            <v>ALEXANDER  BERNAL VARGAS</v>
          </cell>
          <cell r="C562">
            <v>22600000</v>
          </cell>
        </row>
        <row r="563">
          <cell r="A563" t="str">
            <v>4613-3-1-15-07-42-1042-185</v>
          </cell>
          <cell r="B563" t="str">
            <v>IRMA MILENA ALFONSO MORENO</v>
          </cell>
          <cell r="C563">
            <v>13560000</v>
          </cell>
        </row>
        <row r="564">
          <cell r="A564" t="str">
            <v>5163-3-1-15-07-42-1042-185</v>
          </cell>
          <cell r="B564" t="str">
            <v>SEGUNDO EVELIO BELTRAN PINZON</v>
          </cell>
          <cell r="C564">
            <v>9333333</v>
          </cell>
        </row>
        <row r="565">
          <cell r="A565" t="str">
            <v>5183-1-1-03-01-02-0000-00</v>
          </cell>
          <cell r="B565" t="str">
            <v>UNIDAD ADMINISTRATIVA ESPECIAL DE SERVICIOS PUBLICOS</v>
          </cell>
          <cell r="C565">
            <v>38868940</v>
          </cell>
        </row>
        <row r="566">
          <cell r="A566" t="str">
            <v>5183-1-1-03-01-03-0000-00</v>
          </cell>
          <cell r="B566" t="str">
            <v>UNIDAD ADMINISTRATIVA ESPECIAL DE SERVICIOS PUBLICOS</v>
          </cell>
          <cell r="C566">
            <v>52926273</v>
          </cell>
        </row>
        <row r="567">
          <cell r="A567" t="str">
            <v>5183-1-1-03-01-05-0000-00</v>
          </cell>
          <cell r="B567" t="str">
            <v>UNIDAD ADMINISTRATIVA ESPECIAL DE SERVICIOS PUBLICOS</v>
          </cell>
          <cell r="C567">
            <v>26682100</v>
          </cell>
        </row>
        <row r="568">
          <cell r="A568" t="str">
            <v>5183-1-1-03-02-01-0000-00</v>
          </cell>
          <cell r="B568" t="str">
            <v>UNIDAD ADMINISTRATIVA ESPECIAL DE SERVICIOS PUBLICOS</v>
          </cell>
          <cell r="C568">
            <v>41435811</v>
          </cell>
        </row>
        <row r="569">
          <cell r="A569" t="str">
            <v>5183-1-1-03-02-02-0000-00</v>
          </cell>
          <cell r="B569" t="str">
            <v>UNIDAD ADMINISTRATIVA ESPECIAL DE SERVICIOS PUBLICOS</v>
          </cell>
          <cell r="C569">
            <v>36021320</v>
          </cell>
        </row>
        <row r="570">
          <cell r="A570" t="str">
            <v>5183-1-1-03-02-04-0000-00</v>
          </cell>
          <cell r="B570" t="str">
            <v>UNIDAD ADMINISTRATIVA ESPECIAL DE SERVICIOS PUBLICOS</v>
          </cell>
          <cell r="C570">
            <v>3709672</v>
          </cell>
        </row>
        <row r="571">
          <cell r="A571" t="str">
            <v>5183-1-1-03-02-06-0000-00</v>
          </cell>
          <cell r="B571" t="str">
            <v>UNIDAD ADMINISTRATIVA ESPECIAL DE SERVICIOS PUBLICOS</v>
          </cell>
          <cell r="C571">
            <v>20011650</v>
          </cell>
        </row>
        <row r="572">
          <cell r="A572" t="str">
            <v>5183-1-1-03-02-07-0000-00</v>
          </cell>
          <cell r="B572" t="str">
            <v>UNIDAD ADMINISTRATIVA ESPECIAL DE SERVICIOS PUBLICOS</v>
          </cell>
          <cell r="C572">
            <v>13340100</v>
          </cell>
        </row>
        <row r="573">
          <cell r="A573" t="str">
            <v>5183-1-1-03-02-09-0000-00</v>
          </cell>
          <cell r="B573" t="str">
            <v>UNIDAD ADMINISTRATIVA ESPECIAL DE SERVICIOS PUBLICOS</v>
          </cell>
          <cell r="C573">
            <v>9627</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zoomScale="80" zoomScaleNormal="80" workbookViewId="0">
      <pane xSplit="1" ySplit="7" topLeftCell="B8" activePane="bottomRight" state="frozen"/>
      <selection pane="topRight" activeCell="B1" sqref="B1"/>
      <selection pane="bottomLeft" activeCell="A8" sqref="A8"/>
      <selection pane="bottomRight" activeCell="J19" sqref="J19"/>
    </sheetView>
  </sheetViews>
  <sheetFormatPr baseColWidth="10" defaultColWidth="28.140625" defaultRowHeight="35.1" customHeight="1" x14ac:dyDescent="0.25"/>
  <cols>
    <col min="1" max="1" width="2.28515625" customWidth="1"/>
    <col min="2" max="3" width="23.42578125" customWidth="1"/>
    <col min="4" max="4" width="23.28515625" customWidth="1"/>
    <col min="5" max="5" width="25.5703125" customWidth="1"/>
    <col min="8" max="8" width="28.140625" style="24"/>
    <col min="9" max="9" width="24.7109375" customWidth="1"/>
    <col min="10" max="10" width="30.7109375" customWidth="1"/>
    <col min="11" max="11" width="64.7109375" customWidth="1"/>
  </cols>
  <sheetData>
    <row r="1" spans="2:12" ht="35.1" customHeight="1" x14ac:dyDescent="0.25">
      <c r="L1" s="2"/>
    </row>
    <row r="2" spans="2:12" ht="35.1" customHeight="1" x14ac:dyDescent="0.35">
      <c r="B2" s="6" t="s">
        <v>0</v>
      </c>
      <c r="C2" s="6"/>
      <c r="D2" s="7"/>
      <c r="E2" s="7"/>
      <c r="F2" s="7"/>
      <c r="G2" s="7"/>
      <c r="H2" s="25"/>
      <c r="I2" s="7"/>
      <c r="J2" s="7"/>
      <c r="K2" s="7"/>
      <c r="L2" s="2"/>
    </row>
    <row r="3" spans="2:12" ht="35.1" customHeight="1" x14ac:dyDescent="0.35">
      <c r="B3" s="8" t="s">
        <v>27</v>
      </c>
      <c r="C3" s="8"/>
      <c r="D3" s="7"/>
      <c r="E3" s="4" t="s">
        <v>26</v>
      </c>
      <c r="F3" s="7"/>
      <c r="G3" s="7"/>
      <c r="H3" s="25"/>
      <c r="I3" s="7"/>
      <c r="J3" s="7"/>
      <c r="K3" s="7"/>
    </row>
    <row r="4" spans="2:12" ht="35.1" customHeight="1" x14ac:dyDescent="0.35">
      <c r="B4" s="8" t="s">
        <v>1</v>
      </c>
      <c r="C4" s="8"/>
      <c r="D4" s="5" t="s">
        <v>55</v>
      </c>
      <c r="E4" s="9"/>
      <c r="F4" s="7"/>
      <c r="G4" s="7"/>
      <c r="H4" s="25"/>
      <c r="I4" s="7"/>
      <c r="J4" s="7"/>
      <c r="K4" s="7"/>
    </row>
    <row r="6" spans="2:12" ht="35.1" customHeight="1" x14ac:dyDescent="0.25">
      <c r="B6" s="43" t="s">
        <v>26</v>
      </c>
      <c r="C6" s="44"/>
      <c r="D6" s="44"/>
      <c r="E6" s="44"/>
      <c r="F6" s="44"/>
      <c r="G6" s="44"/>
      <c r="H6" s="44"/>
      <c r="I6" s="44"/>
      <c r="J6" s="44"/>
      <c r="K6" s="44"/>
    </row>
    <row r="7" spans="2:12" ht="63" x14ac:dyDescent="0.25">
      <c r="B7" s="10" t="s">
        <v>2</v>
      </c>
      <c r="C7" s="10" t="s">
        <v>29</v>
      </c>
      <c r="D7" s="10" t="s">
        <v>4</v>
      </c>
      <c r="E7" s="11" t="s">
        <v>3</v>
      </c>
      <c r="F7" s="11" t="s">
        <v>5</v>
      </c>
      <c r="G7" s="12" t="s">
        <v>6</v>
      </c>
      <c r="H7" s="26" t="s">
        <v>37</v>
      </c>
      <c r="I7" s="12" t="s">
        <v>38</v>
      </c>
      <c r="J7" s="12" t="s">
        <v>39</v>
      </c>
      <c r="K7" s="12" t="s">
        <v>7</v>
      </c>
    </row>
    <row r="8" spans="2:12" ht="110.25" x14ac:dyDescent="0.25">
      <c r="B8" s="13" t="s">
        <v>9</v>
      </c>
      <c r="C8" s="21">
        <v>0</v>
      </c>
      <c r="D8" s="13">
        <f>759909000+843324000+1000000000+100000000</f>
        <v>2703233000</v>
      </c>
      <c r="E8" s="13">
        <v>0</v>
      </c>
      <c r="F8" s="13">
        <f>+D8</f>
        <v>2703233000</v>
      </c>
      <c r="G8" s="13">
        <v>0</v>
      </c>
      <c r="H8" s="28">
        <f t="shared" ref="H8:H18" si="0">+G8/D8</f>
        <v>0</v>
      </c>
      <c r="I8" s="13">
        <v>0</v>
      </c>
      <c r="J8" s="13">
        <v>0</v>
      </c>
      <c r="K8" s="42" t="s">
        <v>34</v>
      </c>
    </row>
    <row r="9" spans="2:12" ht="94.5" x14ac:dyDescent="0.25">
      <c r="B9" s="13" t="s">
        <v>10</v>
      </c>
      <c r="C9" s="21">
        <v>0</v>
      </c>
      <c r="D9" s="13">
        <v>724630000</v>
      </c>
      <c r="E9" s="14">
        <v>0</v>
      </c>
      <c r="F9" s="13">
        <f t="shared" ref="F9:F10" si="1">+D9</f>
        <v>724630000</v>
      </c>
      <c r="G9" s="14">
        <v>0</v>
      </c>
      <c r="H9" s="28">
        <f t="shared" si="0"/>
        <v>0</v>
      </c>
      <c r="I9" s="13">
        <v>0</v>
      </c>
      <c r="J9" s="14">
        <v>0</v>
      </c>
      <c r="K9" s="3" t="s">
        <v>35</v>
      </c>
    </row>
    <row r="10" spans="2:12" ht="63" x14ac:dyDescent="0.25">
      <c r="B10" s="13" t="s">
        <v>11</v>
      </c>
      <c r="C10" s="21">
        <v>0</v>
      </c>
      <c r="D10" s="13">
        <v>1630406000</v>
      </c>
      <c r="E10" s="14">
        <v>0</v>
      </c>
      <c r="F10" s="13">
        <f t="shared" si="1"/>
        <v>1630406000</v>
      </c>
      <c r="G10" s="14">
        <v>0</v>
      </c>
      <c r="H10" s="28">
        <f t="shared" si="0"/>
        <v>0</v>
      </c>
      <c r="I10" s="13">
        <v>0</v>
      </c>
      <c r="J10" s="14">
        <v>0</v>
      </c>
      <c r="K10" s="3" t="s">
        <v>33</v>
      </c>
    </row>
    <row r="11" spans="2:12" ht="78.75" x14ac:dyDescent="0.25">
      <c r="B11" s="15" t="s">
        <v>8</v>
      </c>
      <c r="C11" s="21">
        <v>1</v>
      </c>
      <c r="D11" s="13">
        <v>690000000</v>
      </c>
      <c r="E11" s="13">
        <v>645991088</v>
      </c>
      <c r="F11" s="14">
        <f>+D11-E11</f>
        <v>44008912</v>
      </c>
      <c r="G11" s="13">
        <v>594616084</v>
      </c>
      <c r="H11" s="28">
        <f t="shared" si="0"/>
        <v>0.86176244057971019</v>
      </c>
      <c r="I11" s="13">
        <v>64202353</v>
      </c>
      <c r="J11" s="14">
        <f>+E11-G11</f>
        <v>51375004</v>
      </c>
      <c r="K11" s="3" t="s">
        <v>24</v>
      </c>
    </row>
    <row r="12" spans="2:12" ht="94.5" x14ac:dyDescent="0.25">
      <c r="B12" s="16" t="s">
        <v>12</v>
      </c>
      <c r="C12" s="21">
        <v>3</v>
      </c>
      <c r="D12" s="17">
        <v>10000000</v>
      </c>
      <c r="E12" s="13">
        <v>0</v>
      </c>
      <c r="F12" s="13">
        <f>+D12</f>
        <v>10000000</v>
      </c>
      <c r="G12" s="13">
        <v>0</v>
      </c>
      <c r="H12" s="28">
        <f t="shared" si="0"/>
        <v>0</v>
      </c>
      <c r="I12" s="13">
        <v>0</v>
      </c>
      <c r="J12" s="13">
        <v>0</v>
      </c>
      <c r="K12" s="3" t="s">
        <v>13</v>
      </c>
    </row>
    <row r="13" spans="2:12" ht="60.75" customHeight="1" x14ac:dyDescent="0.25">
      <c r="B13" s="15" t="s">
        <v>14</v>
      </c>
      <c r="C13" s="21">
        <v>3</v>
      </c>
      <c r="D13" s="17">
        <v>270000000</v>
      </c>
      <c r="E13" s="13">
        <v>270000000</v>
      </c>
      <c r="F13" s="13">
        <v>0</v>
      </c>
      <c r="G13" s="13">
        <v>237365609</v>
      </c>
      <c r="H13" s="28">
        <f t="shared" si="0"/>
        <v>0.87913188518518515</v>
      </c>
      <c r="I13" s="13">
        <v>0</v>
      </c>
      <c r="J13" s="13">
        <f>+E13-G13</f>
        <v>32634391</v>
      </c>
      <c r="K13" s="18" t="s">
        <v>15</v>
      </c>
    </row>
    <row r="14" spans="2:12" ht="78.75" x14ac:dyDescent="0.25">
      <c r="B14" s="16" t="s">
        <v>16</v>
      </c>
      <c r="C14" s="21">
        <v>2</v>
      </c>
      <c r="D14" s="17">
        <v>435606000</v>
      </c>
      <c r="E14" s="13">
        <v>435606000</v>
      </c>
      <c r="F14" s="13">
        <v>0</v>
      </c>
      <c r="G14" s="13">
        <v>0</v>
      </c>
      <c r="H14" s="28">
        <f t="shared" si="0"/>
        <v>0</v>
      </c>
      <c r="I14" s="13">
        <v>0</v>
      </c>
      <c r="J14" s="13">
        <f>+E14-G14</f>
        <v>435606000</v>
      </c>
      <c r="K14" s="18" t="s">
        <v>17</v>
      </c>
    </row>
    <row r="15" spans="2:12" ht="78.75" x14ac:dyDescent="0.25">
      <c r="B15" s="16" t="s">
        <v>18</v>
      </c>
      <c r="C15" s="21">
        <v>0</v>
      </c>
      <c r="D15" s="17">
        <v>87902000</v>
      </c>
      <c r="E15" s="13">
        <v>0</v>
      </c>
      <c r="F15" s="13">
        <f t="shared" ref="F15:F17" si="2">+D15</f>
        <v>87902000</v>
      </c>
      <c r="G15" s="13">
        <v>0</v>
      </c>
      <c r="H15" s="28">
        <f t="shared" si="0"/>
        <v>0</v>
      </c>
      <c r="I15" s="13">
        <v>0</v>
      </c>
      <c r="J15" s="13">
        <v>0</v>
      </c>
      <c r="K15" s="18" t="s">
        <v>19</v>
      </c>
    </row>
    <row r="16" spans="2:12" ht="94.5" x14ac:dyDescent="0.25">
      <c r="B16" s="16" t="s">
        <v>20</v>
      </c>
      <c r="C16" s="21">
        <v>0</v>
      </c>
      <c r="D16" s="17">
        <v>350000000</v>
      </c>
      <c r="E16" s="13">
        <v>0</v>
      </c>
      <c r="F16" s="13">
        <f t="shared" si="2"/>
        <v>350000000</v>
      </c>
      <c r="G16" s="13">
        <v>0</v>
      </c>
      <c r="H16" s="28">
        <f t="shared" si="0"/>
        <v>0</v>
      </c>
      <c r="I16" s="13">
        <v>0</v>
      </c>
      <c r="J16" s="13">
        <v>0</v>
      </c>
      <c r="K16" s="18" t="s">
        <v>21</v>
      </c>
    </row>
    <row r="17" spans="2:11" ht="105" customHeight="1" x14ac:dyDescent="0.25">
      <c r="B17" s="16" t="s">
        <v>22</v>
      </c>
      <c r="C17" s="21">
        <v>0</v>
      </c>
      <c r="D17" s="17">
        <v>600000000</v>
      </c>
      <c r="E17" s="13">
        <v>0</v>
      </c>
      <c r="F17" s="13">
        <f t="shared" si="2"/>
        <v>600000000</v>
      </c>
      <c r="G17" s="13">
        <v>0</v>
      </c>
      <c r="H17" s="28">
        <f t="shared" si="0"/>
        <v>0</v>
      </c>
      <c r="I17" s="13">
        <v>0</v>
      </c>
      <c r="J17" s="13">
        <v>0</v>
      </c>
      <c r="K17" s="18" t="s">
        <v>23</v>
      </c>
    </row>
    <row r="18" spans="2:11" ht="109.5" customHeight="1" x14ac:dyDescent="0.25">
      <c r="B18" s="15" t="s">
        <v>11</v>
      </c>
      <c r="C18" s="21">
        <v>0</v>
      </c>
      <c r="D18" s="17">
        <v>1048032000</v>
      </c>
      <c r="E18" s="17">
        <v>1048032000</v>
      </c>
      <c r="F18" s="13">
        <v>0</v>
      </c>
      <c r="G18" s="17">
        <v>930334510</v>
      </c>
      <c r="H18" s="28">
        <f t="shared" si="0"/>
        <v>0.88769666384232537</v>
      </c>
      <c r="I18" s="13">
        <v>0</v>
      </c>
      <c r="J18" s="17">
        <f>+D18-G18</f>
        <v>117697490</v>
      </c>
      <c r="K18" s="18" t="s">
        <v>25</v>
      </c>
    </row>
    <row r="19" spans="2:11" ht="35.1" customHeight="1" x14ac:dyDescent="0.25">
      <c r="B19" s="19" t="s">
        <v>28</v>
      </c>
      <c r="C19" s="19"/>
      <c r="D19" s="20">
        <f>SUM(D8:D18)</f>
        <v>8549809000</v>
      </c>
      <c r="E19" s="20">
        <f>SUM(E8:E18)</f>
        <v>2399629088</v>
      </c>
      <c r="F19" s="20">
        <f>SUM(F8:F18)</f>
        <v>6150179912</v>
      </c>
      <c r="G19" s="20">
        <f>SUM(G8:G18)</f>
        <v>1762316203</v>
      </c>
      <c r="H19" s="29">
        <f>+G19/D19</f>
        <v>0.2061234587813599</v>
      </c>
      <c r="I19" s="20">
        <f>SUM(I8:I18)</f>
        <v>64202353</v>
      </c>
      <c r="J19" s="20">
        <f>SUM(J8:J18)</f>
        <v>637312885</v>
      </c>
      <c r="K19" s="30"/>
    </row>
    <row r="21" spans="2:11" ht="35.1" customHeight="1" x14ac:dyDescent="0.25">
      <c r="F21" s="41"/>
    </row>
    <row r="22" spans="2:11" ht="35.1" customHeight="1" x14ac:dyDescent="0.25">
      <c r="E22" s="1"/>
      <c r="G22" s="1"/>
    </row>
    <row r="24" spans="2:11" ht="35.1" customHeight="1" x14ac:dyDescent="0.25">
      <c r="G24" s="1"/>
    </row>
    <row r="44" spans="7:8" ht="35.1" customHeight="1" x14ac:dyDescent="0.25">
      <c r="G44" s="2"/>
      <c r="H44" s="27"/>
    </row>
  </sheetData>
  <mergeCells count="1">
    <mergeCell ref="B6:K6"/>
  </mergeCells>
  <pageMargins left="0.7" right="0.7" top="0.75" bottom="0.75" header="0.3" footer="0.3"/>
  <pageSetup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abSelected="1" workbookViewId="0">
      <selection activeCell="C16" sqref="C16"/>
    </sheetView>
  </sheetViews>
  <sheetFormatPr baseColWidth="10" defaultRowHeight="15" x14ac:dyDescent="0.25"/>
  <cols>
    <col min="4" max="4" width="15.5703125" style="31" bestFit="1" customWidth="1"/>
    <col min="5" max="5" width="9.42578125" style="31" bestFit="1" customWidth="1"/>
    <col min="6" max="6" width="8.42578125" style="31" bestFit="1" customWidth="1"/>
  </cols>
  <sheetData>
    <row r="2" spans="2:6" x14ac:dyDescent="0.25">
      <c r="B2" s="22" t="s">
        <v>0</v>
      </c>
    </row>
    <row r="3" spans="2:6" x14ac:dyDescent="0.25">
      <c r="B3" s="23" t="s">
        <v>36</v>
      </c>
    </row>
    <row r="4" spans="2:6" x14ac:dyDescent="0.25">
      <c r="B4" s="23" t="s">
        <v>56</v>
      </c>
    </row>
    <row r="12" spans="2:6" x14ac:dyDescent="0.25">
      <c r="B12" s="38" t="s">
        <v>30</v>
      </c>
      <c r="C12" s="38"/>
      <c r="D12" s="37"/>
      <c r="E12" s="37"/>
      <c r="F12" s="37"/>
    </row>
    <row r="13" spans="2:6" x14ac:dyDescent="0.25">
      <c r="B13" s="34" t="s">
        <v>31</v>
      </c>
      <c r="C13" s="34" t="s">
        <v>54</v>
      </c>
      <c r="D13" s="34" t="s">
        <v>53</v>
      </c>
      <c r="E13" s="34" t="s">
        <v>52</v>
      </c>
      <c r="F13" s="34" t="s">
        <v>32</v>
      </c>
    </row>
    <row r="14" spans="2:6" s="32" customFormat="1" x14ac:dyDescent="0.25">
      <c r="B14" s="34" t="s">
        <v>51</v>
      </c>
      <c r="C14" s="35">
        <f>8549809000/1000000</f>
        <v>8549.8089999999993</v>
      </c>
      <c r="D14" s="35">
        <f>1859598088/1000000</f>
        <v>1859.598088</v>
      </c>
      <c r="E14" s="35">
        <f>1311622810/1000000</f>
        <v>1311.6228100000001</v>
      </c>
      <c r="F14" s="36">
        <v>0</v>
      </c>
    </row>
    <row r="15" spans="2:6" s="32" customFormat="1" x14ac:dyDescent="0.25">
      <c r="B15" s="34" t="s">
        <v>50</v>
      </c>
      <c r="C15" s="35">
        <f>8549809000/1000000</f>
        <v>8549.8089999999993</v>
      </c>
      <c r="D15" s="39">
        <f>1876098088/1000000</f>
        <v>1876.098088</v>
      </c>
      <c r="E15" s="39">
        <f>1724049537/1000000</f>
        <v>1724.0495370000001</v>
      </c>
      <c r="F15" s="40">
        <f>26324122/1000000</f>
        <v>26.324121999999999</v>
      </c>
    </row>
    <row r="16" spans="2:6" s="32" customFormat="1" x14ac:dyDescent="0.25">
      <c r="B16" s="34" t="s">
        <v>49</v>
      </c>
      <c r="C16" s="35">
        <f>8549809000/1000000</f>
        <v>8549.8089999999993</v>
      </c>
      <c r="D16" s="33">
        <f>2399629088/1000000</f>
        <v>2399.6290880000001</v>
      </c>
      <c r="E16" s="33">
        <f>1762316203/1000000</f>
        <v>1762.3162030000001</v>
      </c>
      <c r="F16" s="33">
        <f>64202353/1000000</f>
        <v>64.202353000000002</v>
      </c>
    </row>
    <row r="17" spans="2:6" s="32" customFormat="1" x14ac:dyDescent="0.25">
      <c r="B17" s="34" t="s">
        <v>48</v>
      </c>
      <c r="C17" s="34"/>
      <c r="D17" s="33"/>
      <c r="E17" s="33"/>
      <c r="F17" s="33"/>
    </row>
    <row r="18" spans="2:6" s="32" customFormat="1" x14ac:dyDescent="0.25">
      <c r="B18" s="34" t="s">
        <v>47</v>
      </c>
      <c r="C18" s="34"/>
      <c r="D18" s="33"/>
      <c r="E18" s="33"/>
      <c r="F18" s="33"/>
    </row>
    <row r="19" spans="2:6" s="32" customFormat="1" x14ac:dyDescent="0.25">
      <c r="B19" s="34" t="s">
        <v>46</v>
      </c>
      <c r="C19" s="34"/>
      <c r="D19" s="33"/>
      <c r="E19" s="33"/>
      <c r="F19" s="33"/>
    </row>
    <row r="20" spans="2:6" s="32" customFormat="1" x14ac:dyDescent="0.25">
      <c r="B20" s="34" t="s">
        <v>45</v>
      </c>
      <c r="C20" s="34"/>
      <c r="D20" s="33"/>
      <c r="E20" s="33"/>
      <c r="F20" s="33"/>
    </row>
    <row r="21" spans="2:6" s="32" customFormat="1" x14ac:dyDescent="0.25">
      <c r="B21" s="34" t="s">
        <v>44</v>
      </c>
      <c r="C21" s="34"/>
      <c r="D21" s="33"/>
      <c r="E21" s="33"/>
      <c r="F21" s="33"/>
    </row>
    <row r="22" spans="2:6" s="32" customFormat="1" x14ac:dyDescent="0.25">
      <c r="B22" s="34" t="s">
        <v>43</v>
      </c>
      <c r="C22" s="34"/>
      <c r="D22" s="33"/>
      <c r="E22" s="33"/>
      <c r="F22" s="33"/>
    </row>
    <row r="23" spans="2:6" s="32" customFormat="1" x14ac:dyDescent="0.25">
      <c r="B23" s="34" t="s">
        <v>42</v>
      </c>
      <c r="C23" s="34"/>
      <c r="D23" s="33"/>
      <c r="E23" s="33"/>
      <c r="F23" s="33"/>
    </row>
    <row r="24" spans="2:6" s="32" customFormat="1" x14ac:dyDescent="0.25">
      <c r="B24" s="34" t="s">
        <v>41</v>
      </c>
      <c r="C24" s="34"/>
      <c r="D24" s="33"/>
      <c r="E24" s="33"/>
      <c r="F24" s="33"/>
    </row>
    <row r="25" spans="2:6" s="32" customFormat="1" x14ac:dyDescent="0.25">
      <c r="B25" s="34" t="s">
        <v>40</v>
      </c>
      <c r="C25" s="34"/>
      <c r="D25" s="33"/>
      <c r="E25" s="33"/>
      <c r="F25" s="3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1048</vt:lpstr>
      <vt:lpstr>Grafica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sjimenez</dc:creator>
  <cp:lastModifiedBy>mocastro</cp:lastModifiedBy>
  <cp:lastPrinted>2017-02-03T19:41:09Z</cp:lastPrinted>
  <dcterms:created xsi:type="dcterms:W3CDTF">2017-01-26T17:25:57Z</dcterms:created>
  <dcterms:modified xsi:type="dcterms:W3CDTF">2017-05-26T19:57:50Z</dcterms:modified>
</cp:coreProperties>
</file>