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mc:AlternateContent xmlns:mc="http://schemas.openxmlformats.org/markup-compatibility/2006">
    <mc:Choice Requires="x15">
      <x15ac:absPath xmlns:x15ac="http://schemas.microsoft.com/office/spreadsheetml/2010/11/ac" url="C:\Users\angelica.beltran\OneDrive - UAESP\Documentos\PGIRS 2024\Informe Anual PGIRS 2023\"/>
    </mc:Choice>
  </mc:AlternateContent>
  <xr:revisionPtr revIDLastSave="0" documentId="13_ncr:1_{460364CA-2D6E-4F3C-A4BA-19F7DC0A4865}" xr6:coauthVersionLast="47" xr6:coauthVersionMax="47" xr10:uidLastSave="{00000000-0000-0000-0000-000000000000}"/>
  <bookViews>
    <workbookView xWindow="-120" yWindow="-120" windowWidth="29040" windowHeight="15840" tabRatio="875" firstSheet="2" activeTab="2" xr2:uid="{00000000-000D-0000-FFFF-FFFF00000000}"/>
  </bookViews>
  <sheets>
    <sheet name="2. Medios R,T y T" sheetId="7" state="hidden" r:id="rId1"/>
    <sheet name="2. Riesgos R,T y T" sheetId="8" state="hidden" r:id="rId2"/>
    <sheet name="INST SPA" sheetId="38" r:id="rId3"/>
    <sheet name="R-T-T" sheetId="55" r:id="rId4"/>
    <sheet name="LIMP V-AP" sheetId="56" r:id="rId5"/>
    <sheet name="CC -PA" sheetId="57" r:id="rId6"/>
    <sheet name="LAV AP" sheetId="58" r:id="rId7"/>
    <sheet name="APROVECHAMIENTO" sheetId="59" r:id="rId8"/>
    <sheet name="ORGÁNICOS" sheetId="60" r:id="rId9"/>
    <sheet name="INCLUSIÓN" sheetId="61" r:id="rId10"/>
    <sheet name="DF" sheetId="62" r:id="rId11"/>
    <sheet name="ESPECIALES" sheetId="63" r:id="rId12"/>
    <sheet name="RCD" sheetId="64" r:id="rId13"/>
    <sheet name="RURAL" sheetId="65" r:id="rId14"/>
    <sheet name="RIESGOS" sheetId="66" r:id="rId15"/>
    <sheet name="CULTURA" sheetId="67"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9" i="38" l="1"/>
  <c r="R44" i="63" l="1"/>
  <c r="Q44" i="63"/>
  <c r="Q55" i="55"/>
  <c r="Q28" i="58"/>
  <c r="R31" i="63"/>
  <c r="P29" i="59"/>
</calcChain>
</file>

<file path=xl/sharedStrings.xml><?xml version="1.0" encoding="utf-8"?>
<sst xmlns="http://schemas.openxmlformats.org/spreadsheetml/2006/main" count="3739" uniqueCount="1546">
  <si>
    <t>Nivel</t>
  </si>
  <si>
    <t>Indicador</t>
  </si>
  <si>
    <t>Fuente de información</t>
  </si>
  <si>
    <t>Método de recolección</t>
  </si>
  <si>
    <t>Frecuencia</t>
  </si>
  <si>
    <t>Responsable</t>
  </si>
  <si>
    <t>Proyecto 1. Esquema operativo eficiente de la actividad de recolección y transporte</t>
  </si>
  <si>
    <t>Finalidad</t>
  </si>
  <si>
    <t xml:space="preserve">Prevenir impactos negativos sobre la infraestructura de la ciudad, las dinámicas territoriales y las instituciones, asociados al inadecuado manejo de los residuos sólidos. </t>
  </si>
  <si>
    <t>Propósito</t>
  </si>
  <si>
    <t xml:space="preserve">Áreas y vías públicas de la ciudad libres de residuos sólidos. </t>
  </si>
  <si>
    <t>Componentes</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</si>
  <si>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</si>
  <si>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Actividades</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</si>
  <si>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</si>
  <si>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Número de  documentos técnicos elaborados en 1 año</t>
  </si>
  <si>
    <t>UAESP</t>
  </si>
  <si>
    <t>Consulta</t>
  </si>
  <si>
    <t>Cada 4 años</t>
  </si>
  <si>
    <t>UAESP, ESP</t>
  </si>
  <si>
    <t>Realización de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t>
  </si>
  <si>
    <t>Número de documentos técnicos elaborados en 2 años de aprobado el PGIRS.</t>
  </si>
  <si>
    <t>Una vez</t>
  </si>
  <si>
    <t>ESP</t>
  </si>
  <si>
    <t xml:space="preserve">Implementación de contenerización, en por lo menos una (1) de las macrorutas de cada área de prestación de la ciudad, la cual debe permitir la presentación y recolección separada de residuos aprovechables y no aprovechables, garantizando el acceso de los Recicladores de Oficio y/o organizaciones de recicladores al material potencialmente aprovechable. </t>
  </si>
  <si>
    <t>Número de macrorutas con implementación de contenerización. 
Esta se calcula para cada área de prestación del servicio público de aseo.</t>
  </si>
  <si>
    <t>ESP, UAESP</t>
  </si>
  <si>
    <t>Inspección insitu</t>
  </si>
  <si>
    <t>Actualización del censo de puntos críticos existentes en la ciudad, el cual será remitido periódicamente a la entidad competente, para que revise la pertinencia de imposición de sanciones asociadas al inadecuado manejo de los residuos sólidos en el Distrito.</t>
  </si>
  <si>
    <t>Número de censo de puntos críticos.</t>
  </si>
  <si>
    <t>Informes técnicos y operativos de las ESP, SDA</t>
  </si>
  <si>
    <t>Mensual</t>
  </si>
  <si>
    <t>Fortalecimiento sistemas de monitoreo y seguimiento de la actividad de recolección y transporte.</t>
  </si>
  <si>
    <t>Número de sistemas de monitoreo y seguimiento fortalecidos</t>
  </si>
  <si>
    <t>UAESP, Interventorías (cuando aplique)</t>
  </si>
  <si>
    <t>Informes de gestión, o de interventoría (cuando aplique).</t>
  </si>
  <si>
    <t xml:space="preserve">Permanente </t>
  </si>
  <si>
    <t>Definir e implementar un esquema de prestación del servicio publico de aseo, que permita garantizar cobertura del 100% en zonas urbanas, de expansión y aquellas rurales que se incluyan, así como la calidad y la continuidad del servicio,</t>
  </si>
  <si>
    <t>Esquema definido e implementado</t>
  </si>
  <si>
    <t>Proyecto 2. Campaña de sensibilización y educación a los usuarios del servicio público de aseo, para la adecuada gestión de los residuos sólidos.</t>
  </si>
  <si>
    <t>Campaña de sensibilización y educación a los usuarios del servicio público de aseo, para la adecuada gestión de los residuos sólidos.</t>
  </si>
  <si>
    <t>Diseño de  la campaña, donde se defina contenidos, periodicidad, población  objetivo, metas, etc.</t>
  </si>
  <si>
    <t>Número de documentos que contenga el diseño de campañas de sensibilización.</t>
  </si>
  <si>
    <t>Bianual</t>
  </si>
  <si>
    <t>Implementación de campañas de sensibilización y educación  dirigidas a la comunidad.</t>
  </si>
  <si>
    <t>Número de campañas implementadas</t>
  </si>
  <si>
    <t>Anual</t>
  </si>
  <si>
    <t>Factor de Riesgo</t>
  </si>
  <si>
    <t>Financiero</t>
  </si>
  <si>
    <t>Político</t>
  </si>
  <si>
    <t>Social</t>
  </si>
  <si>
    <t>Ambiental</t>
  </si>
  <si>
    <t>Legal</t>
  </si>
  <si>
    <t xml:space="preserve">Propósito </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</si>
  <si>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</si>
  <si>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</si>
  <si>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Medio</t>
  </si>
  <si>
    <t>Bajo</t>
  </si>
  <si>
    <t>Alto</t>
  </si>
  <si>
    <t xml:space="preserve">Medio </t>
  </si>
  <si>
    <t>Alta</t>
  </si>
  <si>
    <t>DES-FM-42</t>
  </si>
  <si>
    <t>PROGRAMA INSTITUCIONAL PARA EL SERVICIO PÚBLICO DE ASEO</t>
  </si>
  <si>
    <t>Proyecto 1. Institucionalidad comprometida en la aplicación efectiva de sanciones aplicada a la gestión de residuos sólidos.</t>
  </si>
  <si>
    <t>Hacer cumplir los deberes normativos en cabeza de los usuarios y generadores de residuos sólidos ordinarios y especiales en el marco de la gestión integral de residuos sólidos.</t>
  </si>
  <si>
    <t>Generar hábitos adecuados en el manejo de residuos por parte de los usuarios del servicio.</t>
  </si>
  <si>
    <t>Componentes:</t>
  </si>
  <si>
    <t>1.Informe de gestión con las sanciones impuestas en materia de residuos por parte de las entidades competentesActividades</t>
  </si>
  <si>
    <t>Descripción del Avance</t>
  </si>
  <si>
    <t>Indicadores</t>
  </si>
  <si>
    <t>Meta Final</t>
  </si>
  <si>
    <t>Año 3</t>
  </si>
  <si>
    <t>INDICADOR ANUAL DTS</t>
  </si>
  <si>
    <t>AVANCE SOBRE EL INDICADOR DTS
(utilizar unicamente valores numéricos)</t>
  </si>
  <si>
    <t>PRESUPUESTO</t>
  </si>
  <si>
    <t>ENTIDADES INVOLUCRADAS</t>
  </si>
  <si>
    <t>ENLACE DE ACCESO AL SOPORTE DE LA ACTIVIDAD</t>
  </si>
  <si>
    <t>Cantidad</t>
  </si>
  <si>
    <t xml:space="preserve">Calidad </t>
  </si>
  <si>
    <t>Tiempo</t>
  </si>
  <si>
    <t>Lugar</t>
  </si>
  <si>
    <t>Grupo Social</t>
  </si>
  <si>
    <t>METODO DE RECOLECCIÓN 
DTS</t>
  </si>
  <si>
    <t>DIFICULTADES IDENTIFICADAS</t>
  </si>
  <si>
    <t>ACCIONES CORRECTIVAS</t>
  </si>
  <si>
    <t>PROGRAMADO
$</t>
  </si>
  <si>
    <t>EJECUTADO
$</t>
  </si>
  <si>
    <t>OBSERVACIONES                         (incluir número de meta  PDD)</t>
  </si>
  <si>
    <t xml:space="preserve">Adelantar mesas de trabajo con las entidades competentes para la imposición de medidas sancionatorias por manejo inadecuado de residuos.
Reporte Subdirección de Recolección Barrido y Limpieza -UAESP. </t>
  </si>
  <si>
    <t>Se llevo a cabo la citación de las mesas de trabajo con las entidades competentes para la imposición de medidas sancionatorias por manejo inadecuado de residuos; las mesas se citaron por localidad, en el primer semestre se contó con la asistencia de 9 localidades y en el segundo semestre con la asistencia de 16; en la mesas se expusieron los avances obtenidos, y se acordaron compromisos de parte de las entidades convocadas; se contó con la asistencia de representantes de la policía, SDA, SDG, alcaldías locales, concesionarios y UAESP. Por cada semestre se generó un informe con el resumen de las mesas ejecutadas.</t>
  </si>
  <si>
    <t>2 mesas anuales</t>
  </si>
  <si>
    <t>Trabajar de manera conjunta para lograr mayores niveles de aplicación de medidas sancionatorias</t>
  </si>
  <si>
    <t>2021-2032</t>
  </si>
  <si>
    <t>Distrito Capital</t>
  </si>
  <si>
    <t>Para la administración distrital, prestadores del servicio público de aseo y usuarios del servicio</t>
  </si>
  <si>
    <t>Informes</t>
  </si>
  <si>
    <t xml:space="preserve">Cambio del personal delegado de cada entidad, que dificulta la continuidad del proceso; no se obtiene respuesta a los oficios ni a la reiteración d ellos mismo. Se presenta inasistencia a la reuniones y a su reagendamiento. </t>
  </si>
  <si>
    <t>Se reiteran los oficios y se dan segunda fecha para citación de las mesas</t>
  </si>
  <si>
    <t>mesas ejecutadas/2 mesas 
programadas</t>
  </si>
  <si>
    <t>SDG, SDGSeg
UAESP, SDA,
Alcaldías
Locales,
Policía</t>
  </si>
  <si>
    <t>2 informes anuales</t>
  </si>
  <si>
    <t>Generar un instrumento de seguimiento y medición a las sanciones impuestas</t>
  </si>
  <si>
    <t>N/A</t>
  </si>
  <si>
    <t>informes presentados/2 
informes proyectados 
anuales</t>
  </si>
  <si>
    <t>Proyecto 2. Articulación interinstitucional para la generación de información y equilibrio financiero</t>
  </si>
  <si>
    <t>Contar con la información relevante y de calidad para la prestación del servicio público de aseo y gestión integral de residuos y garantizar los recursos para otorgar los subsidios.</t>
  </si>
  <si>
    <t>La tarifa del servicio público de aseo se ajusta a las realidades y necesidades de la Ciudad</t>
  </si>
  <si>
    <t>1.Acuerdo vigente para subsidios y contribuciones 
2. FSRI vigente
3. Fuente de datos oficial que permita obtener información necesaria para la prestación del servicio público de aseo</t>
  </si>
  <si>
    <t>Descripcion del Avance</t>
  </si>
  <si>
    <t>AVANCES</t>
  </si>
  <si>
    <t>OBSERVACIONES</t>
  </si>
  <si>
    <t xml:space="preserve">Presentar (cuando sea necesario) ante el Concejo la propuesta de proyecto de acuerdo donde se establezcan los porcentajes de subsidios y contribuciones.
Reporte Secretaría Distrital de Habitát. 
</t>
  </si>
  <si>
    <t>1 acuerdo vigente</t>
  </si>
  <si>
    <t>Acuerdo vigente para otorgar subsidios y contribuciones</t>
  </si>
  <si>
    <t>Acuerdo adoptado/1Acuerdo 
presentado</t>
  </si>
  <si>
    <t>Empresas
prestadoras
del servicio
público de
aseo, SDH,
SDHT, UAESP</t>
  </si>
  <si>
    <t xml:space="preserve">Contar con un Fondo de Solidaridad y Redistribución del Ingreso, FSRI
Reporte Secretaría Distrital de Habitát. </t>
  </si>
  <si>
    <t>1 FSRI</t>
  </si>
  <si>
    <t>FSRI vigente</t>
  </si>
  <si>
    <t>FSRI suscrito/FSRI 
proyectado</t>
  </si>
  <si>
    <t>Empresas
prestadoras,
SDH, SDHT,
UAESP</t>
  </si>
  <si>
    <t xml:space="preserve">Adelantar mesas de trabajo con las entidades distritales que producen información aplicable a la prestación del servicio público de aseo
Reporte Subdirección de Recolección Barrido y Limpieza -UAESP. </t>
  </si>
  <si>
    <t>2 mesas anuales con cada entidad que produce información aplicable a la GIRS</t>
  </si>
  <si>
    <t>Trabajar de manera articulada entre las entidades del distrito en la producción de información requerida para la GIRS</t>
  </si>
  <si>
    <t>Informes, Visitas de 
campo</t>
  </si>
  <si>
    <t>mesas anuales con cada 
entidad que produce 
información aplicable a la 
GIRS/2 mesas programadas</t>
  </si>
  <si>
    <t>IDU, IDRD,
SDP, UAESP,
SDHT,
DADEP, Jardín
Botánico,
IDIGER, SDA</t>
  </si>
  <si>
    <t xml:space="preserve">Adelantar mesas de trabajo con las entidades distritales que producen información aplicable a la prestación del servicio público de aseo
Reporte Subdirección de Aprovechamiento -UAESP. </t>
  </si>
  <si>
    <t>El día 11 de octubre de 2023 se adelantó una mesa de trabajo con el equipo asesor de la Dirección ejecutiva  de la Comisión de Regulación de Agua Potable y Saneamiento. En este espacio se respondieron algunos de los interrogantes planteados acerca del funcionamiento de la actividad de aprovechamiento en el marco del servicio público de aseo, en lo relacionado con aspectos como:
-Relación entre el usuario y el prestador de la actividad de aprovechamiento.
-Condiciones de vulnerabilidad de la población recicladora
-Proceso registro de organizaciones y recicladores de oficio en base de datos UAESP.
-Qué alternativas han evaluado para la valorización de residuos.</t>
  </si>
  <si>
    <t xml:space="preserve">Hacer parte de la agencia de datos del Distrito para generar y obtener información relacionada con la gestión de residuos sólidos
Reporte Subdirección de Recolección Barrido y Limpieza -UAESP. </t>
  </si>
  <si>
    <t>1 herramienta de producción de información para la GIRS</t>
  </si>
  <si>
    <t>Producción de información acorde a las necesidades del servicio</t>
  </si>
  <si>
    <t>2022-2032</t>
  </si>
  <si>
    <t>1 herramienta para generación de información para la GIRS</t>
  </si>
  <si>
    <t>herramienta de producción 
de información para la 
GIRS/1 herramienta
planificada</t>
  </si>
  <si>
    <t>UAESP, Alta
Consejería TIC</t>
  </si>
  <si>
    <t>Hacer parte de la agencia de datos del Distrito para generar y obtener información relacionada con la gestión de residuos sólidos
Reporte Subdirección de Aprovechamiento -UAESP.</t>
  </si>
  <si>
    <t xml:space="preserve">https://www.uaesp.gov.co/content/actividades-desarrolladas-gestion-social
https://www.uaesp.gov.co/content/generalidades-del-registro-unico-registradores-oficio-ruro
https://www.uaesp.gov.co/content/generalidades-del-registro-unico-organizaciones-registradores-segun-tipologia-ruor
</t>
  </si>
  <si>
    <t>Proyecto 3. Gestión de información para la producción de datos y conocimiento para la prestación del servicio público de aseo.</t>
  </si>
  <si>
    <t>Adecuada aproximación de los parámetros contemplados en la línea para la ejecución de las actividades del servicio de aseo.</t>
  </si>
  <si>
    <t>Establecer condiciones favorables para el seguimiento y control de las actividades del servicio público de aseo y la gestión integral de residuos sólidos.</t>
  </si>
  <si>
    <t>Documento diagnóstico, Base de datos geográfica, parámetros línea base PGIRS, visor geográfico.</t>
  </si>
  <si>
    <t xml:space="preserve">Diagnóstico de información y escala de la misma relacionado con la gestión integral de residuos sólidos.
Reporte Subdirección de Recolección Barrido y Limpieza -UAESP. </t>
  </si>
  <si>
    <t>1 Documento</t>
  </si>
  <si>
    <t>Diagnóstico de necesidades de información y escala de la misma</t>
  </si>
  <si>
    <t>2021-2023 - 2025-2027-2029-2031</t>
  </si>
  <si>
    <t>Habitantes del D.C.</t>
  </si>
  <si>
    <t>Al cabo del primer año de ejecución del PGIRS, el distrito contara con un diagnostico que detalle los requerimientos de información para la prestación del servicio de aseo, con la especificación del detalle de la información y las posibles fuentes de información</t>
  </si>
  <si>
    <t>Inventario publicado/1 Inventario 
programado</t>
  </si>
  <si>
    <t>1 Visor Geográfico</t>
  </si>
  <si>
    <t>Visor geográfico</t>
  </si>
  <si>
    <t>2021 -2022-2024 - 2026-2028-2030-2032</t>
  </si>
  <si>
    <t>Al cabo del primer año, el distrito contara con un visor geográfico web, dispuesto en la página de la UAESP, en el cual se puedan consultar los parámetros de la línea base del PGIRS. Las actualizaciones del visor se realizarán cada dos años en función de la línea base.</t>
  </si>
  <si>
    <t>Visor Geográfico publicado/ 
1 Visor Geográfico planeado-2022 Y2024</t>
  </si>
  <si>
    <t>Proyecto 4. Espacios de construcción conjunta entre el nivel distrital y nacional en materia de GIRS</t>
  </si>
  <si>
    <t>Crear sinergia entre las necesidades distritales con la normatividad expedida por entidades nacionales en materia de gestión integral de residuos sólidos</t>
  </si>
  <si>
    <t>Propender por la garantía de los derechos de los usuarios del servicio público de aseo en el D.C</t>
  </si>
  <si>
    <t>1.Informes de seguimiento a las acciones de inspección, vigilancia, control, regulación y/o reglamentación.</t>
  </si>
  <si>
    <t xml:space="preserve">Adelantar mesas de trabajo con las entidades nacionales que vigilan, reglamentan y regulan el servicio público de aseo.
Reporte Subdirección de Recolección Barrido y Limpieza -UAESP. </t>
  </si>
  <si>
    <t>Trabajar de manera articulada con las entidades del nivel nacional</t>
  </si>
  <si>
    <t>mesas anuales ejecutadas/2 mesas 
anuales programadas</t>
  </si>
  <si>
    <t xml:space="preserve">SSPD, CRA,
Minvivienda,
UAESP
</t>
  </si>
  <si>
    <t>Adelantar mesas de trabajo con las entidades nacionales que vigilan, reglamentan y regulan el servicio público de aseo.
Reporte Subdirección de Aprovechamiento -UAESP.</t>
  </si>
  <si>
    <t>PROGRAMA RECOLECCIÓN, TRANSPORTE Y TRANSFERENCIA</t>
  </si>
  <si>
    <t>Proyecto 1. Mobiliario urbano para la presentación de residuos articulado a las dinámicas territoriales</t>
  </si>
  <si>
    <t>Mejorar las condiciones de presentación separada de residuos sólidos ordinarios en el espacio público coadyuvando al cumplimiento del concepto de área limpia</t>
  </si>
  <si>
    <t>Garantizar mejores condiciones sanitarias y ambientales en la Ciudad, así como propender por un modelo de economía circular de los residuos separados potencialmente aprovechables</t>
  </si>
  <si>
    <t>1. Documento técnico que establezca los criterios de ubicación y localización óptima de contenedores en vías y áreas públicas 
2. Caracterización de los residuos generados en la fuente y presentados mediante los sistemas de contenerización 
3. Documento técnico que establezca la ubicación y cobertura óptima de contenedores. 4. Informe de seguimiento a los sistemas de contenerización</t>
  </si>
  <si>
    <t>OBSERVACIONES                   (incluir número de meta  PDD)</t>
  </si>
  <si>
    <t xml:space="preserve">Se realizó caracterización de residuos desde la fuente toda vez que el Distrito decidio ampliar el alcance de la caracterización no solamente dejandolo en contenedores sino desde la fuente como bien se ha mencionado con el fin de tener un mayor espectro de caracterización de residuos para la toma de decisiones. </t>
  </si>
  <si>
    <t>1 documento con la caracterización de residuos presentados en los sistemas de contenerización</t>
  </si>
  <si>
    <t>Caracterizar todos los residuos que se presentan a través de sistemas de contenerización</t>
  </si>
  <si>
    <t>31/12/2021 - 31/12/2025-31/12/2029</t>
  </si>
  <si>
    <t>Visitas de campo, 
informes</t>
  </si>
  <si>
    <t>No Aplica</t>
  </si>
  <si>
    <t>Caracterización de los residuos presentados a través de sistemas de contenrización</t>
  </si>
  <si>
    <t>Documento con la caracterización de residuos presentados en los sistemas de  contenerización / 1 documento con la caracterización de residuos programado año 2021-2025</t>
  </si>
  <si>
    <t>UAESP, SDA</t>
  </si>
  <si>
    <t xml:space="preserve">Implementar un sistema de medición de separación en la fuente que permita diagnosticar e implementar estrategias para maximizar el aprovechamiento de residuos.
Reporte Subdirección de Aprovechamiento -UAESP. </t>
  </si>
  <si>
    <t>Por parte de la Subdirección de Aprovechamiento se diseñó un instrumento de medición de separación en la fuente , el cual fue ajustado con algunos aspectos sugeridos por la Subdirección de RBL, sin embargo, su aplicación con apoyo de los equipos operativos no ha podido ser definida.
En este sentido, la actividad fue priorizada en la planeación de la subdirección de Aprovechamiento para el año 2024.</t>
  </si>
  <si>
    <t>1 instrumento de medición implementado</t>
  </si>
  <si>
    <t>Medir el grado de porcentaje de separación en la fuente en el Distrito</t>
  </si>
  <si>
    <t>31/12/2023/ 31/12/2026-31/12/2030</t>
  </si>
  <si>
    <t>Como se indicó en la descripción de la actividad, se diseñó un instrumento de medición de separación en la fuente, sin embargo, su aplicación con apoyo de los equipos operativos no ha podido ser definida.</t>
  </si>
  <si>
    <t>En este sentido, la actividad fue priorizada en la planeación de los equipos operativos de la subdirección de Aprovechamiento para el año 2024.</t>
  </si>
  <si>
    <t>Medición del porcentaje y avances en la separación en la fuente</t>
  </si>
  <si>
    <t>1 instrumento de 
medición implementado/ 
instrumento de medición 
programado</t>
  </si>
  <si>
    <t>UAESP, SDP, SDE,
DANE</t>
  </si>
  <si>
    <t xml:space="preserve">Desarrollar mesas técnicas con los concesionarios del servicio y la interventoría del esquema para socializar, discutir y articular la ubicación del sistema de contenerización en zonas futuras susceptibles a contenerizar o en aquellas que sea viable la redistribución del sistema ya instalado, si los documentos técnicos lo viabilizan.
Reporte Subdirección de Recolección Barrido y Limpieza -UAESP. 
</t>
  </si>
  <si>
    <t xml:space="preserve">Se presenta un documento técnico que contiene la ubicación de los contenedores superficiales distribuidos a lo largo de las cinco Áreas de Servicio Exclusivo (ASE), el documento tambine incluye la ubicación de los contenedores soterrados en la ASE 1 y ASE 5. </t>
  </si>
  <si>
    <t>1 documento técnico con la ubicación de contenedores</t>
  </si>
  <si>
    <t>Establecer la ubicación y localización de sistemas de contenerización en respuesta las necesidades del servicio y la modernización del mismo</t>
  </si>
  <si>
    <t>Informes, 
Diagnóstico</t>
  </si>
  <si>
    <t>Ubicación y localización del sistemas de conterización para optimización y modernización del servicio</t>
  </si>
  <si>
    <t>Documento técnico con 
la ubicación de 
contenedores/1 
documento técnico 
programado</t>
  </si>
  <si>
    <t>UAESP, Prestadores, Interventoría (cuando aplique)</t>
  </si>
  <si>
    <t xml:space="preserve">Realizar monitoreo y seguimiento a los sistemas de contenerización en la Ciudad que incluya la especialización de estos sistemas.
Reporte Subdirección de Recolección Barrido y Limpieza -UAESP. </t>
  </si>
  <si>
    <t xml:space="preserve">Se presenta un documento técnico el cual presenta el monitoreo y seguimeinto a los sistema de contenetrizacion en al ciudad durante el año 2023. Adicionalmente, se presenta el informe generado de las actividades de seguimiento realizado desde el componente social a los sistemas de contenerización en la Ciudad. 
</t>
  </si>
  <si>
    <t>1 documento anual que presente el seguimiento realizado a los sistemas de contenerización de residuos</t>
  </si>
  <si>
    <t>Monitorear los sistemas de contenerización en la Ciudad</t>
  </si>
  <si>
    <t>31/12/2021 a 31/12/2032</t>
  </si>
  <si>
    <t>Acceso y ubicación a contenedores de acuerdo con la ubicación reportada en el SIGAB</t>
  </si>
  <si>
    <t>Se comunicaba con el prestador para identificar la ubicación real del contenedor</t>
  </si>
  <si>
    <t>Monitoreo del sistema de contenerización de residuos</t>
  </si>
  <si>
    <t>Documento anual que 
presente el seguimiento 
realizado a los sistemas 
de contenerización de 
residuos /1 documento 
anual planeado</t>
  </si>
  <si>
    <t>UAESP, Interventoría (cuando aplique)</t>
  </si>
  <si>
    <t>Proyecto 2. Censo, monitoreo y seguimiento a los puntos críticos y arrojos clandestinos de residuos identificados en la ciudad</t>
  </si>
  <si>
    <t>Monitorear los puntos críticos en la ciudad con el fin de establecer estrategias para su disminución y erradicación</t>
  </si>
  <si>
    <t>Mejorar las condiciones sanitarias y ambientales de la ciudad -</t>
  </si>
  <si>
    <t>1. Censo de puntos críticos y arrojos clandestinos en la ciudad 
2. Documento que contenga protocolos de entrega de puntos críticos intervenidos a las alcaldías locales 
3. Presentación de informes de seguimiento por parte de las alcaldías locales relacionados con manejo de puntos críticos en las localidades.</t>
  </si>
  <si>
    <t xml:space="preserve">Presentar el censo de puntos críticos y arrojos clandestinos por localidad de manera georreferenciada.
Reporte Subdirección de Recolección Barrido y Limpieza -UAESP. </t>
  </si>
  <si>
    <r>
      <t xml:space="preserve">Se presenta el consolidado de los censos de puntos críticos y arrojos clandestinos por localidad de manera georrfetenciada para los </t>
    </r>
    <r>
      <rPr>
        <b/>
        <sz val="8"/>
        <color rgb="FF000000"/>
        <rFont val="Helvetica"/>
      </rPr>
      <t>doce (12) meses</t>
    </r>
    <r>
      <rPr>
        <sz val="8"/>
        <color rgb="FF000000"/>
        <rFont val="Helvetica"/>
      </rPr>
      <t xml:space="preserve"> del año, los cuales son reportados mensualmente por cada uno de los concesionarios de aseo. </t>
    </r>
  </si>
  <si>
    <t>1 censo mensual</t>
  </si>
  <si>
    <t>Contar con la información actualizada de puntos críticos y arrojo clandestino</t>
  </si>
  <si>
    <t>2021 al 2032</t>
  </si>
  <si>
    <t>12 censos georreferenciados al año</t>
  </si>
  <si>
    <t>12 censo mensual 
presentado/1 censo 
mensual programado</t>
  </si>
  <si>
    <t>El DTS no presenta el plan financiero para esta actividad</t>
  </si>
  <si>
    <t>Empresas prestadoras del servicio público de aseo</t>
  </si>
  <si>
    <t xml:space="preserve">Presentar informe de intervención de los puntos críticos que contenga información detallada con respecto a la intervención, mitigación y erradicación de los mismos.
Reporte Subdirección de Recolección Barrido y Limpieza -UAESP. </t>
  </si>
  <si>
    <r>
      <t xml:space="preserve">Se presentan </t>
    </r>
    <r>
      <rPr>
        <b/>
        <sz val="8"/>
        <color theme="1"/>
        <rFont val="Helvetica"/>
      </rPr>
      <t>diez (10) informes</t>
    </r>
    <r>
      <rPr>
        <sz val="8"/>
        <color theme="1"/>
        <rFont val="Helvetica"/>
      </rPr>
      <t xml:space="preserve"> de intervención mensuales correspondientes a la intervención de los puntos críticos que contienen la información detallada con respecto a la intervención, mitigación y erradicación de los mismos. Los informes se presentan desde enero de 2023 a octubre de 2023, teniendo en cuenta que el mismo es elaborado con base en el informe mensual de interventoría presentado, el cual tiene un rezago de dos (2) meses.</t>
    </r>
  </si>
  <si>
    <t>1 informe mensual que recopile la información de cada área de prestación</t>
  </si>
  <si>
    <t>Presentar informe de intervención mensual de atención</t>
  </si>
  <si>
    <t>El informe se realiza con base en el informe presentado por interventoria, el cual tiene un rezago de dos meses calendario</t>
  </si>
  <si>
    <t>Se presentaran y entregarán los 12 informes de atención en el mes de marzo de 2024.</t>
  </si>
  <si>
    <t>12 informes de atención a puntos críticos, arrojos clandestinos al año</t>
  </si>
  <si>
    <t>12 informes mensuales que recopile la informacion de cada area de prestacion/ 1 informe mensual programado</t>
  </si>
  <si>
    <t xml:space="preserve">Elaborar protocolos de entrega de puntos críticos intervenidos a las alcaldías locales y demás entidades competentes que incluyan los cronogramas para realizar y articular con éstas el seguimiento a la atención, erradicación y mitigación de puntos críticos y sitios de arrojo clandestino identificados.
Reporte Subdirección de Recolección Barrido y Limpieza -UAESP. </t>
  </si>
  <si>
    <t>1 protocolo para garantizar la sostenibilidad de los puntos críticos intervenidos por el prestador-1 mesa de trabajo semestral con las entidades competentes</t>
  </si>
  <si>
    <t>Construir un protocolo y cronograma para intervención integral por parte de las alcaldías locales que contenga las medidas de control, promoción y recuperación de los puntos críticos y arrojo clandestino atendidos- 1 mesa de trabajo semestral con las entidades competentes</t>
  </si>
  <si>
    <t xml:space="preserve">
informes</t>
  </si>
  <si>
    <t>El prestador seguirá atendiendo los puntos de arrojo clandestinos</t>
  </si>
  <si>
    <t>1 protocolo de acciones que garanticen la sostenibilidad de puntos críticos intervenidos- 2 mesas de trabajo al año</t>
  </si>
  <si>
    <t>Protocolo para garantizar la sostenibilidad de los puntos críticos intervenidos por el 
prestador/1 protocolo programado -1 mesa de trabajo semestral con las entidades 
competentes/1 mesa semestral programada</t>
  </si>
  <si>
    <t>Proyecto 3. Normatividad actualizada para la modernización de la actividad de recolección, transporte y transferencia</t>
  </si>
  <si>
    <t>Permitir la instalación y operación de infraestructuras y mobiliario para manejo integral de residuos sólidos considerando los avances en la normativa y la modernización en su gestión</t>
  </si>
  <si>
    <t>Garantizar que el Distrito capital cuente con modernización y tecnologías de punta para la gestión integral de residuos sólidos</t>
  </si>
  <si>
    <t>Documento técnico que contengan los requerimientos en términos normativos para la infraestructura, mobiliario y demás elementos requeridos</t>
  </si>
  <si>
    <t>PRESUPUESTO
(millones)</t>
  </si>
  <si>
    <t>OBSERVACIONES
$</t>
  </si>
  <si>
    <t xml:space="preserve">Articular con las entidades distritales competentes la actualización de los instrumentos de planeación que regulan la infraestructura y mobiliario para la operación de recolección, transporte y transferencia de residuos sólidos.
Reporte Subdirección de Recolección Barrido y Limpieza -UAESP. </t>
  </si>
  <si>
    <t>1 documento</t>
  </si>
  <si>
    <t>Reglamentación actualizada y acorde a las necesidades del Distrito</t>
  </si>
  <si>
    <t>2023-2027-2031</t>
  </si>
  <si>
    <t>1 documento que reglamente las infraestructuras y mobiliario requerido para la operación de la recolección, transporte y transferencia de residuos</t>
  </si>
  <si>
    <t>Documento 
actualizado/1 documento 
programado</t>
  </si>
  <si>
    <t>UAESP, SDP, SDHT</t>
  </si>
  <si>
    <t>Proyecto 4. Recolección selectiva en el Distrito Capital</t>
  </si>
  <si>
    <t>Fortalecer los modelos existentes e implementar modelos de gestión de residuos sólidos no peligrosos con un enfoque de economía circular hacia el aprovechamiento y valorización.</t>
  </si>
  <si>
    <t>Recuperar los recursos potenciales que se encuentran en los residuos sólidos no peligrosos disminuyendo las cantidades dispuestas en el sitio de disposición final</t>
  </si>
  <si>
    <t>1. Documento técnico que compile las rutas de recolección selectiva de residuos sólidos no peligrosos actuales. 
2. Definición de un esquema para la recolección selectiva de residuos orgánicos en el Distrito Capital 
3. Pilotos implementados. 
4. Informes de seguimiento a la implementación de pilotos</t>
  </si>
  <si>
    <t xml:space="preserve">Fomento de las rutas existentes para la recolección selectiva de residuos sólidos no peligrosos.
Reporte Subdirección de Aprovechamiento -UAESP. </t>
  </si>
  <si>
    <t>Para el año 2023, y en el marco de lo establecido en el Anexo 2 de los contratos de concesión, el concesionario Ciudad Limpia (ASE 3), realizó acompañamiento a las asociaciones de recicladores en las rutas selectivas mediante la actividad de la ruta del reciclaje en las localidades de Kennedy y Fontibón.
Al mes de noviembre el concesionario realizó 20 actividades, en la cual se abordó a 2.222 usuarios los cuales se vincularon a esta actividad entregando los residuos potencialmente aprovechables.</t>
  </si>
  <si>
    <t>A 2032, el 100% de la ciudad de Bogotá contará con recolección selectiva de residuos sólidos aprovechables no peligrosos en cabeza (inorgánicos reciclables) de los prestadores de la actividad de aprovechamiento</t>
  </si>
  <si>
    <t>Rutas selectivas 
fomentadas por año / 
número total de rutas 
selectivas</t>
  </si>
  <si>
    <t xml:space="preserve">Implementación de los pilotos de recolección selectiva de residuos orgánicos en el Distrito Capital.
Reporte Subdirección de Aprovechamiento -UAESP. </t>
  </si>
  <si>
    <t xml:space="preserve">Bajo el actual esquema  del servicio público de aseo, la recolección de residuos orgánicos es una actividad que no se encuentra segregada o separada de la recolección común de residuos. En este sentido, las iniciativas que se han presentado han sido de forma voluntaria por parte de muy pocas organizaciones de recicladores de oficio.
Lo anterior, en virtud de los altos costos operativos para la recolección y tratamiento de este tipo de residuos, los cuales no son compensados, pues no existe una tarifa reglamentada para esta actividad, en cuyo caso no resulta una operación viable.
</t>
  </si>
  <si>
    <t>1 piloto por área de prestación</t>
  </si>
  <si>
    <t>Implementar pilotos de recolección selectiva de residuos por área de prestación</t>
  </si>
  <si>
    <t>2022-2025</t>
  </si>
  <si>
    <t>Para la administración distrital, gestores de residuos orgánicos y usuarios del servicio</t>
  </si>
  <si>
    <t>Como se indicó en la descripción de la actividad bajo el actual esquema  del servicio público de aseo, la recolección de residuos orgánicos es una actividad que no se encuentra segregada o separada de la recolección común de residuos. En este sentido, las iniciativas que se han presentado han sido de forma voluntaria por parte de muy pocas organizaciones de recicladores de oficio.
Lo anterior, en virtud de los altos costos operativos para la recolección y tratamiento de este tipo de residuos, los cuales no son compensados, pues no existe una tarifa reglamentada para esta actividad, en cuyo caso no resulta una operación viable.</t>
  </si>
  <si>
    <t>Ajuste a los componentes de los modelos tarifarios para tratamiento de residuos orgánicos, los cuales son competencia de la agenda legislativa de las entidades del orden Nacional con competencia en el tema.</t>
  </si>
  <si>
    <t>1 piloto implementado por área de prestación</t>
  </si>
  <si>
    <t>Piloto implementado por 
área de prestación/1 
piloto de recolección 
selectiva planificado por 
área de prestación</t>
  </si>
  <si>
    <t>UAESP, Empresas operadoras/prestadoras del piloto</t>
  </si>
  <si>
    <t xml:space="preserve">Implementación de los pilotos de recolección selectiva de residuos orgánicos en el Distrito Capital.
Reporte Subdirección de Recolección Barrido y Limpieza -UAESP. </t>
  </si>
  <si>
    <r>
      <t xml:space="preserve">Entre los meses de enero y febrero de 2023, se contó con un piloto de recoleccion de residuos organicos en la localidad de Suba, cuyo alcance consistia en atender comercio de frutas y verdruas y algunos usuarios multiusuarios del servicio. Durante enero y febrero de 2023 se recolectaron </t>
    </r>
    <r>
      <rPr>
        <b/>
        <sz val="8"/>
        <color rgb="FF000000"/>
        <rFont val="Helvetica"/>
      </rPr>
      <t xml:space="preserve">86,93 toneladas </t>
    </r>
    <r>
      <rPr>
        <sz val="8"/>
        <color rgb="FF000000"/>
        <rFont val="Helvetica"/>
      </rPr>
      <t>de residuos orgánicos.</t>
    </r>
  </si>
  <si>
    <t>No existen plantas adecuadas para transportar grandes cantidades de residuos orgánicos</t>
  </si>
  <si>
    <t>El Distrito trabajará en la impelemntación de plantas que permita la recepcion de resiudos organicos de manera separada</t>
  </si>
  <si>
    <t xml:space="preserve">Realizar seguimiento a los pilotos implementados de recolección selectiva de residuos orgánicos.
Reporte Subdirección de Aprovechamiento -UAESP. </t>
  </si>
  <si>
    <t xml:space="preserve">Se continua con el proceso de reactivación del proceso piloto de tratamiento y  valorización de residuos orgánicos de mochuelo bajo  en Ciudad Bolivar operado por la Asociación de recicladores de oficio SINEAMBORE.
Así mismo se avanza en el análisis, elaboración y actualización de los documentos para el proceso de licitación de adquisición y suministro de elementos para el fortalecimiento técnico de la planta de tratamiento de residuos orgánicos en la localidad de Usaquén de la organización de recicladores MYM UNIVERSAL.
</t>
  </si>
  <si>
    <t>1 informe por piloto implementado</t>
  </si>
  <si>
    <t>Contar con un informe que analice la implementación de los proyectos piloto, incluyendo si son escalables</t>
  </si>
  <si>
    <t>1 Informe por piloto 
implementado/1 informe 
programado</t>
  </si>
  <si>
    <t xml:space="preserve">Realizar seguimiento a los pilotos implementados de recolección selectiva de residuos orgánicos.
Reporte Subdirección de Recolección Barrido y Limpieza -UAESP. </t>
  </si>
  <si>
    <t xml:space="preserve">
Se presenta un informe que cotiene el seguimiento al piloto implementado en la localidad de Suba por parte del prestador Área Limpia relacionado con la recolección selectiva de residuos orgánicos, especificamente la recolección de residuos orgánicos en comercio de frutas y verdruas y algunos usuarios multiusuarios del servicio. Es importanten precisar que el piloto en la vigencia 2023 unicamente estuvo vigente deurante los meses de enero y febrero. </t>
  </si>
  <si>
    <t>Proyecto 5. Análisis de viabilidad para la instalación de estaciones de transferencia en el Distrito Capital</t>
  </si>
  <si>
    <t>Obtener mayor eficiencia en el transporte de residuos sólidos hasta la respectiva infraestructura para su gestión</t>
  </si>
  <si>
    <t>Disminuir los impactos asociados al transporte de residuos sólidos</t>
  </si>
  <si>
    <t>1. Documento técnico que contenga el análisis con las diferentes alternativas para la instalación de estaciones de transferencia</t>
  </si>
  <si>
    <t xml:space="preserve">Realizar el análisis de la viabilidad técnica, operativa, jurídica, comercial, financiera, económica, social, ambiental, institucional, sociocultural, riesgos y regulatoria para la implementación de una estación de transferencia de residuos sólidos.
Reporte Subdirección de Recolección Barrido y Limpieza -UAESP. </t>
  </si>
  <si>
    <t>Se presenta un documento de análisis para la viabilidad técnica, operativa, jurídica, comercial, financiera, económica, social, ambiental, institucional, sociocultural, riesos y regulatoria para la implementación de una estación de transferenciade residuos sólidos en el Distrito Capital</t>
  </si>
  <si>
    <t>Contar con un documento de viabilidad para la instalación de estaciones de transferencia en la ciudad</t>
  </si>
  <si>
    <t>Contar con un documento que viabilice la instalación de estaciones de transferencia en la ciudad</t>
  </si>
  <si>
    <t>Documento viabilidad/1 
documento programado</t>
  </si>
  <si>
    <t>PROGRAMA BARRIDO, LIMPIEZA DE VÍAS Y ÁREAS PÚBLICAS</t>
  </si>
  <si>
    <t>Proyecto 1. Barrido y limpieza ajustado a las dinámicas territoriales</t>
  </si>
  <si>
    <t>Disminuir la acumulación de residuos que son objeto de barrido en vías y áreas públicas</t>
  </si>
  <si>
    <t>Garantizar la correcta asignación de frecuencias en la atención de barrido y limpieza, en las zonas de espacio público de la ciudad, de acuerdo con dinámicas territoriales</t>
  </si>
  <si>
    <t>Memorias de las mesas interinstitucionales que den cuenta del seguimiento de los compromisos y los lineamientos establecidos
Metodología para la determinación de frecuencias en la actividad de barrido y limpieza
Lineamientos de acciones encaminadas al reverdecimiento de la ciudad en zonas con cobertura deficiente asociadas las frecuencias de barrido y limpieza.
Inventario de zonas con cobertura vegetal deficiente, que inciden en la actividad de barrido.</t>
  </si>
  <si>
    <t xml:space="preserve">Mesa interinstitucional anual en la que se alojen las instituciones que tengan injerencia en el desarrollo de la ciudad y el espacio público.
Reporte Subdirección de Recolección Barrido y Limpieza -UAESP. </t>
  </si>
  <si>
    <t>El día 7 de junio de 2023 se llevó a cabo la mesa anual interinstitucional de barrido, donde se socializó el avance del documento referente a las zonas con cobertura vegetal deficiente y se comaprtió con las instituciones que tienen injerencia en el desarollo de la ciudad y el espacio público la actualización de la línea base PGIRS donde se adiconan nuevas frecuencias de barrido que se determinaron con base en una serie de criterios técnico-operativos.</t>
  </si>
  <si>
    <t>1 mesa</t>
  </si>
  <si>
    <t>Evaluación y seguimiento de los compromisos adquiridos en el marco de la mesa interinstitucional anual</t>
  </si>
  <si>
    <t>2021-2032
(La mesa tendrá acción en los 12 años de horizonte del PGIRS)</t>
  </si>
  <si>
    <t>actas de reuniones, informes de seguimiento a las acciones del cumplimiento al plan de acción.</t>
  </si>
  <si>
    <t>No fue posible contar con la participación de todas las entidades convocadas a pesar de haber remitido la invitación con un mes de antelación.</t>
  </si>
  <si>
    <t>Generar contactos directos con colaboradores de las entidades con el fin de garantizar comunicación directa y participación en próximas mesas interinstitucionales.</t>
  </si>
  <si>
    <t>Cada año el Distrito contará, con los lineamientos necesarios para la correcta atención de barrido y limpieza del espacio público</t>
  </si>
  <si>
    <t>1 mesa técnica anual ejecutada/ 
1 mesa técnica anual programada</t>
  </si>
  <si>
    <t>SDA, Secretaría de Gobierno, Secretaría de Salud, IPES,
Transmilenio, IDIPRON, UAESP, Alcaldías Locales, SDP;DADEP,
Prestadores, IDU, IDRD,ERU, Empresa METRO.</t>
  </si>
  <si>
    <t xml:space="preserve">Generación de un inventario de zonas con cobertura vegetal deficiente.
Reporte Subdirección de Recolección Barrido y Limpieza -UAESP. </t>
  </si>
  <si>
    <t xml:space="preserve">Este documento explica la implementación de la metodología para la determinación de zonas con cobertura vegetal deficiente en base a una clasificación supervisada utilizando imágenes aéreas de alta resolución. El proceso comienza con la determinación de las zonas públicas objeto del programa de corte de césped y poda de árboles y barrido y limpieza de vías y áreas públicas. Una vez identificadas las zonas se realiza una primera clasificación supervisada usando el aplicativo Google Earth Engine, la cual nos permite identificar las zonas donde hay algún tipo de cobertura vegetal. Posteriormente se realiza la recopilación de datos de entrenamiento, donde se seleccionan áreas representativas de diferentes categorías de cobertura y una clasificación a partir de los niveles de pixel para determinar si es cobertura vegetal abundante, media o es suelo descubierto. 
Una vez entrenado el algoritmo, se procede a clasificar las imágenes de la ciudad capital en las categorías definidas. La precisión de la clasificación se evalúa mediante datos de validación. Posteriormente, se realiza un análisis específico para identificar las zonas con cobertura vegetal deficiente, esto implica la revisión de áreas clasificadas como suelo descubierto y otras categorías que indiquen una falta significativa de vegetación.
Además de la clasificación, se incorpora un análisis geoespacial para evaluar la relación entre las zonas con cobertura vegetal deficiente y factores relevantes, como las dinámicas territoriales, la frecuencia de barrido y limpieza de vías, y la concentración de contaminantes atmosféricos, como el PM10. La combinación de técnicas de teledetección, clasificación supervisada y análisis geoespacial proporciona un enfoque integral para la identificación de zonas específicas que requieren intervención para mejorar la cobertura vegetal en el espacio público de la ciudad capital y contribuir en los procesos de renaturalización y reverdecimiento para la mitigación de contaminantes atmosféricos además de contribuir en la identificación de las zonas con necesidades diferenciales en cuando a la frecuencia de la actividad de barrido y poda de árboles.
</t>
  </si>
  <si>
    <t>1 Inventario</t>
  </si>
  <si>
    <t>Inventario de zonas con cobertura vegetal deficiente</t>
  </si>
  <si>
    <t>2023
Este inventario se revisará anualmente, y se actualizará de acuerdo a los lineamientos de la mesa técnica</t>
  </si>
  <si>
    <t>Visitas de campo, actas de reuniones, informes, revisión documental</t>
  </si>
  <si>
    <t>Como parte del producto se requería presentar un inventario, el análisis de datos y el trabajo requirió mayor esfuerzo, toda vez que no se hizo a través de visitas de campo constantes sino mediante análisis de datos de ortofotos.</t>
  </si>
  <si>
    <t>Aumentar la cantidad de profesionales que apoyan este tipo de actividades.</t>
  </si>
  <si>
    <t>En 2 años el Distrito contará con un Inventario de zonas con cobertura vegetal deficiente, que será actualizado de manera anual</t>
  </si>
  <si>
    <t>1 inventario anual generado /
1 inventario anual proyectado</t>
  </si>
  <si>
    <t xml:space="preserve">DADEP,
Interventoría,
Catastro,
UAESP, SDP,
Prestadores,
SDA, Jardín
Botánico,
Acueducto,
academia
</t>
  </si>
  <si>
    <t xml:space="preserve">Monitoreo de las acciones encaminadas al reverdecimiento de la ciudad en zonas con cobertura vegetal deficiente.
Reporte Subdirección de Recolección Barrido y Limpieza -UAESP. </t>
  </si>
  <si>
    <t>Este documento técnico es la compilación del análisis y monitoreo de las diferentes acciones que se llevan a cabo en la ciudad de Bogotá y que están encaminadas al reverdecimiento de aquellas zonas que por diferentes factores ya sean antrópicos o naturales, han perdido condiciones naturales que afectan su cobertura vegetal. Se analiza desde diferentes puntos, de qué manera esta situación precitada afecta las actividades de la prestación del servicio público de aseo y se presenta una discusión sucinta de la eficiencia, eficacia y efectividad de las acciones que se llevan a cabo hoy día en las diferentes localidades de la ciudad y que cuentan con zonas verdes que tienen déficit en sus coberturas vegetales.</t>
  </si>
  <si>
    <t>% de disminución de las áreas consignadas en el Inventario de zonas con cobertura vegetal deficiente</t>
  </si>
  <si>
    <t>Evaluación anual, actividad tendrá acción en los 12 años de horizonte del PGIRS</t>
  </si>
  <si>
    <t>Visitas de campo, actas de reuniones, informes.</t>
  </si>
  <si>
    <t>No aplica</t>
  </si>
  <si>
    <t>Cada año el Distrito contará, con el seguimiento de acciones encaminadas al reverdecimiento de la ciudad en zonas con cobertura vegetal deficiente</t>
  </si>
  <si>
    <t>1 documento técnico generado/
1 documento técnico proyectado</t>
  </si>
  <si>
    <t>DADEP,
Interventoría,
Catastro,
UAESP, SDP,
Prestadores,
SDA, Jardín
Botánico,
Acueducto,
academia</t>
  </si>
  <si>
    <t>Proyecto 2. Cestas en el espacio público</t>
  </si>
  <si>
    <t>Cestas con residuos sólidos presentados por parte del usuario sin rebosamiento, utilizadas y atendidas eficientemente.</t>
  </si>
  <si>
    <t>El cumplimiento del concepto del área limpia con la adecuada distribución y atención de cestas públicas.</t>
  </si>
  <si>
    <t xml:space="preserve">Establecer una mesa interinstitucional anual en la que se involucren las instituciones que tengan injerencia en el desarrollo de la ciudad y el espacio público, y en la cual se establezcan las responsabilidades.
Reporte Subdirección de Recolección Barrido y Limpieza -UAESP. </t>
  </si>
  <si>
    <t xml:space="preserve">El día 6 de junio de 2023 se llevó a cabo la mesa anual interinstitucional de cestas, mediante la cuál se presentó la metodología del plan de trabajo para reposición, reubicación y reinstalación de este mobiliario. Así mismo, se identificaron las diferentes problemáticas que las entidades dentro del marco de su misionalidad, han determinado que se pueden asociar a las cestas públicas. </t>
  </si>
  <si>
    <t>1 mesa anual</t>
  </si>
  <si>
    <t>(La mesa tendrá acción en los 12 años de horizonte del PGIRS)</t>
  </si>
  <si>
    <t>actas de reuniones, informes de seguimiento a las  acciones del cumplimiento al plan de acción.</t>
  </si>
  <si>
    <t>1 mesa técnica anual ejecutada/ 
1 mesa técnica anual 
programada"</t>
  </si>
  <si>
    <t>SDA,
Secretaría de
Gobierno,
Secretaría de
Salud, IPES,
Transmilenio,
IDIPRON,
UAESP,
Alcaldías
Locales, SDP;
DADEP,
Prestadores, IDU, IDRD,
ERU,
Empresa
METRO.</t>
  </si>
  <si>
    <t xml:space="preserve">Seguimiento al plan de trabajo que contenga los indicadores de cumplimiento.
Reporte Subdirección de Recolección Barrido y Limpieza -UAESP. </t>
  </si>
  <si>
    <t>Este documento pretende plasmar un plan de trabajo que se estructura a partir del establecimiento de diferentes indicadores, que tienen como objetivo arrojar datos de carácter cualitativo y cuantitativo en atención al estado del mobiliario urbano, más específicamente de las cestas públicas, en la ciudad de Bogotá D.C. y de esta forma establecer propuestas específicas para la instalación, retiro, reubicación y reposición de cestas públicas.</t>
  </si>
  <si>
    <t>% de cumplimiento anual de indicadores de cumplimiento</t>
  </si>
  <si>
    <t>2021 - 2032
Distrito Capital</t>
  </si>
  <si>
    <t>Informes, actas de reuniones</t>
  </si>
  <si>
    <t>Como parte del producto se requería presentar un inventario, el análisis de datos y el trabajo requirió mayor esfuerzo, toda vez que no se hizo a través de visitas de campo constantes sino con base en la información obtenida en el 2022 en las visitas de verificación del estado físico y mecánico del 33% de las cestas públicas presentes en la ciudad de Bogotá.</t>
  </si>
  <si>
    <t>Cada año el distrito contará con un documento de evaluación del cumplimiento de indicadores para la instalación, retiro, reubicación y reposición de cestas públicas</t>
  </si>
  <si>
    <t>1 documento técnico generado/1 
documento técnico proyectado</t>
  </si>
  <si>
    <t>UAESP,
Prestadores,
Interventoría,
DADEP, IDU,
IDRD,
alcaldías
Locales.</t>
  </si>
  <si>
    <t>PROGRAMA CORTE DE CÉSPED, PODA DE ÁRBOLES EN VÍA Y ÁREAS PÚBLICAS</t>
  </si>
  <si>
    <t>Proyecto 1. Frecuencia de intervención de corte de césped con rigurosidad técnico-científica</t>
  </si>
  <si>
    <t>Percepción de eficiencia en la prestación de la actividad de corte de césped por parte de la ciudadanía</t>
  </si>
  <si>
    <t>Áreas públicas en óptimas condiciones de utilización, disfrute y armonización para todos los actores sociales y ambientales asociados a estas.</t>
  </si>
  <si>
    <t>Inventario de actores y entidades involucradas 
Plan de trabajo producto de las mesas técnicas 
Metodología del instrumento de seguimiento 
Documento compilatorio de resultados obtenidos</t>
  </si>
  <si>
    <t xml:space="preserve">Generación de mesas técnicas interinstitucionales encaminadas a la construcción de una metodología en el seguimiento del corte de césped en la ciudad.
Reporte Subdirección de Recolección Barrido y Limpieza -UAESP. </t>
  </si>
  <si>
    <t xml:space="preserve">Se realizaron dos (2) mesas de trabajo con el prestador Área Limpia D.C. (el 27/06/2023 y el 30/11/2023) para socializar la metodología y el estado de avance. Se logró contar con el apoyo del prestador para la fase de procesamiento de la información que por DTS tendrá viigencia 2024. El prestador se comprometió a evaluar la posibilidad de vincular otras variables que podrían ser interesantes en la investigación, tales como pendiente y tipo de suelo. </t>
  </si>
  <si>
    <t>2 mesas al año</t>
  </si>
  <si>
    <t>Plan de trabajo que permite identificar las actividades y responsables encaminadas a la construcción de una metodología que permita identificar con rigurosidad técnica científica el crecimiento de césped en el Distrito Capital</t>
  </si>
  <si>
    <t>2021 - 2025</t>
  </si>
  <si>
    <t>Habitantes del D.C Entidades Distritales Prestadores del servicio público de aseo</t>
  </si>
  <si>
    <t xml:space="preserve">Mesas técnicas y plan de y 
trabajo </t>
  </si>
  <si>
    <t xml:space="preserve">El Jardin Botánico de Bogotá no continuo su particiipación en la metodología, aún cuando ellos son actores claves en el PGIRS. Se atribuyó la situación a recorte del personal contratista que se encontraba apoyando la fase de análisis de datos. </t>
  </si>
  <si>
    <t xml:space="preserve">Se vinculó como actor clave a uno de los prestadores de aseo para continúar la fase de procesamiento de la información </t>
  </si>
  <si>
    <t>Al cabo de 5 años el Distrito habrá trazado y ejecutado a través de las mesas establecidas para tal fin una metodología que permita identificar con rigurosidad técnica científica el crecimiento de césped en el Distrito Capital</t>
  </si>
  <si>
    <t>$2.105</t>
  </si>
  <si>
    <t>UAESP,
Prestadores,
SDA,
Universidades
/SENA, IDRD,
JBB, EAAB</t>
  </si>
  <si>
    <t xml:space="preserve">Aplicación y seguimiento de la metodología propuesta con el fin de evidenciar el seguimiento al corte de césped en el Distrito Capital.
Reporte Subdirección de Recolección Barrido y Limpieza -UAESP. </t>
  </si>
  <si>
    <t>Se finalizó la etapa de aplicación en campo de la metodología propuesta para el seguimiento al crecimiento del corte de césped en el Distrito Capital. Se procedió a validar la información, en cuanto a orden y precisión y se realizó el filtro de acuerdo con la varianza de los datos. Finalmente se inició el análisis preliminar que consta a la triangulación de las unidades de muestreo con los datos de precipitación provenientes de las estaciones metereológicas más cercanas. Se elaboraron los dos informes de seguimiento anual disgregados de la siguiente forma: Documento1: Finalización etapa de campo y preparación de los datos y Documento 2: Procesamiento preliminar de la información.</t>
  </si>
  <si>
    <t>1 metodología aplicada mensual 2 informes de seguimiento anual</t>
  </si>
  <si>
    <t>Aplicación y seguimiento de la metodología establecida</t>
  </si>
  <si>
    <t>2022 - 2032</t>
  </si>
  <si>
    <t>Aplicación del plan de trabajo</t>
  </si>
  <si>
    <t>Con ocasión a las obras de infraestructura urbana que se adelantan en la ciudad, varias Unidades de muestreo fueron descapotadas.</t>
  </si>
  <si>
    <t>Se reubicaron con la mayor próximidad posible y uniformidad considerando las condiciones del terreno.</t>
  </si>
  <si>
    <t>La metodología se aplicará de manera mensual y se presentarán dos (2) informes de seguimiento al año.</t>
  </si>
  <si>
    <t>1 metodología aplicada mensual
2 informes de seguimiento anual</t>
  </si>
  <si>
    <t>$58.849</t>
  </si>
  <si>
    <t>UAESP,
Prestadores
Universidades
/SENA, IDRD,
EAAB</t>
  </si>
  <si>
    <t>Proyecto 2. Planes de podas para la atención del arbolado público urbano</t>
  </si>
  <si>
    <t>Prevención de la probabilidad del escenario del riesgo a causa de la no poda de individuos arbóreos y disminución de las visitas de verificación de individuos árboreos que no se encuentran en la competencia del esquema de aseo</t>
  </si>
  <si>
    <t>Atención eficaz en materia de poda de los individuos arbóreos competencia de la entidad</t>
  </si>
  <si>
    <t>Mesas técnicas semestrales para retroalimentar el seguimiento del Plan de Podas por parte de la autoridad ambiental SDA Una metodología estandarizada que permita ajustar los Planes de Podas aprobados de acuerdo a las dinámicas de la ciudad</t>
  </si>
  <si>
    <t xml:space="preserve"> </t>
  </si>
  <si>
    <t xml:space="preserve">Generación de mesas técnicas semestrales interinstitucionales para retroalimentar el seguimiento del Plan de Podas vigentes y en curso por parte de la autoridad ambiental SDA a los prestadores de aseo, Codensa, EAAB, y otras entidades involucradas en la gestión del arbolado como Alcaldías Locales y Bomberos.
Reporte Subdirección de Recolección Barrido y Limpieza -UAESP. </t>
  </si>
  <si>
    <t>Se realizaron ocho (8) mesas interinstitucionales para retroalimentar el seguimiento a los 5 planes de poda vigente autorizados con los conceptos técnicos; SSFFS 00004 del 2019, 17526 del 2018, 17627 del 2018, 17218 del 2018 y 17937 del 2018 -  de la siguiente manera:                                                                                                                                   10/03/2023 - Realizada entre UAESP, Bogotá Limpia y la interventoria.                                                          19/04/2023 - Relizada entre UAESP, Interventoría y Promoambiental                                             25/04/2023 - Realizada entre UAESP, Interventorpia y Bogotá Limpia    -                                                                                                                              06/06/2023 - Realizada entre UAESP, Ciudad Limpia, Interventoría y SDA.                                                                                                                             27/06/2023 - Realizada entre UAESP. SDA , Interventoría y los 5 Consorcios de aseo.                                                                                                                                      10/08/2023 - Realizada entre UAESP, Interventoría y Área Limpia.                                                                                                                               13/10/2023 -  Realizada entre UAESP, SDA, IDRD, y JBB.                                                                                                                                  16/11/2023 - Realizada entre UAESP, SDA, JBB e IDPC</t>
  </si>
  <si>
    <t>Dos mesas técnicas anuales para validar y retroalimentar el seguimiento a los Planes de Podas vigentes ejecutados por los prestadores</t>
  </si>
  <si>
    <t>Mesas técnicas</t>
  </si>
  <si>
    <t xml:space="preserve">Lograr la aplicación de los lineamientos de la SDA en el manejo de avifauna considerando las condiciones de los contratos de concesión </t>
  </si>
  <si>
    <t xml:space="preserve">Trabajar articuladamente con la SDA buscando alternativas para la actual vigencial y proyectando el deber ser para la próxima licitación </t>
  </si>
  <si>
    <t>Mesas técnicas para articular el seguimiento de la ejecución del Plan de Podas</t>
  </si>
  <si>
    <t>Dos mesas técnicas</t>
  </si>
  <si>
    <t>$19.293</t>
  </si>
  <si>
    <t xml:space="preserve">UAESP, SDA,
Prestadores,
JBB,
Interventoría,
EAAB, Codensa,
IDIGER
</t>
  </si>
  <si>
    <t>PROGRAMA LAVADO DE ÁREAS PÚBLICAS</t>
  </si>
  <si>
    <t>Proyecto 1. Puntos críticos sanitarios en la ciudad.</t>
  </si>
  <si>
    <t>Reducción de la contaminación ambiental y sanitaria.</t>
  </si>
  <si>
    <t>Intervenir los puntos críticos sanitarios en la ciudad.</t>
  </si>
  <si>
    <t>1.Documento diagnóstico de puntos críticos sanitarios
2.Articulación con las entidades distritales enmarcados en las estrategias de ubicación de baños públicosActividades</t>
  </si>
  <si>
    <t xml:space="preserve">Propiciar y consolidar mesas interinstitucionales anuales en las que participen las instituciones que tengan injerencia en la oferta y mantenimiento de baños públicos en la ciudad.
Reporte Subdirección de Recolección Barrido y Limpieza -UAESP. </t>
  </si>
  <si>
    <t>1 mesa técnica anual</t>
  </si>
  <si>
    <t xml:space="preserve">Plan de Trabajo que permita identificar a los responsables, evaluar y hacer seguimiento de los compromisos adquiridos en el marco de la mesa interinstitucional anual.
</t>
  </si>
  <si>
    <t>2021 - 2022 - 2023</t>
  </si>
  <si>
    <t>Habitantes del D.C. Entidades Distritales</t>
  </si>
  <si>
    <t>Actas de reunion, plan de trabajo y seguimiento de las mesas técnicas</t>
  </si>
  <si>
    <t>Cada año se revisarán los compromisos y avances de las mesas. Al cabo del tercer año, el Distrito contará con baños públicos</t>
  </si>
  <si>
    <t xml:space="preserve">1 mesa técnica anual ejecutada/  
1 mesa técnica anual programada </t>
  </si>
  <si>
    <t>SDA,
Secretaría de
Gobierno,
Secretaría de
Salud, IPES,
IDIPRON,
UAESP,Alcaldías
Locales, SDP;
DADEP</t>
  </si>
  <si>
    <t xml:space="preserve">Programa interinstitucional de capacitación dirigida a los ciudadanos, que permita la apropiación del espacio público, a través de la cultura ciudadana.
Reporte Subdirección de Recolección Barrido y Limpieza -UAESP. </t>
  </si>
  <si>
    <r>
      <t xml:space="preserve">Se presenta un programa interinsitucional que permite el seguimiento al número de capacitaciones realizadas, en donde para la vigencia 2023 se realizaron </t>
    </r>
    <r>
      <rPr>
        <b/>
        <sz val="8"/>
        <color theme="1"/>
        <rFont val="Helvetica"/>
      </rPr>
      <t xml:space="preserve">sesenta y dos (62) </t>
    </r>
    <r>
      <rPr>
        <sz val="8"/>
        <color theme="1"/>
        <rFont val="Helvetica"/>
      </rPr>
      <t xml:space="preserve">capacitaciones con </t>
    </r>
    <r>
      <rPr>
        <b/>
        <sz val="8"/>
        <color theme="1"/>
        <rFont val="Helvetica"/>
      </rPr>
      <t>mil cuarenta (1040)</t>
    </r>
    <r>
      <rPr>
        <sz val="8"/>
        <color theme="1"/>
        <rFont val="Helvetica"/>
      </rPr>
      <t xml:space="preserve"> usuarios sensibilizados en 19 localidades de la ciudad dirigadas a la ciudadanía sobre el adecuado manejo y apropiación del espacio público. </t>
    </r>
  </si>
  <si>
    <t>1 programa</t>
  </si>
  <si>
    <t xml:space="preserve">Programa interinstitucional que permita el seguimiento al número de capacitaciones realizadas en un año enfocadas en la apropiación del espacio público.
</t>
  </si>
  <si>
    <t>2021 - 2032</t>
  </si>
  <si>
    <t>Actas de reunion, plan de trabajo e informes visitas de campo</t>
  </si>
  <si>
    <t>Cada año el Distrito contara con un reporte de capacitaciones realizadas a los ciudadanos referente a la apropiación del espacio público.</t>
  </si>
  <si>
    <t>1 programa ejecutado/ 1 programa programado</t>
  </si>
  <si>
    <t xml:space="preserve">SDA, Secretaría deGobierno,
Secretaría de Salud, IPES,
Transmilenio, IDIPRON,
UAESP, Alcaldías Locales, SDP;
DADEP
</t>
  </si>
  <si>
    <t>Proyecto 2. Frecuencias en la actividad de lavado priorizado</t>
  </si>
  <si>
    <t>Percepción de calidad en las condiciones de limpieza de la ciudad por parte de los habitantes del Distrito Capital</t>
  </si>
  <si>
    <t>Aporte a uno de los factores que condicionan un lugar seguro en las áreas públicas del Distrito.</t>
  </si>
  <si>
    <t>1. Inventario anual de zonas susceptibles a mayores frecuencias de lavado. 
2. Documento técnico con la identificación de las áreas objeto de mayores frecuencias de lavado en la ciudad 
3. Esquema de atención de las mayores frecuencias de lavado en las áreas priorizadas</t>
  </si>
  <si>
    <t xml:space="preserve">Generación de un inventario de las áreas públicas y puentes peatonales objetos de lavado en la ciudad.
Reporte Subdirección de Recolección Barrido y Limpieza -UAESP. </t>
  </si>
  <si>
    <t>1 inventario anual</t>
  </si>
  <si>
    <t>Seguimiento y actualización anual del inventario de áreas públicas y puentes peatonales de la ciudad</t>
  </si>
  <si>
    <t>Al cabo del primer año, el Distrito contará con un inventario de zonas susceptibles de lavados. Cada año se realizará una actualización del inventario con el fin de evaluar si es necesario la inclusión y modificación de nuevas zonas susceptibles de la actividad de lavado</t>
  </si>
  <si>
    <t>UAESP,
Prestadores de aseo, Interventoría
(cuando aplique), IDU,
IDRD, DADEP,
Transmilenio, Alcaldías Locales</t>
  </si>
  <si>
    <t xml:space="preserve">Elaboración de documento técnico con la identificación de las zonas o áreas públicas que requieren intervención a través de mayores recuencias de lavado.
Reporte Subdirección de Recolección Barrido y Limpieza -UAESP. </t>
  </si>
  <si>
    <t>Se adjunta la actualización del documento técnico con la identificación de las zonas o áreas públicas que requieren intervención a través de mayores frecuencias de lavado, de acuerdo con las infraestructuras evidenciadas en la actualización del inventario de áreas públicas y puentes peatonales obejto de lavado realizadas.</t>
  </si>
  <si>
    <t>1 documento técnico</t>
  </si>
  <si>
    <t>Un documento técnico que permita definir las áreas y frecuencias que requieren lavado que lo establecido en la regulación tarifaria</t>
  </si>
  <si>
    <t>Cada año el Distrito actualizará las áreas que son susceptibles de la actividad de lavado con mayores frecuencias</t>
  </si>
  <si>
    <t>1 documento técnico generado/ 1 documento técnico proyectado</t>
  </si>
  <si>
    <t>UAESP,
Prestadores,
Interventoría
(cuando
aplique)</t>
  </si>
  <si>
    <t xml:space="preserve">Implementación del esquema de atención de las mayores frecuencias de lavado en las áreas priorizadas.
Reporte Subdirección de Recolección Barrido y Limpieza -UAESP. </t>
  </si>
  <si>
    <r>
      <t>Se cuenta con la implementación de un esquema de atención de las mayores frecuencias mayores frecuencias de lavado
Adicionalmente se realizaron</t>
    </r>
    <r>
      <rPr>
        <b/>
        <sz val="8"/>
        <color theme="1"/>
        <rFont val="Helvetica"/>
      </rPr>
      <t xml:space="preserve"> dieciseis (16) </t>
    </r>
    <r>
      <rPr>
        <sz val="8"/>
        <color theme="1"/>
        <rFont val="Helvetica"/>
      </rPr>
      <t>visitas de supervisióm a las bases de operaciones y a la actividad de lavado con el fin de realizar verificación de los vehículos dispuestos para tal.</t>
    </r>
  </si>
  <si>
    <t>1 esquema implementado</t>
  </si>
  <si>
    <t>Un documento que contenga el esquema y la ejecución</t>
  </si>
  <si>
    <t>1 esquema implementado /1 esquema diseñado</t>
  </si>
  <si>
    <t>UAESP, Prestadores, Interventoría (cuando aplique).</t>
  </si>
  <si>
    <t>PROGRAMA DE APROVECHAMIENTO</t>
  </si>
  <si>
    <t>Proyecto 1. Desarrollo de los niveles de conocimiento y disciplina para la separación adecuada de residuos en la fuente por parte de los usuarios del servicio público de aseo</t>
  </si>
  <si>
    <t>El Distrito Capital generará acciones que faciliten la gestión integral de residuos sólidos, los cuales deben enfocarse en cambios comportamentales de los ciudadanos frente a la gestión de residuos sólidos.</t>
  </si>
  <si>
    <t>Disminuir la cantidad de residuos que son enterrados en el sitio de disposición final mediante el aumento de los indicadores de separación en la fuente por parte de los ciudadanos.</t>
  </si>
  <si>
    <t>Capacitaciones en centros educativos, espacios comunitarios, seguimiento al sistema de información de aprovechamiento, generación de mesas para optimización de incentivos, articulación con proyectos de contenerización, desarrollo de campañas sobre el modelo de aprovechamiento.</t>
  </si>
  <si>
    <t xml:space="preserve">Capacitaciones en centros educativos, espacios comunitarios y propiedades horizontales para aumentar el aprovechamiento de residuos sólidos.
Reporte Subdirección de Aprovechamiento -UAESP. </t>
  </si>
  <si>
    <t xml:space="preserve">Durante el año 2023 se registran un total de 1.294 actividades con un impacto de 34.119 personas sensibilizadas en separación en la fuente y presentación de residuos.
Dichas actividades son desarrolladas por parte del equipo de cultura ciudadana de la subdirección de aprovechamiento,  a través de mecanismo como:
· Sensibilizaciones a comunidad
· Capacitaciones a entidades públicas y privadas
· Sensibilizaciones entidades educativas
· Sensibilizaciones y/o capacitaciones a conjuntos residenciales.
· Socializaciones y en ferias locales y tomas territoriales.
El proceso de sensibilización en separación en la fuente y presentación de residuos, se realiza a través de un componente pedagógico, que permite explicar la necesidad de hacer uso del código de colores para efectuar una adecuada separación de los residuos, en este sentido, se hace entrega de bolsas blancas y verdes para apoyar el proceso de capacitación. </t>
  </si>
  <si>
    <t>4 campañas por año</t>
  </si>
  <si>
    <t>Capacitaciones sobre separación en la fuente y presentación de residuos</t>
  </si>
  <si>
    <t>12 años</t>
  </si>
  <si>
    <t>Entidades distritales</t>
  </si>
  <si>
    <t>Contabilización de registros de participación, estimación de impacto de campañas</t>
  </si>
  <si>
    <t>Dificultad para estimar el impacto de campañas realizadas sobre separación en la fuente, en la población en general.</t>
  </si>
  <si>
    <t>Para la próxima vigencia se plantea evaluar la necesidad de adoptar durante la ejecución de las campañas la medición del impacto de estas.</t>
  </si>
  <si>
    <t>Realizar capacitaciones sobre separación en la fuente para: hogares, empresas, entidades distritales y nacionales, establecimientos comerciales, sitios de alta afluencia de personas, eventos masivos; así como las condiciones específicas sobre las cuales debe desarrollarse la actividad de aprovechamiento en el Distrito, y que se incluya un componente de entrega solidaria del material aprovechable a los recicladores de oficio.</t>
  </si>
  <si>
    <t xml:space="preserve">Número de personas sensibilizadas / Total de la población </t>
  </si>
  <si>
    <t>UAESP y entidades del distrito que realicen sensibilización a la ciudadanía</t>
  </si>
  <si>
    <t xml:space="preserve">Seguimiento del sistema de información de aprovechamiento de residuos sólidos.
Reporte Subdirección de Aprovechamiento -UAESP. </t>
  </si>
  <si>
    <t>La actividad consiste en consultar mensualmente el reporte del Sistema Único de Información – SUI  de la Superintendencia de Servicios Públicos Domiciliarios, donde los operadores de la actividad de aprovechamiento registran las toneladas aprovechadas.
Se presentan los informes resultantes de la consulta correspondientes a los meses de: enero, febrero, marzo, abril, mayo, junio, julio, agosto, septiembre, octubre y noviembre de 2023.</t>
  </si>
  <si>
    <t>12 seguimientos por año</t>
  </si>
  <si>
    <t>Seguimiento a la información reportada por los prestadores de aprovechamiento a la plataforma del Sistema Único de Información -SUI-</t>
  </si>
  <si>
    <t>Entidades distritales, Entidades nacionales, prestadores de la actividad de aprovechamiento</t>
  </si>
  <si>
    <t xml:space="preserve">Revisión de la información reportada en el SUI por los prestadores de la actividad de aprovechamiento en el marco del servicio público de aseo </t>
  </si>
  <si>
    <t xml:space="preserve">La fuente oficial de información sobre el número de toneladas de residuos aprovechadas es el sistema único de información (SUI) de la Superintendencia de servicios públicos domiciliarios (SSPD), sin embargo, es importante indicar que en los años  2022 y 2023  dicha entidad ha registrado inconsistencias en la calidad de la información reportada por los prestadores de la actividad de aprovechamiento y que es reportada a través de la plataforma del SUI, registrando mayor  facturación y no necesariamente más aprovechamiento; lo cual deriva en el aumento del dato real de las toneladas de residuos efectivamente aprovechadas. </t>
  </si>
  <si>
    <t>Como medida de atención, Superservicios ha efectuado el aplazamiento en la publicación en el SUI de las toneladas efectivamente aprovechadas y se han establecido mesas de trabajo con la población recicladora de oficio para revisión de observaciones.</t>
  </si>
  <si>
    <t>Contar con un sistema de reporte de observaciones sobre la información que reportan los prestadores de aprovechamiento a la plataforma del SUI, con el fin de verificar su impacto en la tarifa de aseo de los ciudadanos</t>
  </si>
  <si>
    <t>Número de documentos técnicos desarrollados/Numero de documentos técnicos programados</t>
  </si>
  <si>
    <t xml:space="preserve">Generación de mesas interinstitucionales para trabajar en la optimización de incentivos y correctivos sobre separación de residuos sólidos.
Reporte Subdirección de Aprovechamiento -UAESP. </t>
  </si>
  <si>
    <r>
      <t>Se desarrollaron mesas interinstitucionales en conjunto con las Secretarías Distritales de Gobierno y Hábitat, así como con la UAESP, con el objetivo de proyectar y establecer el Decreto 014 del 11 de enero de 2023, el cual tiene por</t>
    </r>
    <r>
      <rPr>
        <i/>
        <sz val="8"/>
        <color theme="1"/>
        <rFont val="Helvetica"/>
      </rPr>
      <t xml:space="preserve"> "objeto establecer medidas para la reducción de afectaciones al ambiente y espacio público, derivadas de la inadecuada gestión de residuos sólidos en la ciudad, y decidir sobre la disposición de bienes incautados, decomisados, o abandonados en el marco del proceso único de policía", </t>
    </r>
    <r>
      <rPr>
        <sz val="8"/>
        <color theme="1"/>
        <rFont val="Helvetica"/>
      </rPr>
      <t xml:space="preserve"> el cual corresponde a un instrumento para establecer correctivos en torno al manejo de residuos en espacio público.
</t>
    </r>
    <r>
      <rPr>
        <i/>
        <sz val="8"/>
        <color theme="1"/>
        <rFont val="Helvetica"/>
      </rPr>
      <t xml:space="preserve">
</t>
    </r>
    <r>
      <rPr>
        <sz val="8"/>
        <color theme="1"/>
        <rFont val="Helvetica"/>
      </rPr>
      <t>En adición, durante el primer semestre se realizaron 3  reuniones formales con la Secretaría de Habitat, Secretaría de Ambiente y Secretría de Desarrollo Económico, logrando ajustar la propuesta Decreto para con formar el Comité de evaluación de proyectos IAT, para revisión y aprobación por parte de Legales de cada Entidad, asi como notificaciones  a las entidades para acelerar el proceso. Durante el segundo semestre y en atención a los cambios en las administraciones territoriales, queda suspendido el proceso de revisión.</t>
    </r>
  </si>
  <si>
    <t>2 espacios por año</t>
  </si>
  <si>
    <t>Espacios para la discusión de estos temas con instituciones distritales y nacionales</t>
  </si>
  <si>
    <t>Entidades Distritales, Entidades Nacionales</t>
  </si>
  <si>
    <t xml:space="preserve">Actas de reunión y documentos generados a partir de los espacios </t>
  </si>
  <si>
    <t>Actualmente y en atención al cambio de administraciones territoriales, quedó suspendido el proceso de revisión de la propuesta de decreto para con formar el Comité de evaluación de proyectos IAT.</t>
  </si>
  <si>
    <t>Se espera para el primer semestre de 2024 retomar el proceso de revisión de la propuesta de decreto para conformar el Comité de evaluación de proyectos IAT, a fin de dar continuidad al proceso.</t>
  </si>
  <si>
    <t>Generar 2 espacios de discusión por año entre entidades del orden distrital y nacional, para, por una parte, verificar la efectividad de los incentivos y correctivos vigentes, y por otra parte, generar nuevos incentivos y correctivos sobre la gestión de residuos sólidos.</t>
  </si>
  <si>
    <t xml:space="preserve">Número de espacios de discusión desarrollados / Número de espacios de discusión programados </t>
  </si>
  <si>
    <t>Proyecto 2. Estandarización en los métodos y tecnologías para la recolección y transporte de residuos aprovechables</t>
  </si>
  <si>
    <t>El Distrito Capital generará acciones enfocadas a la operación de la actividad de aprovechamiento en el marco del servicio público de aseo, para contar con estándares de calidad y cubrimiento de dicha actividad.</t>
  </si>
  <si>
    <t>Disminuir la cantidad de residuos que son enterrados en el sitio de disposición final mediante el mejoramiento de la prestación de la actividad de aprovechamiento en el marco del servicio público de aseo.</t>
  </si>
  <si>
    <t>Diseño de herramientas para el levantamiento de información sobre el aprovechamiento, mejoramiento y fortalecimiento a capacidad operativa para el aprovechamiento, transición de bodegas del Distrito de un modelo comercial a uno industrial, modernización de la actividad de aprovechamiento.</t>
  </si>
  <si>
    <t xml:space="preserve">Diseño de una herramienta para el levantamiento de la información relacionada con la prestación de la actividad de aprovechamiento en el marco del servicio público de aseo para el beneficio de las organizaciones de recicladores de oficio.
Reporte Subdirección de Aprovechamiento -UAESP. </t>
  </si>
  <si>
    <t>Esta actividad fue cumplida en su mayor parte en el año 2021, durante el cual se realizó el diseño de la herramienta para la sistematización de la información asociada a los siguientes aplicativos:
-RURO : registro único de recicladores de oficio
-RUOR: registro único de organizaciones de recicladores de oficio.
Lo anterior con el objetivo de mejorar la estructura de la base de datos, estructura de formularios, creación perfiles de prueba, conexión servidor y pruebas locales todo en ambiente de pruebas. Dando alcance al diseño de herramienta y su correspondiente puesta en marcha. 
Es importante indicar que la captura de la información pasa de recolectarse e incluirse manualmente en las bases de datos, a ser sistematizada directamente con el uso de terminales para captura y procesamiento de información en línea, de esta forma se evidencia mejoramiento en la sistematización de la herramienta que presenta mayor complejidad, en este caso el RURO y RUOR. 
El desarrollo del aplicativo de RUOR y RURO se encuentra al 100%, disponible en la página web, como soportes de la actividad se suministran los correspondientes enlaces de acceso:
https://www.uaesp.gov.co/content/generalidades-del-registro-unico-registradores-oficio-ruro
https://www.uaesp.gov.co/content/generalidades-del-registro-unico-organizaciones-registradores-segun-tipologia-ruor</t>
  </si>
  <si>
    <t>1 herramienta</t>
  </si>
  <si>
    <t>Herramienta para el apoyo a organizaciones de recicladores de oficio</t>
  </si>
  <si>
    <t>3 años</t>
  </si>
  <si>
    <t>Entidades distritales, organizaciones de recicladores de oficio que prestan la actividad de aprovechamiento</t>
  </si>
  <si>
    <t>Revision documental, levantamiento en campo</t>
  </si>
  <si>
    <t>Se identificó que la recolección de la información en campo presenta importantes aspectos por mejorar, frente a la calidad y trazabilidad de la información.</t>
  </si>
  <si>
    <t>El desarrollo de los aplicativos para captura y presentación de la información, mejoran el acceso a esta por parte de la ciudadanía en general.</t>
  </si>
  <si>
    <t>Generar una herramienta que permita el levantamiento de la información relacionada con la prestación de la actividad de aprovechamiento en el marco del servicio público de aseo para el beneficio de las organizaciones de recicladores de oficio.</t>
  </si>
  <si>
    <t xml:space="preserve">Número de herramientas desarrolladas / Número de herramientas programados </t>
  </si>
  <si>
    <t>https://www.uaesp.gov.co/content/generalidades-del-registro-unico-registradores-oficio-ruro
https://www.uaesp.gov.co/content/generalidades-del-registro-unico-organizaciones-registradores-segun-tipologia-ruor</t>
  </si>
  <si>
    <t xml:space="preserve">Mejoramiento y fortalecimiento de la capacidad operativa para el aprovechamiento para dar cumplimiento a la normatividad vigente.
Reporte Subdirección de Aprovechamiento -UAESP. </t>
  </si>
  <si>
    <t>El mejoramiento y fortalecimiento de la capacidad operativa de las organizaciones de recicladores, se ha realizado a través de dos estrategias, las cuales han permitido beneficiar para la vigencia 2023 a 61 organizaciones de recicladores de oficio de las 197 que iniciaron con corte a enero de 2023. Lo anterior se ha desarrollado a través de la entrega de kits de maquinaría para que  fortalezcan sus procesos operativos y mediante el programa de incentivos, en el cual previa evaluación, se realiza la entrega de recursos monetarios para financiación de proyectos.
A continuación se detalla la información de cada estrategia.
En el mes de enero de 2023, se lanzó la Convocatoria al Programa de entrega de kits de maquinaria para 11 Asociaciones de recicladores, según  las Resoluciones No. 843 de 2022 y 158 de 2023. De esta manera se realizó el  acompañamiento a las 88 asociaciones preinscritas, de las cuales, se recibieron 22 proyectos; se realizaron evaluaciones escritas y orales y se publicó el el mes de marzo el listado de pre seleccionados en la página web de la entidad.
En el marco del desarrollo del Programa de entrega de kits de maquinaria, se seleccionaron 10 organizaciones, 2 desistieron por adecuaciones electricas.
Se expide en el mes de junio la Resolución No. 420 de 2023 modificatoria de las anteriormente citadas.Posteriormente se realizan visitas de diagnóstico energético a las 9 restantes, se les da el plazo para realizar las adecuaciones y se expiden resoluciones de adjudicación individual.
En el mes de agosto se realizó la entrega de los 8 kits  de maquinaria a las asociaciones beneficiadas: Aremat, Arcrecifront, ACB, Asorepcol, Yo reciclo, Asocolombianita, Julio Flores, 12 de octubre y Asorema.  Quedó pendiente por un mes la entrega del kit de León Verde, por incumplimientos de la asociación en entregas de garantías. Con el objetivo de entregar los dos (2) kits faltantres, en el mes de septiembre se lanza la segunda concocatoria para la entrega de 2  kits de maquinaria, según resolución 706 de 2023, plazo para entrega de los proyectos hasta el 11 de octubre.
Se realiza en el mes de noviembre la entrega de los últimos 3 kits de maquinaria a Asociaciones de recicladores beneficiadas Gaiarec, Ciclo Alternativo y León Verde, para un total de 11 kits entregados en el 2023.
En cuanto al programa de incentivos, mediante la Resolución UAESP No. 536 de 28 de septiembre de 2022, se estableció la convocatoria al Programa para la vigencia 2022, en este sentido entre los meses de febrero y marzo de 2023 se efectuaron los desembolsos a 50 organizaciones por valor de $20.000.000. Por lo cual en el mes de Abril se inició la última etapa de supervisión de los proyectos presentados por las organizaciones beneficiarias y se proyecta finalizar la supervisión de la mayoría de organizaciones en el mes de Agosto de 2023.
Frente a la convocatoría de Incentivos 2023, se realizó una nueva propuesta para beneficiar a 30 organizaciones con un incentivo de $32,666,666, de los cuales se deberán dar un 15,5% a sus asociados. Mediante  la Resolución UAESP 894 de 2023 se publica el listado de elegibles para el correspondiente desembolos, correspondiente a 30 organizaciones.</t>
  </si>
  <si>
    <t>Organizaciones de recicladores registradas en el RUOR beneficiadas con el fortalecimiento de infraestructuras para el aprovechamiento para dar cumplimiento de la normatividad vigente</t>
  </si>
  <si>
    <t>La entidad efectuó la revisión de la documentación y realizó visitas de inspección para validar las condiciones técnico operativas para el funcionamiento de la maquinaria.</t>
  </si>
  <si>
    <t>Para la segunda convocatoria solo podrán participar las asociaciones que cumplan al 100% con los requisitos habilitantes.</t>
  </si>
  <si>
    <t>Beneficiar como mínimo al 30 % de las organizaciones de recicladores registradas en el RUOR con el fortalecimiento de infraestructuras para el aprovechamiento para dar cumplimiento de la normatividad vigente.</t>
  </si>
  <si>
    <t>Número de organizaciones de recicladores de oficio registradas en el RUOR que acceden al beneficio/número total de organizaciones de recicladores de oficio registradas en el RUOR</t>
  </si>
  <si>
    <t xml:space="preserve">Transición de las bodegas del Distrito, de un modelo comercial a uno industrial, acorde con la normatividad vigente para el beneficio de la población recicladora de oficio, teniendo en cuenta la madurez organizacional de las asociaciones de recicladores de oficio.
Reporte Subdirección de Aprovechamiento -UAESP. </t>
  </si>
  <si>
    <r>
      <t xml:space="preserve">Con el objetivo de materializar el Parque Industrial del Plástico en las 17 bodegas del sector María Paz adquiridas por la UAESP, se adelantaron los siguientes procesos contratuales que permitieron el mejoramiento locativo y de redes electricas de las instalaciones, para el funcionamiento de la maquinaría adquirida por la entidad.
Dichos componentes fueron organizacdos de la siguiente manera para evidenciar el avance total de la actividad de transición de las bodegas del Distrito, de un modelo comercial a uno industrial:
-Componente locativo 25% - Cumplido
-Componente eléctrico 25% - Cumplido
-Componente maquinaría 25% - Cumplido
-Componente gobernanza 25% - Avance 15%
A continuación se relaciona la información correspondiente a cada uno de los contratos y actividades ejecutadas durante el año 2023:
Durante el año 2023 se ha dado continuidad a la ejecución el contrato UAESP No. 677-2021, el cual tiene como objeto </t>
    </r>
    <r>
      <rPr>
        <i/>
        <sz val="8"/>
        <color theme="1"/>
        <rFont val="Helvetica"/>
      </rPr>
      <t>"Contratar por el sistema de precios unitarios sin formula de reajuste las obras civiles de mantenimientos, reparaciones locativas, mejoramientos, adecuaciones, demoliciones, reconstrucciones"</t>
    </r>
    <r>
      <rPr>
        <sz val="8"/>
        <color theme="1"/>
        <rFont val="Helvetica"/>
      </rPr>
      <t>, de las bodegas de María Paz ubicadas en la Diagonal 38 Sur 81G 66 localiad de Kennedy, área en la que se desarrollará el Parque Industrial del Plástico. Dicho contrato culminó en el mes de octubre.
En adición,  se continuó con la ejecución del contrato UAESP-516-2022, en las bodegas María Paz, el cual tiene como objeto la "construcción de redes y subestación eléctrica en las bodegas de maría paz", con un aumento de cargas hasta los 800 KVAs  y la contracción de una nueva subestación que se encargara de redistribuir las cargas a las 12 bodegas que conformaran el Parque Industrial del Plástico. Dicho contrato y la interventoría de este, finalizaron en el mes de octubre.
En el marco de los contratos UAESP-680-681-2021  suscritos con el contratista Consorcio I&amp;I UAESP, para el suministro de maquinaria para dotar el parque industrial del plástico,  se efectuó por parte del contratista el traslado e instalación de la maquinaría entre los meses de noviembre y diciembre de 2023, dando finalización al mismo.
La maquinaría instalada corresponde a:
Bandas de selección (4 unidades)
Línea de lavado y secado (2 unidades)
Mezcladora industrial (1 unidad)
Compresores (2 unidades)
Extrusoras peletizadoras (2 unidades)
Peletizadoras (2 unidades)
Molinos plástico semirrigido (2 unidades)
Molinos plástico rigido (2 unidades)
Aglutinadora (1 unidad)
Intercambiador - chiller (1 unidad)
En el siguiente enlace se puede evidenciar mayor información https://www.uaesp.gov.co/noticias/asi-avanza-parque-industrial-plastico-bogota</t>
    </r>
  </si>
  <si>
    <t>Bodegas del distrito con actividades industriales de aprovechamiento de residuos sólidos para el beneficio de la población recicladora de oficio.</t>
  </si>
  <si>
    <t>8 años</t>
  </si>
  <si>
    <t>Revisión de informes de Obra e instalación, levantamiento en campo</t>
  </si>
  <si>
    <t>Como con cualquier proceso contractual, se evidenció la necesidad de efectuar un seguimiento riguroso tanto a la documentación como al avance de las obras, a fin de evitar retrasos y/o inconvenientes con los contratistas.</t>
  </si>
  <si>
    <t>La aplicación constante de buenas practicas de seguimiento y supervisión de contratos son un elemento fundamental para llevar a buen termino los procesos, por eso se recomienda capacitación constante por parte de la entidad en estos aspectos.</t>
  </si>
  <si>
    <t>Al final del 8 año, el 100% de las bodegas que sean propiedad del Distrito contarán con procesos industriales para el beneficio de la población recicladora de oficio, teniendo en cuenta la madurez organizacional de las asociaciones de recicladores de oficio.</t>
  </si>
  <si>
    <t xml:space="preserve">Porcentaje de avance del proceso de transición </t>
  </si>
  <si>
    <t>UAESP, SDP</t>
  </si>
  <si>
    <t xml:space="preserve">Modernización y optimización de la prestación de la actividad de aprovechamiento a partir de iniciativas propuestas por los recicladores de oficio que prestan este servicio.
Reporte Subdirección de Aprovechamiento -UAESP. </t>
  </si>
  <si>
    <t>La modernización y optimización de la prestación de la actividad de aprovechamiento se ha adelantado a través de la estrategia "Programa de Incentivos", la cual para el año 2023 estableció una nueva propuesta para beneficiar a 30 organizaciones con un incentivo de $32,666,666, de los cuales se deberán dar un 15,5% a sus asociados.
En este sentido mediante la Resolución UAESP 580 de 2023, se estableció la convocatoria para este vigencia,  en el mes de octubre se realizaron las evaluaciones técnicas y orales de los proyecctos presentados por las Organizaciones de Recicladores , derivando en la emisión de la Resolución UAESP 894 de 2023 por la cual se publica el listado de elegibles, correspondiente a 30 organizaciones.
Se procede con la emisión y publicación de las resoluciones de desembolso a nombre de las organizaciones beneficiadas en el Programa de Incentivos 2023. En los siguientes enlaces se puede consultar más información
https://www.uaesp.gov.co/noticias/elegibles-convocatoria-del-programa-incentivos-2023
https://www.uaesp.gov.co/noticias/uaesp-abre-convocatoria-financiar-proyectos-economia-circular-organizaciones-recicladoras</t>
  </si>
  <si>
    <t>1 estrategia de innovación formulada e implementada por año</t>
  </si>
  <si>
    <t>Generación de estrategias de mejora e innovación en esta actividad.</t>
  </si>
  <si>
    <t>Entidades distritales, Entidades nacionales, organizaciones de recicladores de oficio que prestan la actividad de aprovechamiento</t>
  </si>
  <si>
    <t>Revision Documental.</t>
  </si>
  <si>
    <t>Se evidencia la necesidad de continuar fortaleciendo las competencias de las organizaciones de recicladores, frente a la formulación y presentación de proyectos.</t>
  </si>
  <si>
    <t>Se recomienda para cada programa de incentivos, asegurar un equipo interdisciplinario que pueda asesorar a las organizaciones para la formulación y presentación de los proyectos.</t>
  </si>
  <si>
    <t>Formular e implementar por cada año una estrategia de innovación que permita la mejora de la prestación de la actividad de aprovechamiento y que beneficie a los recicladores de oficio que prestan esta actividad.</t>
  </si>
  <si>
    <t>Número de estrategias formuladas e implementadas/Número de estrategias programadas</t>
  </si>
  <si>
    <t>Proyecto 3. Estrategias y acciones para la dinamización de cadenas de valor</t>
  </si>
  <si>
    <t>Propender, en el Distrito Capital, por el aumento en la demanda de material aprovechable, además de procesos de investigación, desarrollo e innovación tecnológica.</t>
  </si>
  <si>
    <t>Disminuir la cantidad de residuos que son enterrados en el sitio de disposición final mediante el desarrollo de acciones enfocadas a la migración de un modelo lineal a un modelo circular.</t>
  </si>
  <si>
    <t>Conformación de redes de conocimiento e investigación, diagnóstico de alternativas ciudad región, conformación del banco de proyectos de aprovechamiento</t>
  </si>
  <si>
    <t>.</t>
  </si>
  <si>
    <t xml:space="preserve">Conformación de redes de conocimiento, investigación y generación de valor asociadas a los materiales potencialmente aprovechables.
Reporte Subdirección de Aprovechamiento -UAESP. </t>
  </si>
  <si>
    <t xml:space="preserve">El medio desarrollado para dar alcance a la conformación de redes de conocimiento, investigación y generación de valor asociadas a los materiales potencialmente aprovechables, corresponde a la Mesa Industrial del Plástico.
La cual ha correspondido a un espacio gestado por la entidad, en conjunto con la GIZ, para el intercambio de experiencias en torno al manejo de los materiales plásticos con actores públicos y privados. En este sentido en el mes de septiembre se desarrolla una mesa de trabajo en la cual la GIZ y la empresa  "Compartamos Colombia" socializan el modelo de negocio y el modelo de gobernanza del Parque Indistrial del Plástico PIP.
Se indica que el objetivo general de la asesoría es el planteamiento de dos escenarios de sostenibilidad para el Parque Industrial de plástico (PIP) y estructuración de los modelos administración y gobernanza con recicladores de oficio como apoyo técnico al equipo de la UAESP.
El siguiente punto será la presentación del modelo a la Dirección de la UAESP, con el fin de proceder con la formalización del modelo. Se fomula el Plan maestro del PIP que recopila la información general del proyecto. </t>
  </si>
  <si>
    <t>1 medio</t>
  </si>
  <si>
    <t>Desarrollo de un medio que facilite la interacción de los diferentes actores de la cadena de aprovechamiento</t>
  </si>
  <si>
    <t>Entidades distritales, entidades nacionales, prestadores de la actividad de aprovechamiento, organizaciones de recicladores de oficio que prestan la actividad de aprovechamiento, ONG, Academia, Industria</t>
  </si>
  <si>
    <t>Revisión Documental</t>
  </si>
  <si>
    <t>En atención a diferentes circunstancias se ha evidenciando resistencia por parte de la población recicladora de oficio, frente a la participación en proyectos en articulación con actores privados.</t>
  </si>
  <si>
    <t>Dentro del modelo de administración y gobernanza del Parque Industrial del Plástico, se ha incluido la participación de recicladores de oficio como apoyo técnico al equipo de la UAESP.
En adición se fomula el Plan maestro del PIP que recopila la información general del proyecto, de forma que se cuente con información completa sobre el proyecto.</t>
  </si>
  <si>
    <t>Contar con un medio que facilite la interacción de los diferentes actores de la cadena de aprovechamiento para así incrementar el valor del material potencialmente aprovechable.</t>
  </si>
  <si>
    <t>Números de medios implementados/Número de medios programados</t>
  </si>
  <si>
    <t xml:space="preserve">Diagnóstico de alternativas ciudad región para la dinamización de cadenas de valor de los flujos de residuos sólidos generados en el Distrito.
Reporte Subdirección de Aprovechamiento -UAESP. </t>
  </si>
  <si>
    <t>Durante el año 2023 se finalizó la construcción del documento "Diagnóstico de alternativas ciudad región para la dinamización de cadenas de valor de los flujos de residuos sólidos generados en el Distrito", el cual fue complementado en la presente vigencia con la definición de hechos de la Región Metropolitana mediante el Acuerdo Regional 09 de 2023, en el marco de Ley 2199 de 2022 “Por medio de la cual se desarrolla el artículo 325 de la Constitución política y se expide el régimen especial de la Región metropolitana Bogotá - Cundinamarca”.</t>
  </si>
  <si>
    <t>1 diagnóstico</t>
  </si>
  <si>
    <t>Desarrollo de un diagnóstico ciudad región</t>
  </si>
  <si>
    <t>Entidades distritales, entidades regionales, industria</t>
  </si>
  <si>
    <t>Contar con un diagnóstico que evalúe las alternativas ciudad-región que permitan dinamizar las cadenas de valor de los flujos de residuos generados en la ciudad de Bogotá</t>
  </si>
  <si>
    <t>Número de documentos técnicos desarrollados/Número de documentos técnicos Programados</t>
  </si>
  <si>
    <t>UAESP, SDHT, SDP</t>
  </si>
  <si>
    <t xml:space="preserve">Conformación del banco de proyectos de aprovechamiento.
Reporte Subdirección de Aprovechamiento -UAESP. </t>
  </si>
  <si>
    <t>Durante el año 2023 se efectuó en conjunto con la Oficina Asesora de Planeación la estructuración de un documento técnico, con sus correspondientes anexos ( matriz de evaluación), los cuales corresponden al soporte documental del banco de proyectos.</t>
  </si>
  <si>
    <t>1 banco de proyectos</t>
  </si>
  <si>
    <t>Desarrollo de un banco de proyectos de aprovechamiento de residuos sólidos</t>
  </si>
  <si>
    <t>Entidades distritales, entidades nacionales, prestadores de la actividad de aprovechamiento, ONG, Academia, Industria</t>
  </si>
  <si>
    <t>Contar con un banco de proyectos de aprovechamiento de residuos sólidos para los flujos de residuos generados en la ciudad de Bogotá, además de la gestión de apoyo a dichos proyectos</t>
  </si>
  <si>
    <t>Número de bancos de proyectos implementados / Número de bancos de proyectos programados</t>
  </si>
  <si>
    <t>PROGRAMA DE INCLUSIÓN DE POBLACIÓN RECICLADORA DE OFICIO</t>
  </si>
  <si>
    <t>Proyecto 1. Acciones afirmativas enfocadas a la población recicladora de oficio para la superación de condiciones de vulnerabilidad.</t>
  </si>
  <si>
    <t>El Distrito generará acciones que propendan por el mejoramiento de la calidad de vida de la población recicladora de oficio.</t>
  </si>
  <si>
    <t>Mejorar las condiciones de vida de la población recicladora de oficio, partiendo de la superación de su condición de vulnerabilidad.</t>
  </si>
  <si>
    <t>Desarrollo de un manual de acciones afirmativas, actualizaciones del RURO, espacios que propendan por el mejoramiento de la calidad de vida de la población recicladora de oficio, mejoramiento de los medios de recolección y transporte, carnetización a recicladores de oficio</t>
  </si>
  <si>
    <t xml:space="preserve">
Actualización del Registro Único de Recicladores de Oficio -RURO-, como herramienta del censo de población recicladora de oficio, con el fin de contar con información actualizada de las personas que se dedican a la actividad de aprovechamiento e identificar sus necesidades.
Reporte Subdirección de Aprovechamiento -UAESP. 
</t>
  </si>
  <si>
    <t>Con corte a diciembre de 2023 se registran en el aplicativo del  Registro Único de Recicladores de Oficio -RURO- 26.103 recicladores.</t>
  </si>
  <si>
    <t>12 actualizaciones</t>
  </si>
  <si>
    <t>Registro depurado, actualizado y permanente del Registro Único de Recicladores de Oficio -RURO-</t>
  </si>
  <si>
    <t>Entidades distritales, población de recicladores de oficio</t>
  </si>
  <si>
    <t>Análisis de la información del RURO, verificaciones en campo</t>
  </si>
  <si>
    <t>Realizar una depuración anual del Registro Único de Recicladores de Oficio -RURO-</t>
  </si>
  <si>
    <t>Número de depuraciones y actualizaciones</t>
  </si>
  <si>
    <t xml:space="preserve"> $ 553.170.000 </t>
  </si>
  <si>
    <t xml:space="preserve">https://www.uaesp.gov.co/content/generalidades-del-registro-unico-registradores-oficio-ruro
https://www.uaesp.gov.co/content/generalidades-del-registro-unico-organizaciones-registradores-segun-tipologia-ruor
</t>
  </si>
  <si>
    <t xml:space="preserve">Apoyo a través de las entidades distritales y nacionales para la población recicladora en los siguientes aspectos: • Asistencia psicosocial • Salud • Educación • Integración Social • Pisos de seguridad social.
Reporte Subdirección de Aprovechamiento -UAESP. </t>
  </si>
  <si>
    <t>En el mes de mayo de 2023 se desarrolló el tercer encuentro de mujeres por Bogotá, contando con la asistencia de 162 mujeres recicladoras de oficio que recibieron oferta institucional por parte de las siguientes entidades:
Secretaría Distrital de la Mujer: Fue desarrollado un espacio denominado Respira, en este espacio se enseñaron técnicas de mindfulness para conectar con la respiración y como herramienta para el manejo del estrés. 
Secretaría Distrital de Salud: Oferta sobre servicios de los Centros de Escucha, realizó talleres sobre prevención de cáncer de mama y salud mental. Además, instaló un punto de vacunación voluntario contra algunas enfermedades como COVID 19 y tétano. 
SENA: Taller sobre cuidado de cabello y de piel.
Policía Nacional:Taller de defensa personal, en el marco de la estrategia Bogotá Cuidad Púrpura, en el que se brindaron herramientas para que las mujeres pudieran aprender técnicas de defensa de manera que puedan sentirse más tranquilas en el desarrollo de su labor. 
En el marco de la Resolución 535 de 2022 se realiza en el mes de diciembre la X Mesa Distrital de recicladores de carácter informativo, con el fin de socializar las actividades y gestión ejecutada en el año 2023 por parte de la subdirección de Aprovechamiento.</t>
  </si>
  <si>
    <t>12 espacios</t>
  </si>
  <si>
    <t>A través de espacios propender por los medios para el mejoramiento de la calidad de vida de la población recicladora de oficio</t>
  </si>
  <si>
    <t>Contabilización de registros 
de participación</t>
  </si>
  <si>
    <t>Mejorar las condiciones laborales y la calidad de vida de la población recicladora de oficio</t>
  </si>
  <si>
    <t>Número de ferias ejecutadas / Número total de ferias programadas</t>
  </si>
  <si>
    <t>SDS, SDDE, SDHT, SSIS, SED, UAESP</t>
  </si>
  <si>
    <t xml:space="preserve">Mejoramiento de los medios utilizados para la recolección y transporte del material potencialmente aprovechable.
Reporte Subdirección de Aprovechamiento -UAESP. </t>
  </si>
  <si>
    <t>La UAESP generó los siguientes actos administrativos:
- Resolución 876 del 27 de octubre de 2023 "Por la cual se adjudican los recursos y se ordena el desembolso a favor de 130 organizaciones, en el marco del “Programa de Incentivos para la Sustitucion de Vehiculos de Traccion Humana - VTH, como accion afirmativa a favor de las Organizaciones de Recicladores de Oficio de Bogota D.C. ” de acuerdo con lo establecido en el articulo 10 de la Resolucion 667 de 2023”.
- Resolución 934 del 17 de noviembre de 2023  "Por la cualse adjudican los recursos y se ordena el desembolso a favor de 54 organizaciones, en el marco del “Programa de Incentivos para la Sustitucion de Vehiculos de Traccion Humana - VTH, como accion afirmativa afavor de las Organizaciones de Recicladores de Oficio de Bogota D.C, ”, de acuerdo con lo establecido en el articulo 10 de la Resolucion 667 de 2023”
La Resolucion 667 de 2023 "“Por la cual se aclara y se modifica la resolucion No. 847 de 2022 y se establecen los criterios, lineamientos y requisitos para el desembolso del incentivo del “Programa de incentivos para la sustitucion de VTH (Vehiculos de Traccion Humana) como accion afirmativa a favor de las Organizaciones de Recicladores de Oficio de Bogota D.C”, establece los criterios para otorgar el incentivo que permita el mejoramiento de los medios utilizados para la recolección y transporte del material potencialmente aprovechable.
En el marco de dicho programa, inicialmente se procede con la solicitud de los documentos a las organizaciones de recicladores, relacionados con el soporte jurídico, así como la documentación de los proveedores con quienes las organizaciones decidieron adelantar el proceso de  adquisicion del vehiculo y/o vehiculos de baja emision.
Se adelanta la revisión y análisis de la información, identificando en algunos casos la necesdiad de solicitar correcciones a las organizaciones de recicladores,  para posteriormente adelantar la expedición de los correspondientes actos administrativos por medio de los cuales se procede con  la adjudicación de los recursos del incentivo, por medio del deposito a favor de las organizaciones de recicladores en RUOR, a lo largo del mes de diciembre a 183 organizaciones, toda vez que una de ellas desistió del proceso.</t>
  </si>
  <si>
    <t>100% de VTH mejorados</t>
  </si>
  <si>
    <t>Se mejorarán los medios utilizados para la recolección y transporte de MPA</t>
  </si>
  <si>
    <t>10 años</t>
  </si>
  <si>
    <t>Registro Único de Recicladores de Oficio, otros censos realizados a la población recicladora, trabajo de campo, actas de entrega, registro fotográfico</t>
  </si>
  <si>
    <t>Esta actividad ha presentado notables dificultades para su desarrollo, se han evidenciado importantes diferencias con la población recicladora, en adición presenta oportunidades de mejora para su cumplimiento.</t>
  </si>
  <si>
    <t>Se adelantaron procesos de emisión y modificación de actos administrativos, a fin de encontrar opciones para dar cumplimiento a la actividad. De la misma manera, se adelantaron procesos de dialogo y socialización con la población recicladora, con el objetivo de encontrar alternativas para la materialización de esta actividad.
Se recomienda efectuar la revisión de esta actividad con el objetivo de armonizar los procesos de formulación y cumplimiento.</t>
  </si>
  <si>
    <t>Mejorar las condiciones de trabajo y prestación del servicio de la población recicladora de oficio en la actividad de recolección y transporte de material potencialmente aprovechable</t>
  </si>
  <si>
    <t>Número de recicladores a los cuales se le mejora el VTH / Número de recicladores que utilizan VTH</t>
  </si>
  <si>
    <t xml:space="preserve">Carnetización de la población recicladora de oficio.
Reporte Subdirección de Aprovechamiento -UAESP. </t>
  </si>
  <si>
    <t>Realizar la carnetización del 100% de la población recicladora de oficio inscrita en el RURO</t>
  </si>
  <si>
    <t>Jornadas de carnetización</t>
  </si>
  <si>
    <t>Se evidenciaron procesos de falsificación y alteración de la seguridad de los carnets entregados a la población recicladora en años posteriores.</t>
  </si>
  <si>
    <t>Se opta por efectuar una nueva entrega de carnets, con nuevo diseño y elementos de seguridad (código QR) adicionales, para impedir su falsificación.</t>
  </si>
  <si>
    <t>Carnetizar al 100% de recicladores de oficio</t>
  </si>
  <si>
    <t>Número de recicladores carnetizados / Número de recicladores</t>
  </si>
  <si>
    <t>Proyecto 2. Capacitación a la población recicladora en los aspectos en que presenten debilidades para la prestación de la actividad de aprovechamiento en el marco del servicio público de aseo.</t>
  </si>
  <si>
    <t>El Distrito generará acciones enfocadas al aumento en la competitividad de las organizaciones de recicladores para realizar la prestación de la actividad de aprovechamiento en el marco del servicio público de aseo.</t>
  </si>
  <si>
    <t>Propender por la consolidación de las organizaciones de recicladores como prestadores de la actividad de aprovechamiento.</t>
  </si>
  <si>
    <t>Medición de la madurez organizacional de las asociaciones de recicladores, desarrollo de convenios y redes de investigación, actualizaciones del RUOR</t>
  </si>
  <si>
    <t xml:space="preserve">Desarrollo de convenios y redes de cooperación para la consolidación de competencias necesarias para el desarrollo de la actividad de aprovechamiento en el marco de la prestación del servicio público de aseo.
Reporte Subdirección de Aprovechamiento -UAESP. </t>
  </si>
  <si>
    <t>En el marco del Acta de Relacionamiento Estratégico  suscrita desde el año 2022, con el Centro de Gestión Industrial del SENA, durante el año 2023 se adelantaron encuentros con los recicladores por parte del SENA con acompañamiento de la UAESP, se programaron las reuniones con Representantes Legales y se llevó a cabo la ceremonia de grados en la cual se certificaron 318 recicladores de oficio en las siguientes normas:
-Norma 220201080 “Recolectar residuos sólidos según procedimiento de aprovechamiento y normativa ambiental” y 
-Norma 220201081 “Recuperar residuos sólidos según procedimiento de aprovechamiento y normativa ambiental”.
En lo relacionado con el convenio con GIZ, en el marco del fortalecimiento a organizaciones de recicladores se participó en Conversapolis, un evento en el cual se llevó a cabo la retroalimentación de los ejercicios realizados y se tuvo mesa de trabajo con las entidades de orden nacional y distrital, las memorias de Conversapolis están en construcción.</t>
  </si>
  <si>
    <t>1 convenio o red por año</t>
  </si>
  <si>
    <t>Convenio ejecutado o red en marcha</t>
  </si>
  <si>
    <t>Entidades distritales, entidades nacionales, organizaciones de recicladores de oficio que prestan la actividad de aprovechamiento, ONG, Academia, Industria</t>
  </si>
  <si>
    <t>Revisión documental, levantamiento en campo</t>
  </si>
  <si>
    <t>Desarrollar convenios y buscar redes de cooperación para el cuidado biosanitario, calidad servicio, sistema de gestión de seguridad social y salud en el trabajo, sistemas de gestión ambiental, aspectos tributarios, etc., que beneficien a la población recicladora de oficio.</t>
  </si>
  <si>
    <t xml:space="preserve">Actualización del Registro Único de Organizaciones de Recicladores -RUOR-, para lo cual se definirán y aplicarán criterios de verificación.
Reporte Subdirección de Aprovechamiento -UAESP. </t>
  </si>
  <si>
    <t>En el marco del proceso del "Registro Único de Organizaciones de Recicladores -RUOR-", por el cual las organizaciones presentan su documentación para incluirse en el registro de la UAESP,  se adelantaron 5 comites.
De esta manera, con corte a diciembre de 2023 se registran 306 organizaciones en el aplicativo del registro único de organizaciones recicladores de oficio.</t>
  </si>
  <si>
    <t>Registro depurado, actualizado y permanente del Registro Único de Organizaciones de Recicladores -RUOR-</t>
  </si>
  <si>
    <t>Análisis de la información del RUOR, verificaciones en campo</t>
  </si>
  <si>
    <t>Realizar una depuración anual del Registro Único de Organizaciones de Recicladores -RUOR-.</t>
  </si>
  <si>
    <t xml:space="preserve"> $      553.170.000</t>
  </si>
  <si>
    <t>PROGRAMA TRATAMIENTO Y VALORIZACIÓN DE RESIDUOS ORGÁNICOS</t>
  </si>
  <si>
    <t>Proyecto 1. Articulación e Implementación de estrategias de cultura ciudadana para la adecuada gestión de los residuos orgánicos por parte de los usuarios del servicio público de aseo.</t>
  </si>
  <si>
    <t>El Distrito Capital contará con la debida articulación e implementación de estrategias de cultura ciudadana que faciliten la gestión integral de residuos orgánicos o biomasa residual a través de la presentación adecuada y diferenciada de estos residuos disminuyendo de esta forma los impactos ambientales negativos, obteniendo mejoradores de suelos, abonos o fertilizantes, energía y/o materias primas para el alimento de animales.</t>
  </si>
  <si>
    <t>Disminuir la cantidad de residuos que son presentados al servicio de público aseo para su disposición final mediante el aumento de los indicadores de disminución de desperdicios de alimentos, el aumento de su tratamiento in situ y el aumento de la separación en la fuente de los residuos orgánicos por parte de los ciudadanos.</t>
  </si>
  <si>
    <t>Disminución de la cantidad de desperdicios de alimentos generados por los ciudadanos, implementación de la bolsa verde para la disposición diferenciada de los residuos orgánicos, aplicación de principios de economía circular para todo el distrito, implementación de incentivos, articulación entre el distrito y la nación para mejorar la información disponible para gestión de residuos sólidos orgánicos o biomasa residual.</t>
  </si>
  <si>
    <t>Desarrollo de mesas interinstitucionales de articulación y de trabajo para la implementación de estrategias de gestión integral de residuos orgánicos.
Reporte Subdirección de Aprovechamiento UAESP.</t>
  </si>
  <si>
    <t>4 espacios por año</t>
  </si>
  <si>
    <t>Mesas de trabajo para explorar alternativas de solución frente a las barreras relacionadas con la gestión de residuos orgánicos como (1) La flexibilización en la obtención de permisos para comercialización de los subproductos de la transformación de los residuos orgánicos (ICA, CAR) (2) Gestión para la inclusión de los residuos orgánicos en el modelo tarifario. (3) Gestión para la comercialización de los productos obtenidos del tratamiento de los residuos orgánicos, (4) Diseño, implementación y optimización de incentivos y correctivos sobre la separación de los residuos orgánicos, entre otros.</t>
  </si>
  <si>
    <t>Entidades Distritales, Alcaldías locales, Entidades Nacionales</t>
  </si>
  <si>
    <t>Revision Documental</t>
  </si>
  <si>
    <t>Las entidades del orden nacional (Ministerios y CRA), usualmente delegan y/o declinan su participación voluntaria en la mesa, limitando la revisión de aspectos relacionados con los modelos tarifarios, los cuales no dependen de las entidades del Distrito.</t>
  </si>
  <si>
    <t>Ajuste de la actividad establecida en el PGIRS frente a componentes de los modelos tarifarios para tratamiento de residuos orgánicos, los cuales son competencia de la agenda legislativa de las entidades del orden Nacional con competencia en el tema.</t>
  </si>
  <si>
    <t>Generar 4 espacios de discusión por año entre entidades del orden distrital y nacional, para desarrollar estrategias e incentivos para la gestión de los residuos orgánicos, y de forma posterior, verificar la efectividad de las estrategias, incentivos y correctivos implementados, y por otra parte, generar nuevas estrategias, incentivos y correctivos sobre la gestión de residuos sólidos orgánicos</t>
  </si>
  <si>
    <t>UAESP, IPES, SDA, SDDE, SDHT, JBB, IDPAC, Ministerio de Vivienda, Ministerio de Ambiente, CRA, SDG, Alcaldías Locales</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</si>
  <si>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Subdirección de Aprovechamiento UAESP </t>
  </si>
  <si>
    <t xml:space="preserve">Durante el año 2023 se registran un total de 1.294 actividades con un impacto de 34.119 personas sensibilizadas en separación en la fuente y presentación de residuos.
Dichas actividades son desarrolladas por parte del equipo de cultura ciudadana de la subdirección de aprovechamiento,  a través de mecanismos como:
· Sensibilizaciones a comunidad
· Capacitaciones a entidades públicas y privadas
· Sensibilizaciones entidades educativas
· Sensibilizaciones y/o capacitaciones a conjuntos residenciales.
· Socializaciones y en ferias locales y tomas territoriales.
El proceso de sensibilización en separación en la fuente y presentación de residuos, se realiza a través de un componente pedagógico, que permite explicar la necesidad de hacer uso del código de colores para efectuar una adecuada separación de los residuos, en este sentido, se hace entrega de bolsas verdes y/o canecas para apoyar el proceso de capacitación. </t>
  </si>
  <si>
    <t>1 campaña en los años 1 y 2 y 4 campañas a partir del año 3 y en adelante.</t>
  </si>
  <si>
    <t>Desarrollo de estrategias de divulgación, orientación, posicionamiento y capacitación sobre la disminución del desperdicio de alimentos, tratamiento in situ de los residuos orgánicos a través de diversas tecnologías, separación en la fuente y presentación de residuos orgánicos y creación y divulación de guías técnicas.</t>
  </si>
  <si>
    <t>Entidades distritales, Habitantes de Bogotá, Sector Comercial</t>
  </si>
  <si>
    <t xml:space="preserve">Contabilización de registros de participación, estimación de impacto de campañas. </t>
  </si>
  <si>
    <t>Capacitaciones sobre disminución del desperdicio de alimentos, tratamiento in situ de los residuos orgánicos a través de diversas tecnologías y separación en la fuente para:hogares, empresas, propiedad horizontal, entidades distritales y nacionales, establecimientos comerciales, sitios de alta afluencia de personas, eventos masivos.</t>
  </si>
  <si>
    <t>Número de estrategias implementadas 
Reducción de la cantidad de residuos que llegan al relleno sanitario 
Medición del avance en la correcta separación en la fuente.</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</si>
  <si>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Secretaría Distrital de Ambiente. </t>
  </si>
  <si>
    <t>Contabilización de registros de participación, estimación de impacto de campañas.</t>
  </si>
  <si>
    <t>Número de estrategias implementadas 
Reducción de la cantidad de residuos que llegan al relleno sanitario 
Medición del avance en la correcta separación en la fuente.</t>
  </si>
  <si>
    <t>SDA</t>
  </si>
  <si>
    <t>Desarrollo de campañas de información y divulgación de la la adecuada separación y entrega diferenciada de los residuos orgánicos en bolsa/caneca verde en zonas que cuenten con rutas de recolección selectiva de residuos orgánicos.
Reporte Subdirección de Aprovechamiento UAESP.</t>
  </si>
  <si>
    <t>1 campaña por año</t>
  </si>
  <si>
    <t>Campañas que contengan todo el contenido estructural, pedagógico de la separación y presentación de los residuos orgánicos en la bolsa/caneca verde.</t>
  </si>
  <si>
    <t>Entidades distritales, Habitantes de Bogotá</t>
  </si>
  <si>
    <t>Bajo el actual esquema  del servicio público de aseo, la recolección de residuos orgánicos es una actividad que no se encuentra segregada o separada de la recolección común de residuos. En este sentido, las iniciativas que se han presentado han sido de forma voluntaria por parte de muy pocas organizaciones de recicladores de oficio.
Lo anterior, en virtud de los altos costos operativos para la recolección y tratamiento de este tipo de residuos, los cuales no son compensados, pues no existe una tarifa reglamentada para esta actividad, en cuyo caso no resulta una operación viable.</t>
  </si>
  <si>
    <t>El 100% de la población es sensibilizada en la implementación de la bolsa/caneca verde y la manera adecuada de separación y presentación de los residuos orgánicos.</t>
  </si>
  <si>
    <t>Número de estrategias implementadas 
Reducción de la cantidad de residuos que llegan al relleno sanitario 
Medición del avance en la correcta separación en la fuente</t>
  </si>
  <si>
    <t>Proyecto 2. Estudios y alianzas que garanticen la viabilidad de los proyectos asociados a la gestión integral de residuos orgánicos o biomasa residual siguiendo los principios de la economía circular.</t>
  </si>
  <si>
    <t>El Distrito Capital contará con estudios, alianzas y lineamientos que faciliten la gestión integral de residuos sólidos orgánicos.</t>
  </si>
  <si>
    <t>Implementar el aprovechamiento, tratamiento y valorización de los Residuos Orgánicos en la prestación del servicio de aseo en Bogotá Componentes:</t>
  </si>
  <si>
    <t>Diseño de estudios, obtención de diagnósticos, adquisición de estudios de prefactibilidad y factibilidad, desarrollo de un modelo comercial y financiero, desarrollo de alianzas con la Academia para profundizar en la I+D+I, crear alianzas con la industria.</t>
  </si>
  <si>
    <r>
      <t>Realización de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 La caracterización incluirá el análisis de cantidad de alimentos desperdiciados.
Reporte Subdirección de Aprovechamiento UAESP</t>
    </r>
    <r>
      <rPr>
        <b/>
        <sz val="8"/>
        <rFont val="Helvetica"/>
      </rPr>
      <t>.</t>
    </r>
    <r>
      <rPr>
        <sz val="8"/>
        <rFont val="Helvetica"/>
      </rPr>
      <t xml:space="preserve">
Actividad Año 1</t>
    </r>
  </si>
  <si>
    <t>En el marco del Contrato UAESP 501-21, suscrito con la Universidad Distrital, el cual tuvo como objeto "aunar esfuerzos técnicos, administrativos, financieros y humanos, para el fortalecimiento técnico en el desarrollo de los procesos de aprovechamiento de residuos sólidos en la ciudad de Bogotá", se desarrollo un trabajo de consultoria que derivó en la elaboración de una caracterización fisico quimica de residuos en Bogotá.
En este sentido, en el mes de septiembre de 2023 se efectuó la entrega del documento "Informe análisis de resultados y conclusiones del componente de caracterización de residuos sólidos para la ciudad de Bogota" por parte de la Universidad Distrital.</t>
  </si>
  <si>
    <t>2 documentos técnicos</t>
  </si>
  <si>
    <t>Un (1) documento con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t>
  </si>
  <si>
    <t>1 en el año 1 y 1 en el año 5</t>
  </si>
  <si>
    <t>Habitantes del D.C., Entes Distritales, Sector Comercial</t>
  </si>
  <si>
    <t>Como con cualquier proceso contractual, se evidenció la necesidad de efectuar un seguimiento riguroso al avance técnico, a fin de evitar retrasos y/o inconvenientes con los contratistas.</t>
  </si>
  <si>
    <t>El distrito contará con un documento técnico que contenga la información sobre los flujos de la biomasa residual para residuos orgánicos crudos y cocinados.</t>
  </si>
  <si>
    <t>Dos documentos técnicos desarrollados</t>
  </si>
  <si>
    <t>UAESP, IPES</t>
  </si>
  <si>
    <t>Realización de estudios sobre la prefactibilidad técnica, económica, administrativa, jurídica y ambiental de tecnologías de tratamiento de residuos orgánicos a mediana y gran escala, que puedan tratar residuos cocinados y garanticen la inocuidad de los productos resultantes. El estudio deberá tener dos subproductos: Uno se enfocará en las tecnologías de tratamiento para producir mejoradores de suelo y el otro se enfocará en producir energía y otros productos.
Reporte Subdirección de Aprovechamiento UAESP.</t>
  </si>
  <si>
    <t xml:space="preserve">En el marco del convenio de cooperación suscrito con la agencia francesa FASEP, se desarrolló el “Estudio técnico económico y socioambiental para el desarrollo de una unidad de metanizacion territorial con inyección del biometano producido en la red de gas de Bogotá – Colombia”, dando alcance al producto relacionado con tecnologías para generación de energía. 
El cua corresponde a un documento que identifica las corrientes de residuos orgánicos aprovechables en la ciudad, entre agroindustriales, grandes generadores y residuos 
domiciliarios, así como el contexto del biometano en el país.
</t>
  </si>
  <si>
    <t>Un (1) documento que contenga la prefactibilidad técnica, económica y ambiental de tecnologías de tratamiento de residuos orgánicos a gran escala, que puedan tratar residuos cocinados y garanticen la inocuidad de los productos resultantes con dos enfoques: Uno se enfocará en las tecnologías de tratamiento para producir mejoradores de suelo y el otro se enfocará en producir energía y otros productos.</t>
  </si>
  <si>
    <t>1 año</t>
  </si>
  <si>
    <t>El distrito contará con un documento técnico que contenga la prefactibilidad para el tratamiento y valorización a gran escala de residuos orgánicos.</t>
  </si>
  <si>
    <t>Dos documentos técnicos Desarrollados</t>
  </si>
  <si>
    <r>
      <rPr>
        <sz val="8"/>
        <color rgb="FF000000"/>
        <rFont val="Helvetica"/>
      </rPr>
      <t xml:space="preserve">Construcción y fortalecimiento de las capacidades distritales en investigación, desarrollo e innovación (I+D+I) para la gestión sostenible de los RO, la creación de un banco de proyectos, retos y prototipos.
Reporte Subdirección de Aprovechamiento UAESP.
</t>
    </r>
    <r>
      <rPr>
        <sz val="8"/>
        <rFont val="Helvetica"/>
      </rPr>
      <t>Actividad Año 1</t>
    </r>
  </si>
  <si>
    <t>En el marco de la ejecución del Contrato Interadminstrativo No. 501 de 2021 suscrito con la Universidad Francisco Jose de Caldas, se adelantó el componente de acompañar, asesorar, evaluar y dirigir el proceso de investigación científica y/o técnica para el desarrollo del proyecto "Evaluación del aprovechamiento de los residuos sólidos orgánicos mediante tecnologías de bioconversión aerobia", en la ciudad de Bogotá, el cual fue presentado en la convocatoria del Ministerio de Ciencia, Tecnología e Innovación. Se genera el documento  "INFORME FINAL COMPONENTE: INVESTIGACIÓN" con fecha del 24 de mayo de 2023.
En este documento se incluyen los resultados de los ensayos realizados en los prototipos diseñados para la transformación de residuos orgánicos a través de Mosca Soldado Negra. Los cuales indican la viabilidad técnica de biotransformación de los residuos orgánicos evaluados en biomasa de larvas con potencial para ser empleadas en procesos de fabricación de piensos o alimentos para animales, lo que implicaría una importante valorización de los residuos en aplicación de los principios de economía circular.</t>
  </si>
  <si>
    <t>Mínimo 4 alianzas implementadas.</t>
  </si>
  <si>
    <t>Cuatro alianzas generadas con la academia, empresas y centros de investigación entre otros para fortalecer el componentes de investigación, desarrollo e innovación (I+D+I) para la gestión sostenible de los RO y la creación de un banco de proyectos, retos y prototipos. Articulación con la Academia para realizar investigación a través de tesistas y practicantes.</t>
  </si>
  <si>
    <t>Sector académico, habitantes del DC, Entes distritales, Sector comercial</t>
  </si>
  <si>
    <t>El distrito contará con alianzas con el sector académico fortaleciendo el conocimiento sobre la gestión integral de los RO y un banco de proyectos.</t>
  </si>
  <si>
    <t>Implementación de un programa de incentivos y una estrategia para la comercialización de materiales producidos a través de la valorización de residuos orgánicos en Bogotá.
Reporte Subdirección de Aprovechamiento UAESP.</t>
  </si>
  <si>
    <t>Durante el año 2023 se emitieron comunicaciónes a entidades como la Superintendencia de Servicios Públicos Domiciliarios SSPD, Ministerio de Ambiente y Desarrollo Sostenible MADS y Ministerio de Vivienda Ciudad y Territorio MVDT, efectuando la consulta sobre el proceso que deben desarrollar las organizaciones de recicladores en proceso de formalización, frente a la actividad de tratamiento de residuos orgánicos.
En este sentido, se realizó la recepción y evaluación de los conceptos técnicos referidos por las entidades de orden nacional y distrital consultadas, que entre su misionalidad tienen aspectos relacionados con los procesos de valorización, tratamiento y/o comercialización de residuos orgánicos, con la finalidad de evaluar la viabilidad de la implementación del programa de incentivos desde las competencias y al alcance de la UAESP en el marco de la normatividad actual aplicable y buscando fortalecer las iniciativas de tratamiento adelantas por las asaciones de recicladores de oficio debidamente registradas. 
De acuerdo con lo anterior se opta por efectuar la formulación de la primera versión de un documento técnicos encaminado a la implementación del programa de incentivos desde las competencias y al alcance de la unidad administrativa especial de servicios públicos UAESP el marco de la normativo actual y una estrategia para la comercialización de materiales producidos a través de la valorización de residuos orgánicos en Bogotá.</t>
  </si>
  <si>
    <t>1 programa de incentivos implementadoUna estrategia de comercialización Implementada</t>
  </si>
  <si>
    <t>Implementar un programa de incentivos y una estrategia para la comercialización de materiales producidos a través de la valorización de residuos orgánicos en Bogotá:Realizar estudios de mercado. Desarrollo de mercados para los recursos o materiales derivados del aprovechamiento de residuos: facilitar la comercialización de los materiales que se obtienen con la gestión de los residuos sólidos Desarrollo de Incentivos por la desviación de residuos desde el relleno sanitario</t>
  </si>
  <si>
    <t>"Empresas Industrias"</t>
  </si>
  <si>
    <t>Se ha evidenciado que la implementación de un programa de incentivos y una estrategia para la comercialización de materiales producidos a través de la valorización de residuos orgánicos, requiere del establecimiento inicial de un documento guia que permite entender el contexto actual del tratamiento de estos residuos.</t>
  </si>
  <si>
    <t>Se proyecta la elaboración de un diagnóstivo de alternativas para la formulación del programa de incentivos para tratamiento de residuos orgánicos.</t>
  </si>
  <si>
    <t>El Distrito contará con incentivos y estrategias para la comercialización de materiales producidos a través de la valorización de residuos orgánicos en Bogotá.</t>
  </si>
  <si>
    <t>1 programa de incentivos 
implementado
Una estrategia de 
comercialización 
Implementada</t>
  </si>
  <si>
    <t>UAESP, SDDE</t>
  </si>
  <si>
    <t>Proyecto 3. Implementación de la estrategia técnica, operativa y administrativa para la presentación, recolección, transporte y tratamiento diferenciado de los residuos sólidos orgánicos</t>
  </si>
  <si>
    <t>El Distrito Capital implementará una estrategia técnica, operativa y administrativa para la recolección, transporte y tratamiento diferenciado de los residuos sólidos orgánicos</t>
  </si>
  <si>
    <t>Implementación de un sistema de información distrital sobre la cadena de gestión de los residuos orgánicos o biomasa residual 
Implementación y fortalecimiento de rutas selectivas de residuos orgánicos o biomasa residual en el D.C. 
Reglamentación que permita fortalecer y dinamizar el tratamiento y aprovechamiento de residuos orgánicos o biomasa residual 
Apoyo y promoción de estrategias ciudadanas de tratamiento de residuos orgánicos o biomasa residual Implementación de infraestructura para el tratamiento de residuos orgánicos o biomasa residual en el D.C.</t>
  </si>
  <si>
    <t>Diseño e implementación de un sistema de información distrital sobre la cadena de gestión de los residuos orgánicos (flujo de la biomasa residual) que se realiza desde los sectores público y privado, con indicadores que se publiquen en diferentes espacios incluyendo el Observatorio Ambiental de Bogotá y Visor geográfico.
Reporte Subdirección de Aprovechamiento UAESP.</t>
  </si>
  <si>
    <t>Para dar alcance a esta actividad la Subdirección de Aprovechamiento se encuentra adelantando la construcción de un visor de información que tenga las características para compartir y/o presentar datos con otros visualizadores de información del Distrito.
En este sentido se ha adelantado la estructuración de la base de datos que alimentará el Sistema de Información de Residuos Orgánicos; se definen los requerimientos de la base que se articularán para la medición de Huella de Carbono en la cadena de gestión de residuos orgánicos; se diseñan las encuestas para ser enviadas a tres tipos de actores de la cadena de gestión de Residuo Orgánicos: Generadores, gestores de Recolección y Transporte  y gestores de tratamiento. 
La encuesta posterior a su aprobación, fue remitida por correo y a su vez públicada en la página web de la entidad, con el objetivo de recolectar la información y dar inicio al proceso de consolición y depuración. En el mes de diciembre se realizó una primera depuración de la información reportada y se realizó un primer cálculo de huella de carbono para la cadena. El resto de la información actualmente se encuentra en proceso de revisión.</t>
  </si>
  <si>
    <t>1 sistema de información distrital que se actualiza cada 2 años</t>
  </si>
  <si>
    <t>El sistema de información debe contar con una plataforma de soporte de datos relacionados con la generación, recolección, transporte, aprovechamiento, tratamiento, valoración energética, disposición final y uso de los productos del aprovechamiento que involucre diferencialmente a la zona rural y a la zona urbana. El sistema incluirá indicadores sobre los beneficios ambientales de la gestión (reducción de gases de efecto invernadero, huella ecológica, huella de carbono, huella hídrica, etc.)</t>
  </si>
  <si>
    <t>11 años</t>
  </si>
  <si>
    <t>Reportes de avance</t>
  </si>
  <si>
    <t xml:space="preserve"> La poca participación de los diferentes actores hace que se tenga información parcializada de las cantidades de Residuos orgánicos.</t>
  </si>
  <si>
    <t xml:space="preserve">Se realiza el envío a través de radicado oficial a algunos actores de la cadena. </t>
  </si>
  <si>
    <t>El distrito contará con un sistema de información distrital sobre la cadena de gestión de los residuos orgánicos.</t>
  </si>
  <si>
    <t>X</t>
  </si>
  <si>
    <t>1 sistema de información 
distrital que se actualiza 
cada 2 años</t>
  </si>
  <si>
    <t>UAESP, SDA, JBB, IPES</t>
  </si>
  <si>
    <t>Gestión para la adquisición y regularización de predios para la instalación de plantas de tratamiento de residuos orgánicos (incluyendo la ruralidad).
Reporte Subdirección de Aprovechamiento UAESP.</t>
  </si>
  <si>
    <t>Actualmente se cuenta con el documento denominado "Informe Técnico de evaluación de predios con uso potencial para aprovechamiento de residuos orgánicos", desarrollado en el año 2022, el cual cuenta con una identificación de predios de carácter distrital y privados.
Sin embargo, la implementación del nuevo modelo de aprovechamiento de Bogotá tiene grandes retos por resolver, la disponibilidad de predios de carácter público es baja teniendo en cuenta las características fiscas morfológicas y urbanas que se requieren para el tratamiento de residuos, así como los costos y los aspectos presupuestales de la Entidad.
En este sentido, para el año 2023 desde el equipo técnico de la subdirección de aprovechamiento se identificó la necesidad de descentralizar el tratamiento y aprovechamiento de los residuos de Bogotá con virtud reducir los tiempo desplazamientos de los residuos y así disminuir la huella de carbono.</t>
  </si>
  <si>
    <t>Predios adquiridos para el tratamiento del 10% de los residuos orgánicos</t>
  </si>
  <si>
    <t>Predios adquiridos para la instalación de plantas de tratamiento de residuos orgánicos.</t>
  </si>
  <si>
    <t>Distrito Capital y ciudad-región</t>
  </si>
  <si>
    <t>Habitantes del D.C., Entidades distritales, Bogotá-Región</t>
  </si>
  <si>
    <t>Reporte de Avance</t>
  </si>
  <si>
    <t>El distrito contará con predios para el tratamiento de los residuos orgánicos.</t>
  </si>
  <si>
    <t>Predios adquiridos para el 
tratamiento del 10% de 
los residuos orgánicos</t>
  </si>
  <si>
    <t>UAESP, SDP, SDA, Acuedutco, SDDE, DADEP, SDHT</t>
  </si>
  <si>
    <t xml:space="preserve">Formulación e implementación de un instrumento normativo que permita fortalecer y dinamizar la cadena de gestión de residuos orgánicos o biomasa residual hacia el desarrollo de modelos de economía circular.
Reporte Secretaría Distrital de Ambiente. </t>
  </si>
  <si>
    <t>1 instrumento normativo estructurado e implementado</t>
  </si>
  <si>
    <t>Instrumento normativo implementado</t>
  </si>
  <si>
    <t>Reporte de avance y cumplimiento de la norma</t>
  </si>
  <si>
    <t>El Distrito contará con un instrumento normativo implementado</t>
  </si>
  <si>
    <t xml:space="preserve">1 instrumento normativo estructurado e implementado </t>
  </si>
  <si>
    <t>Diseño, implementación y fortalecimiento de sistemas de tratamiento de residuos orgánicos a microescala, implementando diversas tecnologías.
Reporte Subdirección de Aprovechamiento UAESP.</t>
  </si>
  <si>
    <t xml:space="preserve">En el marco del contrato interadministrativo UAESP-843-2022 con la empresa Aguas de Bogotá, el cual tiene como objeto "Implementación de procesos sostenibles de tratamiento de residuos sólidos, fomentando la cultura ciudadana para transformar hábitos en la gestión de estos residuos, en el marco del nuevo modelo de gestión de residuos sólidos en Bogotá D.C", es decir, a través del cual se realizará el proceso de compra e instalación de composteras insitu para tratamiento de residuos orgánicos.
En el primer semestre se realizaron comités técnicos en virtud del seguimiento, así mismo se determinaron los integrantes del comité técnico operativo, se adelantó la firma del acta de inicio del contrato, también se realizaron aclaraciones en relación a entregables del plan de trabajo en el marco del mismo contrato. 
Se presentó por parte del contratista:
-Plan de trabajo de acción.
-Plan de manejo de anticipo.
-Cronograma de actividades.
-Hoja de vida del personal
Durante el tercer trimestre se continuó realizando los comités técnicos en virtud del seguimiento, así mismo la consolidación a la fecha del informe de seguimiento al contrato 843 del 2022 y se presento por parte de del contratista. 
1.	Producto A1 plan de trabajo y plan de inversión 
2.	Producto B1 metodología multi criterio 
3.	Producto C1 primer entregables 
Soportes: 
- Se anexa producto A1 y B1   
- Se anexa Actas de comité realizados (Comités No. 7 a la 13) 
- Se anexa informe consolidado  
- Se anexa Matriz Multicriterio Ponderada  </t>
  </si>
  <si>
    <t>Apoyo a iniciativas ciudadanas de transformación in situ de los residuos orgánicos. Alianzas entre las iniciativas de agricultura urbana y la transformación de los residuos orgánicos Incentivos desarrollados e implementados</t>
  </si>
  <si>
    <t>Desvío de rutas de residuos de corte de césped y poda de árboles hacia experiencias consolidadas de tratamiento de residuos orgánicos. Apoyar el compostaje, la lombricultura y las iniciativas de agricultura urbana del Distrito y otras iniciativas ciudadanas. Apoyo para la investigación de la viabilidad ambiental y técnica de las Pacas Digestoras Silva y su promoción y apoyo dependiendo de los resultados de dicha investigación. Creación e implementación de incentivos para promover el tratamiento in situ y la separación en la fuente de los residuos orgánicos. Apoyo para la obtención del Incentivo al Aprovechamiento y tratamiento de residuos sólidos (Decreto 2412 de 2018).</t>
  </si>
  <si>
    <t xml:space="preserve">Revisión documental (Visitas administrativas y de campo, actas, fichas, registro audiovisua) </t>
  </si>
  <si>
    <t>El distrito cuenta con un modelo para el apoyo a las iniciativas ciudadanas de entrega y tratamiento de residuos orgánicos.</t>
  </si>
  <si>
    <t>UAESP, SDHT, SDDE, SDA, JBB, IPES, IDRD</t>
  </si>
  <si>
    <t>Diseño, implementación y fortalecimiento de sistemas de tratamiento de residuos orgánicos a pequeña, mediana y gran escala, implementando diversas tecnologías según las características de cada residuo.
Reporte Subdirección de Aprovechamiento UAESP.</t>
  </si>
  <si>
    <t xml:space="preserve">Durante el primer semestre  avanza en el análisis, elaboración y actualización de los documentos para el proceso de licitación de adquisición y suministro de elementos para el fortalecimiento técnico de la planta de tratamiento de residuos orgánicos de la organización de recicladores MYM UNIVERSAL.
Se continua con el proceso de reactivación del proceso piloto de tratamiento y  valorización de residuos orgánicos de mochuelo bajo operado por la Asociación de recicladores de oficio SINEAMBORE, en este marco se elaboraron los documentos precontractuales del proceso, los cuales se radicaron la segunda semana del mes de junio a la subdirección de asuntos legales para su revisión.
A la fecha ya se enviaron las observaciones correspondientes, tanto en la parte financiera, legal y técnica. Se están realizando las correcciones de la documentación para ser enviada nuevamente a revisión a SAL.
Se adelanta la elaboración de insumos para la liquidación del contrato 632-2020 con INGEVEC, frente a las adecuaciones realizadas en la planta de mochuelo bajo operada por la Asociación de recicladores de oficio SINEAMBORE.
Se elaboran los documentos técnicos refrentes a el proceso SA-188 Entregar en calidad comodato o préstamo de uso, a la Asociación Básica de Recicladores SINEAMBORE, un conjunto de maquinaria, equipos, insumos y herramientas para fortalecer las actividades realizadas en la planta de tratamiento de residuos orgánicos de Mochuelo, en el marco del esquema de aseo Distrital, acciones afirmativas y medidas de compensación a la comunidad en la zona de influencia del Parque de Innovación Doña Juana. Proceso se encentra en revisión por SAL. 
Soportes: 
1.	Estudio previo
2.	Ficha técnica
3.	Matriz de riesgos 
4.	Acta de verificación de maquinarias 
5.	Certificación de aportes 
6.	Resolución 453 del 2020 RUOR Sineambore
7.	Documentos persona jurídica Sineambore. </t>
  </si>
  <si>
    <t>Plantas diseñadas e implementadas y/o incorporadas al programa que aprovecharán mínimo el 10% de los residuos orgánicos generados en el marco del Servicio Público de Aseo</t>
  </si>
  <si>
    <t>Diseño, implementación y fortalecimiento sistemas de tratamiento de residuos orgánicos a pequeña, mediana y gran escala, implementando diversas tecnologías según las características de cada residuo y enmarcados dentro de espacios multipropósito o "Puntos de la Tierra" que incluyen actividades de interacción comunitaria para la entrega y tratamiento de residuos, agricultura urbana, mercados campesinos, centros de reuso y aula pedagógica, entre otros.</t>
  </si>
  <si>
    <t>El distrito cuenta con plantas de tratamiento y valorización de residuos orgánicos</t>
  </si>
  <si>
    <t>UAESP, SDA, SDDE, JBB, ANLA, SDHT</t>
  </si>
  <si>
    <t>Articulación de la Ciudad - Región para el tratamiento de residuos orgánicos, la producción y uso de mejoradores de suelo, abonos o fertilizantes, insumos para el alimento para animales o energia a partir de residuos orgánicos o biomasa residual y promover un mercado de insumos para la producción alimentaria, el favorecimiento de los mercados campesinos, la producción de insumos que favorezcan los productos del mercado campesino, el mantenimiento de la malla verde de la ciudad, recuperación de suelos degradados y reconformación de canteras u otros usos, bajo el enfoque y principios de la economía circular.
Reporte Subdirección de Aprovechamiento UAESP.</t>
  </si>
  <si>
    <t xml:space="preserve">En el marco del memorando de entendimiento entre la empresa de servicios públicos de Cajicá y la UAESP, se adelanta la estructuración de un plan de trabajo que dinamice el proceso mediante la realización de un documento de prefactibilidad que permita posteriormente  la implementación de una planta de tratamiento de orgánicos.
Durante la presentación del plan de trabajo se socializan los objetivos propuestos, de allí se desglosan unos alcances en el transcurso del proyecto como la identificación de potenciales locaciones para el desarrollo del proyecto, identificación de los principales productores de residuos sólidos orgánicos en la zona de estudio, identificación de actores en la cadena de tratamiento de los residuos orgánicos en el área de estudios, entre otros que se encuentran consignados en el documento y presentación del plan de trabajo.
Se establece un documento borrador "Estudio de prefabibilidad para una Planta de Tratamiento de Residuos Sólidos Orgánicos", en donde incluye la descripción del proyecto, el campo de estudio, tecnologías factibles para el tratamiento de residuos orgánicos, iniciativa de aprovechamiento de residuos orgánicos compuesto por la viabilidad técnica, financiera y manual técnico operativo.
En el mes de septiembre se realiza una visita por parte de la Empresa de Servicios Públicos de Cajicá EPC a la planta de Mochuelo Bajo. </t>
  </si>
  <si>
    <t>3 alianzas realizadas 1 Diagnóstico elaborado 1 instrumento técnico- normativo implementado</t>
  </si>
  <si>
    <t>Desarrollo de alianzas con municipios aladeaños a Bogotá. Diagnóstico elaborado sobre la gestión de RO y la cadena de gestión de los RO (a producción alimentaria, mantenimiento de la malla verde de la ciudad, recuperación de suelos degradados, reconformación de canteras, entre otros) en la ciudad- Región Diseño del Instrumento técnico –normativo frente al fortalecimiento y tratamiento de residuos orgánicos en la Ciudad- Región</t>
  </si>
  <si>
    <t>Distrito Capital y Ciudad-Región</t>
  </si>
  <si>
    <t>Habitantes del D.C., habitantes de los alrededores de la ciudad, Entes Distritales, Sector Comercial</t>
  </si>
  <si>
    <t xml:space="preserve">En la parte técnica cabe resaltar que a pesar de que se realizó el intercambio de conocimientos
e información se presentaron varias dificultades, algunas de ellas por falta de comunicación, disponibilidad de agenda y tiempo, 
demora en el envío de documentación, además por diferentes razones no se logró realizar la visita al
predio de Cajicá ni a la planta de tratamiento de residuos orgánicos M y M de Bogotá. 
Se evidencia que por parte de
la EPC se han realizado avances por aparte tales como la construcción del manual técnico
operativo, el estudio de campo se dejará como recomendación para la siguiente administración
según decisión de la EPC. </t>
  </si>
  <si>
    <t xml:space="preserve">Se recomienda determinar los alcances, la mesa de trabajo y la continuación del acompañamiento
por parte de la Unidad Administrativa Especial de Servicios Públicos UAESP para el año 2024, en el 
entendo que el memorando tiene terminación hasta el 31 de diciembre de 2024.
De continuar con él, es importante cooperar y participar en la realización de los estudios técnicos
y demás, por el contrario si la EPC decide continuar con la construcción de la planta de residuos
orgánicos de manera particular e individual por mutuo acuerdo daríamos por terminado el
memorando entre la EPC y la UAESP. </t>
  </si>
  <si>
    <t>El distrito cuenta con alianzas con la región para la gestión integral de los residuos orgánicos.</t>
  </si>
  <si>
    <t xml:space="preserve">3 alianzas realizadas  1 Diagnóstico elaborado 1 instrumento técnico- normativo implementado </t>
  </si>
  <si>
    <t>UAESP, CAR, SDA, SDP, Ministerio de Ambiente, Ministerio de Agricultura, Gobernaciones.</t>
  </si>
  <si>
    <t>PROGRAMA DISPOSICIÓN FINAL</t>
  </si>
  <si>
    <t>Proyecto 2. Implementación de alternativas de tratamiento y/o valorización de lixiviados generados en el predio Doña Juana</t>
  </si>
  <si>
    <t>Cumplir con los requerimientos establecidos por la autoridad ambiental competente en relación al Plan de manejo Ambiental, vertimientos y emisiones que afectan los medios físico, biótico y social. 
Obtención de subproductos aprovechables.</t>
  </si>
  <si>
    <t>Garantizar en el mediano y largo plazo el tratamiento y/o valorización de los lixiviados, logrando la disminución de la contaminación ambiental.</t>
  </si>
  <si>
    <t>Estudio de vialidad para la implementación de un sistema de aprovechamiento y valorización de Lixiviados.
Diseños de las tecnologías de tratamiento térmico de Lixiviados.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</si>
  <si>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Dependerá de los resultados del estudio de viabilidad</t>
  </si>
  <si>
    <t>Predio Doña Juana</t>
  </si>
  <si>
    <t>Habitantes de Bogotá -Región</t>
  </si>
  <si>
    <t>Existe una imposibiliad juridica para adelantar este proyecto, dado que de acuerdo con los resultados del Tribunal Arbitral, es el operador del relleno , quien esta obligado a optimizar el sistema de tratamiento de Lixiviados. </t>
  </si>
  <si>
    <t>UAESP - Contratista (s)</t>
  </si>
  <si>
    <t>Proyecto 3. Tratamiento y aprovechamiento del biogás proveniente del predio Doña Juana</t>
  </si>
  <si>
    <t>Reducción en la contaminación por emisión de gases (Biogás).</t>
  </si>
  <si>
    <t>Garantizar en el mediano y largo plazo el tratamiento y aprovechamiento del biogás, logrando la disminución de la contaminación ambiental.</t>
  </si>
  <si>
    <t>Ampliación y optimización de la infraestructura para continuar implementando la tecnología. 
Aumento en los certificados de reducción de emisiones y mayor oferta de energía para la venta.</t>
  </si>
  <si>
    <t>Continuar captando el biogás producido en el relleno.
Reporte Subdirección de Disposición Final UAESP</t>
  </si>
  <si>
    <t>Promedio anual: 11.800 N/m3 de biogás</t>
  </si>
  <si>
    <t>Flujo promedio de biogás captado</t>
  </si>
  <si>
    <t>De acuerdo a la concesión</t>
  </si>
  <si>
    <t>Bogotá -Región</t>
  </si>
  <si>
    <t>Análisis de Datos</t>
  </si>
  <si>
    <t>Captar el biogás de acuerdo a las condiciones operativas</t>
  </si>
  <si>
    <t>Biogas captado</t>
  </si>
  <si>
    <t>Aumentar el tratamiento y aprovechamiento de Biogás generado en el predio Doña Juana, con el fin de reducir la emisión de gases de efecto invernadero a la atmosfera y/o generación de energía.
Reporte Subdirección de Disposición Final UAESP</t>
  </si>
  <si>
    <t>Promedio Anual: 870635 Ton de CO2eq 27,5 MWh a 2041</t>
  </si>
  <si>
    <t>Asegurar el adecuado tratamiento del 100% del biogás captado en el RSDJ, generar los CERS correspondientes.</t>
  </si>
  <si>
    <t>Reducción en Gases de Efecto Invernadero y/o Cantidad de energia generada</t>
  </si>
  <si>
    <t>Operar y mantener la infraestructura de tratamiento y aprovechamiento del Biogás.
Reporte Subdirección de Disposición Final UAESP</t>
  </si>
  <si>
    <t>En la vigencia 2023 se mantuvo la operación  y se identifica un cumplimiento del 100% del total de los mantenimientos programados</t>
  </si>
  <si>
    <t>No de mantenimientos ejecutados/ No. de mantenimientos programados por el concesionario</t>
  </si>
  <si>
    <t xml:space="preserve">Seguimiento de operación de la Planta </t>
  </si>
  <si>
    <t>Realizar la Operación y el mantenimiento de la infraestructura de tratamiento y aprovechamiento del Biogás en un 100%</t>
  </si>
  <si>
    <t>Estado de la infraestructura de tratamietno y aprovechamiento del Biogás No. De mantenimientos ejecutados/ No. de mantenimientos programados por el concesionario</t>
  </si>
  <si>
    <t>Realizar monitoreos para determinar las reducciones de gases efecto invernadero durante la operación del proyecto y/o determinar la cantidad de energia
Reporte Subdirección de Disposición Final UAESP</t>
  </si>
  <si>
    <t>No de monitoreos ejecutados/ No. de monitoreo programados durante el año de acuerdo al cronograma</t>
  </si>
  <si>
    <t>Anualmente</t>
  </si>
  <si>
    <t>Realizar el 100% de los monitoreos para determinar las reducciones de gases efecto invernadero durante la operación del proyecto.</t>
  </si>
  <si>
    <t>Número de monitoreos realizados / Número de Monitoreos Planificados</t>
  </si>
  <si>
    <t>Proyecto 4. Adecuada operación del relleno sanitario y cumplimiento de los requerimientos socioambientales.</t>
  </si>
  <si>
    <t>Reducción contaminación ambiental y los impactos negativos hacia la comunidad.</t>
  </si>
  <si>
    <t>Garantizar en el corto y mediano plazo la adecuada disposición final de residuos sólidos, mientras se realiza la implementación gradual de tratamiento y/o aprovechamiento de residuos a través de nuevas tecnologías.</t>
  </si>
  <si>
    <t>Habilitación de celdas que se puedan operar adeacuadamente 
Plan de Emergencia y contingencia para la operación del Relleno en el evento que el operador deba terminar su contrato de forma anticipada. 
Adquisición de predios para preservación del agua en la zonas de Mochuelo Alto y Mochuelo Bajo 
Implementacion de proyectos relacionados con saneamiento básico para los sectores de Mochuelo alto y bajo 
Jardín Infantil en 1008 MTS 2</t>
  </si>
  <si>
    <t>Obligaciones contractuales supervisadas</t>
  </si>
  <si>
    <t>A lo largo del contrato de la concesión</t>
  </si>
  <si>
    <t>Relleno Sanitario Doña Juana</t>
  </si>
  <si>
    <t>Comunidades
aledañas al
RSDJ</t>
  </si>
  <si>
    <t>Revisión
Documental
Visitas de Campo</t>
  </si>
  <si>
    <t>Cumplimiento del 100% de las obligaciones contractuales</t>
  </si>
  <si>
    <t>Diseñar un plan de Emergencia y contingencia para la operación del relleno.
Reporte Subdirección de Disposición Final UAESP</t>
  </si>
  <si>
    <t>1 Estudio</t>
  </si>
  <si>
    <t>Año 2023-
2024</t>
  </si>
  <si>
    <t>Revisión
Documental</t>
  </si>
  <si>
    <t>Diseño en un 100% del Plan de Emergencia y contingencia para la operación del RSDJ.</t>
  </si>
  <si>
    <t>Realizar los estudios y diseños de una celda de emergencia al Interior del PIDJ.
Reporte Subdirección de Disposición Final UAESP</t>
  </si>
  <si>
    <t>PIDJ</t>
  </si>
  <si>
    <t>Proyecto 5 Construcción de Celda para cierre progresivo (Propendiendo por una disminución gradual del enterramiento).</t>
  </si>
  <si>
    <t>Prevenir una posible emergencia sanitaria en la ciudad y lograr una disminución gradual de los residuos dispuestos a través de la tecnología de Relleno Sanitario.</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</si>
  <si>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Interior del Predio Doña Juana. 
Habilitación de sitios viables POT modificado para compensación Ambiental 
Adquisición de predios para franja de aislamiento</t>
  </si>
  <si>
    <t>Elaboración de los estudios y diseños detallados definitivos fase 3 y Estudios de impacto ambiental para obtención de Licencia Ambiental para la disposición final de los residuos sólidos en nueva celda del relleno sanitario predio Doña Juana localidad Ciudad Bolívar, con el objetivo de garantizar la prestación del servicio.
Reporte Subdirección de Disposición Final UAESP.</t>
  </si>
  <si>
    <t>Licencias y permisos requeridos por las autoridades ambientales.</t>
  </si>
  <si>
    <t>UAESP y Contratistas</t>
  </si>
  <si>
    <t>PROGRAMA GESTIÓN DE RESIDUOS SÓLIDOS ESPECIALES</t>
  </si>
  <si>
    <t>Proyecto 1. Gestión de residuos sólidos especiales arrojados clandestinamente en el espacio público y puntos críticos en el Distrito.</t>
  </si>
  <si>
    <t>Disminución de residuos sólidos especiales y mezclados arrojados clandestinamente, que se transportan y se gestionan en el sitio de disposición final y los puntos limpios y demás infraestructura y/o mobiliario habilitado por el Distrito.</t>
  </si>
  <si>
    <t>Reducción de impactos ambientales, visuales y percepción positiva sobre el estado de limpieza en la ciudad y la prestación del servicio público de aseo, disminuyendo la inversión en recursos públicos para su gestión</t>
  </si>
  <si>
    <t>Documento de diagnóstico del estado del arte, caracterización y costos de la gestión de los residuos sólidos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</si>
  <si>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OBSERVACIONES                                                                 (incluir número de meta  PDD)</t>
  </si>
  <si>
    <t xml:space="preserve">Realizar un diagnóstico que describa estado actual, su caracterización y los costos gestión de los residuos sólidos especiales arrojados clandestinamente en el espacio público.
Reporte Secretaría Distrital de Ambiente SDA.  </t>
  </si>
  <si>
    <t>Un documento técnico de diagnóstico que describa estado actual, su caracterización y los costos gestión de los residuos sólidos especiales arrojados clandestinamente en el espacio público, que será actualizado cada dos años</t>
  </si>
  <si>
    <t>Habitantes de Bogotá</t>
  </si>
  <si>
    <t>Visitas de campo, 
compilación de información, 
memorias de reunión, 
informes</t>
  </si>
  <si>
    <t>Cada dos años iniciando el primer año de ejecución del PGIRS, el Distrito contará con un diagnóstico de la generación, manejo y gestión de los residuos sólidos de arrojo clandestino en el espacio público.</t>
  </si>
  <si>
    <t>1 diagnóstico elaborado/
1 diagnóstico proyectado</t>
  </si>
  <si>
    <t xml:space="preserve">Realizar un diagnóstico que describa estado actual, su caracterización y los costos gestión de los residuos sólidos especiales arrojados clandestinamente en el espacio público.
Reporte Subdirección de Recolección Barrido y Limpieza -UAESP. </t>
  </si>
  <si>
    <t xml:space="preserve">Se actualizó el documento diagnóstico al año 2023, en donde se describió el estado actual de los residuos sólidos especiales arrojados clandestinamente en el espacio público, es decir, todo lo relacionado con puntos críticos y arrojos clandestinos. Se evidenció el cambio en el tiempo en cuanto a cantidad y toneladas recolectadas de este componente. Adicionalmente, se realizó un análisis de los costos de gestión de la recolección de estos residuos por medio de las adiciones de cada operador. </t>
  </si>
  <si>
    <t>Se deja como recomendación a la administración entrante que en el proceso de revisión y ajuste del PGIRS evalue la conveniencia de realizar esta caracterización, destine los recursos para su ejecución y defina el mecanismo de contratación.</t>
  </si>
  <si>
    <t xml:space="preserve">Formular metodología de gestión integral para los residuos especiales arrojados clandestinamente en el espacio público del Distrito.
Reporte Subdirección de Recolección Barrido y Limpieza -UAESP. </t>
  </si>
  <si>
    <t>Se proyectó una metodología de gestión integral para los residuos especiales arrojados clandestinamente en el espacio público del Distrito, la cual fue presentada y concensuada con los líderes de ASE.</t>
  </si>
  <si>
    <t>1 Metodología</t>
  </si>
  <si>
    <t>Un documento técnico donde se registre la metodología de gestión integral para los residuos especiales arrojados en el espacio público del Distrito</t>
  </si>
  <si>
    <t>Análisis de información, 
memorias de reunión, 
informes</t>
  </si>
  <si>
    <t>NA</t>
  </si>
  <si>
    <t>Un documento técnico donde se registre la metodología de gestión integral para los residuos especiales arrojados en el espacio público del Distrito, que será revisado anualmente, para evaluar si es necesario modificación de la metodología.</t>
  </si>
  <si>
    <t>1 Metodología propuesta/
1 Metodología proyectada</t>
  </si>
  <si>
    <t xml:space="preserve">Contar con mesas técnicas de seguimiento y control de la gestión de residuos sólidos especiales.
Reporte Subdirección de Recolección Barrido y Limpieza -UAESP. </t>
  </si>
  <si>
    <t xml:space="preserve">Se realizaron 3 mesas de seguimiento y control de la gestión de residuos sólidos especiales. Una enfocada al avance y resultados de la estrategia Ecopuntos en la localidad de Suba y las otras dos enfocadas al reconocimiento, seguimiento y control de los puntos críticos de las localidades de Usaquen, Rafael Uribe Uribe y San Cristóbal. </t>
  </si>
  <si>
    <t>Establecer mesas técnicas de seguimiento y control de la gestión de residuos sólidos especiales.</t>
  </si>
  <si>
    <t>Entidades de orden distrital y nacional que tengan competencia en el tema</t>
  </si>
  <si>
    <t>Actas de reunión, informes de seguimiento del cumplimiento del programa de trabajo de la mesa</t>
  </si>
  <si>
    <t>Dos mesas técnicas al año de seguimiento y control de la gestión de residuos sólidos especiales.</t>
  </si>
  <si>
    <t>Dos mesas técnicas 
ejecutadas/
Dos meses técnicas 
programadas</t>
  </si>
  <si>
    <t>SDA, UAESP, Alcaldías Locales</t>
  </si>
  <si>
    <t>Proyecto 2. Esquema operativo para la recolección, transporte, tratamiento y disposición final de residuos sólidos especiales que no sean objeto de un plan posconsumo.</t>
  </si>
  <si>
    <t>Mejorar las condiciones de saneamiento, seguridad y de la calidad paisajística de las áreas y vías públicas, estructuras ecológicas y disminución de los costos de remediación en el Distrito</t>
  </si>
  <si>
    <t>Garantizar la atención y disminución de puntos críticos y residuos de arrojo clandestino en vías y áreas públicas.</t>
  </si>
  <si>
    <t>Un proyecto piloto por ASE que genere un sistema integral de gestión de residuos sólidos especiales. 
Evaluar uso y efectividad de la línea 110 para la atención de solicitudes de atención de residuos sólidos especiales. 
Fortalecer la recepción de las solicitudes de residuos sólidos especiales.</t>
  </si>
  <si>
    <t xml:space="preserve">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Subdirección de Recolección Barrido y Limpieza -UAESP. </t>
  </si>
  <si>
    <t xml:space="preserve">Se elaboró la estrategia Ecopuntos durante todo el año en cada una de las áreas de prestación. En total, mensualmente se tenían 81 Ecopuntos, con los cuales se realizaron 172 jornadas semanales, se sensibilizaron 69,033 usuarios y se recolectaron aproximadamente 5.814 Toneladas. </t>
  </si>
  <si>
    <t>Mínimo 5 proyectos piloto</t>
  </si>
  <si>
    <t>Proyectos piloto por área de prestación, para la implementación de la metodología de gestión integral de residuos sólidos especiales no sean objeto de programas posconsumo.</t>
  </si>
  <si>
    <t>2021-2023</t>
  </si>
  <si>
    <t xml:space="preserve">Informes de vistas de campo, bitácoras de cada piloto, informes de seguimiento </t>
  </si>
  <si>
    <t>1. La estrategia ha tenido buena acogida por parte de la comunidad. No obstante, hay operadores de aseo que no cuentan con la capacidad operativa para completar la jornada estipulada y se deben retirar cuando se alcanza la capacidad de la caja estacionaria. Por lo tanto, hay ocasiones en que la comunidad no puede hacer uso de estas jornadas. 
2. Personal de sensibilización.</t>
  </si>
  <si>
    <t xml:space="preserve">Realizar un enfoque de horario y limitaciones de la capacidad operativa durante las sensibilizaciones. </t>
  </si>
  <si>
    <t>En el 2021 habrá cinco proyectos piloto mínimo por área de prestación, para la implementación de la metodología de gestión integral de residuos sólidos especiales, que serán revisados e implementados de manera anual</t>
  </si>
  <si>
    <t>5 proyectos piloto 
ejecutados/
5 proyectos piloto propuestos</t>
  </si>
  <si>
    <t>UAESP, Operador-prestador de los pilotos, Interventoría (cuando aplique).</t>
  </si>
  <si>
    <t xml:space="preserve">Evaluación del impacto de los proyectos piloto en cada una de las áreas prestación, para gestionar integralmente los residuos sólidos especiales tales como RCD de origen domiciliario, o pequeños generadores, muebles, colchones, entre otros residuos voluminosos que no sean objeto de programas posconsumo.
Reporte Subdirección de Recolección Barrido y Limpieza -UAESP. </t>
  </si>
  <si>
    <t>Se realizó un documento técnico de evaluación de impacto del proyecto Ecopuntos, tomando como base los datos recopilados (toneladas, sensibilizados y encuestas realizadas) desde el año 2020.</t>
  </si>
  <si>
    <t>Un documento técnico de evaluación de los proyectos piloto</t>
  </si>
  <si>
    <t>31 de diciembre de 2023</t>
  </si>
  <si>
    <t>Habitantes de Bogotá, administración distrital, prestadores del servicio</t>
  </si>
  <si>
    <t>Informes, visitas de 
campo, actas de reunión, 
análisis de información, 
censo de puntos críticos.</t>
  </si>
  <si>
    <t>Para diciembre de 2023 se contará con un documento de evaluación el proyecto piloto de la gestión integral de los residuos sólidos especiales.</t>
  </si>
  <si>
    <t>Un documento técnico de evaluación / Un documento técnico proyectado</t>
  </si>
  <si>
    <t>No reporta en el DTS</t>
  </si>
  <si>
    <t xml:space="preserve">Hacer seguimiento a la línea 110, el SDQS o cualquiera que haga sus veces, mediante estandarización de indicadores de seguimiento y evaluación.
Reporte Subdirección de Recolección Barrido y Limpieza -UAESP. </t>
  </si>
  <si>
    <t xml:space="preserve">Se realizó un documento de evaluación de las solicitudes de usuario conocido de residuos especiales mediante la plataforma SIGAB y línea 110. Se evaluó tiempos de respuesta y lugar de disposición. </t>
  </si>
  <si>
    <t>1 documento de mecanismos de evaluación de la línea 110, el SDQS o cualquiera que haga sus veces</t>
  </si>
  <si>
    <t>Actas de reunión, 
informes, PQR</t>
  </si>
  <si>
    <t>En el 2021 se contará con un documento de seguimiento y evaluación de la línea 110, SDQS o el que haga sus veces</t>
  </si>
  <si>
    <t>1 documento de mecanismos de evaluación ejecutado/1 documento de mecanismos de evaluación proyectado</t>
  </si>
  <si>
    <t>UAESP, Interventoría (cuando aplique), Secretaría General</t>
  </si>
  <si>
    <t xml:space="preserve">Reporte que contenga las acciones de mejora en la línea 110 el SDQS o cualquiera que haga sus veces, según documento de evaluación.
Reporte Subdirección de Recolección Barrido y Limpieza -UAESP. </t>
  </si>
  <si>
    <t xml:space="preserve">En el documento de la actividad anterior se indicaron las solicitudes de acciones de mejora remitidas al operador de aseo por parte de la Interventoría y de esta Unidad. </t>
  </si>
  <si>
    <t>Reporte que contenga las acciones de mejora de la línea 110 el SDQS o cualquiera que haga sus veces, según documento de evaluación</t>
  </si>
  <si>
    <t>Reporte que contenga las acciones de mejora</t>
  </si>
  <si>
    <t>Acciones de mejora, PQR, 
informes, actas de reunión</t>
  </si>
  <si>
    <t>Se contará con una evaluación anual en busca de oportunidades de mejoramiento continuo.</t>
  </si>
  <si>
    <t xml:space="preserve">No. Acciones de mejora aplicadas/No. Acciones de mejora propuesta </t>
  </si>
  <si>
    <t>UAESP, Interventoría (cuando aplique).</t>
  </si>
  <si>
    <t>Proyecto 3. Estrategias de la economía circular a través de la gestión de los residuos sólidos especiales y mezclados.</t>
  </si>
  <si>
    <t>Valoración de los residuos sólidos especiales como recursos en el marco de la economía circular</t>
  </si>
  <si>
    <t>Transformación de economía lineal hacia una economía circular para el tratamiento y valorización de los residuos sólidos especiales.</t>
  </si>
  <si>
    <t>Mecanismos e instrumentos legales y técnicos para la gestión integral residuos sólidos especiales
Manual de atención, gestión y disposición de los residuos sólidos especiales.</t>
  </si>
  <si>
    <t xml:space="preserve">Articulación de los sistemas y canales de información dispuestos por la Secretaría Distrital de Ambiente y la UAESP para visualizar puntos posconsumo y de aprovechamiento de residuos especiales.
Reporte Subdirección de Recolección Barrido y Limpieza -UAESP. </t>
  </si>
  <si>
    <t>Un visor</t>
  </si>
  <si>
    <t>Visor de incorporación de información Secretaría Distrital de Ambiente y la UAESP de los puntos posconsumo, que será actualizado cada semestre</t>
  </si>
  <si>
    <t>Acuerdo de 
responsabilidad</t>
  </si>
  <si>
    <t>Coordinación con SDA</t>
  </si>
  <si>
    <t>Para el 2022 se incorporará de la información Secretaría Distrital de Ambiente y la UAESP de los puntos posconsumo y que será actualizada de manera semestral</t>
  </si>
  <si>
    <t>Un visor presentado a la ciudadanía/Propuesta de visor</t>
  </si>
  <si>
    <t>Articulación de los sistemas y canales de información dispuestos por la Secretaría Distrital de Ambiente y la UAESP para visualizar puntos posconsumo y de aprovechamiento de residuos especiales.
Reporte Secretaría Distrital de Ambiente SDA.</t>
  </si>
  <si>
    <t>SDA, UAESP</t>
  </si>
  <si>
    <t xml:space="preserve">Establecer encadenamiento productivo entre todos los actores involucrados mediante los instrumentos y mecanismos legales.
Reporte Subdirección de Recolección Barrido y Limpieza -UAESP. </t>
  </si>
  <si>
    <t>Mediante el contrato UAESP 520 de 2022, en el año 2023 se recolectaron 3432 neumáticos completos y 214 neumáticos fraccionados. Adicionalmente, se realizaron mesas técnicas con el fin de articular operativos especiales con gestores distritales, en donde se recolectaron 18806 neumáticos completos y 3262 neumáticos fraccionados</t>
  </si>
  <si>
    <t>Una mesa técnica anual</t>
  </si>
  <si>
    <t>mesa técnica para articular entre los actores involucrados</t>
  </si>
  <si>
    <t>Para la administración distrital, entidades nacionales y habitantes de Bogotá.</t>
  </si>
  <si>
    <t xml:space="preserve">Actas de reunión, acuerdos o alianzas de responsabilidad estratégicas, </t>
  </si>
  <si>
    <t>Una mesa técnica al año para el seguimiento, evaluación de la gestión integral y la articulación entre los actores involucrados en la gestión de los residuos sólidos especiales</t>
  </si>
  <si>
    <t>Una mesa técnica anual realizada/Mesa técnica convocada</t>
  </si>
  <si>
    <t xml:space="preserve">Establecer encadenamiento productivo entre todos los actores involucrados mediante los instrumentos y mecanismos legales.
Reporte Secretaría Distrital de Ambiente SDA. </t>
  </si>
  <si>
    <t xml:space="preserve">Generar alianzas con entidades distritales, sistemas posconsumo, organizaciones etc., que permitan generar alternativas viables de clasificación por parte del generador y la gestión integral de residuos sólidos especiales en la ciudad.
Reporte Subdirección de Recolección Barrido y Limpieza -UAESP. </t>
  </si>
  <si>
    <t>Una alianza interinstitucional</t>
  </si>
  <si>
    <t>Una alianza interinstitucional que permitan generar alternativas viables de clasificación por parte del generador y la gestión integral de residuos sólidos especiales en la ciudad.</t>
  </si>
  <si>
    <t>Para la administración distrital, ANLA, Ministerio de Ambiente y Desarrollo Sostenible y sistemas posconsumo y demás actores de la cadena de gestión de residuos especiales.</t>
  </si>
  <si>
    <t>Actas de reunión, informes, acuerdos para 
las alianzas</t>
  </si>
  <si>
    <t>Para el 2022 se contará con una alianza para promover proyectos con viabilidad financiera y técnica para gestión integral de residuos sólidos especiales en la ciudad.</t>
  </si>
  <si>
    <t>No. alianzas interinstitucionales aprobadas/ No. alianzas interinstitucionales propuestas</t>
  </si>
  <si>
    <t>SDA, UAESP, CAR, ANLA</t>
  </si>
  <si>
    <t xml:space="preserve">Generar alianzas con entidades distritales, sistemas posconsumo, organizaciones etc., que permitan generar alternativas viables de clasificación por parte del generador y la gestión integral de residuos sólidos especiales en la ciudad.
Reporte Secretaría Distrital de Ambiente SDA. </t>
  </si>
  <si>
    <t xml:space="preserve">Durante el año 2023 se generaron múltiples alianzas interinstitucionaleses y con gestores distritales  que permitieron generar alternativas viables de clasificación por parte del generador mediante las llantatones, en donde se recolectaron 14661 neumáticos completos y 511 neumáticos fraccionados. </t>
  </si>
  <si>
    <t>PROGRAMA DE RESIDUOS DE CONSTRUCCIÓN Y DEMOLICIÓN</t>
  </si>
  <si>
    <t>Proyecto 1. Infraestructura y logística para la gestión de RCD provenientes de pequeños generadores.</t>
  </si>
  <si>
    <t>El Distrito Capital generará acciones que mejoren las condiciones de saneamiento, seguridad y de la calidad paisajística de las áreas y vías públicas, estructuras ecológicas y disminución de los costos de remediación en el Distrito</t>
  </si>
  <si>
    <t>Contar con herramientas de gestión para los RCD provenientes de pequeños generadores.</t>
  </si>
  <si>
    <t>Desarrollo de competencias en maestros de obra, definición de lineamientos para la implementación y operación de infraestructuras para pequeños generadores, implementación de pilotos de rutas selectivas y operación de infraestructuras, formalización de gestores de RCD de origen domiciliario, articulación con gestores de aprovechamiento de RCD.</t>
  </si>
  <si>
    <t>Implementación de pilotos de rutas de recolección selectiva a nivel domiciliario y de pequeños generadores.
Reporte Subdirección de Aprovechamiento UAESP.</t>
  </si>
  <si>
    <t>De acuerdo con los reportes en el marco de los Ecopuntos y operativos especiales, en el primer semestre del 2023 se han realizado 64 jornadas en diferentes áreas de la ciudad, de conformidad con lo informado por la Subdirección de Recolección, Barrido y Limpieza.</t>
  </si>
  <si>
    <t>1 piloto</t>
  </si>
  <si>
    <t>Pilotos de recolección por Área de Servicio Exclusivo -ASE</t>
  </si>
  <si>
    <t>Implementar como mínimo un piloto para la operación de rutas de recolección selectiva para RCD de origen domiciliario y pequeños generadores, que incluya además la evaluación de estos y su escalabilidad.</t>
  </si>
  <si>
    <t>Número de pilotos ejecutados / Número de pilotos programados</t>
  </si>
  <si>
    <t>https://www.uaesp.gov.co/content/gestion-residuos-especiales</t>
  </si>
  <si>
    <t>Implementación de un piloto de operación de puntos limpios fijos y móviles.
Reporte Subdirección de Aprovechamiento y Disposición Final UAESP.</t>
  </si>
  <si>
    <t>1 piloto fijo y 1 piloto móvil</t>
  </si>
  <si>
    <t>Pilotos de operación de puntos limpios por Área de Servicio Exclusivo -ASE-</t>
  </si>
  <si>
    <t>Entidades Distritales</t>
  </si>
  <si>
    <t>Implementar como mínimo un piloto fijo y un piloto móvil, de puntos limpios, para la gestión de RCD de origen domiciliario y pequeños generadores, que incluya además la evaluación de estos y su escalabilidad.</t>
  </si>
  <si>
    <t>UAESP, SDA, SDHT, SDP</t>
  </si>
  <si>
    <t>Articulación con gestores formales e informales para la ejecución de pilotos de recolección selectiva a nivel domiciliario y de pequeños generadores, y de atención a puntos críticos ya generados.
Reporte Subdirección de Aprovechamiento UAESP.</t>
  </si>
  <si>
    <t>En el periodo de reporte no se registra avance en esta actividad por parte de UAESP, en tanto esta es una actividad en conjunto con la Secretaría Distrtial de Ambiente el avance en el marco de la Mesa Distrital de RCD, se ha dado con gestores privados y la Autoridad Ambiental del Distrito.</t>
  </si>
  <si>
    <t>Gestores formalizados para el manejo de RCD de origen domiciliario</t>
  </si>
  <si>
    <t>Durante los años 2021 y 2022 se adelantaron pilotos para adelantar la clasificación de residuos con potencial de aprovechamiento (especialmente RCD) en puntos criticos de la ciudad, con apoyo de las organizaciones de recicladores de oficio.
Sin embargo, la evaluación de los resultados de estos procesos no arrojaron los resultados esperados, en tanto no se alcanzaron los volumenes esperados de recuperación. De esta manera, se consideró no volver a adelatar este tipo de procesos contractuales.</t>
  </si>
  <si>
    <t>Esta actividad deberá ser revisada y en caso de ser necesario armonizada, con los lineamientos del modelo de gestión de RCD.</t>
  </si>
  <si>
    <t>Contar con el 100% de gestores de RCD de origen domiciliario formalizados</t>
  </si>
  <si>
    <t xml:space="preserve">Número de gestores formalizados / Número total de gestores </t>
  </si>
  <si>
    <t xml:space="preserve">Articulación con gestores formales e informales para la ejecución de pilotos de recolección selectiva a nivel domiciliario y de pequeños generadores, y de atención a puntos críticos ya generados.
Reporte Mesa de RCD. </t>
  </si>
  <si>
    <t>Articulación con gestores que realicen aprovechamiento de RCD provenientes de pequeños generadores.
Reporte Subdirección de Aprovechamiento UAESP.</t>
  </si>
  <si>
    <t>En el periodo de reporte no se registra avance en esta actividad por parte de UAESP, en tanto esta es una actividad en conjunto con la Secretaría Distrtial de Ambiente el avance se ha dado en el marco de la formulación de un instrumento normativo denominado "Decreto 507 del 31 de octubre de 2023 - Por el cual se adopta el modelo y los lineamientos para la gestión integral de los Residuos de Construcción y Demolición - RCD en Bogotá D.C., y se dictan otras disposiciones".</t>
  </si>
  <si>
    <t>RCD aprovechados provenientes de pequeños generadores</t>
  </si>
  <si>
    <t>Aprovechar el 50% de los RCD provenientes de pequeños generadores.</t>
  </si>
  <si>
    <t>Toneladas de aprovechamiento de RCD provenientes de puntos Limpios/Toneladas de RCD que ingresan a puntos limpios</t>
  </si>
  <si>
    <t xml:space="preserve">Articulación con gestores que realicen aprovechamiento de RCD provenientes de pequeños generadores.
Reporte Mesa de RCD. </t>
  </si>
  <si>
    <t>Proyecto 2. Infraestructura y logística para la gestión de RCD provenientes de grandes generadores.</t>
  </si>
  <si>
    <t>El Distrito Capital generará acciones que propendan por el aprovechamiento y gestión apropiada de los RCD provenientes de grandes generadores</t>
  </si>
  <si>
    <t>Disminuir la cantidad de RCD que son gestionados en sitios de disposición final provenientes de grandes generadores, mediante la creación de nuevas alternativas y fortalecimiento de las existentes, para su gestión y transformación.</t>
  </si>
  <si>
    <t>Desarrollo de competencias en personal de obra, actualización de lineamientos y/o documentación técnica emitida relacionada con la gestión de los RCD de grandes generadores, articulación con gestores de aprovechamiento de RCD.</t>
  </si>
  <si>
    <t xml:space="preserve">Actualización de lineamientos y/o documentación técnica existente para la gestión de RCD provenientes de grandes generadores.
Reporte Mesa de RCD. </t>
  </si>
  <si>
    <t>Lineamientos y/o documentación técnica actualizad</t>
  </si>
  <si>
    <t>Revisión documental, levantamiento de campo</t>
  </si>
  <si>
    <t>Actualizar el 100% de los lineamientos y/o documentación técnica emitida por las Entidades Distritales relacionada con la gestión de los RCD de grandes generadores</t>
  </si>
  <si>
    <t>Número de normas actualizadas/Número total de normas vigentes</t>
  </si>
  <si>
    <t>SDA, SDHT, SDP, IDU</t>
  </si>
  <si>
    <t xml:space="preserve">Articulación con gestores que realicen aprovechamiento de RCD provenientes de grandes generadores.
Reporte Mesa de RCD. </t>
  </si>
  <si>
    <t>1 reporte</t>
  </si>
  <si>
    <t>Reporte de los RCD aprovechados provenientes de grandes generadores</t>
  </si>
  <si>
    <t>Controlar las toneladas de RCD provenientes de grandes generadores, propendiendo por su aprovechamiento</t>
  </si>
  <si>
    <t>El reporte de las metas intermedias de la actividad está en función de lo que se defina desde Secretaría Distrital de Ambiente en las metas de control y aprovechamiento de RCD provenientes de grandes generadores para cada año</t>
  </si>
  <si>
    <t>Toneladas de aprovechamiento de RCD provenientes de grandes generadores/Toneladas de RCD controladas</t>
  </si>
  <si>
    <t xml:space="preserve">Articulación con gestores que realicen aprovechamiento de RCD provenientes de grandes generadores de obras verticales.
Reporte Mesa de RCD. </t>
  </si>
  <si>
    <t>Reporte de los RCD aprovechados provenientes de grandes generadores de obras verticales</t>
  </si>
  <si>
    <t>Controlar las toneladas de RCD provenientes de grandes generadores de obras verticales, propendiendo por su aprovechamiento</t>
  </si>
  <si>
    <t>Proyecto 3. Infraestructura y logística para la gestión de RCD provenientes de proyectos de ciudad.</t>
  </si>
  <si>
    <t>El Distrito Capital generará acciones que propendan por el aprovechamiento y gestión apropiada de los RCD provenientes del proceso de construcción de proyectos de ciudad.</t>
  </si>
  <si>
    <t>Contar con herramientas que permitan gestionar los RCD provenientes de proyectos de Ciudad.</t>
  </si>
  <si>
    <t>Definición de lineamientos para la gestión de RCD provenientes de proyectos de ciudad, gestión de sitios, articulación con gestores de aprovechamiento de RCD.</t>
  </si>
  <si>
    <t xml:space="preserve">Aprovechamiento de RCD provenientes del proceso de construcción de proyectos de ciudad.
Reporte Mesa de RCD.  </t>
  </si>
  <si>
    <t>Reporte de los RCD aprovechados provenientes del proceso de construcción de proyectos de ciudad</t>
  </si>
  <si>
    <t>Controlar las toneladas de RCD provenientes del proceso de construcción de proyectos de ciudad, propendiendo por su aprovechamiento</t>
  </si>
  <si>
    <t>Proyecto 4. Investigación, desarrollo e innovación en la gestión de RCD.</t>
  </si>
  <si>
    <t>Propender, en el Distrito Capital, por el aumento en la demanda de productos y subproductos provenientes de la transformación de los RCD recuperados.</t>
  </si>
  <si>
    <t>Disminuir la cantidad de RCD que son gestionados en sitios de disposición final, mediante la generación de nuevas alternativas para su gestión y transformación.</t>
  </si>
  <si>
    <t>Caracterización de RCD en puntos críticos y sitios de arrojo clandestino, generación de normas técnicas para materiales provenientes de RCD recuperados, desarrollo de medios que faciliten la interacción entre actores de la cadena, conformación de redes de investigación, generación de incentivos al aprovechamiento de RCD</t>
  </si>
  <si>
    <t>Caracterización de los RCD que se presentan en los puntos críticos y sitios de arrojo clandestino.
Reporte Subdirección de Aprovechamiento UAESP.
Actividad año 1</t>
  </si>
  <si>
    <t>Se adelantó la construcción de estudios previos para efectuar una consultoría que permitiera adelantar el proceso caracterizar los residuos de construcción de demolición RCD que se presentan en los puntos críticos. Sin embargo, esta etapa pre contractual no avanzó.</t>
  </si>
  <si>
    <t>1 estudio</t>
  </si>
  <si>
    <t>Estudio que contenga la caracterización de los RCD presentes en puntos críticos de la ciudad</t>
  </si>
  <si>
    <t>Como con cualquier proceso de contratación estatal, se evidencian dificultades en sus diferentes etapas, para el caso de esta actividad se evidenciaron limitaciones en su planeación que dificultaron su realización.</t>
  </si>
  <si>
    <t>La aplicación constante de buenas practicas en  las etapas precontractual, contractual y poscontractual, de la contratación estatal, son un elemento fundamental para llevar a buen termino los procesos, por eso se recomienda capacitación constante por parte de la entidad en estos aspectos.</t>
  </si>
  <si>
    <t>Realizar la caracterización de los RCD presentes en los puntos críticos y sitios de arrojo clandestino del Distrito.</t>
  </si>
  <si>
    <t xml:space="preserve">Número de caracterizaciones elaboradas / Número de caracterizaciones programadas </t>
  </si>
  <si>
    <t xml:space="preserve">Desarrollo de la bolsa de residuos y subproductos provenientes de RCD.
Reporte Mesa de RCD. </t>
  </si>
  <si>
    <t>Desarrollo de un medio que de a conocer productos y subproductos provenientes de la gestión de RCD</t>
  </si>
  <si>
    <t>Entidades distritales, entidades nacionales, gestores, academia, industria</t>
  </si>
  <si>
    <t>Desarrollar un medio que de a conocer productos y subproductos provenientes de la gestión de RCD, con el fin de garantizar la inclusión de estos en nuevos ciclos productivos</t>
  </si>
  <si>
    <t>Número de medios implementados / Número de medios programados</t>
  </si>
  <si>
    <t>Desarrollo de la bolsa de residuos y subproductos provenientes de RCD.
Reporte Subdirección de Aprovechamiento UAESP.</t>
  </si>
  <si>
    <t>Se adelantó la construcción de estudios previos para a través de un procesos de "concurso de meritos", realizar una consultoria para el desarrollo de la bolsa de residuos y subproductos provenientes de RCD. Sin embargo, esta etapa pre contractual no avanzó.</t>
  </si>
  <si>
    <t>Estrategias de investigación para identificar otras formas de realizar tratamiento de RCD que no tengan una cadena definida.
Reporte Subdirección de Aprovechamiento UAESP.</t>
  </si>
  <si>
    <t xml:space="preserve">Se adelantó la construcción de estudios previos para a través de un procesos de "concurso de meritos", realizar una consultoria para "realizar los estudios técnicos necesarios para optmizar la gestión y el aprovechamiento de los residuos de construcción y demolición RCD generados en Bogotá. Sin embargo, esta etapa pre contractual no avanzó.
Dicho proceso contiene dentro de su alcance un componente asociado a la identificación de estrategias de investigación para identificar otras formas de realizar tratamiento de RCD que no tengan una cadena definida. </t>
  </si>
  <si>
    <t>Estudio que identifique otras formas de realizar tratamiento de RCD que no tengan una cadena definida</t>
  </si>
  <si>
    <t>Elaborar un estudio en el que se identifiquen posibles formas de realizar tratamiento o gestión de RCD que no tienen una cadena definida para tal fin.</t>
  </si>
  <si>
    <t xml:space="preserve">Número de documentos técnicos elaborados / Número de documentos técnicos programados </t>
  </si>
  <si>
    <t>IDU, SDA, SDHT, UAESP</t>
  </si>
  <si>
    <t>Conformación de redes de conocimiento, investigación y generación de valor asociadas a los materiales potencialmente aprovechables.
Reporte Subdirección de Aprovechamiento UAESP.</t>
  </si>
  <si>
    <t>Se adelantó la construcción de estudios previos para a través de un procesos de "concurso de meritos", realizar una consultoria para "realizar los estudios técnicos necesarios para optmizar la gestión y el aprovechamiento de los residuos de construcción y demolición RCD generados en Bogotá. Sin embargo, esta etapa pre contractual no avanzó.
Dicho proceso contiene dentro de su alcance un componente asociado al desarrollo de un medio que facilite la interacción de los diferentes actores de la cadena de valor de los RCD</t>
  </si>
  <si>
    <t>Desarrollo de un medio que facilite la interacción de los diferentes actores de la cadena de valor de los RCD</t>
  </si>
  <si>
    <t>Se espera para el año 2024 estructurar un proceso contractual para a través de una consultoría desarrollar un medio que facilite la interacción de los diferentes actores de la cadena de valor de los RCD.</t>
  </si>
  <si>
    <t>Contar con un medio que facilite la interacción de los diferentes actores de la cadena de valor de los RCD.</t>
  </si>
  <si>
    <t>Generación de incentivos relacionados con la gestión de RCD.
Reporte Subdirección de Aprovechamiento UAESP.
Actividad año 2.</t>
  </si>
  <si>
    <t xml:space="preserve">Se adelantó la construcción de estudios previos para a través de un procesos de "concurso de meritos", realizar una consultoria para "realizar los estudios técnicos necesarios para optmizar la gestión y el aprovechamiento de los residuos de construcción y demolición RCD generados en Bogotá. Sin embargo, esta etapa pre contractual no avanzó.
Dicho proceso contiene dentro de su alcance un componente asociado a la identificación de incentivos relacionados con la gestión de RCD.
</t>
  </si>
  <si>
    <t>Documento técnico que contenga los incentivos relacionados con la gestión de RCD</t>
  </si>
  <si>
    <t>2 años</t>
  </si>
  <si>
    <t>Teniendo en cuenta que en el caso de los residuos de construcción y demolición así como de otros residuos especiales, el usuario que solicite este servicio será quien asuma los costos asociados con el mismo y que este servicio podrá ser suministrado por la persona prestadora del servicio público de aseo de conformidad con la normatividad vigente para este tipo de residuos, y que en atención a estas consideraciones algunos usuarios persisten en malas prácticas.
La proyección de incentivos relacionados con la gestión de RCD, es una actividad que presenta importantes retos.</t>
  </si>
  <si>
    <t>Elaborar un documento técnico en el que se analicen las diferentes opciones y su pertinencia, para incentivar la gestión de RCD en los diferentes actores de la cadena</t>
  </si>
  <si>
    <t>Número de documentos técnicos elaborados / Número de documentos técnicos programados</t>
  </si>
  <si>
    <t>UAESP, SDA, SDHT</t>
  </si>
  <si>
    <t>PROGRAMA  GESTIÓN DE RESIDUOS SÓLIDOS EN EL ÁREA RURAL</t>
  </si>
  <si>
    <t>Proyecto 1. Gestión diferenciada para residuos sólidos en la ruralidad distrital</t>
  </si>
  <si>
    <t>Atención de la ruralidad mediante servicio público de aseo y esquemas diferenciales para la disminución de los impactos ambientales negativos por prácticas inadecuadas de manejo de residuos: quema, enterramiento y arrojo de residuos en cuerpos de agua</t>
  </si>
  <si>
    <t>Garantizar alternativas diferenciales para la gestión integral de residuos sólidos en zonas donde no sea viable técnicamente la prestación del servicio público</t>
  </si>
  <si>
    <t xml:space="preserve">Documento que contenga el diagnóstico de las zonas rurales en cuanto al manejo de residuos sólidos, equipamientos e infraestructura rural y estado de las vías. 
Documento que contenga la caracterización de residuos sólidos en zonas rurales
Piloto de manejo insitu de residuos sólidos orgánicos e inorgánicos. 
Descripción de los productos esperados del proyecto. Por ejemplo las obras, estudios y capacitaciones terminadas. 
</t>
  </si>
  <si>
    <t xml:space="preserve">Realizar una caracterización de los residuos sólidos que se producen en las zonas rurales del Distrito Capital.
Reporte Subdirección de Recolección Barrido y Limpieza -UAESP. </t>
  </si>
  <si>
    <t>1 Un documento técnico de caracterización en la fuente</t>
  </si>
  <si>
    <t>En 2021 y se replicará en 2028 para efectos de actualización del documento</t>
  </si>
  <si>
    <t>Area rural y de expansión del Distrito Capital</t>
  </si>
  <si>
    <t>Habitantes rurales y la administración del Distrito</t>
  </si>
  <si>
    <t>Depender de la metodologia definida por la consultoria.</t>
  </si>
  <si>
    <t>Dos documentos que contengan la caracterización de residuos sólidos en la zona rural de Bogotá.</t>
  </si>
  <si>
    <t xml:space="preserve">1 Un documento técnico de caracterización en la fuente </t>
  </si>
  <si>
    <t>Implementar un piloto de manejo integral de residuos sólidos provenientes de las zonas rurales.
Reporte Subdirección de Aprovechamiento UAESP.</t>
  </si>
  <si>
    <t>Se desarrolla de manera conjunta entre la Subdirección RBL y de Aprovechamiento un documento que identifica alternativas de manejo de residuos en área rural y se plantean posibles pilotos a ajecutar.</t>
  </si>
  <si>
    <t>Un piloto para el manejo integral diferencial en cada zona rural priorizada por el diagnóstico</t>
  </si>
  <si>
    <t>un piloto implementado, en cada localidad con ruralidad, priorizada por el diagnóstico</t>
  </si>
  <si>
    <t>2023-2032</t>
  </si>
  <si>
    <t>Habitantes rurales y la administració del Distrito</t>
  </si>
  <si>
    <t>Informe que contenga lo relativo a los pilotos implementados en zonas priorizadas</t>
  </si>
  <si>
    <t>Dificultad de consecusión de de predios en el Distrito para implementar infraestructuras destinadas al tratamiento de residuos.</t>
  </si>
  <si>
    <t>Se evaluan alternativas a diferentes escalas para viablizar varias alternativas en la ciudad</t>
  </si>
  <si>
    <t>Proyectos piloto en lo rural priorizados y ejecutados de manera diferencial</t>
  </si>
  <si>
    <t>Un piloto para el manejo integral diferencial en cada zona rural priorizada por el diagnostico</t>
  </si>
  <si>
    <t xml:space="preserve">Seguimiento y monitoreo del piloto de manejo integral de residuos sólidos en zona rural.
Reporte Subdirección de Recolección Barrido y Limpieza -UAESP. </t>
  </si>
  <si>
    <t>Se realiza seguimiento a la prestación del servicio público de aseo de la actividad de recolección y transporte de residuos no aprovechables en la ruralidad, como producto de este seguimiento se elaboran los documentos de seguimiento y monitoreo.</t>
  </si>
  <si>
    <t>Un documento de seguimiento y monitoreo</t>
  </si>
  <si>
    <t>un piloto monitoreado en cada localidad con ruralidad priorizada</t>
  </si>
  <si>
    <t>Habitantes rurales del Distrito</t>
  </si>
  <si>
    <t>Informes presentados por la consultora externa y visitas de verificación en campo</t>
  </si>
  <si>
    <t>La recolección selectiva de residuos con fines de tratamiento  no fue viable considerando que no existen habiliadas infraestructuras en donde se puedan tratar estos residuos.</t>
  </si>
  <si>
    <t>Evaluación a diferentes escalas de tratamiento para viabilizar recolección selectiva.</t>
  </si>
  <si>
    <t>proyectos pilotos en lo rural monitoreados</t>
  </si>
  <si>
    <t>Seguimiento y monitoreo del piloto de manejo integral de residuos sólidos en zona rural.
Reporte Subdirección de Aprovechamiento UAESP.</t>
  </si>
  <si>
    <t>$2.730.705</t>
  </si>
  <si>
    <t>Proyecto 2. Ruralidad y necesidades en materia de estratificación</t>
  </si>
  <si>
    <t>Adecuada estratificación acorde a las normas nacionales y distritales que regulan el tema</t>
  </si>
  <si>
    <t>Propender por la articulación de las entidades competentes en materia de estratificación en zonas rurales</t>
  </si>
  <si>
    <t>un documento que contenga un plan de trabajo de la mesa técnica, Un documento que contenga la estratificación en area rural</t>
  </si>
  <si>
    <t xml:space="preserve">Propiciar y consolidar una mesa de trabajo interinstitucional en donde se definan las competencias, productos, tiempos relativos.
Reporte Subdirección de Recolección Barrido y Limpieza -UAESP. </t>
  </si>
  <si>
    <t>Se realizaron tres mesas de trabajo con la Secretaría Distrital de Planeación como entidad que implementa la metodolgía de estratificación en el Distrito donde se presentó la propuesta del documento presentado por la UAESP para identificar necesidades en materia de estratificación y se presentó por parte de esa Secretaría el estado de estratificación rural para Bogotá.</t>
  </si>
  <si>
    <t>1 mesas técnicas al año</t>
  </si>
  <si>
    <t>una mesa técnicas al año</t>
  </si>
  <si>
    <t>Habitantes rurales y entidades del Distrito Capital</t>
  </si>
  <si>
    <t>Actas o Memorias de Reunion</t>
  </si>
  <si>
    <t xml:space="preserve">Deficiencias en la información rural </t>
  </si>
  <si>
    <t>Levantamiento de información primaria, consolidación y contraste de información secundaria.</t>
  </si>
  <si>
    <t>1 mesa técnicas al año</t>
  </si>
  <si>
    <t>$ 18.960.105</t>
  </si>
  <si>
    <t>UAESP, Catastro Distrital, Secretaría Distrital de Planeación y alcaldías Locales</t>
  </si>
  <si>
    <t xml:space="preserve">Documento técnico compilatorio que identifique las necesidades en materia de estratificación de acuerdo con la metodología para tal fin en áreas rurales.
Reporte Subdirección de Recolección Barrido y Limpieza -UAESP. </t>
  </si>
  <si>
    <t>Se elabora "Documento técnico sobre las necesidades en materia de estratificación en áreas rurales del Distrito Capital en lo relacionado a la Prestación del Esquema de Aseo"</t>
  </si>
  <si>
    <t>un documento</t>
  </si>
  <si>
    <t>Presentar las novedades y necesidades de estratificación</t>
  </si>
  <si>
    <t>Información geografica deficiente relacionada con la ruralidad del Distrito Capital. Diferencias entre la información geografica del mapa de referencia para Bogotá y el catastro levantado por los prestadores del servicio público.</t>
  </si>
  <si>
    <t>Se realizaron mesas de trabajo con los prestadores del servicio y la Secretaría de Planeación ara identificar diferencias en la información disponible.</t>
  </si>
  <si>
    <t>Un documento técnico</t>
  </si>
  <si>
    <t>Proyecto 3. Incorporación paulatina de actividades complementarias en la ruralidad</t>
  </si>
  <si>
    <t>Percepción positiva en la prestación del servicio público de aseo en las áreas rurales como medida de saneamiento básico que mejora las condiciones de vida</t>
  </si>
  <si>
    <t>Mejorar la calidad de prestación del servicio público de aseo en las áreas donde se determine su viabilidad</t>
  </si>
  <si>
    <t>Un documento que contenga la siguiente información: Diagnóstico de las características físicas y socioeconómicas (catastro de ususarios rurales), para determinar necesidades de prestación de servicio para actividades complementarias diferentes a R y T, Diagnóstico participativo con cartografía social que determine las necesidades de la prestación de servicio para actividades complementarias diferentes a R y T, inventario de zonas rurales priorizadas que podrían ser atendidas por el servicio público de aseo en actividades complementarias de acuerdo a parámetros de planificación.</t>
  </si>
  <si>
    <t xml:space="preserve">Ejecutar las actividades complementarias de forma diferencial y priorizada por las comunidades rurales según el diagnostico.
Reporte Subdirección de Recolección Barrido y Limpieza -UAESP. </t>
  </si>
  <si>
    <t>Se incluyen vias y áreas suceptibles de ser intervenidas mediante la actividad de barrido y limpieza de vías y áreas públicas en zonas rurales de las localidades de Chapinero y Suba.</t>
  </si>
  <si>
    <t>Actividaes complementarias priorizadas deacuerdo con diagnóstico</t>
  </si>
  <si>
    <t>Actividaes complementarias Ejecutadas según el diagnóstico</t>
  </si>
  <si>
    <t xml:space="preserve">Informes presentados por la consultora externa donde se incluye las necesidades de actividades complementarias en las zonas priorizadas  </t>
  </si>
  <si>
    <t>La metodologia tarifaria actual no permite hacer una diferenciación entre el barrido rural y el urbano ya que todos los kilometros se inlcuyen en el valor global de Ciudad y se cobra a todos los suscriptores. Esto aumenta los costos del servicio público de aseo en zonas rurales.</t>
  </si>
  <si>
    <t>Se definen sectores rurales que se encuentran en borde con los sectores urbanos para inlcuir la actividad. No se incluyen centros poblados para barrido para no impactar la tarifa de usuarios rurales.</t>
  </si>
  <si>
    <t>prestación del servicio de aseo con actividades complementarias en zonas rurales identificadas</t>
  </si>
  <si>
    <t xml:space="preserve">Actividades complementarias priorizadas de acuerdo con diagnóstico </t>
  </si>
  <si>
    <t>PROGRAMA GESTIÓN DE RIESGOS</t>
  </si>
  <si>
    <t>Proyecto 1. Estrategias para el aumento del conocimiento del riesgo en los escenarios asociados a la gestión integral de residuos sólidos en el Distrito.</t>
  </si>
  <si>
    <t>El Distrito Capital fortalecerá el conocimiento de los riesgos asociados a la gestión integral de residuos sólidos</t>
  </si>
  <si>
    <t>Elaborar estudios que permitan aumentar el conocimiento de los riesgos asociados a la gestión integral de residuos sólidos</t>
  </si>
  <si>
    <t>Documento compilatorio de escenarios de riesgo asociados a la gestión integral de residuos sólidos, documento de articulación de las estrategias institucionales de respuesta.</t>
  </si>
  <si>
    <t xml:space="preserve">Identificar, priorizar y caracterizar escenarios de riesgo asociados a la gestión integral de residuos sólidos por localidad.
Reporte Subdirección de Disposición Final - UAESP. 
</t>
  </si>
  <si>
    <t>Documento técnico que compile los escenarios de riesgo asociados a residuos sólidos identificados y priorizados</t>
  </si>
  <si>
    <t>Comunidad, prestadores, administración, Consejo Local de Gestión del Riesgo y Cambio Climático -CLGRCC-.</t>
  </si>
  <si>
    <t>Revisión documental, Visitas de campo</t>
  </si>
  <si>
    <t>No se presentaron</t>
  </si>
  <si>
    <t>Contar con un documento técnico que compile la Identificación, priorización y caracterización de los escenarios de riesgo asociados a la gestión integral de residuos sólidos, por Localidad.</t>
  </si>
  <si>
    <t>Documento técnico que compile los escenarios de riesgos asociados a residuos sólidos identificados y priorizados</t>
  </si>
  <si>
    <t>UAESP, Prestadores del servicio de aseo, alcaldías Locales</t>
  </si>
  <si>
    <t>Identificar, priorizar y caracterizar escenarios de riesgo asociados a la gestión integral de residuos sólidos por localidad.
Reporte Subdirección de Aprovechamiento UAESP</t>
  </si>
  <si>
    <t>La Subdirección de Aprovechamiento efectuó el inventario de las Estaciones de Clasificación y Aprovechamiento ECA y de las bodegas privadas de reciclaje activas en la ciudad, obteniendo los siguientes datos:
-Estaciones de Clasificación y Aprovechamiento ECA activas 798.
-Bodegas privadas de reciclaje activas 587
Dicha información fue utilizada para actualizar el componente correspondiente a aprovechamiento del documento de identificación de escenarios.</t>
  </si>
  <si>
    <t xml:space="preserve">Identificar, priorizar y caracterizar escenarios de riesgo asociados a la gestión integral de residuos sólidos por localidad.
Reporte Subdirección de Recolección, Barrido y Limpieza UAESP. </t>
  </si>
  <si>
    <t>La Subdirección de Recolección, Barrido y Limpieza proyectó el DOCUMENTO No. 1, el cual hace referencia al DOCUMENTO IDENTIFICACIÓN DE ESCENARIOS DE RIESGOS ASOCIADOS A LA GESTIÓN INTEGRAL DE RESIDUOS SÓLIDOS - PROGRAMA DE GESTIÓN DE RIESGOS 2023.  En este documento se describe el método y resultados obtenidos del proceso de identificación, metodología de valoración de análisis de riesgo, priorización y actualización de escenarios de riesgo (situaciones de origen), asociados con la gestión integral de residuos sólidos en eventos de emergencia y/o desastre, procesos que se llevaron a cabo durante las vigencias 2021 a 2023, de acuerdo con las metas, objetivos y actividades trazadas en el Documento Técnico de Soporte (DTS)  del Plan de Gestión Integral de Residuos Sólidos de Bogotá D.C.
De esta manera se presenta la aplicación metodologica semicuantitava de cálculo del nivel de riesgo para 16 escenarios o situaciones origen de residuos sólidos en eventos de emergencia y/o desastre, en cada una de las localidades de la ciudad, siendo este documento y su anexo de mapeo georeferenciado, el insumo para las formulaciones posteriores del marco de actuación para activar la respuesta articulada de atención y las medidas de reducción en pro de mitigar y/o prevenir los efectos adversos y los impactos que pueden ocasionar los residuos sólidos en espacios vías y áreas públicas de la ciudad.</t>
  </si>
  <si>
    <t>Revisión documental, aplicación de instrumentos metodológicos, visitas de campo</t>
  </si>
  <si>
    <t xml:space="preserve">Las actividades programadas durante la vigencia desde la Subdirección de Recolección, Barrido y Limpieza, se llevaron a cabo de acuerdo con lo proyectado. </t>
  </si>
  <si>
    <t xml:space="preserve">Realizar la construcción conjunta de un documento propuesta entre las entidades que articule las estrategias institucionales de respuesta frente a la posible materialización de emergencias.
Reporte Subdirección de Disposición Final - UAESP. </t>
  </si>
  <si>
    <t>Durante la vigencia 2023 se realizaron  reuniones en conjunto con IDIGER y entidades Distritales bajo el desarrollo de la mesa de trabajo en el marco del Plan de Gestión de Risgos y Cambio Climático de Ciudad Bolívar.</t>
  </si>
  <si>
    <t>Documento técnico que contenga la articulación de estrategias institucionales de respuesta frente a la posible materialización de emergencias</t>
  </si>
  <si>
    <t>Comunidad, prestadores, administración, CLGRCC</t>
  </si>
  <si>
    <t>Contar con un documento técnico en el que se defina la articulación de estrategias institucionales de respuesta frente a la posible materialización de emergencias.</t>
  </si>
  <si>
    <t>Documento técnico que contenga la articulación de estrategias institucionales de respuesta frente a la posible materializacion de emergencias</t>
  </si>
  <si>
    <t>UAESP, Prestadores del servicio de aseo, alcaldías Locales, Bomberos, Defensa Civil</t>
  </si>
  <si>
    <t>Realizar la construcción conjunta de un documento propuesta entre las entidades que articule las estrategias institucionales de respuesta frente a la posible materialización de emergencias.
Reporte Subdirección de Aprovechamiento UAESP</t>
  </si>
  <si>
    <t>El componente por parte de la Subdirección de Aprovechamiento se limitó a registrar en el "Documento de identificación de escenarios" el inventario de las Estaciones de Clasificación y Aprovechamiento ECA y de las bodegas privadas de reciclaje activas en la ciudad, obteniendo los siguientes datos:
-Estaciones de Clasificación y Aprovechamiento ECA activas 798.
-Bodegas privadas de reciclaje activas 587
Lo anterior en atención a que desde el componente de aprovechamiento no se cuenta con capacidades propias y/o a través de terceros (concesionarios) para la atención o respuesta frente a la posible materialización de emergencias.</t>
  </si>
  <si>
    <t xml:space="preserve">Realizar la construcción conjunta de un documento propuesta entre las entidades que articule las estrategias institucionales de respuesta frente a la posible materialización de emergencias.
Reporte Subdirección de Recolección, Barrido y Limpieza UAESP. </t>
  </si>
  <si>
    <t>Existe el ideario distrital de que la responsabilidad sobre la gestión integral de residuos sólidos generados en eventos de emergencia y/o desastre, son única y exclusivamente responsabilidad de la UAESP.  Aún se requieren esfuerzos de interiorización y apropiación de cultura funcional a nivel local y distrital</t>
  </si>
  <si>
    <t>Desde la Subdirección de RBL, se llevaron a cabo formulaciones y estrategias propuestas que permitan dismunuir la brecha de articulación efectiva entre las entidades.</t>
  </si>
  <si>
    <t>Proyecto 2. Estrategias interinstitucionales para la reducción del riesgo relacionado con la gestión integral de residuos sólidos.</t>
  </si>
  <si>
    <t>El Distrito Capital generará acciones enfocadas a la reducción de los riesgos asociados a la gestión integral de residuos sólidos</t>
  </si>
  <si>
    <t>Elaborar e implementar estrategias que permitan mejorar la reducción de los riesgos asociados a la gestión integral de residuos sólidos</t>
  </si>
  <si>
    <t>Documento con las medidas para la reducción de los riesgos asociados, implementación de medidas de reducción del riesgo.</t>
  </si>
  <si>
    <t xml:space="preserve">Realizar un documento técnico que defina las medidas de reducción (intervención prospectiva e intervención correctiva) del riesgo para el servicio público de aseo, partiendo de los escenarios previamente identificados.
Reporte Subdirección de Disposición Final - UAESP. 
</t>
  </si>
  <si>
    <t>Durante la vigencia 2023 se realizaron  reuniones en conjunto con el Concesionario prestador del servicio de disposición final al interior del PIDJ, Concesionario Biogás y la interventoría con el objetivo de revisar las medidas de reducción en marco de la mesa de trabajo de escenario de riesgos "Grandes Operaciones Relleno Sanitario Doña Juana" para la caracterización de los riesgos identificados para la Localidad Ciudad Bolívar</t>
  </si>
  <si>
    <t>Documento técnico que defina medidas de reducción del riesgo</t>
  </si>
  <si>
    <t>El Concesionario CGR DJ manifiesta que esta en proceso de actualización del Plan de Gestión del Riesgo, sin embargo no se cuenta con el documento final</t>
  </si>
  <si>
    <t>La UAESP a través de la Interventoría UT Inter DJ reitera la solicitud a CGR DJ de envío la última versión del Plan de Gestión del Riesgo mediante comunicado No. UT IDJ-20233400011691; CGR envía en noviembre de 2023 el Plan versión 7 mediante radicado UAESP 20237000631632.</t>
  </si>
  <si>
    <t>Contar con un documento técnico que defina las medidas de reducción (intervención prospectiva e intervención correctiva) del riesgo para el servicio público de aseo, partiendo de los escenarios previamente identificados</t>
  </si>
  <si>
    <t>Documento técnico que defina medidas de reducción del riesgo Documento de soporte, actas de reuniones, estudios previos, PGRD</t>
  </si>
  <si>
    <t>UAESP, Prestadores del servicio de aseo, Alcaldías Locales</t>
  </si>
  <si>
    <t xml:space="preserve">
Realizar un documento técnico que defina las medidas de reducción (intervención prospectiva e intervención correctiva) del riesgo para el servicio público de aseo, partiendo de los escenarios previamente identificados.
Reporte Subdirección de Aprovechamiento UAESP
</t>
  </si>
  <si>
    <t>"El componente por parte de la Subdirección de Aprovechamiento se limitó a registrar en el ""Documento de identificación de escenarios"" el inventario de las Estaciones de Clasificación y Aprovechamiento ECA y de las bodegas privadas de reciclaje activas en la ciudad, obteniendo los siguientes datos:
-Estaciones de Clasificación y Aprovechamiento ECA activas 798.
-Bodegas privadas de reciclaje activas 587
Lo anterior en atención a que desde el componente de aprovechamiento no se cuenta con capacidades propias y/o a través de terceros (concesionarios) para establecer  medidas de reducción (intervención prospectiva e intervención correctiva) del riesgo para el servicio público de aseo.</t>
  </si>
  <si>
    <t xml:space="preserve">Realizar un documento técnico que defina las medidas de reducción (intervención prospectiva e intervención correctiva) del riesgo para el servicio público de aseo, partiendo de los escenarios previamente identificados.
Reporte Subdirección de Recolección, Barrido y Limpieza UAESP. </t>
  </si>
  <si>
    <t>DTS no reporta</t>
  </si>
  <si>
    <t xml:space="preserve">Implementación de medidas de reducción del riesgo para el servicio público de aseo, partiendo de los escenarios previamente identificados.
Reporte Subdirección de Disposición Final - UAESP. </t>
  </si>
  <si>
    <t>Se realizó reunión de seguimiento entre Concesionarios CGR DJ, Biogás Colombia, UAESP e IDIGER, en el mes de junio y agosto de 2023 para validación documental de las fichas donde se establecen las medidas de reducción en el marco de escenario riesgos de desastres, en particular escenario de grandes operaciones.</t>
  </si>
  <si>
    <t>Medidas de reducción del riesgo implementadas</t>
  </si>
  <si>
    <t>7 años</t>
  </si>
  <si>
    <t>Implementar la totalidad de las medidas de reducción del riesgo identificadas para el servicio público de aseo</t>
  </si>
  <si>
    <t>Implementación de medidas de reducción del riesgo para el servicio público de aseo, partiendo de los escenarios previamente identificados.
Reporte Subdirección de Aprovechamiento UAESP</t>
  </si>
  <si>
    <t>Como se mencionó anteriomente, desde el componente de aprovechamiento no se cuenta con capacidades propias y/o a través de terceros (concesionarios) para establecer  medidas de intervención.</t>
  </si>
  <si>
    <t xml:space="preserve">Implementación de medidas de reducción del riesgo para el servicio público de aseo, partiendo de los escenarios previamente identificados.
Reporte Subdirección de Recolección, Barrido y Limpieza UAESP. </t>
  </si>
  <si>
    <t>La Subdirección de Recolección, Barrido y Limpieza proyectó el DOCUMENTO No. 3, el cual hace referencia al DOCUMENTO DE DIAGNÓSTICO DE IMPLEMENTACIÓN DE MEDIDAS DE REDUCCIÓN (CORRECTIVAS Y PROSPECTIVAS) PARA LA MITIGACIÓN Y/O PREVENCIÓN DE GENERACIÓN DE RESIDUOS SÓLIDOS ORDINARIOS PRODUCIDOS EN EVENTOS DE EMERGENCIA Y/O DESASTRE.  A través de este diagnóstico, se  pretende identificar las herramientas de carácter preventivo que han sido diseñadas e implementadas por las diferentes entidades del distrito pertenecientes al Sistema Distrital de Gestión de Riesgo y Cambio Climático, conocer su ideario y priorización desde un enfoque preventivo, con el objetivo de reducir o minimizar los efectos que ocasionan la inadecuada gestión de residuos sólidos, en los escenarios o situaciones de origen identificadas en la Actividad 1 Proyecto 1.  Lo anterior, identificando posibilidades de mejora para orientar de mejor manera futuras acciones de reducción, encaminadas a optimizar procesos de planeación y recursos dispuestos a nivel local y distrital, que coadyuven a mitigar los impactos y efectos negativos que potencialicen la ocurrencia o magnitud de riesgos colaterales asociados a residuos sólidos.</t>
  </si>
  <si>
    <t>Proyecto 3. Estrategias interinstitucionales para el manejo de posibles emergencias relacionadas o que afecten a la gestión integral de residuos sólidos.</t>
  </si>
  <si>
    <t>El Distrito Capital generará acciones enfocadas al manejo de los riesgos asociados a la gestión integral de residuos sólidos</t>
  </si>
  <si>
    <t>Desarrollar documentos enfocados al manejo de los riesgos asociados a la gestión integral de residuos sólidos</t>
  </si>
  <si>
    <t>Documento con las optimización de la capacidad de respuesta a la posibles emergencias, elaboración de batería de indicadores de gestión, articulación de los Planes de Gestión del Riesgo de Desastres de las Entidades Públicas y Privadas (PGRDEPP) de los prestadores del servicio público de aseo.</t>
  </si>
  <si>
    <r>
      <rPr>
        <sz val="8"/>
        <color rgb="FF000000"/>
        <rFont val="Helvetica"/>
      </rPr>
      <t xml:space="preserve">Optimización de las capacidades de preparación y de respuesta por las entidades competentes frente a las posible emergencias o desastres que afecten la gestión integral de residuos sólidos.
</t>
    </r>
    <r>
      <rPr>
        <sz val="8"/>
        <color rgb="FF4472C4"/>
        <rFont val="Helvetica"/>
      </rPr>
      <t xml:space="preserve">
</t>
    </r>
    <r>
      <rPr>
        <sz val="8"/>
        <color rgb="FF000000"/>
        <rFont val="Helvetica"/>
      </rPr>
      <t xml:space="preserve">Reporte Subdirección de Disposición Final - UAESP. </t>
    </r>
  </si>
  <si>
    <t>Durante la vigencia 2023 se realiza seguimiento a  capacitación de brigadas de emergencia del personal de los Concesionarios CGR DJ, Biogás Colombia, con el objetivo de preparación de respuesta ante emergencias.</t>
  </si>
  <si>
    <t>Documento con la ruta de respuesta frente a posibles emergencias</t>
  </si>
  <si>
    <t>Revisión documental, Visita de campo</t>
  </si>
  <si>
    <t>Optimizar la atención por las entidades competentes de las solicitudes y eventos que generan riesgo o emergencias asociados a la GIRS o que afecten a la misma.</t>
  </si>
  <si>
    <t xml:space="preserve">Documento con la ruta de respuesta frente a posibles emergencias </t>
  </si>
  <si>
    <r>
      <rPr>
        <sz val="8"/>
        <color rgb="FF000000"/>
        <rFont val="Helvetica"/>
      </rPr>
      <t xml:space="preserve">Optimización de las capacidades de preparación y de respuesta por las entidades competentes frente a las posible emergencias o desastres que afecten la gestión integral de residuos sólidos.
</t>
    </r>
    <r>
      <rPr>
        <sz val="8"/>
        <color rgb="FF4472C4"/>
        <rFont val="Helvetica"/>
      </rPr>
      <t xml:space="preserve">
</t>
    </r>
    <r>
      <rPr>
        <sz val="8"/>
        <color rgb="FF000000"/>
        <rFont val="Helvetica"/>
      </rPr>
      <t>Reporte Subdirección de Aprovechamiento -UAESP</t>
    </r>
  </si>
  <si>
    <t>Como se mencionó anteriomente, desde el componente de aprovechamiento no se cuenta con capacidades propias y/o a través de terceros (concesionarios) para establecer  medidas de respuesta frente a las posible emergencias o desastres que afecten la gestión integral de residuos sólidos.</t>
  </si>
  <si>
    <t xml:space="preserve">Optimización de las capacidades de preparación y de respuesta por las entidades competentes frente a las posible emergencias o desastres que afecten la gestión integral de residuos sólidos.
Subdirección de Recolección Barrido y Limpieza UAESP. </t>
  </si>
  <si>
    <t>Teniendo en cuenta que esta actividad está directamente relacionada con el marco de actuación distrital ante emergencias y los ejercicios propuestos de atención de eventos en los que se ve involucrada la gestión integral de residuos sólidos,  la Subdirección de Recolección, Barrido y Limpieza, a través del DOCUMENTO No. 2, el cual hace referencia al DOCUMENTO TÉCNICO DE MEDIDAS DE ACTUACIÓN Y DE REDUCCIÓN DE RIESGOS IDENTIFICADOS ASOCIADOS CON LA GESTIÓN INTEGRAL DE RESIDUOS SÓLIDOS 2023,  de manera específica en el numeral 5,7. Sección I, presenta el desarrollo de las actividades de fortalecimiento interinstituional que se llevan a cabo a nivel ditrital, las cuales a través de procesos de conocimiento, experiencia y aplicabilidad técnica funcional de las diferentes entidades, promueven la optimización de capacidades de respuesta.</t>
  </si>
  <si>
    <t xml:space="preserve">Generar indicadores de impacto y de gestión para medir la efectividad de la armonización entre los planes y programas
Reporte Subdirección de Disposición Final - UAESP. </t>
  </si>
  <si>
    <t>Se realizó mesa de trabajo entre Concesionarios CGR DJ, Biogás Colombia, UAESP e IDIGER, para revisión documental de las fichas donde se establecieron indicadores en el marco de escenario riesgos de desastres, en particular escenario de grandes operaciones.</t>
  </si>
  <si>
    <t>Documento con indicadores que midan la efectividad de la armonización entre el PGIRS y PGRCC</t>
  </si>
  <si>
    <t>Generar una lista indicadores para medir el impacto y la gestión interinstitucional.</t>
  </si>
  <si>
    <t xml:space="preserve">Documento con indicadores que midan la efectividad de la armonización entre el PGIRS y PGRCC </t>
  </si>
  <si>
    <t>Generar indicadores de impacto y de gestión para medir la efectividad de la armonización entre los planes y programas
Reporte Subdirección de Aprovechamiento -UAESP</t>
  </si>
  <si>
    <t>Desde el componente de aprovechamiento no se cuenta con capacidades propias y/o a través de terceros (concesionarios), para armonización de indicadores y/o planes de respuesta en materia de riesgos.</t>
  </si>
  <si>
    <t xml:space="preserve">Generar indicadores de impacto y de gestión para medir la efectividad de la armonización entre los planes y programas.
Subdirección de Recolección Barrido y Limpieza UAESP. </t>
  </si>
  <si>
    <t xml:space="preserve">Teniendo en cuenta que el DOCUMENTO No. 2, el cual hace referencia al DOCUMENTO TÉCNICO DE MEDIDAS DE ACTUACIÓN Y DE REDUCCIÓN DE RIESGOS IDENTIFICADOS ASOCIADOS CON LA GESTIÓN INTEGRAL DE RESIDUOS SÓLIDOS 2023,  dicta el punto de partida o línea base frente al seguimiento al comportamiento y desempeño de las medidas de actuación y de reducción propuestas,  es necesario también la implementación de herramientas de seguimiento y control tales como indicadores de gestión y/o impacto, que permitan evaluar alguna desviación, sobre la cual se puedan estimar rangos de fiabilidad para tomar acciones correctivas o preventivas oportunas, así como evaluar la efectividad de las mismas.
Es por ello y en cumplimiento a la actividad propuesta 2 del Proyecto 3 del Programa, se presenta en el Anexo 3 del documento en mención, la matriz de indicadores de gestión e impacto, los cuales provienen de la evaluación de las actividades propuestas en las guías de actuación (Sección I) y de las medidas de reducción formuladas (Sección II).  
</t>
  </si>
  <si>
    <t xml:space="preserve">Articular los Planes de Gestión del Riesgo de Desastres de las Entidades Públicas y Privadas (PGRDEPP) de los prestadores de aseo en el Distrito.
Reporte Subdirección de Disposición Final - UAESP. </t>
  </si>
  <si>
    <t>Se realiza requerimiento al Concesionario CGR DJ a traves de la Interventoría UT Inter DJ frente al Plan de Gestión de Riesgo en relación con atención de observaciones.</t>
  </si>
  <si>
    <t>Documento que articules los Planes de Gestión del Riesgo de Desastres de las Entidades Públicas y Privadas (PGRDEPP) de los prestadores del servicio público de aseo.</t>
  </si>
  <si>
    <t>Entidades Distritales, prestadores del servicio de aseo</t>
  </si>
  <si>
    <t>Contar con un documento que articule los Planes de Gestión del Riesgo de Desastres de las Entidades Públicas y Privadas (PGRDEPP) de los prestadores del servicio público de aseo.</t>
  </si>
  <si>
    <t xml:space="preserve">Documento que articules los Planes de Gestión del Riesgo de Desastres de las Entidades Públicas y Privadas (PGRDEPP) de los prestadores del servicio público de aseo. </t>
  </si>
  <si>
    <t>UAESP, Prestadores del servicio de aseo, Alcaldías Locales, Bomberos, Defensa Civil</t>
  </si>
  <si>
    <t>Articular los Planes de Gestión del Riesgo de Desastres de las Entidades Públicas y Privadas (PGRDEPP) de los prestadores de aseo en el Distrito.
Reporte Subdirección de Aprovechamiento UAESP</t>
  </si>
  <si>
    <t xml:space="preserve">Articular los Planes de Gestión del Riesgo de Desastres de las Entidades Públicas y Privadas (PGRDEPP) de los prestadores de aseo en el Distrito.
Reporte Subdirección de Recolección, Barrido y Limpieza UAESP. </t>
  </si>
  <si>
    <t xml:space="preserve">Las gestiones adelantadas con los concesionarios de aseo del esquema actual de prestación del servicio público de aseo, por parte de la Subdirección de Recolección, Barrido y Limpieza, frente a la formulación y/o actualización de los PGRDEPP, se presenta en el numeral 7 Sección II del DOCUMENTO No. 2, el cual hace referencia al DOCUMENTO TÉCNICO DE MEDIDAS DE ACTUACIÓN Y DE REDUCCIÓN DE RIESGOS IDENTIFICADOS ASOCIADOS CON LA GESTIÓN INTEGRAL DE RESIDUOS SÓLIDOS 2023.  En efecto, los concesionarios de aseo cuentan con Planes de Emregencias y Contingencias, los cuales corresponden a uno de los instrumentos de articulación que deben estar incluidos dentro de los procesos de planificación contemplados en el Decreto 2157 de 2017; de acuerdo con las articulaciones realizadas, es necesario fortalecer las formulaciones desde los componentes de reducción de riego, protección financiera y plan de inversiones.   </t>
  </si>
  <si>
    <t>Existe aún el ideario por parte de los concesionarios de que el PGRDEPP corresponde a los mismos Planes de Emergencias y Contingencias.  Exsite baja apropiación frente a los conceptos y componentes de reducción contemplados en el Decreto 2157 de 2017.</t>
  </si>
  <si>
    <t xml:space="preserve">A través del IDIGER, se llevó a cabo espacio de socialización y fortalecimiento normativo para el cumplimiento. </t>
  </si>
  <si>
    <t>PROGRAMA DE CULTURA CIUDADANA</t>
  </si>
  <si>
    <t>Proyecto 1. Cultura ciudadana en el conocimiento de la gestión de residuos.</t>
  </si>
  <si>
    <t>Aumentar el conocimiento acerca de la gestión de residuos.</t>
  </si>
  <si>
    <t>Divulgación de información acerca de consumo responsable, economía circular y separación en la fuente.</t>
  </si>
  <si>
    <t>El contenido de la pedagogía se orientará a fomentar la conciencia ciudadana acerca de la magnitud de residuos que produce con sus hábitos de consumo, el tiempo que toma la descomposición de materiales, los altos costos del procesamiento de residuos, los efectos negativos ambientales, la necesidad de reducir las “sobras de comida” y de aprovechar los residuos orgánicos, haciendo énfasis en la responsabilidad individual y colectiva en materia de consumo y de producción responsable. Se incluirán contenidos sobre cadenas productivas de aprovechamiento de residuos que generen beneficios económicos tangibles, fomentando una economía circular en la que los residuos aprovechables se reincorporen a los circuitos productivos. Se proporcionará información acerca de residuos reciclables y no reciclables, caracterización de los residuos sólidos, cómo entregar limpios y secos los residuos; se informará sobre prácticas y procesos inadecuados de manejo de residuos, y los resultados para la labor de los recicladores, incluyendo información acerca de las rutas de recolección. Se incluirá información acerca del marco normativo alrededor de los procesos de gestión de residuos.</t>
  </si>
  <si>
    <t xml:space="preserve">Creación de acciones de educación en gestión de residuos para niveles educativos y territoriales. Generar intervenciones y activaciones pedagógicas sobre gestión de residuos (en actividades masivas como eventos deportivos, conciertos o actividades culturales, plazas de mercado, centros comerciales y transporte público).
Reporte Equipo Cultura Ciudadana, Subdirección de Aprovechamiento UAESP. </t>
  </si>
  <si>
    <t>24 talleres y metodologías, 4 cada año durante 6 años</t>
  </si>
  <si>
    <t>Acciones de educación en gestión de residuos</t>
  </si>
  <si>
    <t>6 años</t>
  </si>
  <si>
    <t>Revision documenal levantamiento de campo (5 metodologías)</t>
  </si>
  <si>
    <t>Ninguna</t>
  </si>
  <si>
    <t>Aumentar el conocimiento acerca de la gestión de residuos sólidos.</t>
  </si>
  <si>
    <t>4 Talleres y metodologias conocimiento sobre gestion de residuos</t>
  </si>
  <si>
    <t xml:space="preserve">Creación de herramientas pedagógicas: correo masivo, información en la factura del servicio de aseo, cuentos infantiles, caracterización de residuos, guion de pedagogía en calle, videos, presentaciones, aplicación interactiva. Activar escuela de gestión de residuos.
Reporte Equipo Cultura Ciudadana, Subdirección de Aprovechamiento UAESP. </t>
  </si>
  <si>
    <t>12 herramientas, 2 cada año durante 6 años</t>
  </si>
  <si>
    <t>Caja de herramientas para la pedagogía sobre gestión de residuos</t>
  </si>
  <si>
    <t xml:space="preserve">Guión pedagogico) </t>
  </si>
  <si>
    <t>2 Herramientas conocimiento sobre residuos solidos</t>
  </si>
  <si>
    <t xml:space="preserve">Desarrollo de acciones pedagógicas a niveles territoriales (hogar, barrio, UPZ, localidad) con actores del sistema de gestión de residuos (recicladores, organizaciones ambientales, académicos, instituciones de gobierno) en diálogo de saberes y promoviendo articulación y corresponsabilidad interinstitucional.
Reporte Equipo Cultura Ciudadana, Subdirección de Aprovechamiento UAESP. </t>
  </si>
  <si>
    <t>240 acciones. 1 acción pedagógica por localidad cada año</t>
  </si>
  <si>
    <t>Propuesta comunitaria acompañada y evaluada</t>
  </si>
  <si>
    <t xml:space="preserve">Actas de acompañamientos a operativos </t>
  </si>
  <si>
    <t>20 Acciones pedagocias, 1 por localidad</t>
  </si>
  <si>
    <t xml:space="preserve">Desarrollo de acciones pedagógicas en alianza con las instituciones educativas (jardines infantiles, colegios, institutos y universidades públicas y privadas) con impacto en el entorno familiar, vecinal y comunitario.
Reporte Equipo Cultura Ciudadana, Subdirección de Aprovechamiento UAESP. </t>
  </si>
  <si>
    <t>240 acciones pedagógicas. 20 por año</t>
  </si>
  <si>
    <t>Pedagogía sobre gestión de residuos</t>
  </si>
  <si>
    <t>propuestas comunitarias revisadas y laboratorios acompañados.</t>
  </si>
  <si>
    <t>UAESP - SDA</t>
  </si>
  <si>
    <t xml:space="preserve">Desarrollo de acciones pedagógicas en alianza con las instituciones educativas (jardines infantiles, colegios, institutos y universidades públicas y privadas) con impacto en el entorno familiar, vecinal y comunitario.
Reporte Secretaría Distrital de Ambiente. </t>
  </si>
  <si>
    <t xml:space="preserve">Revisión documental, levantamiento en campo </t>
  </si>
  <si>
    <t>Aumentar el conocimiento acerca de la gestión de residuos sólidos</t>
  </si>
  <si>
    <t>Proyecto 2. Cultura ciudadana en las actitudes y prácticas sobre la gestión de residuos.</t>
  </si>
  <si>
    <t>Promover actitudes y prácticas adecuadas en la gestión de residuos.</t>
  </si>
  <si>
    <t>Aumentar las posibilidades de producir cambios significativos en los comportamientos de la ciudadanía acerca del manejo de sus residuos fomentando transformaciones en las actitudes y en las prácticas cotidianas, modificando los hábitos de vida y los patrones de consumo.</t>
  </si>
  <si>
    <t>Las cosas que hacemos con los residuos pueden modificarse por medio de la auto regulación que se activa cuando nos encontramos en espacios de interacción con otras personas y cuando se cuenta con más información acerca de cómo se manejan los residuos y acerca de quién lo hace. Se adelantarán acciones para promover el buen uso de bolsas, canecas, cestas, contenedores, en el hogar, en los lugares de trabajo y de relacionamiento social. Con un propósito de resignificación, se adelantarán acciones para presentar a Doña Juana, no como un relleno, sino como un predio de la ciudad dedicado a la gestión integral de los residuos. Se fomentará corresponsabilidad, reconocimiento, visibilizarían y acción conjunta de los actores en la gestión de residuos.</t>
  </si>
  <si>
    <t xml:space="preserve">Campañas de transformación del entorno y de cuidado del espacio comunitario en puntos críticos en alianza con las comunidades, con el propósito de generar apropiación del territorio y desnaturalizar el imaginario colectivo.
Reporte Equipo Cultura Ciudadana, Subdirección de Aprovechamiento UAESP. </t>
  </si>
  <si>
    <t>Las actividades se  cumplieron al 100% en el primer trimestre de 2023, fueron reportadas en el informe correspondiente del primer semestres.</t>
  </si>
  <si>
    <t>6 campañas a nivel ciudad. 1 por año</t>
  </si>
  <si>
    <t>Desnaturalización del imaginario colectivo y apropiación del territorio.</t>
  </si>
  <si>
    <t>Audiovisual de campaña</t>
  </si>
  <si>
    <t>Promover actitudes y prácticas adecuadas en la gestión de residuos sólidos.</t>
  </si>
  <si>
    <t>1 campaña -cambios de comportamiento</t>
  </si>
  <si>
    <t xml:space="preserve">Actividades de sensibilización y de orientación a la ciudadanía sobre buen uso de canecas, cestas y contenedores en el espacio público o en los lugares de relacionamiento social.
Reporte Equipo Cultura Ciudadana, Subdirección de Aprovechamiento UAESP. </t>
  </si>
  <si>
    <t>12 campañas a nivel ciudad. 1 por año</t>
  </si>
  <si>
    <t>Cambios de comportamientos relacionados con mobiliario urbano (contenedores, canecas)</t>
  </si>
  <si>
    <t>1 campaña -cambios de comportamiento hacia el inmobiliario</t>
  </si>
  <si>
    <t xml:space="preserve">Campañas orientadas a cambios de comportamientos sobre la manera en la que los ciudadanos consumimos, generamos y nos deshacemos de los residuos en el espacio público.
Reporte Equipo Cultura Ciudadana, Subdirección de Aprovechamiento UAESP. </t>
  </si>
  <si>
    <t>Cambios de comportamientos en la manera en la que los ciudadanos consumimos, generamos y nos deshacemos de los residuos sólidos en el espacio público.</t>
  </si>
  <si>
    <t>Promover actitudes y prácticas adecuadas y responsables hacia el consumo y gestión de residuos sólidos en el espacio público.</t>
  </si>
  <si>
    <t>1 campaña- Cambios de comportamientos en la producción y el consumo</t>
  </si>
  <si>
    <t>UAESP - DADEP</t>
  </si>
  <si>
    <t xml:space="preserve">Campañas de resignificación del Relleno Doña Juana, presentado como terreno de gestión de residuos, como un predio, no un botadero, en el que además del enterramiento de residuos se divulguen proyectos de aprovechamiento.
Reporte Equipo Cultura Ciudadana, Subdirección de Aprovechamiento UAESP. </t>
  </si>
  <si>
    <t>6 campañas a nivel ciudad. 1por año</t>
  </si>
  <si>
    <t>Acciones de resignificación del Relleno Sanitario Doña Juana</t>
  </si>
  <si>
    <t>Acta de visitas</t>
  </si>
  <si>
    <t>Cambio de imaginarios en la gestión de residuos</t>
  </si>
  <si>
    <t xml:space="preserve">1 campaña-Percepción del Relleno Sanitario Doña Juana </t>
  </si>
  <si>
    <t xml:space="preserve">Acciones de visibilización de iniciativas privadas y comunitarias de cambio cultural orientadas a la gestión de residuos en intervenciones públicas.
Reporte Equipo Cultura Ciudadana, Subdirección de Aprovechamiento UAESP. </t>
  </si>
  <si>
    <t>24 iniciativas de cambio cultural visibilizadas. 2 por año</t>
  </si>
  <si>
    <t>Fortalecer de iniciativas de cambio cultural</t>
  </si>
  <si>
    <t xml:space="preserve">2 acciones -Cambios de comportamientos en la gestión de residuos </t>
  </si>
  <si>
    <t xml:space="preserve">Actividades de reconocimiento y visibilización de los actores en la cadena de gestión de residuos, principalmente el reciclador.
Reporte Equipo Cultura Ciudadana, Subdirección de Aprovechamiento UAESP. </t>
  </si>
  <si>
    <t xml:space="preserve">Las actividades se  cumplieron al 100% en el primer trimestre de 2023, fueron reportadas en el informe correspondiente del primer semestres. </t>
  </si>
  <si>
    <t>24 iniciativas visibilizadas. 2 por año</t>
  </si>
  <si>
    <t>Fortalecer reconocimiento de actores</t>
  </si>
  <si>
    <t>Promover reconocimiento de los actores en la gestión de residuos</t>
  </si>
  <si>
    <t xml:space="preserve">2- iniciativas- Cambios de comportamientos en la gestión de residuos </t>
  </si>
  <si>
    <t>Proyecto 3. Cultura ciudadana en las emociones y valoraciones relacionados con la gestión de residuos</t>
  </si>
  <si>
    <t>Promover emociones y valoraciones positivas acerca de los residuos.</t>
  </si>
  <si>
    <t>Considerar las emociones y valoraciones en relación con los residuos, como la base para abordar hábitos, comportamientos automáticos y prácticas inadecuadas acerca de la gestión de residuos.</t>
  </si>
  <si>
    <t>Sensibilización sobre efectos ambientales y producción de residuos, destacando los impactos más críticos y las graves consecuencias. Informar sobre prácticas y procesos adecuados e inadecuados de manejo de residuos y sus consecuencias, sobre separación y aprovechamiento de residuos, acciones orientadas a la reducción de desperdicio de alimentos, conciencia sobre consumo y producción responsable y economía circular. 
Acciones que aumenten la visibilidad y el reconocimiento público a las experiencias de cambio de comportamientos sobre la adecuada gestión de los residuos.</t>
  </si>
  <si>
    <t xml:space="preserve">Campañas acerca de los beneficios de la separación y el aprovechamiento.
Reporte Equipo Cultura Ciudadana, Subdirección de Aprovechamiento UAESP. </t>
  </si>
  <si>
    <t>24 campañas. 2 por año</t>
  </si>
  <si>
    <t>Promover emociones y valoraciones positivas acerca de los residuos sólidos.</t>
  </si>
  <si>
    <t xml:space="preserve">2 campañas -Sepracion y aprovechamiento. </t>
  </si>
  <si>
    <t xml:space="preserve">Difusión mediante productos audiovisuales de los proyectos de aprovechamiento.
Reporte Equipo Cultura Ciudadana, Subdirección de Aprovechamiento UAESP. </t>
  </si>
  <si>
    <t>6 difusiones. 1 por año</t>
  </si>
  <si>
    <t>Cambio de comportamientos en la gestión de residuos</t>
  </si>
  <si>
    <t>1 difusion -proyectos de aprovechamiento</t>
  </si>
  <si>
    <t xml:space="preserve">Difusión de información mediante productos audiovisuales sobre los beneficios de la economía circular.
Reporte Equipo Cultura Ciudadana, Subdirección de Aprovechamiento UAESP. </t>
  </si>
  <si>
    <t>12 campañas. 1 por año</t>
  </si>
  <si>
    <t>Audiovisual</t>
  </si>
  <si>
    <t>1 campaña - economia circular</t>
  </si>
  <si>
    <t xml:space="preserve">Campaña de información acerca de prácticas y hábitos de consumo responsable.
Reporte Equipo Cultura Ciudadana, Subdirección de Aprovechamiento UAESP. </t>
  </si>
  <si>
    <t>1 campaña -  prácticas y hábitos de consumo responsable.</t>
  </si>
  <si>
    <t xml:space="preserve">Visibilización en las redes sociales y en los medios de comunicación de la entidad y del distrito, de comportamientos cívicos, basados en la ética, los valores y el respeto de las normas asociadas a la gestión de residuos.
Reporte Equipo Cultura Ciudadana, Subdirección de Aprovechamiento UAESP. </t>
  </si>
  <si>
    <t>1  campaña -comportamiento civico</t>
  </si>
  <si>
    <t xml:space="preserve">Campañas que propicien mecanismos de autorregulación y regulación social que generen cambios en la manera en la que los ciudadanos consumimos, generamos y nos deshacemos de los residuos en el espacio público.
Reporte Equipo Cultura Ciudadana, Subdirección de Aprovechamiento UAESP. </t>
  </si>
  <si>
    <t>1 campaña -mecanismos de autoregulacion</t>
  </si>
  <si>
    <t xml:space="preserve">Las actividades se  cumplieron al 100% en el primer trimestre de 2023, fueron reportadas en el informe correspondiente del primer semestres.
</t>
  </si>
  <si>
    <t>Videos de difución de sepración en la fuente</t>
  </si>
  <si>
    <t xml:space="preserve">Las actividades se  cumplieron al 100% en el primer trimestre de 2023, fueron reportadas en el informe correspondiente del primer semestres.
</t>
  </si>
  <si>
    <r>
      <t xml:space="preserve">Las actividades se  cumplieron al 100% en el primer trimestre de 2023, fueron reportadas en el informe correspondiente del primer semestres.
</t>
    </r>
    <r>
      <rPr>
        <sz val="8"/>
        <color rgb="FFFF0000"/>
        <rFont val="Helvetica"/>
      </rPr>
      <t xml:space="preserve">
</t>
    </r>
  </si>
  <si>
    <t>1.Audiovisuales que visivilizan  a recicladores y comerciantes que avanzan en el aprovechamiento de residuos en la Zona T.
2.Audiovisuales que visivilizan a supermercados en Suba separan orgánicos</t>
  </si>
  <si>
    <t>Sensibilizamos a los policías de la ciudad sobre la gestión de residuos que realizan los carreteros / recicladores de oficio que operan en Bogotá con el fin de que acaten lo dispuesto por la ley y sean respetados sus derechos como prestadores del servicio de aprovechamiento.</t>
  </si>
  <si>
    <t>Se expidio el Acuerdo Distrital 830 de 2021 “por el cual se establecen los factores de subsidio y los factores de aporte solidario para los servicios públicos domiciliarios de acueducto, alcantarillado y aseo en Bogotá, Distrito Capital, para el periodo 2022- 2026.”, el cual mantiene los porcentajes de subsidios y contribuciones.</t>
  </si>
  <si>
    <t xml:space="preserve">A corte del 30 de noviembre de 2023, se revisaron, validaron y trasladaron para pago un total de cuarenta y cinco (45) cuentas del FSRI presentadas por los concesionarios del servicio público de aseo que corresponden a la facturación del periodo comprendido entre enero a noviembre de 2023, es decir que la SDHT verificó y validó la correcta aplicación de los factores de subsidios y contribuciones establecidas mediante el Acuerdo Distrital 830 de 2021 “Por el cual se establecen los factores de subsidio y los factores de aporte solidario para los servicios públicos domiciliarios de acueducto, alcantarillado y aseo en Bogotá, Distrito Capital, para el periodo 2022- 2026.” </t>
  </si>
  <si>
    <t>Acuerdo Distrital 830 de 2021 “por el cual se establecen los factores de subsidio y los factores de aporte solidario para los servicios públicos domiciliarios de acueducto, alcantarillado y aseo en Bogotá, Distrito Capital, para el periodo 2022- 2026.”</t>
  </si>
  <si>
    <t>Decreto 449 de 2021 “Por medio del cual se realizan ajustes administrativos para que la Secretaría Distrital del Hábitat asuma las funciones que venía ejerciendo la Secretaría Distrital de Hacienda respecto del Fondo de Solidaridad y Redistribución de Ingresos, creado mediante Acuerdo Distrital 31 de 2001”</t>
  </si>
  <si>
    <t>Se realizaron 4 reuniones de seguimiento del Plan Distrital de Seguridad Vial - Decreto Distrital 813 del 28 de diciembre de 2017, tendiente a la articulación de acciones orientadas a minimizar los siniestros viales en el marco de la operación y en la implementación del Plan Estratégico de Seguridad Vial de los concesionarios de la UAESP</t>
  </si>
  <si>
    <t xml:space="preserve">Realizar caracterización de los residuos generados y presentados a través de sistemas de contenerización para residuos aprovechables y no aprovechables.
Reporte Subdirección de Recolección Barrido y Limpieza -UAESP. 
</t>
  </si>
  <si>
    <t xml:space="preserve">Dado que el contrato 344 de 2010 posiblemente finaliza despues de 2025 y teniendo en cuenta que la obligación del operador de optimizar el sistema de tratamiento de lixiviados, fue ratificada en tribunal arbitral, el estudio de viabilidad queda como insumo del portafolio de servicios a implementar en el PIDJ. </t>
  </si>
  <si>
    <t xml:space="preserve">Se cuenta con el estudio de factibilidad para el tratamiento termico de lixiviados, el cual de igual forma hace parte del portafolio de servicios al Interior del PIDJ, se debe tener en cuenta que la obligación del operador de optimizar el sistema de tratamiento de lixiviados, estuvo en controversia ante tribunal arbitral, no obstante, en el mes de abril de 2023 se profirio laudo del Tribunal de Arbitraje el cual quedò en firme el 21 de abril,  donde se ratificó que es una obligación de CGR DJ, sin embargo el 22 de agosto el Consejo de Estado mediante Radicación: 11001-03-26-000-2023-00113-00 (70145) admite Recurso extraordinario de anulación de laudo arbitral y suspende los efectos del laudo arbitral proferido el 11 de abril de 2023, corregido mediante proveído del 21 de abril siguiente, en consecuencia se esta a la espera que se decida el recurso extraordinario de anulación. </t>
  </si>
  <si>
    <t>Se ha requerido al concesionario actual frente al cumplimiento de esta obligación de manera directa y a través de la interventoría mediante los siguientes comunicados:
UTIDJ 20233200000791, UTIDJ 20233200003191, UAESP 20233000203501, UAESP 20233000275521 y UAESP 20233000309311.</t>
  </si>
  <si>
    <t>Durante la vigencia 2023, se presentó una captación de biogás de manera continua con un promedio de flujo de 11.116 Nm3/h.</t>
  </si>
  <si>
    <t>Durante la vigencia 2023, se ha estimado una reducción de 685.468 Tn de CO2eq y se ha generado 8.039.035 kWh de energía eléctrica</t>
  </si>
  <si>
    <t>Durante el primer semestre se identificó una disminución significativa en la captación del biogás en los meses de enero y febrero de 2023, recuperándose el flujo  captado en los meses de marzo a junio, durante el segundo semestre se mantuvo superior a 12000  N/m3 de biogás</t>
  </si>
  <si>
    <t>No requiere de dineros del Distrito ni de la tarifa de servicio público de aseo, teniendo en cuenta que el proyecto es financieramente autosostenible. 
Las inversiones para el desarrollo de esta actividad son de responsabilidad del concesionario Biogás Colombia</t>
  </si>
  <si>
    <t>En el primer semestre del año 2023, se ha llevado a cabo mesas de trabajo internas entre la UTIDJ y la UAESP (SAL-SDF) relacionado con los incumplimientos por parte de CGR, siendo uno de ellos el relacionado con la cantidad, la construcción y realce de las chimeneas, tanto para Fase I como Fase II.
Para el segundo semestre se ha mejorado la relación entre las operaciones de CGR DJ y Biogas Colombia, posibilitando el aumento en la captación.</t>
  </si>
  <si>
    <t>No se presentaron dificultades</t>
  </si>
  <si>
    <t xml:space="preserve">No se presentaron </t>
  </si>
  <si>
    <t>En la vigencia 2023 se mantuvo la operación  y se identifica un cumplimiento del 100% del total de los monitoreos programados</t>
  </si>
  <si>
    <t>Se realiza un diagnóstico de información y escala de la misma sobre la GDB del PGIRS asociada al Decreto 324 de 2023, a través de la generación del documentado Reporte de Calidad de la base de datos geográfica, presentado en conformidad con los protocolos establecidos según los estándares del la Infraestructura de datos espaciales de Bogotá IDECA</t>
  </si>
  <si>
    <t xml:space="preserve">Construcción y actualización de un visor geográfico WEB, que visibilice los parámetros de la línea base del PGIRS.
Reporte Subdirección de Recolección Barrido y Limpieza -UAESP. 
Actividad año 2. </t>
  </si>
  <si>
    <t xml:space="preserve">Se cuenta con un visor geográfico WEB, que visibilice los parámetros de la línea base del PGIRS, cuya URL, se publico como anexo del Decreto 342 de 2023 </t>
  </si>
  <si>
    <t xml:space="preserve">La subdirección de RBL remite comunicaciones a la oficina de TI encargada de proveer las soluciones tecnológicas y la OAP, encargada del seguimiento de las actividades del PGIRS; alertando sobre el riesgo de no contar con el software </t>
  </si>
  <si>
    <t>Es el visor es susceptible a deja de funcionar, cuando la entidad no cuenta con la licencia del software ArcGIS online sobre el cual fue diseñado.</t>
  </si>
  <si>
    <t xml:space="preserve">El 5 de diciembre se realiza reunión con la Superintendencia de Servicios Públicos, con al finalidad de presentar el anexo geográficos asociados a las diferentes actualizaciones del PGIRS. </t>
  </si>
  <si>
    <t xml:space="preserve">Durante la vigencia 2023 se continua el seguimiento a indicadores de calidad de prestación del servicio en el cual se ha dado cumplimiento por parte del concesionario de disposición final y tratamiento de lixiviados, los indicadores son:
1. COMPACTACIÓN DE LOS RESIDUOS 
2. OPERATIVIDAD DEL ÁREA DE DESCARGUE
3. COBERTURA.
Sin embargo, frente a los indicadores medidos por la interventoría como "MAQUINARIA MÍNIMA EN EL FRENTE DE DESCARGUE " y "CUMPLIMIENTO DE MANTENIMIENTO GENERAL." el Concesionario no ha dado cumplimiento.
Respecto al seguimiento y evaluación de la operación del Sistema de Tratamiento de Lixiviados y el cumplimiento de los parámetros ambientales que realiza la Subdirección de Disposición Final de la UAESP, de conformidad con las entregas de resultados de laboratorio suministrados por el Concesionario CGR Doña Juana correspondientes a los meses de agosto, septiembre, octubre y noviembre., se realizó la tabulación de la información encontrando el siguiente comportamiento de calidad del vertimiento de acuerdo con las exigencias de la Autoridad Ambiental a través de la Resolución ANLA 1181 de 2020. 
Agosto de 2023: El Concesionario CGR Doña Juana presentó en promedio el cumplimiento de 17 parámetros (30,9%) que exigen una concentración máxima permitida por la Resolución ANLA 1181 de 2020, reporta resultados para los 15 parámetros indicados como de Análisis y Reporte (27,3%) e incumple con los valores de vertimiento para 23 parámetros (41,8%). 
Septiembre de 2023: El Concesionario CGR Doña Juana presentó en promedio el cumplimiento de 16 parámetros (29,1%) que exigen una concentración máxima permitida por la Resolución ANLA 1181 de 2020, reporta resultados para los 15 parámetros indicados como de Análisis y Reporte (27,3%), incumple con los valores de vertimiento para 21 parámetros (38,1%) y no reporta resultados para 3 parámetros fijados con límite máximo permisible (5,5%). 
Octubre de 2023: El Concesionario CGR Doña Juana presentó en promedio el cumplimiento de 19 parámetros (34,5%) que exigen una concentración máxima permitida por la Resolución ANLA 1181 de 2020, reporta resultados para los 15 parámetros indicados como de Análisis y Reporte (27,3%), incumple con los valores de vertimiento para 18 parámetros (32,7%) y no reporta resultados para 3 parámetros fijados con límite máximo permisible (5,5%). 
Noviembre de 2023 (Datos parciales): El Concesionario CGR Doña Juana presentó en promedio el cumplimiento de 20 parámetros (36,4%) que exigen una concentración máxima permitida por la Resolución ANLA 1181 de 2020, reporta resultados para los 15 parámetros indicados como de Análisis y Reporte (27,3%), incumple con los valores de vertimiento para 17 parámetros (30,8%) y no reporta resultados para 3 parámetros fijados con límite máximo permisible (5,5%).
Frente a términos ambientales, se realiza la verificación del cumplimiento de las obligaciones de la licencia ambiental a cargo de CGR DJ, reportadas en el informe de cumplimiento ambiental ICA con corte diciembre de 2023, presentado a la Autoridad Ambiental durante el periodo de reporte (segundo semestre de 2023).
En términos generales durante la vigencia 2023, se ha realizado seguimiento a más de 400 obligaciones contractuales del Concesionario en los componentes: Gestión técnica, Mantenimiento, Sistema de Tratamiento de Lixiviados, Automatización y Seguimiento en Línea, Ambiental, Social, Salud Ocupacional, entre otros, de los cuales se reporta un cumplimiento general de las obligaciones cercano al 50,43%.  Frente a la prestación del servicio de disposición final, se informa que se ha garantizado de manera continua.
Finalmente, es importante mencionar que, La UAESP en la vigencia 2020 inició trámite administrativo sancionatorio 001 de 2020 por posible incumplimiento de obligaciones contractuales en el componente operativo, manejo y tratamiento de lixiviados en contra del concesionario CENTRO DE GERENCIAMIENTO DE RESIDOS DOÑA JUANA S.A. E.S.P.-CGR DOÑA JUANA.
El Centro de Gerenciamiento de Residuos Doña  Juana S.A.E.S.P., presentó demanda ante el Tribunal de Arbitramiento de la Cámara de Comercio de Bogotá, con número de caso 119577 y en el mismo se solicitaron  medidas cautelares, las cuales fueron decretas mediante fallo No. 02 del 5 de agosto de 2020 en el cual ordenaron: “Decretar como medida catelar, la suspensión del trámite administrativo sancionatorio 001 de 2020 iniciado por la parte convocada en contra de CENTRO DE GERENCIAMIENTO DE RESIDOS DOÑA JUANA S.A. E.S.P.-CGR DOÑA JUANA.  En adelante la UAESP se abstendrá de iniciar o tramitar actuaciones administrativas de carácter sancionatorio derivadas de las pretensiones o de los presupuestos fácticos y jurídicos sometidos a consideración de este Tribunal de Arbitramento”.  
En razón a lo anterior, dentro del trámite del proceso arbitral Caso No. 119577, el apoderado de la Unidad Administrativa Especial de Servicios Públicos -UAESP-presentó demanda de reconvención y reforma a la misma, la cual fue admitida por el Tribunal de Arbitraje mediante Acta No. 13 de fecha 12 de abril de 2021. 
El apoderado solicitó al Honorable Tribunal declarar los respectivos incumplimientos de las obligaciones del Contrato C-344 de 2010. Sin reserva de lo anterior se continúan los requerimientos al Concesionario para que éste cumpla con las obligaciones contractuales que le asisten, en elmes de abril de 2023 se profiere laudo, sin embargo el 22 de agosto el Consejo de Estado mediante Radicación: 11001-03-26-000-2023-00113-00 (70145) admite Recurso extraordinario de anulación de laudo arbitral y suspende los efectos del laudo arbitral proferido el 11 de abril de 2023, corregido mediante proveído del 21 de abril siguiente, en consecuencia se esta a la espera que se decida el recurso extraordinario de anulación. </t>
  </si>
  <si>
    <t>ENLACE DE ACCESO AL SOPORTE DE LA ACTIVIDAD 2023</t>
  </si>
  <si>
    <t>https://uaespdc-my.sharepoint.com/:f:/g/personal/monica_bonilla_uaesp_gov_co/Eve7LKgvmDZFib9PSIr9otMBcbaEXK0pQQP9X9cbPywcxQ?e=cQB4cR</t>
  </si>
  <si>
    <t>https://m.facebook.com/story.php?story_fbid=pfbid02DZJivBdc1m4DzC1bYQizHy7PmNtZfQfDUZvqDWyXzctBf9uBkYcwXbGHbvDj113Tl&amp;id=100064539406310&amp;mibextid=9R9pXO
-	//fb.watch/mriDqEs6Fb/
-	https://m.facebook.com/story.php?story_fbid=pfbid02DZJivBdc1m4DzC1bYQizHy7PmNtZfQfDUZvqDWyXzctBf9uBkYcwXbGHbvDj113Tl&amp;id=100064539406310&amp;mibextid=9R9pXO
-	https://m.facebook.com/story.php?story_fbid=pfbid02FSqtSDzTKy9KDZycy1MbeXCbjzv7JUVXSHnAbros7Z5FWj3mR3iHZxiBNzCRY4fol&amp;id=100064539406310&amp;mibextid=9R9pXO
-	https://www.instagram.com/reel/CuUrTiCN0jX/?igshid=MTc4MmM1YmI2Ng==</t>
  </si>
  <si>
    <t>https://www.uaesp.gov.co/noticias/bogota-no-cenicero-se-toma-modelia</t>
  </si>
  <si>
    <t>https://m.facebook.com/story.php?story_fbid=pfbid02S5mjLL8RXadkqAhoiMaRUrvWpqeJz6jZP3R2dTaJNuJSwEJEaDAJVb2zLJf55oYBl&amp;id=100064539406310&amp;mibextid=9R9pXO
	https://m.facebook.com/story.php?story_fbid=pfbid02oo5D24LYidZRkf7SRBB9zonzCCbXhDCeyQEBA8WuZ5r28L8nu8TPEwqPQtowxrQ5l&amp;id=100064539406310&amp;mibextid=9R9pXO
-	https://www.instagram.com/p/Cut2X0sJvGB/?igshid=MTc4MmM1YmI2Ng==
-	https://www.instagram.com/p/Cte-BRyJfqg/?igshid=MTc4MmM1YmI2Ng==
-	https://www.instagram.com/p/CtVFWsEJdWm/?igshid=MTc4MmM1YmI2Ng==
-	https://www.instagram.com/p/CqTttCKJmwy/?igshid=MTc4MmM1YmI2Ng==
-	https://www.uaesp.gov.co/noticias/mas-1300-llantas-fueron-recuperadas-la-ultima-semana-la-uaesp</t>
  </si>
  <si>
    <t>https://uaespdc-my.sharepoint.com/personal/monica_bonilla_uaesp_gov_co/_layouts/15/onedrive.aspx?login_hint=monica%2Ebonilla%40uaesp%2Egov%2Eco&amp;id=%2Fpersonal%2Fmonica%5Fbonilla%5Fuaesp%5Fgov%5Fco%2FDocuments%2FCultura%20Ciudadana%20UAESP&amp;view=0</t>
  </si>
  <si>
    <t>https://fb.watch/mqj6asQQzi/
https://www.instagram.com/p/CnE-wZ4uCMD/?igshid=MTc4MmM1YmI2Ng==</t>
  </si>
  <si>
    <t>https://www.facebook.com/uaesp.bogota/posts/pfbid0cLe6wV4ynfZQGEKoBfveXwg1wiWxdJFExBhzpMrme31d2zV6nLi6Lv5pD8iFG4pql
https://m.facebook.com/story.php?story_fbid=pfbid02FNoYhxhtpHposS8Rqa7qtgRvqLfXj3kuYYLcPJVDW1jsiF1DFr1xtH3dRx9SrLDGl&amp;id=100064539406310&amp;mibextid=9R9
https://www.instagram.com/p/CouJydFuMyx/?igshid=MTc4MmM1YmI2Ng==
https://www.instagram.com/p/CpPrnZ9OZcc/?igshid=MTc4MmM1YmI2Ng==
https://www.instagram.com/p/CpQkihQJ7bR/?igshid=MTc4MmM1YmI2Ng==
https://www.instagram.com/reel/CsOy01vOZZA/?igshid=MTc4MmM1YmI2Ng==</t>
  </si>
  <si>
    <t>https://www.instagram.com/p/CnE-wZ4uCMD/?igshid=MTc4MmM1YmI2Ng==
https://www.facebook.com/photo.php?fbid=667797155381592&amp;set=pb.100064539406310.-2207520000.&amp;type=3
https://www.facebook.com/photo.php?fbid=600059268822048&amp;set=pb.100064539406310.-2207520000.&amp;type=3</t>
  </si>
  <si>
    <t>https://www.uaesp.gov.co/noticias/asi-realizamos-compost-sirve-abono-los-arboles-sembramos-mochuelo</t>
  </si>
  <si>
    <t>https://www.uaesp.gov.co/noticias/utiliza-los-ecopuntos-y-ayudanos-tener-mejor-ciudad
https://www.uaesp.gov.co/noticias/los-ecopuntos-se-convierten-la-mejor-alternativa-entregar-escombros-y-muebles-viejos
https://www.facebook.com/uaesp.bogota/posts/pfbid0F5f6CtqEpFnQZw5RniBgU7yhkjVJSgBHuAMYG11yPnKYnaT25UU6MppJr4JXGsCkl</t>
  </si>
  <si>
    <t>https://www.uaesp.gov.co/noticias/recicladores-y-comerciantes-avanzan-aprovechamiento-residuos-la-zona-t</t>
  </si>
  <si>
    <t>https://www.uaesp.gov.co/noticias/reencauche-llantas-alternativa-al-tratamiento-estos-elementos-distrito#
https://www.uaesp.gov.co/noticias/policia-ha-interpuesto-756-comparendos-arrojar-basura-al-espacio-publico-2023
https://www.uaesp.gov.co/noticias/asi-celebramos-dia-mundial-la-limpieza
https://www.uaesp.gov.co/noticias/bogota-no-cenicero-llego-galerias
https://www.uaesp.gov.co/noticias/la-uaesp-le-cumplio-bogota-30-contenedores-soterrados
https://www.uaesp.gov.co/noticias/bogota-se-barrera-60-mas-espacio-publico
https://www.uaesp.gov.co/noticias/asi-celebramos-dia-mundial-la-limpieza
https://www.uaesp.gov.co/noticias/bogota-no-cenicero-llego-galerias
https://www.uaesp.gov.co/noticias/la-uaesp-le-cumplio-bogota-30-contenedores-soterrados
https://www.uaesp.gov.co/content/noticias_rbl
https://www.uaesp.gov.co/noticias/la-uaesp-te-cuenta-90
https://www.uaesp.gov.co/noticias/huerta-la-llovizna-iniciativa-agricultura-urbana-y-gestion-social
https://www.uaesp.gov.co/noticias/uaesp-ha-entregado-mas-150-composteras-bogota
https://www.uaesp.gov.co/noticias/uaesp-inicia-plan-piloto-entrega-composteras-bogota</t>
  </si>
  <si>
    <t>https://www.facebook.com/GobiernoBTA/videos/centro-transitorio-de-cuidado-a-carreteros/370889654756081/</t>
  </si>
  <si>
    <t xml:space="preserve">Informes, visitas de 
campo, análisis de 
información </t>
  </si>
  <si>
    <t>Informes, visitas de 
campo, análisis de 
información, actas de 
reunión</t>
  </si>
  <si>
    <t>Documento técnico con la 
identificación de las zonas 
o áreas públicas que 
requieren intervención a 
través de mayores 
frecuencias de lavado</t>
  </si>
  <si>
    <t>Supervisar el cumplimiento de las obligaciones contractuales del contrato de concesión 344 de 2010 y del contrato de interventoría 130E de 2011 en todos sus componentes.
Reporte Subdirección de Disposición Final UAESP</t>
  </si>
  <si>
    <t>Continuar con la implementación de los proyectos del plan de gestión social.
Reporte Subdirección de Disposición Final UAESP</t>
  </si>
  <si>
    <t>Cumplimiento medidas de compensación de la licencia ambiental: Adquisición de predios para preservación del agua en la zonas de Mochuelo Alto y Mochuelo Bajo y restauración ecológica de los mismos.
Reporte Subdirección de Disposición Final UAESP</t>
  </si>
  <si>
    <t>Cumplimiento medidas de compensación de la licencia ambiental: Construcción del jardín Infantil del barrio Paticos.
Reporte Subdirección de Disposición Final UAESP</t>
  </si>
  <si>
    <t>Cumplimiento medidas de compensación de la licencia ambiental: Saneamiento basico para los sectores de Mochuelo alto y bajo.
Reporte Subdirección de Disposición Final UAESP</t>
  </si>
  <si>
    <t>Construir y desarrollar la(s) tecnología(s) selecionada(s).
Reporte Subdirección de Disposición Final UAESP</t>
  </si>
  <si>
    <t>año 2023</t>
  </si>
  <si>
    <t>100%de la(s) tecnología(s) implementada (s)</t>
  </si>
  <si>
    <t>Dar cumplimiento a la imposición dada por la Secretaría de medio ambiente,en el Auto 1347 de 2015 -Realizar las obras de restauración y recuperación del predio Yerbabuena. 
Reporte Subdirección de Disposición Final UAESP</t>
  </si>
  <si>
    <t>Tramitar los permisos y licencias para la construcción y operación del relleno sanitario transitorio. 
Reporte Subdirección de Disposición Final UAESP.</t>
  </si>
  <si>
    <t xml:space="preserve">Adquirir los predios para franja de aislamiento y posibles zonas de amortiguamiento e implementación de las demás actividades que establezca la Autoridad Ambiental en cumplimiento a las medidas de compensación ambiental, por la obtención de la nueva licencia.
Reporte Subdirección de Disposición Final UAESP. </t>
  </si>
  <si>
    <t>número de predios pendientes por comprar (6)</t>
  </si>
  <si>
    <t>2021-2030</t>
  </si>
  <si>
    <t>Zona aledaña
al Relleno
Sanitario</t>
  </si>
  <si>
    <t>Cumplimiento del 100%
de las medidas de
compensación.</t>
  </si>
  <si>
    <t>Construcción
de un Jardín
Infantil en 1008
MTS 2</t>
  </si>
  <si>
    <t>1 estudio de
consultoría su
implementación</t>
  </si>
  <si>
    <t xml:space="preserve">Predio
Yerbabuena
restaurado </t>
  </si>
  <si>
    <t>2021-2024</t>
  </si>
  <si>
    <t>Predio Doña
Juana</t>
  </si>
  <si>
    <t>Supervisión del 100%
de las obligaciones
contractuales a cargo
del concesionario del
RSDJ y de la
interventoría.</t>
  </si>
  <si>
    <t>Implementar en un
100% el plan de
gestión social.</t>
  </si>
  <si>
    <t>Estudios y diseños en un 100% para la operación de una celda de emergencia.</t>
  </si>
  <si>
    <t xml:space="preserve">Predio 100%
restaurado </t>
  </si>
  <si>
    <t>Toneladas de Residuos
tratadas y/o valorizadas</t>
  </si>
  <si>
    <t>Número de obligaciones
cumplidas/ Número de
Obligaciones Contractuales</t>
  </si>
  <si>
    <t>Número de obligaciones
supervisadas/ Número de
obligaciones contractuales a
supervisar</t>
  </si>
  <si>
    <t>Porcentaje de ejecución del
Plan de Acción de Gestión
Social</t>
  </si>
  <si>
    <t>Número de medidas de
compensación de la licencia
ambiental realizadas / Número
de medidas de compensación
de la licencia ambiental
establecidas</t>
  </si>
  <si>
    <t>Construcción del jardín Infantil
del barrio Paticos</t>
  </si>
  <si>
    <t>Revisión
Documental
Trabajo de campo</t>
  </si>
  <si>
    <t>Implementación obra
saneamiento básico para los
sectores Mochuelo alto y bajo</t>
  </si>
  <si>
    <t>Documento Plan de
Emergencia y Contingencia
Diseñado en caso que el
operador termine su contrato
de forma anticipada</t>
  </si>
  <si>
    <t xml:space="preserve">Estudios y Diseños terminados </t>
  </si>
  <si>
    <t>Obras restauradas en predio
Yerbabuena.</t>
  </si>
  <si>
    <t>Contratista (s)</t>
  </si>
  <si>
    <t>Años 2020-2023</t>
  </si>
  <si>
    <t>Años 2022-2024</t>
  </si>
  <si>
    <t>Años 2022-2026</t>
  </si>
  <si>
    <t>Dependerá de
los resultaos del
estudio
realizado y lo
que establezca la A.A</t>
  </si>
  <si>
    <t>Estudios y Diseños elaborados en su totalidad (100%) para lafase 3 y junto con el EIA para nueva celda del Relleno Sanitario en el Predio Doña Juana</t>
  </si>
  <si>
    <t>100% de permisos y
licencias obtenidos</t>
  </si>
  <si>
    <t>Adquisición del 100% de
los predios habilitados
para zona de
amortiguamiento</t>
  </si>
  <si>
    <t xml:space="preserve">Estudios y Diseños Definitivos fase 3 terminados
Estudios y diseños de impacto ambiental terminados </t>
  </si>
  <si>
    <t>Número de permisos y/o licencias
tramitadas / Número total de permisos
y/o licencias requeridas</t>
  </si>
  <si>
    <t>(Número de Predios Adquiridos/Número
de Predios Requeridos) * 100</t>
  </si>
  <si>
    <t>Compra de Predios que
se requieran como zonas
de amortiguamiento</t>
  </si>
  <si>
    <t xml:space="preserve">UAESP </t>
  </si>
  <si>
    <t xml:space="preserve">Para el cumplimiento de la meta trazada, la Subdirección de Disposición final ha realizado seguimiento continuo de las obligaciones contractuales de la interventoría  y esta a su vez al concesionario, para lo cual la Subdirección ha generado  329 comunicaciones a la interventoría y 118 comunicaciones dirigidas al Concesionario, así como el desarrollo de visitas administrativas y de campo.
Respecto al seguimiento y evaluación que realizó la Subdirección de Disposición Final de la UAESP durante la vigencia 2023, participacion en 27 comites de seguimiento en temas: seguridad y salud en el trabajo, automatización,  Cosorcios recolectores y capacidad; frente a la operación del Sistema de Tratamiento de Lixiviados se realizó seguimiento y control a las acciones adelantadas por el Concesionario CGR DJ y la Interventoría, el equipo profesional de la SDF participó en 10 comités operativos y realizó 156 visitas de campo.
Así mismo, el equipo de lixiviados de la SDF ha realizado requerimientos en los temas de: Calidad del vertimiento, Caudales de vertimiento, Brotes, derrames y contingencias de lixiviados, Realización de Contramuestras, Almacenamiento de lixiviados en Celda VI, Cumplimiento Resolución ANLA 1181 de 2020, Captación y conducción de lixiviados, Operación de la PTL, Subsistema de deshidratación de lodos, Inventario de equipos, Cronogramas de mantenimiento de equipos e infraestructura, Optimización PTL, Automatización PTL, Mantenimiento de pondajes, Tasas Retributivas, Fichas de los planes de manejo ambiental de lixiviados, entre otros.  
Como soporte se anexarán comités operativos, requerimientos realizados y visitas de campo. 
Frente al componente ambiental: en lo correspondiente al seguimiento en campo de la implementación de las medidas de manejo ambiental del proyecto relleno sanitario, en la vigencia 2023, se realizaron 42 visitas de campo. Se participó en 16 comites SISOMA, con el operador CGR Doña Juana y la UT Intern DJ. De los hallazgos evienciados en campo y de la revisión de los informes mensuales de ejecución del operador y la interventoria, se realizan requerimientos sobre diferentes temas ambientales: control de vectores, control de olores, calidad del aire, compensaciones forestales, manejo de queradas, manejo de campamentos, caracterización de residuos, abastecimiento de agua potable y demás. Se remiten las actas de los comités y las visitas de campo. </t>
  </si>
  <si>
    <r>
      <rPr>
        <sz val="8"/>
        <color rgb="FF000000"/>
        <rFont val="Helvetica"/>
      </rPr>
      <t xml:space="preserve">Se asistió a </t>
    </r>
    <r>
      <rPr>
        <b/>
        <sz val="8"/>
        <color rgb="FF000000"/>
        <rFont val="Helvetica"/>
      </rPr>
      <t xml:space="preserve">cuatro (04) </t>
    </r>
    <r>
      <rPr>
        <sz val="8"/>
        <color rgb="FF000000"/>
        <rFont val="Helvetica"/>
      </rPr>
      <t>sesiones del Comité Interinstitucional de Protección del Espacio Publico en especial en el cumplimiento de la Acción Popular 2005-02345 - Baños Públicos.</t>
    </r>
  </si>
  <si>
    <r>
      <rPr>
        <sz val="8"/>
        <color rgb="FF000000"/>
        <rFont val="Helvetica"/>
      </rPr>
      <t xml:space="preserve">Se actualizó el inventario de áreas públias y puentes peatonales objeto de lavado en la ciudad con la identificación de </t>
    </r>
    <r>
      <rPr>
        <b/>
        <sz val="8"/>
        <color rgb="FF000000"/>
        <rFont val="Helvetica"/>
      </rPr>
      <t>mil quinientos cuarenta y cuatro (1.544)</t>
    </r>
    <r>
      <rPr>
        <sz val="8"/>
        <color rgb="FF000000"/>
        <rFont val="Helvetica"/>
      </rPr>
      <t xml:space="preserve"> puntos objeto de lavado a través de visitas de campo realizadas.</t>
    </r>
  </si>
  <si>
    <t>Para la vigencia 2023, se realizan diversas actividades en los escenarios administrados por la UAESP para el disfrute de la comunidad, en tal sentido se destaca lo siguiente: 
Centro multipropósito: se registra utilización en actividades deportivas, uso de los corrales pecuarios y mantenimientos generales, se tienen aproximadamente 480 visitantes en el periodo. 
Manzana del cuidado: Se prestan servicios de Bliblored, Secretaría de integración social y entidades solicitantes de espacios como IDRD y secretaria de Salud, registrando aproximadamente 379 visitantes. 
Escuela deportiva, se adelanta articulación con La Junta de Acción Comunal y organizaciones del territorio para adelantar la adecuación de la cancha de futbol ubicada en Mochuelo Alto, se generó espacio de coordinación con la comunidad para el desarrollo de un torneo con en Mochuelo Alto
Proyecto hablemos de ecología: se apoyó la realización de siembras de especies nativas en inmediaciones de Mochuelo Bajo, logrando la participación de la comunidad que y estableciendo articulación institucional con ANAFALCO, y organizaciones sociales asentadas en la zona.
Escuela para la gestión de residuos: Se realizó apertura del proceso de formación con el SENA en temas relacionados con residuos y agroecología.
Jornadas de apropiación de espacios: se llevó a cabo las actividades de poda, pintura y adecuación de partes externas del Jardín Infantil Mi Segundo Hogar.
Iniciativas verdes comunitarias: Se realizó el seguimiento del Proyecto Huerta Comunitaria.
Aprender para crecer: En agosto del año en curso se hizo el seguimiento a las unidades productivas de ganadería y gallinas ponedoras, así como la entrega de insumos y/o elementos por parte de la UAESP.
Posconsumo en la ruralidad: Durante el periodo se realizó jornada de sensibilización de residuos posconsumo con el apoyo de Lime, CAR, Subred Sur, Bioentorno y UAESP en la vereda Mochuelo Alto, se realizó jornada de recolección de residuos posconsumo en el centro multipropósito UAESP con la participación de profesionales de la Subdirección de Disposición Final y de la Oficina Asesora de Planeación de la UAESP, profesionales de la ULATA y LIME.
Se lleva a cabo jornada de sensibilización con la comunidad de Mochuelo Alto en torno al uso adecuado de los contenedores dispuestos en el centro multipropósito, se llevó a cabo la jornada de desinfección, limpieza por parte del Operador de Aseo de los contenedores de aprovechamiento
Dotación de ambientes para el desarrollo de acciones en torno a la cultura: Se llevó a cabo la reunión con organizaciones solidarias en donde se buscó la concertación de jornadas sobre asociatividad y economía solidaria,
UAESP CELEBRA: 
Se realizaron dos mesas de trabajo para la preparación de la celebración de Halloween y una mesa de trabajo para la celebración del festival campesino.
Se realizó la mesa de presentación y aprobación de la celebración del día de Halloween en articulación con ANAFALCO, CGR y los líderes de la comunidad.
Se realizó la celebración de Halloween el 30 de octubre en Mochuelo Bajo – jornada mañana y en Quintas del Plan Social – Jornada tarde
Se llevó a cabo la inauguración. IV Festival Artístico Escolar, XVI Festival de Oralidad, Danza y Música Campesina
Se realizó la premiación del IV Festival Artístico Escolar y XVI Festival Oralidad, Danza, Música Campesina, junto con actividades culturales con la comunidad. 
Se llevó a cabo la actividad de “Cierre y clausura de proyectos productivos y escuela de arte verde”
Se realizó el acompañamiento y participación en la celebración de la novena navideña en Mochuelo Bajo contando con la participación de 1000 personas, por otro lado, en Rincón de Mochuelo se contó con la participación de 300 personas, en Quintas del Plan Social se contó con la participación de 150 persona y en Granada 200 personas.
- Banco de proyectos: Se realizó el ajusto con base en las observaciones respecto a las resoluciones de diseño y creación del banco de proyectos y los términos de referencia. 
-Desarrollo de habilidades en participación ciudadana: En el mes de agosto, se llevó a cabo la reunión entre LIME, la Alcaldía Local de Ciudad Bolívar y UAESP, la cual tuvo como objetivo la sensibilización del Barrio Lagunitas. también se llevó a cabo la reunión con ANAFALCO sobre seguridad en los mochuelos, se lleví a cabo la sensibilización del Barrio Lagunitas y la reunión con Secretaría de Seguridad sobre las cámaras de seguridad.
Vitrinas empresariales: se logra la vinculación de 19 emprendedores a la actividad de feria de servicios realizada por entidad, promoviendo el fortalecimiento de sus actividades económicos y difundiendo su labor entre la población
Ferias institucionales: Durante el periodo se realizó feria de servicios institucionales en el barrio Barranquitos con la participación de 28 entidades de orden nacional y distrital beneficiando a 350 personas de la comunidad
Fomento de la actividad lúdica y recreativa: Se realizó la articulación y el desarrollo de las olimpiadas campesinas rescatando las tradiciones culturales de la comunidad campesina de la vereda Mochuelo Alto, Se da inicio a la escuela de formación, haciendo inscripción para modalidades como danza, teatro, circo y música en diferentes espacios de Mochuelo Alto y Mochuelo Bajo, para estas acciones se cuenta con un total de 95 personas inscritas
Para el periodo, se lleva a cabo el seguimiento correspondiente a los proyectos del Plan de Gestión Social, generando la planeación necesaria para el desarrollo durante la vigencia 2023, así mismo, se destacan las siguientes acciones:
Cuidado y bienestar animal: Se da inicio al contrato 839 de 2022 a través del cual se llevaran a cabo actividades en salud y educación para el cuidado de animales de compañía.
jornada de esterilización para caninos y felinos en la localidad de Usme, logrando la atención de 72 animales de compañía y sus familias, aportando además en cuanto a estrategias de cultura ciudadana y tenencia adecuada, así mismo se llevo a cabo una jornada de adopción a través de la cual se busca ofrecer un hogar a los animales de compañía que han sido abandonados en el área de influencia del PIDJ.
Capacitación previa a la presentación de pruebas de estado, la UAESP expidió la resolución 569 del 17 de julio, con la cual se determinó que quedó desierto el proceso con el que se buscaba ofrecer apoyo en pruebas presaber 11
Articulación con el Servicio Nacional de Aprendizaje – SENA, se hace seguimiento a la unidad productiva establecida desde el año anterior y se empieza el proceso de socialización e inscripción para dos nuevas formaciones en cuidado de gallinas ponedoras y producción agropecuaria
Realización de actividades culturales: durante el periodo, se prestó apoyo a la comunidad de Mochuelo Alto para la celebración de una de sus fiestas tradicionales, en donde se aportó con logística y presentación artística durante el evento.
Se realizaron las actividades de navidad, donde se beneficiaron 1650 habitantes de la comunidad.
- Apropiación y conservación de espacios naturales: se realiza convocatoria para inscripción en un nuevo ciclo formativo en temas agroambientales,
Convenios universitarios: 
UNAD - Se finaliza proceso de convocatoria para postulación de aspirantes al convenio y se realizan dos comités con la universidad para la revisión documental correspondiente, se da apertura al proceso de inscripción para la participación en formación en lenguas extranjeras. 
UPN - Se da inicio al convenio 809 de 2022 el cual será ejecutado en la vigencia 2023, así msimo, se lleva a cabo primer comité con la universidad para hacer planeación de acciones, así mismo se lleva a cabo una jornada de horas de corresponsabilidad
*Participación ciudadana: se lleva a cabo la firma del protocolo de relacionamiento con la comunidad de los barrios Quintas del Plan Social y Granada Sur, estableciendo una hoja de ruta para el desarrollo de actividades, Igualmente se lleva a cabo el tercer taller con mujeres en Mochuelo Bajo, abordando temas de auto cuidado.
Nodos Digitales: Se continúa ofertando las acciones de alfabetización digital, acceso a las tecnologías de la información y la navegación libre en las salas de internet,logrando una atención de 84 personas aproximadamente, Se realizaron 5 talleres relacionados con el uso de herramientas tecnológicas, mecanografía, investigación entre otras, también se llevó a cabo la actividad de proyección de película familiar.</t>
  </si>
  <si>
    <t>Esta actividad se encuentra cumplida desde el 05 de septiembre de 2022 con la inauguración de la “Manzana del cuidado Ciudad Bolívar Mochuelo” ubicada en Mochuelo Bajo.</t>
  </si>
  <si>
    <t xml:space="preserve">Se realizó la titulación a nombre de la UAESP del predio San Isidro RT QP003, identificado con matrícula inmobiliaria No 50S-40295423z.
Se plantaron 450 árboles en el predio San Isidro ubicado en la vereda de Mochuelo Alto. Se continúo con el mantenimiento de los árboles plantados en las veredas Mochuelo Alto y Mochuelo Bajo. 
Se continua con el mantenimiento de los 76,000 individuos arboreos plantados entre 2019 y 2022, en los predios de la UAESP, ubicados en Mochuelo Alto y Bajo; actividades a cargo de los guardabosques de la Subdirección tales como, plateo, riego, corte de césped, entre otras.
se realizo acompañamiento por parte de area ambiental, en seguimiento a las actividades de mantenimiento a la plantacion del predio San Isidro, Manzanos desarrollada por la ALCB y IDIPRON, aligual que alpredio QA006.
Semanalmente se realizan inspecciones a cada uno de los predios con ayuda de los Guardabosques tanto en Mochuelo Alto como Mochuelo Bajo, realizando consigo las actividades de mantenimiento a las cercas e individuos arboreos a necesidad.  
</t>
  </si>
  <si>
    <t xml:space="preserve">Al final de la vigencia 2022 mediante licitación publica UAESP-LP-04-2022, se adjudico el 30 de diciembre de 2022  la primera fase de la obra con el contrato UAESP-840-2022 al Consorcio MAB 04 el cual tiene por objeto, SDF-125 CONSTRUCCION Y OPTIMIZACIÓN DE LA ETAPA I DEL SISTEMA DE ALCANTARILLADO EN EL SECTOR DE MOCHUELO ALTO Y MOCHUELO BAJO, DE LA LOCALIDAD DE CIUDAD BOLÍVAR – BOGOTÁ D.C., EN CUMPLIMIENTO DE LAS COMPENSACIONES ESTABLECIDAS EN LA LICENCIA AMBIENTAL DEL PROYECTO SANITARIO DOÑA JUANA.
Así mismo, durante la vigencia 2023, se estructuró y publicó el proceso UAESP-CMA-01-2023 para la contratación de la interventoría de obra, se realizó la evaluación de 35 ofertas que se presentaron, se respondieron a las observaciones y se procedio a adjudicar el contrato UAESP-527-2023 al Consorcio Interventoría IC, el cual tiene por objeto SDF-131-REALIZAR LA INTERVENTORÍA INTEGRAL DEL CONTRATO 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 ; se iniciò tramite ante autoridad ambiental de permiso de ocupaciòn de cause de la quebrada el Botello mediante radicado UAESP 20233000128491 del 30 de mayo de 2023 y el Rìo Tunjuelo mediante radicado UAESP 20233000116831 del 16 de mayo de 2023,  en el mes de julio se realiza la firma de actas de inicio de los contratos UAESP-840-2022 y UAESP-527-2023 el 6 y 10 respectivamente, se realizaron comités semanales en marco de la etapa de preconstrucción definida contractualmente, en cumplimiento de las medidas de compensación establecidas por la Autoridad Ambiental en la Licencia Ambiental.
En su momento se solicitó y se recibió el permiso respectivo para cruzar el predio Cantarrana por el costado norte , el cual fue avalado por el señor Juan Esteban Piñeros Pérez, sin embargo en elmes de octubre se niega el referido permiso, imposibilitando de esta manera cualquier actividad preliminar y la posterior instalación de la tubería de alcantarillado y todas sus obras anexas requeridas para el mantenimiento y funcionamiento del proyecto. De allí que la etapa de preconstrucción y ajuste de diseños esté tomando un mayor tiempo al previsto en el Contrato UAESP-840-2022 y que esta aún no haya podido surtir en su totalidad, situación que es ajena a las partes intervinientes en el Contrato de la referencia, spor esta razón, se solicitó una suspensión bilateral al contrato UAESP-840-2022, por un plazo de cuatro (4) meses, contados a partir del 19 de octubre de 2023, como una medida excepcional y temporal en espera que sean solucionadas las condiciones que motivan la presente solicitud. Por esta razón, ambos contratos fueron suspendidos a partir del 19 de octubre. 
La subdirección de disposición final adenta acciones para la inscripcción de la sentecia que titula el predio Cantarra ante el Tribunal y con auto del 2 de noviembre este accedió a la titulación de dicho predio, y ordenó a notaría y registro la inscripción. La SDF está a la espera de la respuesta de notaría y registro
 </t>
  </si>
  <si>
    <t>El estudio de impacto ambiental- EIA realizado en marco del la consultoría contrato UAESP-598-2022 suscrito con el CONSORCIO PARQUE DOÑA JUANA 2022, en sus objetivos especificos se encuentra  Implementar una celda de emergencia para la disposición de residuos sólidos para el primer año de operación, este estudio fue radicado ante la Autoridad Ambiental Corporación Autónoma Regional de Cundinamarca - CAR en el mes de octubre de 2023, se está a la espera del pronunciamiento dedicha autoridad.</t>
  </si>
  <si>
    <t xml:space="preserve">El proyecto para desarrollar el plan de restauracion y recuperacion del predio Yerbabuena se divide en dos etapas a saber; la primera de ella consiste en el movimiento de tierras y construccion de plataformas y proteccion de taludes con un manto para proyeccion de la erosion en un 40%. La segunta etapa consiste en terminar la proteccion con geomanto, construccion de cunetas, humedales, trinchos y siembra.
Con el objetivo de dar cumplimiento a la meta establecida, la Unidad Administrativa Especial de Servicios Públicos -UAESP, decidió contratar la realización de las obras requeridas en el Auto SDA No 1347 de 2015 en su primera fase, para lo cual se suscribió contrato UAESP-749-2020 con objeto: Realizar las obras de restauración y recuperación del predio Yerbabuena, entre otras actividades que se desarrollaron fueron: movimiento de tierras para conformar los taludes, retiro del Retamo Espinoso, suministro e instalación de geomanto TRM 500 y la respectiva siembra de cobertura vegetal, contrato que el 30 de mayo de 2023 finaliza y se inicia liquidación. </t>
  </si>
  <si>
    <t xml:space="preserve">Con  el fin de dar cumplimiento a la meta en mencion, en la vigencia 2022 se adjudicó el contrato no. UAESP-598-2022 el cual tiene por objeto  “SDF-071- Elaboración de los estudios y diseños detallados definitivos fase 3 del relleno sanitario junto con la modificación de licencia y elaboración de estudio de impacto ambiental para el manejo integral de los residuos sólidos en el Parque de Innovación Doña Juana – PIDJ”, así como el contrato de interventoría no. UAESP-702-2022, celebrados con el Consorcio Parque Doña Juana 2022 (firma HMV) y el Consorcio INTEINSA - DIESPU respectivamente. 
El día 26 de octubre se realiza la radicación frente a la Autoridad Ambiental Corporación Autónoma Regional de Cundinamarca - CAR, el Estudio de Impacto Ambiental EIA elaborado en marco de los contratos mencionados. Además se suspenden tanto el contrato de consultoría como de interventoría con la intención de dar tiempo a la Autoridad Ambiental de realizar las observaciones al documento radicado para poder subsanarlas, puesto que , en los alcances de dichos contratos se contemplan atención de observaciones de la Autoridad Ambiental.
</t>
  </si>
  <si>
    <t>Durante la vigencia 2023 no se ha adelantado, puesto que esta actividad se desarrollará cuando se cuente con la Licencia ambiental, tramite que inició en octubre de 2023 ante la autoridad ambiental competente Corporación autónoma Regional de Cundinamarca - CAR  con la radicación del Estudio de Impacto Ambiental - EIA.</t>
  </si>
  <si>
    <t xml:space="preserve">Esta actividad depende de la licencia ambiental tramite que inició en octubre de 2023 con la radicación del Estuduio de Impacto Ambiental - EIA ante la Autoridad Ambiental, producto del Contrato de consultoría N° UAESP-598-2022 celebrado entre la Unidad Administrativa Especial de Servicios Públicos - UAESP y consorcio Proyecto Parque Doña Juana 2022. </t>
  </si>
  <si>
    <t>Se continuó con la operación del punto limpio fijo mediante el arrendamiento de un área en un Centro de Tratamiento y Aprovechamiento de RCD, en el que se recepcionan los RPCC (residuos provenientes de puntos críticos o de arrojo clandestino), generados en el distrito, con potencial de aprovechamiento, cuyo contenido principal son RCD. La operación es realizada directamente por la UAESP.
De acuerdo con los reportes de punto limpio, para el periodo de reporte en el año 2023, se registran 67.382,12  toneladas de RCD recuperados, producto del material recolectado en el marco de los Ecopuntos y operativos especiales,  de conformidad con lo informado por la Subdirección de Disposición Final.</t>
  </si>
  <si>
    <t>El concesionario no ha dado cumplimiento efectivo a gran parte de obligaciones contractuales.</t>
  </si>
  <si>
    <t>En el mes de abril de 2023 se profirío laudo  en el  tramite Arbitral adelantado en el Centro de Arbitraje y Conciliación de la Cámara de Comercio de Bogotá expediente 119577, sin embargo el 22 de agosto el Consejo de Estado mediante Radicación: 11001-03-26-000-2023-00113-00 (70145) admite Recurso extraordinario de anulación de laudo arbitral y suspende los efectos del laudo arbitral proferido el 11 de abril de 2023, corregido mediante proveído del 21 de abril siguiente, en consecuencia se esta a la espera que se decida el recurso extraordinario de anulación. 
Sin reserva de lo anterior se continúan los  requerimientos al concesionario para que este cumpla con las obligaciones contractuales que le asisten.</t>
  </si>
  <si>
    <t>Recursos vía tarifa esquema de aseo</t>
  </si>
  <si>
    <t>Recursos proyecto de inversión</t>
  </si>
  <si>
    <t>Recursos administrados</t>
  </si>
  <si>
    <t>Durante el primer semestre de 2023, se realizó la titulación a nombre de la UAESP del predio San Isidro RT QP003, identificado con matrícula inmobiliaria No 50S-40295423z.</t>
  </si>
  <si>
    <t>SDA/OPEL: Se realizan jornadas de sensibilización y charlas sobre la temática de separación y manejo de residuos en zonas comerciales y plazas de mercado. Se realizó reunión con UAESP para identificar oportunidades de articulación en estrategias de cultura ciudadana.</t>
  </si>
  <si>
    <t xml:space="preserve">SDA: Por su competencia no tiene acciones específicas para educacion en gestión de residuos orgánicos sino para la Gestión ambiental. </t>
  </si>
  <si>
    <t>SDA: Se solicitó a la UAESP un espacio de articulación para brindar apoyo en la actividad de acuerdo a la competencia de la SDA mediante radicados 2023EE195619 y 2023EE263266</t>
  </si>
  <si>
    <t>SDA/SEGAE: No se tiene avance ya que se esta a la espera del avance del tramite del proyecto normativo nacional liderado por el MinAmbiente "Por la cual se establece las disposiciones para la gestión integral de los residuos sólidos orgánicos". En el primer semestre del año se remitieron comentarios al proyecto de resolución, de tal manera que el Distrito Capital aborde posteriormente el proyecto normativo en línea con el marco normativo nacional.</t>
  </si>
  <si>
    <t>Armonización con la normatividad nacional asi como con la prestación del servicio público domiciliario de aseo</t>
  </si>
  <si>
    <t>Definir una ruta de trabajo coordinada a nivel distrital de tal manera que su contenido se incluya en el futuro plan de desarrollo</t>
  </si>
  <si>
    <t xml:space="preserve">Ninguna </t>
  </si>
  <si>
    <t xml:space="preserve">Capacitaciones en centros educativos, espacios comunitarios y propiedades horizontales para aumentar el aprovechamiento de residuos sólidos.
Secretaría Distrital de Ambiente. 
</t>
  </si>
  <si>
    <t>SDA-SEGAE: Mediante la articulación con entidades Distritales y programas poscosumo se promovIó la gestión adecuada de los RAEE en instituciones educativas de Bogotá a través de las siguientes actividades:
* Préstamo e instalación de puntos de recolección el Programa Ecolecta para la entrega voluntaria de los residuos de aparatos eléctricos y electrónicos generados en los hogares. Se realizó la recolección y gestión adecuada de los residuos acopiados por parte de gestor autorizado. 
* Capacitación a las personas involucradas en la coordinación y manejo de los contenedores, así como a los estudiantes y demás comunidad educativa.
* Articulación con programas posconsumo de RAEE para la gestion de estos residuos y operación de los puntos de Ecolecta.
- Actvidades realizadas en Instituciones Educativas 2023: 15
- Kg de Residuos recolectados y gestionados con gestores de programas poscosumo 576,94 kg
- Numero de contenedores instalados 4 unidades</t>
  </si>
  <si>
    <t xml:space="preserve">Meta 3 Proyecto 7702 </t>
  </si>
  <si>
    <t>Garantizar la Operación de manera adecuada del Relleno Sanitario, dando cumplimiento a las obligaciones del contrato de Concesión. 
Reporte Subdirección de Disposición Final UAESP</t>
  </si>
  <si>
    <t>SDA - SEGAE: La SDA no cuenta con la competencia para la recolección, caracterización y determinar los costos gestión de los residuos sólidos especiales arrojados clandestinamente en el espacio público. La UAESP es la entidad competente para el manejo de residuos de arrojo clandestino.</t>
  </si>
  <si>
    <t>La entidad no tiene competencia para la actividad, ni cuenta con información específica</t>
  </si>
  <si>
    <t>Se solicitó a la UAESP un espacio de articulación para brindar apoyo en la actividad de acuerdo a la competencia de la SDA mediante radicados 2023EE195619, 2023EE263266 y 2023EE288042</t>
  </si>
  <si>
    <r>
      <t xml:space="preserve">No reporta en el DTS
</t>
    </r>
    <r>
      <rPr>
        <b/>
        <sz val="8"/>
        <color rgb="FFFF0000"/>
        <rFont val="Helvetica"/>
      </rPr>
      <t>Y los recursos proyectados por la subdirección?</t>
    </r>
  </si>
  <si>
    <t xml:space="preserve">SDA/DPSIA:  A lo largo de 2023, tanto la capa como el módulo vinculado a los puntos de disposición posconsumo han mantenido su total operatividad en el Visor Geográfico Ambiental de la SDA. Durante los primeros ocho meses de ese año, se llevaron a cabo pruebas unitarias para el informe de posconsumo, abarcando diversos criterios de filtro y formatos como XLSX y ODS. En este periodo, se progresó en la ejecución de actividades periódicas, incluyendo la creación de copias de seguridad, y se incorporó un nuevo usuario al sistema..
Este nuevo usuario asume la responsabilidad de llevar a cabo las actualizaciones necesarias desde el área correspondiente, motivo por el cual se proporcionó una explicación detallada sobre el acceso al administrador de la nueva interfaz del VGA.
SDA/SEGAE: Desde el grupo de consumo sostenible se realiza atualización permanente del modulo de posconsumo del visor geografico ambiental, de acuerdo a la información suminstrada por cada uno de los programas posconsumo teniendo en cuenta el cierre y apertura de puntos de recolección existentes en la ciuadad, asi como los puntos de ecolecta y de aceite vegtal usado pertenecientes a la entidad. En la actualidad contamos con 1519 puntos de recoleccion incluidos en el VisorGEO </t>
  </si>
  <si>
    <t>NINGUNO</t>
  </si>
  <si>
    <t>No hay</t>
  </si>
  <si>
    <t>https://visorgeo.ambientebogota.gov.co/?lon=-74.088180&amp;lat=4.661370&amp;z=11&amp;l=5:1|31:1 
  https://visorgeo.ambientebogota.gov.co/posconsumo/minimo/?lon=-74.088180&amp;lat=4.661370&amp;z=11&amp;l=5:1|31:1</t>
  </si>
  <si>
    <t xml:space="preserve">SDA/SEGAE: Por medio de la Mesa Distrital de Llantas Usadas se han realizado acciones de articulación con gestores, programas posconsumo, alcaldias locales, con el fin de promover la adecuada gestion de llantas usadas en la ciudad, asi como sensibilizaciones a establecimientos acopiadores de llantas y el resgitro de llantas usadas establecidas en los decretos 442 del 2015 y 265 del 2016. Adicionalmente se efectuó el II Foro Distrial de llantas usadas.  </t>
  </si>
  <si>
    <t xml:space="preserve">SDA/SEGAE: Ante la necesidad de dinamizar medidas para abordar la gestión integral de llantas usadas abandonadas en espacios públicos, se implementaron las jornadas conocidas como Llantatones. Estas tienen como objetivo llevar a cabo acciones que faciliten la retirada adecuada de dichas llantas, promoviendo así su disposición final adecuada. Durante estas jornadas, se lleva a cabo una colaboración estrecha con las Alcaldías Locales, la Unidad Administrativa Especial de Servicios Públicos (UAESP) y sistemas posconsumo.
La actividad, está dirigida a todos los acopiadores de llantas de la ciudad; sin embargo, también se reciben neumáticos de personas naturales y abandonadas en espacio público. En estas jornadas se reciben llantas de bicicleta, moto y vehículos con rines de 13 hasta 22,5 pulgadas y el punto de recolección se establece con apoyo de las alcaldías locales en las diferentes localidades.
El propósito de las Llantatones es reducir progresivamente su frecuencia y cantidad de llantas recolectadas a lo largo de los años. Esto se logra mediante la sensibilización de los establecimientos y usuarios sobre la importancia de gestionar adecuadamente estos residuos, realizando la articulación de los programas posconsumo con el establecimiento, evitando, a toda costa, la disposición de estas llantas en espacios públicos.
Adicionalmente desde la SDA se ha avanzado en la elaboracion de un acuerdo de voluntades con el fin de garantizar las acciones y avances que se han logrado fortalecer con los programas poscosumos y gestores de residuos de manejo diferenciado en la ciudad. Este documento se compartira con entidades y actores involucrados en la gestion de residuos con el fin de complemetar el documento de acuerdo a su competencias y obligaciones. </t>
  </si>
  <si>
    <t>Alianza interadministrativas y privadas</t>
  </si>
  <si>
    <t>SDA/SEGAE:  Se realiza articulación con la empresa CEMEX con el fin de realizar montaje de punto limpio piloto que cuente con la participación de pequeños transportadores de RCD y que este dirigido a pequeños generadores de RCD. Se realizó el lanzamiento de proyecto piloto de punto limpio en alianza con CEMEX</t>
  </si>
  <si>
    <t>Incrementar el numero de pequeños transportadores que ingresen al punto limpio piloto</t>
  </si>
  <si>
    <t>1- Interactuar con un mayor numero de pequeños transportadores (chaneros) en el área de influencia del punto limpio piloto. 
2- Evaluar la viabilidad de mejorar los incentivos para que el pequeño transportador haga uso del punto limpio piloto</t>
  </si>
  <si>
    <t>SDA/SEGAE: Se expide el Decreto 507 de 2023 “Por el cual se adopta el modelo y los lineamientos para la gestión integral de los Residuos de Construcción y Demolición – RCD- en Bogotá D.C., y se dictan otras disposiciones”, en el cual, se incorporan contenidos que buscan dinamizar la cadena de gestión de RCD generados por pequeños generadores (que requieren algún tipo de licencia y los que no).
En el Decreto 507 del 2023 quedo la obligación en los articulos 32 y 33 a los pequeños generadores que requieran o no licencia de entregar los RCD a gestores autorizados y se faculta a la propiedades horizontales para colocar esta obligacion en el manual de convivencia y de propiedad horizontal. Este Decreto fue socializado con tadas las entidades en la mesa 11 de RCD llevada a cabo el 29 de noviembre del 2023.</t>
  </si>
  <si>
    <t>Coordinación de acciones entre entidades frente a la gestión de RCD en pequeños generadores</t>
  </si>
  <si>
    <t>Incrementar las sesiones de la mesa distrital de RCD con el fin de coordinar acciones</t>
  </si>
  <si>
    <t>SDA/SCASP: El 1 de noviembre se expidió el DECRETO 507 DE 2023 por el cual se adopta el modelo y los lineamientos para la gestión integral de los Residuos de Construcción y Demolición - RCD en Bogotá D.C., y se dictan otras disposiciones.</t>
  </si>
  <si>
    <t>El valor está incorporado en las actividades de control y seguimiento de SCASP, por lo que no se discrimina</t>
  </si>
  <si>
    <t>SDA/SCASP
2023: A diciembre de 2023 la Subdirección de Control Ambiental al Sector Público realizó  3.262 actuaciones técnicas de evaluación, control y seguimiento ambiental encaminadas a controlar el adecuado aprovechamiento de RCD provenientes de grandes generadores así: 
(RCD OBRAS Procesos de construcción de proyectos 3.262
Revisión obras aplicativo 628 Plan Gestión 602 Pin aplicativo 959 Registro gestor 22
Visita: Control 689 IT 132 Sitios Disposición Final 60
Cierre Pin92
CT60
Registro RESPEL18
La realización de actuaciones técnicas permitieron controlar el aprovechamiento de 1.504.127,42 ton de RCD provenientes del proceso de construcción de proyectos de ciudad.</t>
  </si>
  <si>
    <t>Desde las competencias de la SCASP, el grupo Proyectos Constructivos y Similares  realizó actividades de seguimiento y control a los RCD que se generan en el D.C., reportando a dciembre de 2023 el control del aprovechamiento de 1.504.127,42 ton de RCD de las 1.502.200 toneladas programadas para la vigencia 2023, lo que corresponde a un cumplimiento del 100%.</t>
  </si>
  <si>
    <t>SDA/SCASP: No se cuenta con información discriminada de grandes generadores de obras verticales</t>
  </si>
  <si>
    <t>SDA - SCASP:
A diciembre de 2023 la Subdirección de Control Ambiental al Sector Público realizó  actuaciones técnicas de evaluación, control y seguimiento ambiental encaminadas a controlar el adecuado aprovechamiento de RCD provenientes  del proceso de construcción de proyectos de ciudad así:
RCD INFRAESTRUCTURA PERMISOS DE OCUPACIÓN DE CAUCE (POC) Y ESTRUCTURA ECOLÓGICA PRINCIPAL (EPP):991
POC Concepto 60 seguimiento 15 sancionatorio 2 chek list24 Req 22 Visita 23 
cierre PIN 30
EEP CT 14 Informe técnico 29 Visita control 418 operativo 10
PEI Informe técnico - IT 12 Punto crítico 32 visita 14
Revisión aplicativo 235 plan gestión 51
METRO POC EPP:1700
POC Concepto 29 seguimiento 35 sancionatorio 1 chek list 26 req 77 Visita 17 
EEP IT 70 Visita control 265 Concepto técnico 5
Cierre PIN154
Puntos críticos 37
Revisión plan gestión150 pin aplicativo806
PEI Visita 14 IT 9
operativos 5 
La realización de actuaciones técnicas permitieron controlar el aprovechamiento de 2.408.363,53 ton de RCD provenientes de grandes generadores.
SDA/SEGAE: Con la emision del Decreto 507 de 2023 se establecieron las metas de aprovechamiento y circularidad obligatorias para grandes generadores y pequeños generadores que rquieran licencia. Esta norma fue socilizada en la Mesa 11 de RCD del 29 noviembre del 2023.</t>
  </si>
  <si>
    <t>El valor $4.225.000.000 corrresponde a lo programado para 12 años.
Desde las competencias de la SCASP, el grupo Infraestructura y megaobras realizó actividades de seguimiento y control a los RCD que se generan en el D.C., que permitieron controlar a junio de 2023 el aprovechamiento de  2.408.363,53 Ton de RCD de las  1.990,00 Ton de RCD programadas para la vigencia 2023 lo que corresponde a un cumplimiento del 100%.</t>
  </si>
  <si>
    <t>SDA/SEGAE: Dado que el convenio con el Banco Interamericano de Desarrollo con el objeto de realizar Cooperación Técnica Regional No Reembolsable No. ATN/OC-19080-RG. Plataforma Colaborativa Regional para el Fortalecimiento de la Economía Circular de cara a la recuperación post COVID-19 y la mitigación del cambio climático; no se logro concretar su implementación, para este periodo de reporte no se cuenta con presupuesto para el desarrollo de software asociado a la bolsa de residuos y subproductos provenientes de RCD</t>
  </si>
  <si>
    <t xml:space="preserve">Destinación de recursos para el desarrollo del software asociado a la bolsa de residuos y subproductos provenientes de RCD </t>
  </si>
  <si>
    <t>Definición de fuentes de financiación en el próximo plan de desarrollo</t>
  </si>
  <si>
    <t>SDA/OPEL:  Se realizan acciones pedagógicas, charlas, talleres y jornadas de sensibilización sobre la temática de separación y manejo de residuos en instituciones educativas de nivel básico y superior, tanto de carácter público como privado. En los grupos de territorios y aulas.</t>
  </si>
  <si>
    <t xml:space="preserve">Se realizan 86 acciones pedagógicas, por lo menos 1 por cada localidad, y participan 13.400 personas. </t>
  </si>
  <si>
    <r>
      <t xml:space="preserve">DTS no reporta
</t>
    </r>
    <r>
      <rPr>
        <b/>
        <sz val="8"/>
        <color rgb="FFFF0000"/>
        <rFont val="Helvetica"/>
      </rPr>
      <t xml:space="preserve">No es la proyección DTS, es la proyección de recursos de la subdirección </t>
    </r>
  </si>
  <si>
    <t xml:space="preserve">Durante la vigencia 2023 se realizaron  reuniones en conjunto con IDIGER el en las cuales se está abordando en mesa de trabajo de escenario de riesgos "Grandes Operaciones Relleno Sanitario Doña Juana" para la caracterización de los riesgos identificados para la Localidad Ciudad Bolívar. </t>
  </si>
  <si>
    <t>Capacitaciones sobre disminución del desperdicio de alimentos, tratamiento in situ de los residuos orgánicos a través de diversas tecnologías y separación en la fuente para: hogares, empresas, propiedad horizontal, entidades distritales y nacionales, establecimientos comerciales, sitios de alta afluencia de personas, eventos masivos.</t>
  </si>
  <si>
    <t xml:space="preserve">No se presenta ejecución financiera para la ejecución de esta actividad. </t>
  </si>
  <si>
    <t>$68.199.463</t>
  </si>
  <si>
    <t>$0</t>
  </si>
  <si>
    <t>Se cuenta con documento técnico sobre cúales serían las posibles figuras en el evento de algún inconveniente con el concesionario de disposición final, sin embargo,no se ha necesitado ejecutar, puesto que, el contrato de concesiòn No 344 de 2010 se encuentra vigente, así mismo dicho concesionario cuenta con un plan de gestión del riesgoque involucra la operación.</t>
  </si>
  <si>
    <t xml:space="preserve">Esta actividad es discrecional de la Autoridad Ambiental y depende de la licencia ambiental tramite que inició en octubre de 2023 con la radicación del Estuduio de Impacto Ambiental - EIA ante la Autoridad Ambiental, producto del Contrato de consultoría N° UAESP-598-2022 celebrado entre la Unidad Administrativa Especial de Servicios Públicos - UAESP y consorcio Proyecto Parque Doña Juana 2022. </t>
  </si>
  <si>
    <t>Esta actividad se desarrollará cuando se cuente con la Licencia ambiental, tramite que inició en octubre de 2023 ante la autoridad ambiental competente Corporación autónoma Regional de Cundinamarca - CAR  con la radicación del Estudio de Impacto Ambiental - EIA.</t>
  </si>
  <si>
    <t>No hubo la necesidad de ejecutar puesto que, en el alcance del estudio de impacto ambiental- EIA realizado en marco del la consultoría contrato UAESP-598-2022 suscrito con el CONSORCIO PARQUE DOÑA JUANA 2022, contempla celda de emergencia para la disposición de residuos sólidos para el primer año de operación, este estudio fue radicado ante la Autoridad Ambiental Corporación Autónoma Regional de Cundinamarca - CAR en el mes de octubre de 2023, se está a la espera del pronunciamiento dedicha autoridad.</t>
  </si>
  <si>
    <t>Recursos Excedentes del anterior esquema de aseo esquema</t>
  </si>
  <si>
    <t>Recursos proyecto de inversión se ejecutó en el 2022</t>
  </si>
  <si>
    <t>El punto limpio fijo se implementó y opera actualmente con recursos de los excedentes del anterior esquema de aseo. teniendo en cuenta que estos no corresponde al presupuesto de la entidad el porcentaje programado y de avance presupuestal es $0</t>
  </si>
  <si>
    <r>
      <t xml:space="preserve">En el marco de la </t>
    </r>
    <r>
      <rPr>
        <sz val="8"/>
        <rFont val="Helvetica"/>
      </rPr>
      <t xml:space="preserve">gestión de transparencia, </t>
    </r>
    <r>
      <rPr>
        <sz val="8"/>
        <color theme="1"/>
        <rFont val="Helvetica"/>
      </rPr>
      <t>la Subdirección de Aprovechamiento mantiene actualizados sus principales aplicativos relacionados con la siguiente información:
-Registro Único de Recicladores de Oficio
-Registro Único de Organizaciones de Recicladores de Oficio
-Procesos de gestión territorial y cultura ciudadana</t>
    </r>
  </si>
  <si>
    <t xml:space="preserve">La Oficina Asesora de Planeación en conjunto con la Subdirección de Recolección, Barrido y Limpieza - RBL de la UAESP, y la Secretaría Distrital del Hábitat -SDHT priorizaron el conjunto de datos de Residuos Dispuestos en PIDJ provenientes de Bogotá con el objeto de iniciar una prueba piloto para la construcción de un lago de datos que permita a la SDHT recopilar y homogenizar datos de diferentes fuentes internas y externas para ofrecer una visualización de la información a través de indicadores y paneles de control con el objetivo de proporcionar una comprensión clara de la situación y dinámica del sector Hábitat, facilitando la toma de decisiones informadas.         
Para la interoperabilidad de la información se brindó acceso a la base de datos alojada en el servidor local de la UAESP a través de una VPN la cual permitirá obtener su actualización con periodicidad mensual.
Es importante aclarar que el proyecto se encuentra en prueba piloto, motivo por el cual no se ha socializado frente a los grupos de valor y de interés de la SDHT. Sin embargo, el enlace de la UAESP puede acceder al desarrollo a través de un usuario y contraseña que permite acceder a la interfaz correspondiente. </t>
  </si>
  <si>
    <t>Se registró un daño físico del servidor donde se alojó inicialmente la base de datos motivo por el cual se compartió un sharepoint provisional para el acceso a la información. Sin embargo, en el mes de enero de 2024 se alojó la base de datos en un servidor diferente a través del cual se brindó acceso a los ingenieros de AGATA para su conexión e interoperabilidad de la información. Durante el mes de febrero de 2024 se realizarán las pruebas de conexión.
Se solicitó a AGATA realizar ajustes en los cálculos per cápita y promedios día, dado que se evidencian diferencias frente a los datos oficiales de la UAESP. No obstante, se verificó que el valor de las toneladas dispuestas se encuentra armonizado lo cual indica que se pueden registrar diferencias en el dato de población o frente al cálculo per cápita como tal.</t>
  </si>
  <si>
    <t>Con el fin de validar lo solicitado a AGATA en el mes de febrero de 2024 se realizará la verificación de ajuste de la información.</t>
  </si>
  <si>
    <t xml:space="preserve">Se realizó visor de los Ecopuntos dispuestos el cual contiene la articulación de los sistemas y canales de información dispuestos por la SDA y la UAESP para la visualización de puntos de posconsumo y de aprovechamiento de residuos especiales.
El link de acceso del visor se presenta a continuación: https://arcg.is/1iHu0a </t>
  </si>
  <si>
    <r>
      <rPr>
        <sz val="8"/>
        <rFont val="Helvetica"/>
      </rPr>
      <t xml:space="preserve">Se realizó caracterización de residuos desde la fuente toda vez que el Distrito decidio ampliar el alcance de la caracterización no solamente dejandolo en contenedores sino desde la fuente como bien se ha mencionado con el fin de tener un mayor espectro de caracterización de residuos para la toma de decisiones. 
</t>
    </r>
    <r>
      <rPr>
        <sz val="8"/>
        <color rgb="FFFF0000"/>
        <rFont val="Helvetica"/>
      </rPr>
      <t xml:space="preserve">
</t>
    </r>
  </si>
  <si>
    <t>Se entregan puntos criticos sin emabargo los usuarios recurren en presentación de residuos inadecuadamente</t>
  </si>
  <si>
    <t xml:space="preserve">El articulo 187 del POT adoptado mediante Decreto 555 de 2023 reglamenta las infraesturcutras y mobiliario asociados a la operación  del servicio publico de aseo. Con base en lo precisado anteriormente, se adjunta documento que propone la reglamentación de las infraestructuras y mobiliario para la operación de recolección, transporte y transferencia de residuos sólidos, con el fin de que sea un instrumento de toma de decisiones de requerirse. </t>
  </si>
  <si>
    <t>En el año 2022 se adelantó una intervención con el equipo de cultura ciudadana para la consolidación de la ruta selectiva operada por la Organización de recicladores MYM UNIVERSAL en algunos sectores de las localidades de suba y usaquén. 
Este tipo de iniciativas son voluntarias por parte de las organizaciones de recicladores y apoyadas por la UAESP, sin embargo, para año 2023 no se cuenta con zonas que cuenten con nuevas rutas de recolección selectiva de residuos orgánicos o que necesiten consolidación.
No obstante el equipo de cultura ciudadana y los diferentes espacios publicitarios y pedagógicos, adelantó procesos de sensibilización a la ciudadanía en separación en la fuente, haciendo uso de la bolsa verde y evitando los desperdicios, con el fin de aumentar el aprovechamiento en el marco del modelo de aprovechamiento de la ciudad, con una cobertura de 34.119  personas.
En adición, se adelantó un proceso pedagógico, a través del cual  se ha efectuado el suministro de composteras para tratamiento de residuos orgánicos.
En adición y en el marco del contrato Contrato UAESP 843-2022 suscrito con la Empresa Aguas de Bogotá, avanza el Plan Piloto de entrega de composteras, a la fecha, se han ubicado 180 de estas cajas para transformación de residuos orgánicos en colegios, universidades, centros comerciales, unidades residenciales y huertas urbanas, efectuando el correspondiente componente pedagpógico tal y como se evidencia en el siguiente enlace https://www.uaesp.gov.co/noticias/uaesp-ha-entregado-mas-150-composteras-bogota</t>
  </si>
  <si>
    <t>Con el objetivo de dar cumplimiento a la meta establecida, en la vigencia 2021 se desarrollaron reuniones internas de recopilación de información y desarrollo de la estructura y alcance del documento. Así mismo, se trabajó en la elaboración de un documento técnico en el cual se establece cada uno de los costos de operación y mantenimiento que se requerirían y analizando jurídicamente cuales serían las posibles figuras en el evento de algún inconveniente con el concesionario de disposición final, sin embargo,no se ha necesitado realizar, puesto que, el contrato de concesiòn No 344 de 2010 se encuentra vigente, así mismo dicho concesionario cuenta con un plan de gestión del riesgo que involucra la operación.</t>
  </si>
  <si>
    <t xml:space="preserve">Durante el año 2023 se evidenció la necesidad de reforzar la seguridad de los carnets entregados a los recicladores de oficio, en este sentido, se efectuó el cambio en el diseño y seguridad (nuevo código QR  para verificación en la página web de la UAESP), de los carnets.
En este sentido, en lo corrido del año 2023 se han entregado en conjunto con las jornadas de entrega de uniformes 11,421 unidades de carnets, lo cual obedece al 44% del total de lña población. </t>
  </si>
  <si>
    <t>Durante el año 2023 se han adelantado cuatro (4) espacios de reunión, en los cuales en el marco de la Mesa del Acuerdo 344 de 2008, se han reunido entidades como: Secretarías Distritales de Ambiente, Hábitat, Desarrollo Económico y Planeación, Jardín Botánico, Corporación Autónoma Regional, entre otras, para discutir aspectos en torno a la gestión de los residuos sólidos orgánicos.
Dichos espacios fueron desarrollados en los meses de abril, julio, octubre y diciembre de 2023, en los caules entre otros se han tratado temas como:
- Socialización proceso de formulación de la política distrital de economía circular, componente tratamiento y valoración de residuos orgánicos (tema composteras).
- Divulgación por parte de la UAESP y la CAR sobre gestión integral de residuos solidos de la jurisdicción y las activifdades de seguimiento y control a infraestructuras de residuos organicos en los municipios.
- Socialización el proyecto  "implementación de procesos sostenibles de tratamiento de residuos sólidos, fomentando la cultura ciudadana para  transformar hábitos en la gestión de estos residuos, en el marco del nuevo modelo de gestión de residuos sólidos en Bogotá  D.C -Aguas de Bogotá".
-Registro ante el ICA de productores de abonos orgánicos para comercialización de los subproductos de la transformación de los residuos orgánicos.
-Socialización proyecto “Mas Compost, menos basura”.</t>
  </si>
  <si>
    <t>https://uaespdc-my.sharepoint.com/:f:/g/personal/angelica_beltran_uaesp_gov_co/EohcA3hCS5NPhA8Io46njgYB536oIHUBOuSBTkExRWGPOQ?e=vVQTsY</t>
  </si>
  <si>
    <t>https://uaespdc-my.sharepoint.com/:f:/g/personal/angelica_beltran_uaesp_gov_co/EgTnK4oRL9BIsHwuQpv24KcBBkVwo6A3XBLj6WYUgmvZGw</t>
  </si>
  <si>
    <t>https://uaespdc-my.sharepoint.com/:f:/g/personal/angelica_beltran_uaesp_gov_co/Eg9wkHcgm2ZKsi40vgDpq1sBht2NMM8KOdOP16O4caBVyw</t>
  </si>
  <si>
    <t>https://uaespdc-my.sharepoint.com/:f:/g/personal/angelica_beltran_uaesp_gov_co/EoKuJ1ndDJ5Dr-YsjJgoZTwBpq7H8M45OAsBnrS14PtK-Q</t>
  </si>
  <si>
    <t>https://uaespdc-my.sharepoint.com/:f:/g/personal/angelica_beltran_uaesp_gov_co/EmEsv5glff5Lt88_jFqb0QEB_CNXt0jSZ9cf-QTGNGCyWw</t>
  </si>
  <si>
    <t>https://uaespdc-my.sharepoint.com/:f:/g/personal/angelica_beltran_uaesp_gov_co/Ej3i3JRmJORLmktKurIb-GkBlfkRcC7tDeehQhGVN1AQ_A</t>
  </si>
  <si>
    <t>https://uaespdc-my.sharepoint.com/:f:/g/personal/angelica_beltran_uaesp_gov_co/Eof4fB8J_ThJnyXR9QcKBIcBVwXxNmpCLr_7MFdknuDR_g</t>
  </si>
  <si>
    <t>https://uaespdc-my.sharepoint.com/:f:/g/personal/angelica_beltran_uaesp_gov_co/Enrz5cTHdbdCrhvIcuD_VDYBwUi09LdPT5_oEXbbgHcwrQ</t>
  </si>
  <si>
    <t>https://uaespdc-my.sharepoint.com/:f:/g/personal/angelica_beltran_uaesp_gov_co/EkAQ006zFG1Kh1btfNcHNlQBswGvcKA889T_uvn_CRQG6Q</t>
  </si>
  <si>
    <t>https://uaespdc-my.sharepoint.com/:f:/g/personal/angelica_beltran_uaesp_gov_co/ErUEvNmHaQ5PgDTYs6TvKZQBN8YqwumOE0jsgYcxUdaaIw</t>
  </si>
  <si>
    <t xml:space="preserve">Adelantar mesas de trabajo con las entidades competentes para la imposición de medidas sancionatorias por manejo inadecuado de residuos.
</t>
  </si>
  <si>
    <t xml:space="preserve">Realizar informe de la gestión en materia de sanciones a las infracciones en el manejo de residuos.
Reporte Subdirección de Recolección Barrido y Limpieza -UAESP </t>
  </si>
  <si>
    <t>https://uaespdc-my.sharepoint.com/:f:/g/personal/angelica_beltran_uaesp_gov_co/Eq8-j5oUywNKg1kC6GtsgpUBVOoThbnOzca4j0Xjobx1jA</t>
  </si>
  <si>
    <t>https://uaespdc-my.sharepoint.com/:f:/g/personal/angelica_beltran_uaesp_gov_co/ErmE43eEUcNHt3YqQ_FoS_sBTfXiiJLueJXEL11lhuXO2Q</t>
  </si>
  <si>
    <t>https://uaespdc-my.sharepoint.com/:f:/g/personal/angelica_beltran_uaesp_gov_co/EvqJORhIQdhJju9Masdg0gUBgte631QF2uZAw_zxMk2WtA</t>
  </si>
  <si>
    <t>https://uaespdc-my.sharepoint.com/:f:/g/personal/angelica_beltran_uaesp_gov_co/ErmRpih-9sVNuw1GTqovRLQBOfc1UD8VlGOuljctVARX1w</t>
  </si>
  <si>
    <t>https://uaespdc-my.sharepoint.com/:f:/g/personal/angelica_beltran_uaesp_gov_co/EiLp3kEDOtZElZRckdFiRdQBF0wIW_exSSx2vAoy47UBIw</t>
  </si>
  <si>
    <t>https://uaespdc-my.sharepoint.com/:f:/g/personal/angelica_beltran_uaesp_gov_co/Es4KgmdX4xtFovuQTvbNON4BPPtLZhnUbBTHDQVYLokMmQ</t>
  </si>
  <si>
    <t>https://uaespdc-my.sharepoint.com/:f:/g/personal/angelica_beltran_uaesp_gov_co/EvyaeyiM4rtFiz38yvXfrZIBuSBwGIrq3HKw5IQfKRuSCg</t>
  </si>
  <si>
    <t>https://uaespdc-my.sharepoint.com/:f:/g/personal/angelica_beltran_uaesp_gov_co/EhW_LHdezGtEt5ikeiACPdgBIzKKAy5KrwzovIecb-_9cA</t>
  </si>
  <si>
    <t>https://uaespdc-my.sharepoint.com/:f:/g/personal/angelica_beltran_uaesp_gov_co/Evg_65EiQsxBp7wpakdAkSQB2yJleWesHLSzyHosEYXPZA</t>
  </si>
  <si>
    <t>https://uaespdc-my.sharepoint.com/:f:/g/personal/angelica_beltran_uaesp_gov_co/Evugk8i0-2tCrcQ7FgD_agQBu6A011Zhf2BRGerqVKsZ3Q</t>
  </si>
  <si>
    <t>https://uaespdc-my.sharepoint.com/:f:/g/personal/angelica_beltran_uaesp_gov_co/EkyLSbOSdZpCsA9VGUXtSNoBkKyYHQKOZYmoH0uDCsFz4w</t>
  </si>
  <si>
    <t>https://uaespdc-my.sharepoint.com/:f:/g/personal/angelica_beltran_uaesp_gov_co/Ep0ivxaxnXVBswoQbcYvR-oBDLA2M_O8J_Ulc8unGNYEnQ</t>
  </si>
  <si>
    <t>https://uaespdc-my.sharepoint.com/:f:/g/personal/angelica_beltran_uaesp_gov_co/EsScSAFtwJ5Dj7wMgHNk-nEBrqAGCJrPvExIL8L7GTm5fQ</t>
  </si>
  <si>
    <t>https://uaespdc-my.sharepoint.com/:f:/g/personal/angelica_beltran_uaesp_gov_co/EkB4Al5r3iBBvjh_NT-M5lkBXb9q2w_4TJUWn0AEaTZm4w</t>
  </si>
  <si>
    <t>https://uaespdc-my.sharepoint.com/:f:/g/personal/angelica_beltran_uaesp_gov_co/EuYpU53PWuRMvPuBqlFv9IIBeXzQZ6knQwSSNgixNaiArQ</t>
  </si>
  <si>
    <t>https://uaespdc-my.sharepoint.com/:f:/g/personal/angelica_beltran_uaesp_gov_co/EmUlouEWLsNCmjoIbGDOcwAB0g-LDC1LtyXdpcmE9sMJAA</t>
  </si>
  <si>
    <t>https://uaespdc-my.sharepoint.com/:f:/g/personal/angelica_beltran_uaesp_gov_co/ErpIjTAEkwxPlizPSZHPS9IBINuOe8tDwL3k069piDDx9A</t>
  </si>
  <si>
    <t>https://uaespdc-my.sharepoint.com/:f:/g/personal/angelica_beltran_uaesp_gov_co/EhTT4fUz87FOsMTCJLRWPy8BXtn6jwe-MkcM89QpqKweyQ</t>
  </si>
  <si>
    <t>https://uaespdc-my.sharepoint.com/:f:/g/personal/angelica_beltran_uaesp_gov_co/Ev4sfMPUxmZMqF7pd9tsGe4BNxiWbayOH-QZ1V45lYPeBg</t>
  </si>
  <si>
    <t>https://uaespdc-my.sharepoint.com/:f:/g/personal/angelica_beltran_uaesp_gov_co/EqlIMiV9sYFOhYn3MzW4zQIBL3GFca0Y2-zdWAC7G0xjdA</t>
  </si>
  <si>
    <t>https://uaespdc-my.sharepoint.com/:f:/g/personal/angelica_beltran_uaesp_gov_co/Eq-wLsabgXJGp4mEutAzMjgBFdfOe7JlrhXoLorHsVtLTQ</t>
  </si>
  <si>
    <t>https://uaespdc-my.sharepoint.com/:f:/g/personal/angelica_beltran_uaesp_gov_co/EpvBcA3KsAFLmLYxqHj3dtEBIjVkWKeZuitOEhqYNpF69Q</t>
  </si>
  <si>
    <t>https://uaespdc-my.sharepoint.com/:f:/g/personal/angelica_beltran_uaesp_gov_co/EpwWHY2AI19MubcfQTd8US8BbarQqUL8lSK2y640zFvVWg</t>
  </si>
  <si>
    <t>https://uaespdc-my.sharepoint.com/:f:/g/personal/angelica_beltran_uaesp_gov_co/EhtqddXpMSNGv101xHIXN1IBk64dBeUXwFrgT314XrsdOQ</t>
  </si>
  <si>
    <t>https://uaespdc-my.sharepoint.com/:f:/g/personal/angelica_beltran_uaesp_gov_co/EnrGR9cE52NMueA4QQx6uZUBQoUDOMM_BWCDQPqWwC9cMQ</t>
  </si>
  <si>
    <t>https://uaespdc-my.sharepoint.com/:f:/g/personal/angelica_beltran_uaesp_gov_co/EqybW30EahpHhp7c5yh4ZAQBT6ytx22n79QuzgLpbqySPw</t>
  </si>
  <si>
    <t>https://uaespdc-my.sharepoint.com/:f:/g/personal/angelica_beltran_uaesp_gov_co/En-E3PkzoTVLhfyEAD95X2IBcKzVWqx5hvWaibSWzB2Vaw</t>
  </si>
  <si>
    <t>https://uaespdc-my.sharepoint.com/:f:/g/personal/angelica_beltran_uaesp_gov_co/EtTAOFk8y5BJuTyfMWIrE3kBxgraYkEdjJ0WaMkih7XYyg</t>
  </si>
  <si>
    <t>https://uaespdc-my.sharepoint.com/:f:/g/personal/angelica_beltran_uaesp_gov_co/EicQsC1oqJhPsKm0vkdGdkQBhF6GFQ6V9fgerjNmnQdcYw</t>
  </si>
  <si>
    <t>https://uaespdc-my.sharepoint.com/:f:/g/personal/angelica_beltran_uaesp_gov_co/EiIJzezxaEBKlLNDfsKIbRwBNsmFq3NyBoTUpcXdXm3lqQ</t>
  </si>
  <si>
    <t>https://uaespdc-my.sharepoint.com/:f:/g/personal/angelica_beltran_uaesp_gov_co/EnkG9DumphhBnfV2oalb994B1kb2CaoXGQSaCUflC7z9Bg</t>
  </si>
  <si>
    <t>https://uaespdc-my.sharepoint.com/:f:/g/personal/angelica_beltran_uaesp_gov_co/Es0K72FK3IlHuv8JaTjhvK8B4a-HRFuey_Sae-7BRFP1fQ</t>
  </si>
  <si>
    <t>https://uaespdc-my.sharepoint.com/:f:/g/personal/angelica_beltran_uaesp_gov_co/Emtzo98_vQNJsT74-58cRxoBZJHJpsO-9_wm1sxCOz5j_g</t>
  </si>
  <si>
    <t>https://uaespdc-my.sharepoint.com/:f:/g/personal/angelica_beltran_uaesp_gov_co/EgEWbS2PcClCozpOYPwRLvIBd3OZyG5n3TmU1uonDH_fGw</t>
  </si>
  <si>
    <t>https://uaespdc-my.sharepoint.com/:f:/g/personal/angelica_beltran_uaesp_gov_co/ElHvNTX4PDlNsDG-cWsVNi4BhMqTKarzu9wzbOFSff7wPg</t>
  </si>
  <si>
    <t>https://uaespdc-my.sharepoint.com/:f:/g/personal/angelica_beltran_uaesp_gov_co/EoXeAfEoAfNCjTlNGq4Vjc8BVRQBNh91ghkNXojSQoyh_Q</t>
  </si>
  <si>
    <t>https://uaespdc-my.sharepoint.com/:f:/g/personal/angelica_beltran_uaesp_gov_co/EstcXK4bf5lLvRVYoOHglEsBD6OrOYz8LNgXdUEQY8pvGQ</t>
  </si>
  <si>
    <t>https://uaespdc-my.sharepoint.com/:f:/g/personal/angelica_beltran_uaesp_gov_co/Emd-STFERzVEiqDcoYMQAnABSGn6zfQM33BtfMPSKnGwpw</t>
  </si>
  <si>
    <t>https://uaespdc-my.sharepoint.com/:f:/g/personal/angelica_beltran_uaesp_gov_co/Eq2VlE_Jj6dMi6CmHdA41pQB0_O6Czfw_ByK6FszJ5If5g</t>
  </si>
  <si>
    <t xml:space="preserve">Se realiza una estrategia según los lineamientos de la PPDEA y en el marco de esta se ejecutan 12 acciones pedagógicas y participan 924 personas.  
</t>
  </si>
  <si>
    <t>https://uaespdc-my.sharepoint.com/:f:/g/personal/angelica_beltran_uaesp_gov_co/EgUNYLL7So9KlkXWKxFm0rYBvO1e6cmkFAlaD47U6w57cw</t>
  </si>
  <si>
    <t>https://uaespdc-my.sharepoint.com/:f:/g/personal/angelica_beltran_uaesp_gov_co/EtcYEDkKeQVJnJuF9TcOkaIBcz_Obu6EwNfhP7XmOAAbHw</t>
  </si>
  <si>
    <t>https://uaespdc-my.sharepoint.com/:f:/g/personal/angelica_beltran_uaesp_gov_co/EiZoMMFT_LpBoMjAeDRjyvcBQx6X8yoek3lgSERhaAj5LA</t>
  </si>
  <si>
    <t>https://uaespdc-my.sharepoint.com/:f:/g/personal/angelica_beltran_uaesp_gov_co/EsNFJdWEaCdLqLC65UPwwrkBWuRA2UzJBeRp1Jlp8DJPxA</t>
  </si>
  <si>
    <t>https://uaespdc-my.sharepoint.com/:f:/g/personal/angelica_beltran_uaesp_gov_co/EqpeX3n1otBFr8_SHwkSDSYBC_n1aI7QefUyP5x0YKucug</t>
  </si>
  <si>
    <t>https://uaespdc-my.sharepoint.com/:f:/g/personal/angelica_beltran_uaesp_gov_co/ElTSWbSBa35BoPQdqrjx23EBwnySMvDQBYU9ywyZimTu-A</t>
  </si>
  <si>
    <t>https://uaespdc-my.sharepoint.com/:f:/g/personal/angelica_beltran_uaesp_gov_co/EkHP6e0e8QNHkIFoIOY2tbYBUEIyylF21rogSxxPM3S9pQ</t>
  </si>
  <si>
    <t>https://uaespdc-my.sharepoint.com/:f:/g/personal/angelica_beltran_uaesp_gov_co/Eq2ioCdM-pdNkLr73S_-_j0BnXWZQyFUi0w-RpHhdcq1uQ</t>
  </si>
  <si>
    <t>https://uaespdc-my.sharepoint.com/:f:/g/personal/angelica_beltran_uaesp_gov_co/EiwMEPD_WTlEhleLh93HwsABVphyZXX11cZWk_CKnx0M0Q</t>
  </si>
  <si>
    <t>https://uaespdc-my.sharepoint.com/:f:/g/personal/angelica_beltran_uaesp_gov_co/EjVJ3zC1xUpIn_vz9NcGaU0BGpgmDs_-w5GBNS_t8B1zqQ</t>
  </si>
  <si>
    <t>https://uaespdc-my.sharepoint.com/:f:/g/personal/angelica_beltran_uaesp_gov_co/EhBbps0_69BMmNGC-6_k-CsBIK03nPwCiQSju3Ijj1NkPw</t>
  </si>
  <si>
    <t>https://uaespdc-my.sharepoint.com/:f:/g/personal/angelica_beltran_uaesp_gov_co/EmIFOddieMpOuWd-8VOFLoIB9IP4wnidv5g0nhv9KjKhow</t>
  </si>
  <si>
    <t>https://uaespdc-my.sharepoint.com/:f:/g/personal/angelica_beltran_uaesp_gov_co/EhhdEtVj94BEt4D-1hAskxoBeSHOmGwnQnG-hLMUL5R5OQ</t>
  </si>
  <si>
    <t>https://uaespdc-my.sharepoint.com/:f:/g/personal/angelica_beltran_uaesp_gov_co/EhEgfejM2ipCl6GTbmCOli8BiHSFDQmPsSeF718SsQSO5Q</t>
  </si>
  <si>
    <t>https://uaespdc-my.sharepoint.com/:f:/g/personal/angelica_beltran_uaesp_gov_co/EmjhSdm_lRpBozWdce1f7Y0B4oDjhFHGezwSsQFpQ1M6LA</t>
  </si>
  <si>
    <t>https://uaespdc-my.sharepoint.com/:f:/g/personal/angelica_beltran_uaesp_gov_co/EhhgKeKnpJBDgk0om4AwJIAB1Nk2PwPiLPNb6YEagSX9Jg</t>
  </si>
  <si>
    <t>https://uaespdc-my.sharepoint.com/:f:/g/personal/angelica_beltran_uaesp_gov_co/EiwCb9woUeRKh0DwCYZLltoBzvvTuJmb6EN9I7Zs_ys3-Q</t>
  </si>
  <si>
    <t>https://uaespdc-my.sharepoint.com/:f:/g/personal/angelica_beltran_uaesp_gov_co/EoSpd1Yb3jpPtJl_6jKj0PUB-Hd_QOX_kHNFvceydrAR9w</t>
  </si>
  <si>
    <t>https://uaespdc-my.sharepoint.com/:f:/g/personal/angelica_beltran_uaesp_gov_co/ElO2B0Dh-_JPhy1fZ-b88bMBoeRks_gSiYok_7qhv51diw</t>
  </si>
  <si>
    <t>https://uaespdc-my.sharepoint.com/:f:/g/personal/angelica_beltran_uaesp_gov_co/EhbPZIYvCTZEvp2koVt2jdgBwjo8cVKjRCjYnNCp0cy5og</t>
  </si>
  <si>
    <t>https://uaespdc-my.sharepoint.com/:f:/g/personal/angelica_beltran_uaesp_gov_co/EuV2WXx2kiZGiGgwV4IeOUAB9X9wFxBxvjZn8-GD5qOQqQ</t>
  </si>
  <si>
    <t>https://uaespdc-my.sharepoint.com/:f:/g/personal/angelica_beltran_uaesp_gov_co/EumFRZiWv-pLv14zugxCx84BvPZsyHuHu0Rj67XgpvZoMg</t>
  </si>
  <si>
    <t>https://uaespdc-my.sharepoint.com/:f:/g/personal/angelica_beltran_uaesp_gov_co/EoCa-MRr64BEoZQOKApFug0BbD4Q_9NT6KJJpO2i1fO1sA</t>
  </si>
  <si>
    <t>https://uaespdc-my.sharepoint.com/:f:/g/personal/angelica_beltran_uaesp_gov_co/EkpZ2MAg6iJPuRzYm2UOFQcBnVfka2lbjl0Hfz5Q3wiuGQ</t>
  </si>
  <si>
    <t>https://uaespdc-my.sharepoint.com/:f:/g/personal/angelica_beltran_uaesp_gov_co/EnNzgnub2HxPnOQh-cze96IBgVKUcRT1_UfhB12AmFtH2Q</t>
  </si>
  <si>
    <t>https://uaespdc-my.sharepoint.com/:f:/g/personal/angelica_beltran_uaesp_gov_co/EmqhU-9HZ-9PmLjDdhmugP8BCIbEecz9IX3_8LvaO66iUA</t>
  </si>
  <si>
    <t>https://uaespdc-my.sharepoint.com/:f:/g/personal/angelica_beltran_uaesp_gov_co/ElP10MyMuSFEoIkkzACarvkByMnZGR_YCaJ9Lvd_awYcag</t>
  </si>
  <si>
    <t>https://uaespdc-my.sharepoint.com/:f:/g/personal/angelica_beltran_uaesp_gov_co/ElAs7MylIAZIgtrV43kq-KoBUBMfWrI8kdb6osHPgprvMA</t>
  </si>
  <si>
    <t>https://uaespdc-my.sharepoint.com/:f:/g/personal/angelica_beltran_uaesp_gov_co/Ej8TjyQdojJPvLorTSaw2f4B11RebGKA60sVqhDb_k-9Fg</t>
  </si>
  <si>
    <t>https://uaespdc-my.sharepoint.com/:f:/g/personal/angelica_beltran_uaesp_gov_co/Ejz3vztJtV9Om2wJZAAJH8ABX22jtlhtoEaYVAbnllkCtA</t>
  </si>
  <si>
    <t>https://uaespdc-my.sharepoint.com/:f:/g/personal/angelica_beltran_uaesp_gov_co/EpF29yt3J5hBpEFpYKLzcugBz1eGZtSsQAqAwY03pX7r4g</t>
  </si>
  <si>
    <t>La caracterización no fue realizada ya que en el año 2022 no se logró dar tramite al proceso contractual para contratar una consultoria que relizara esta carectarización. Para el año 2023 no hubo disponibilidad de recursos para surtir el proceso de contratación de consultoría.</t>
  </si>
  <si>
    <t>https://uaespdc-my.sharepoint.com/:f:/g/personal/angelica_beltran_uaesp_gov_co/EpHvI1wrzj9Kn9hrfSeoDWgBTvQXGLKaQDnm8-kEVnbY7w</t>
  </si>
  <si>
    <t>https://uaespdc-my.sharepoint.com/:f:/g/personal/angelica_beltran_uaesp_gov_co/El7lREj5W0pJraX4J__iDWEBpP9iH5PzLZUof_9zwuMRuQ</t>
  </si>
  <si>
    <t>https://uaespdc-my.sharepoint.com/:f:/g/personal/angelica_beltran_uaesp_gov_co/EqamX9RtojlCtnJIr-LPmbMBYBnYRvqK_ZT5gNney8Jyig</t>
  </si>
  <si>
    <t>https://uaespdc-my.sharepoint.com/:f:/g/personal/angelica_beltran_uaesp_gov_co/EoL7yXIKATJHtSwXfEmLygkBYCTHUxSso-XGd1BhHQvQYg</t>
  </si>
  <si>
    <t>https://uaespdc-my.sharepoint.com/:f:/g/personal/angelica_beltran_uaesp_gov_co/EtuzaqkDnSRCgWAtuqNrbMwB40wA5KAjoO710qjAmuMylQ</t>
  </si>
  <si>
    <t>https://uaespdc-my.sharepoint.com/:f:/g/personal/angelica_beltran_uaesp_gov_co/EqfcphBvTCFLuJL3xGiGdbsBDBEEg4NiodEMlkz-M2MGFw</t>
  </si>
  <si>
    <t>https://uaespdc-my.sharepoint.com/:f:/g/personal/angelica_beltran_uaesp_gov_co/EjxXooeZV51BohwcM621X1MBnRQ6I6DxjlnyHB5qmLe-2Q</t>
  </si>
  <si>
    <t>https://uaespdc-my.sharepoint.com/:f:/g/personal/angelica_beltran_uaesp_gov_co/EkVj1DlrsQlHspsToMQXQroB_fTADoWADq-QLsFYE8RgSA</t>
  </si>
  <si>
    <t>https://uaespdc-my.sharepoint.com/:f:/g/personal/angelica_beltran_uaesp_gov_co/EkrB7jAfJE1DoJH4Oyo2INwBNXRLnr9BHqYKBa1vfqwdXg</t>
  </si>
  <si>
    <t>https://uaespdc-my.sharepoint.com/:f:/g/personal/angelica_beltran_uaesp_gov_co/EoJh9PrrJ9FNg2EW0tHycAgB9PkmuGWylWmj0cNvgVyk7w</t>
  </si>
  <si>
    <t>https://uaespdc-my.sharepoint.com/:f:/g/personal/angelica_beltran_uaesp_gov_co/Eqp7gUoa14NPsHfB9LhvZZ4BzszucGAvqPBx84ejobeo0g</t>
  </si>
  <si>
    <t>https://uaespdc-my.sharepoint.com/:f:/g/personal/angelica_beltran_uaesp_gov_co/EqJZX8jYn55Jvm-PPeQdiBkBfLtiwemDIo9lYIEIL8_Oug</t>
  </si>
  <si>
    <t>https://uaespdc-my.sharepoint.com/:f:/g/personal/angelica_beltran_uaesp_gov_co/Eih2BUDlaXBNj7HpgJRF_l0BZRl_bbxUkXW2fIb8OMh0lA</t>
  </si>
  <si>
    <t>https://uaespdc-my.sharepoint.com/:f:/g/personal/angelica_beltran_uaesp_gov_co/EmYMGYkXmVZMvkTUTt5m-QEB2LdMI3AiHi5OrR95aYZx7Q</t>
  </si>
  <si>
    <t>https://uaespdc-my.sharepoint.com/:f:/g/personal/angelica_beltran_uaesp_gov_co/EoSFBGP6EsZHvN12jXxL9cgBzWV3VRTD4UvqTUxwx2--xA</t>
  </si>
  <si>
    <t>https://uaespdc-my.sharepoint.com/:f:/g/personal/angelica_beltran_uaesp_gov_co/Ejdt_618P8tBoyIuX1l6nBABlgNuGsHhaj4LU-zHdDdM9A</t>
  </si>
  <si>
    <t>https://uaespdc-my.sharepoint.com/:f:/g/personal/angelica_beltran_uaesp_gov_co/ElpgKyvDvaVGranYPSBKV0ABtubJbQomZ3gu5HHr3rbW6g</t>
  </si>
  <si>
    <t>https://uaespdc-my.sharepoint.com/:f:/g/personal/angelica_beltran_uaesp_gov_co/EnfCWaeMweBAojZxrRXvk9sBu666D9ZJzbLCWYSjM70WdA</t>
  </si>
  <si>
    <t>https://uaespdc-my.sharepoint.com/:f:/g/personal/angelica_beltran_uaesp_gov_co/EnGIf-m1O2JJnzaw-JhzVcUB_U381Be3rIt30ibyr2znmg</t>
  </si>
  <si>
    <t>https://uaespdc-my.sharepoint.com/:f:/g/personal/angelica_beltran_uaesp_gov_co/EhgvNN2oPABJg_pyiADNk40BlIdlJ6TCcrQZZqZPHXIXLw</t>
  </si>
  <si>
    <t>https://uaespdc-my.sharepoint.com/:f:/g/personal/angelica_beltran_uaesp_gov_co/ElsjBU1b6N5Bm1h_57ayjFABRGUuQ3iHcDidLm7W4E8THw</t>
  </si>
  <si>
    <t xml:space="preserve">2300000000
</t>
  </si>
  <si>
    <t xml:space="preserve">$ 26.205.525
</t>
  </si>
  <si>
    <t>Dificultades en el proceso contractual</t>
  </si>
  <si>
    <t>https://uaespdc-my.sharepoint.com/:f:/g/personal/angelica_beltran_uaesp_gov_co/EnVhCpWW5eJBvfTdkpSFiLMBlqbwVu-F9WktLRbTVdEn8A</t>
  </si>
  <si>
    <t>https://uaespdc-my.sharepoint.com/:f:/g/personal/angelica_beltran_uaesp_gov_co/EsquPFffzD5DjvKjkWU8i0UBdVR0mVRXBAzSFQ5y5ZY6aQ</t>
  </si>
  <si>
    <t>https://uaespdc-my.sharepoint.com/:f:/g/personal/angelica_beltran_uaesp_gov_co/EiuRf69EAwFAm1eKzOQvoIEBMH66nWmNnPpIxv-xKOgCsQ</t>
  </si>
  <si>
    <t>https://uaespdc-my.sharepoint.com/:f:/g/personal/angelica_beltran_uaesp_gov_co/EhlK6ARlcZhKq_J0G2wUMGYB_BbVrsG4dviOeQ1KyaS-NQ</t>
  </si>
  <si>
    <t>https://uaespdc-my.sharepoint.com/:f:/g/personal/angelica_beltran_uaesp_gov_co/EkUIJrcmnhNKnj2zUWFoMlkBfhz6mMSPdXDSmlS5N24qQg</t>
  </si>
  <si>
    <t>https://uaespdc-my.sharepoint.com/:f:/g/personal/angelica_beltran_uaesp_gov_co/EgT4Hw4p-K9LsiVSByYqDI0BwVDPI5ktGLYETeVD65nzyA</t>
  </si>
  <si>
    <t>https://uaespdc-my.sharepoint.com/:f:/g/personal/angelica_beltran_uaesp_gov_co/EqC7zoa2gCBCrud3LsOrfAsBcJu2T5FMCEXAbjDlmDQTnw</t>
  </si>
  <si>
    <r>
      <t>Con base en la identificación y valoración de los 16 escenarios de riesgo o situaciones de origen evaluadas a través de la actividad 1 del proyecto 1, la Subdirección de Recolección, Barrido y Limpieza, a través del DOCUMENTO No. 2, el cual hace referencia al DOCUMENTO TÉCNICO DE MEDIDAS DE ACTUACIÓN Y DE REDUCCIÓN DE RIESGOS IDENTIFICADOS ASOCIADOS CON LA GESTIÓN INTEGRAL DE RESIDUOS SÓLIDOS 2023,  de manera específica en el numeral 6. Sección II, presenta las medidas de reducción sugeridas para prevenir o mitigar los riesgos o situaciones origen identificadas en cada uno de los escenarios y valorados por localidad, con el objetivo de posibilitar sinergias internas y externas con objetivos comunes a los sistemas y/o modelos de gestión, contribuyendo a una mayor integración de la gestión de las entidades intervinientes.
De lo anterior es necesario precisar que las estrategias planteadas en este documento, requieren de la permanente  evaluación y participación activa de las entidades y actores aquí propuestos, ya que los lineamientos sugeridos, parten de la iniciativa de la UAESP, de establecer orientaciones para la coordinación efectiva de estrategias de reducción y de respuesta en materia de residuos sólidos generados en eventos de emergencia; y desde las capacidades contractuales, técnicas, operativas y financieras que están definidas en el actual esquema de prestación del servicio público de aseo</t>
    </r>
    <r>
      <rPr>
        <sz val="8"/>
        <rFont val="Helvetica"/>
      </rPr>
      <t>.  Es así que la UAESP durante la vigencia 2023, como entidad integrante del Sistema Distrital de Gestión de Riesgos y Cambio Climático – SDGR -CC, participó en los procesos de revisión y evaluación de estrategias y actividades, que se enmarcan dentro del desarrollo y realización de las mesas de trabajo: Mesa de Trabajo para el Conocimiento y la Reducción del Riesgo, y la Mesa de Trabajo para el Manejo de Emergencias y Desastres de la Comisión Intersectorial de Gestión de Riesgos y Cambio Climático lideradas por el IDIGER, en las que se pretendió vincular acciones y herramientas de gestión, que permitiesen visionar la adopción de actividades de reducción y atención propuestas, debido a que en la presente vigencia, se articularon ejercicios interinstitucionales de actualización del Plan Distrital de Gestión de Riesgo  y Cambio Climático para un horizonte de 27 años (2023 – 2050), Objetivos 2 y 3 relacionados con el establecimiento de objetivos, metas y proyectos orientados a la reducción y atención de emergencias asociadas con los escenarios de riesgo actualizados a nivel distrital, actualización de la Estrategia Distrital de Respuesta a Emergencias – EDRE, definiendo alcances y planes de acción en las guías de actuación para los servicios de respuesta Distrital, en coordinación con el proceso de articulación y actualización interna de la entidad, a través de la Estrategia Institucional de Respuesta – EIR.</t>
    </r>
    <r>
      <rPr>
        <sz val="8"/>
        <color theme="1"/>
        <rFont val="Helvetica"/>
      </rPr>
      <t xml:space="preserve">
</t>
    </r>
  </si>
  <si>
    <r>
      <t>Con base en la identificación y valoración de los 16 escenarios de riesgo o situaciones de origen evaluadas a través de la actividad 1 del proyecto 1, la Subdirección de Recolección, Barrido y Limpieza, a través del DOCUMENTO No. 2, el cual hace referencia al DOCUMENTO TÉCNICO DE MEDIDAS DE ACTUACIÓN Y DE REDUCCIÓN DE RIESGOS IDENTIFICADOS ASOCIADOS CON LA GESTIÓN INTEGRAL DE RESIDUOS SÓLIDOS 2023,  de manera específica en el numeral 5. Sección I, presenta la formulación propuesta de guías de actuación, producto de un ejercicio de correlación entre los escenarios de riesgo de desastres caracterizados a nivel distrital y valorados según su aplicabilidad, con aquellos identificados con la materialización de eventos en los que esté involucrada la gestión integral de residuos sólidos, obteniendo un resultado de dieciséis (16) escenarios de riesgo o situaciones origen, para las cuales, se propuso en el documento, definir la respuesta articulada a la materialización de estos escenarios, vinculándola a la coordinación distrital y local que se despliega para cinco (5) servicios de respuesta establecidos en la Estrategia Distrital de Respuesta a Emergencia, que se consideró le son aplicables.  Sin duda, el contar con un documento guía que permita reaccionar oportuna y correctamente ante el riesgo presentado, obedece al conjunto de estrategias anticipadas, desarrolladas con un trabajo colectivo que genere el conocimiento preliminar tanto para las entidades responsables como para la ciudadanía en general, con el fin de reducir la posibilidad de afectación ante su materialización. 
Las guías de actuación propuestas se presentan en el Anexo 2. del documento, haciendo la precisión de que estas deben continuar siendo objeto de discusión a través de los espacios que se han desarrollado en el marco de las Mesas de Trabajo para el Conocimiento y Reducción del Riesgo así como la de Manejo de Emergencias y Desastres lideradas por el IDIGER.  A través de estas Mesas y dando alcance al objetivo propuesto,</t>
    </r>
    <r>
      <rPr>
        <sz val="8"/>
        <rFont val="Helvetica"/>
      </rPr>
      <t xml:space="preserve"> la UAESP presentó diversas consideraciones a la actualización del Plan Distrital de Gestión de Riesgo de Desastres (2023 - 2050), así como al intrumento de Estrategia Distrital de Respuesta a Emergencias - EDRE, y sus correspondientes servicios y funciones de respuesta, plasmadas todas en el documento técnico proyectado (complementariamente en los Anexos 4 y 5 del documento). </t>
    </r>
  </si>
  <si>
    <t>https://uaespdc-my.sharepoint.com/:f:/g/personal/angelica_beltran_uaesp_gov_co/Eh3Bwwumf0RHmz0sMRklG24BNal44BqgRGshlHdJitTJhA</t>
  </si>
  <si>
    <t>https://uaespdc-my.sharepoint.com/:f:/g/personal/angelica_beltran_uaesp_gov_co/EnVqUlvPej5JpvEzJT_Gga4BeZlcL0g3KHbhwzDLwVNC6Q</t>
  </si>
  <si>
    <t>https://uaespdc-my.sharepoint.com/:f:/g/personal/angelica_beltran_uaesp_gov_co/EohTWos7DRBHhSo1HAqgj0IBtJ6Gj0gaYd8XROM7G8cF0g</t>
  </si>
  <si>
    <t>https://uaespdc-my.sharepoint.com/:f:/g/personal/angelica_beltran_uaesp_gov_co/EmFzUKBRa2NBrWaPA7Nb_ZMBzh2dtRbtdHwjlZQSmp89wA</t>
  </si>
  <si>
    <t>https://uaespdc-my.sharepoint.com/:f:/g/personal/angelica_beltran_uaesp_gov_co/Egtl6KdA8fRAu_WYkHlSPX4BLrEdlIxWVBzJPO5LNUD_rg</t>
  </si>
  <si>
    <t>https://uaespdc-my.sharepoint.com/:f:/g/personal/angelica_beltran_uaesp_gov_co/EjjRj2Ez_yFPtcDqq8cMxP4BTDcnhcEQCQ7u-UtV9NtSvA</t>
  </si>
  <si>
    <t>https://uaespdc-my.sharepoint.com/:f:/g/personal/angelica_beltran_uaesp_gov_co/Eoa-55kjTe1Fpdw4GnPFrGYBrNuD1-mJolMF9yZ2KrP-Vg</t>
  </si>
  <si>
    <t>https://uaespdc-my.sharepoint.com/:f:/g/personal/angelica_beltran_uaesp_gov_co/EnqMN8xV38FKiXFq6RlNiacBgUULXFFBaWRFvy1jMrAP-Q</t>
  </si>
  <si>
    <t>https://uaespdc-my.sharepoint.com/:f:/g/personal/angelica_beltran_uaesp_gov_co/EgKIRoeHrWNAlkLWoFvFJWYBxg-I_P1LWGwgRMZRYKlNhg</t>
  </si>
  <si>
    <t>https://uaespdc-my.sharepoint.com/:f:/g/personal/angelica_beltran_uaesp_gov_co/Evw1NqV-pcJGuMa72ZxrkmABexyt7Z2tAVxbOpjV_VL7_Q</t>
  </si>
  <si>
    <t>https://uaespdc-my.sharepoint.com/:f:/g/personal/angelica_beltran_uaesp_gov_co/Ej5wb2hrGDVLhGnvTagwsv8BNnevxbDO7_iotqJmoLeAhA</t>
  </si>
  <si>
    <t>https://uaespdc-my.sharepoint.com/:f:/g/personal/angelica_beltran_uaesp_gov_co/Ejq43Jge3_9Jvv1j3X0RI6ABCUGh73HdOvxom53fOWr4yg</t>
  </si>
  <si>
    <t>https://uaespdc-my.sharepoint.com/:f:/g/personal/angelica_beltran_uaesp_gov_co/Em8CyEPWpL5JiVI0Ed__eIQBAp57VI6A8tDL6b1WqSthmg</t>
  </si>
  <si>
    <t>https://uaespdc-my.sharepoint.com/:f:/g/personal/angelica_beltran_uaesp_gov_co/EsDgsT5-kI5CvIDgW-xbuJgBk2_xXbZodIOVQHU84vpggw</t>
  </si>
  <si>
    <t>https://uaespdc-my.sharepoint.com/:f:/g/personal/angelica_beltran_uaesp_gov_co/Egp_TogzeplPjmkWbxhajRIB-zsaZtp3R2wWN1qGAt61XA</t>
  </si>
  <si>
    <t>https://uaespdc-my.sharepoint.com/:f:/g/personal/angelica_beltran_uaesp_gov_co/Er1Y1PUD41xBnC-ExsmHiOoB8_Q85VeGlOUEbs5kOWpFgA</t>
  </si>
  <si>
    <t>https://uaespdc-my.sharepoint.com/:f:/g/personal/angelica_beltran_uaesp_gov_co/EraUqsQ-YUBHm7g-iM0YqMYBE4dIdqt6qbI5OdauxdjHzg</t>
  </si>
  <si>
    <t>https://uaespdc-my.sharepoint.com/:f:/g/personal/angelica_beltran_uaesp_gov_co/Eo-hlhCq0_xAlFokaV0GcuEBYxLlppLI_FRnU2nM_LKR9g</t>
  </si>
  <si>
    <t>https://uaespdc-my.sharepoint.com/:f:/g/personal/angelica_beltran_uaesp_gov_co/Erzt-Z0cK61FjfJpT9HP-5wBKPlAPd0dBL8zoyD6N220Cg</t>
  </si>
  <si>
    <t>https://uaespdc-my.sharepoint.com/:f:/g/personal/angelica_beltran_uaesp_gov_co/EgtjEigdtx5KifTuVIlF6jcBIbyazL9swFFzX_3IMUliwA</t>
  </si>
  <si>
    <t xml:space="preserve">Se realizó la entrega de dos (2) puntos críticos en la vigencia 2023 en la localidad de la Candelaria en conjunto con el operador de aseo, la Alcaldía Local, Policia y comunidad. Asímismo, en acciones interinstitucionales se realizó la recuperación e intervención de ochenta y un (81) puntos críticos ubicados en la ciudad, 
Conforme con lo precisado anteriormente, se realizó la actualización del protocolo de entrega de puntos criticos intervenidos.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</si>
</sst>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8" formatCode="&quot;$&quot;\ #,##0.00;[Red]\-&quot;$&quot;\ #,##0.00"/>
    <numFmt numFmtId="44" formatCode="_-&quot;$&quot;\ * #,##0.00_-;\-&quot;$&quot;\ * #,##0.00_-;_-&quot;$&quot;\ * &quot;-&quot;??_-;_-@_-"/>
    <numFmt numFmtId="43" formatCode="_-* #,##0.00_-;\-* #,##0.00_-;_-* &quot;-&quot;??_-;_-@_-"/>
    <numFmt numFmtId="164" formatCode="_(&quot;$&quot;\ * #,##0.00_);_(&quot;$&quot;\ * \(#,##0.00\);_(&quot;$&quot;\ * &quot;-&quot;??_);_(@_)"/>
    <numFmt numFmtId="165" formatCode="_-* #,##0.00\ _€_-;\-* #,##0.00\ _€_-;_-* &quot;-&quot;??\ _€_-;_-@_-"/>
    <numFmt numFmtId="166" formatCode="[$-C0A]General"/>
    <numFmt numFmtId="167" formatCode="0.0%"/>
    <numFmt numFmtId="168" formatCode="&quot;$&quot;##,#00,,"/>
    <numFmt numFmtId="169" formatCode="&quot;$&quot;\ #,##0"/>
    <numFmt numFmtId="170" formatCode="_(&quot;$&quot;\ * #,##0_);_(&quot;$&quot;\ * \(#,##0\);_(&quot;$&quot;\ * &quot;-&quot;??_);_(@_)"/>
    <numFmt numFmtId="171" formatCode="_-[$$-409]* #,##0.00_ ;_-[$$-409]* \-#,##0.00\ ;_-[$$-409]* &quot;-&quot;??_ ;_-@_ "/>
    <numFmt numFmtId="172" formatCode="_-&quot;$&quot;\ * #,##0_-;\-&quot;$&quot;\ * #,##0_-;_-&quot;$&quot;\ * &quot;-&quot;??_-;_-@_-"/>
  </numFmts>
  <fonts count="45" x14ac:knownFonts="1">
    <font>
      <sz val="11"/>
      <color theme="1"/>
      <name val="Calibri"/>
      <family val="2"/>
      <scheme val="minor"/>
    </font>
    <font>
      <sz val="8"/>
      <name val="Helvetica"/>
    </font>
    <font>
      <b/>
      <sz val="9"/>
      <name val="Helvetica"/>
    </font>
    <font>
      <b/>
      <sz val="8"/>
      <name val="Helvetica"/>
    </font>
    <font>
      <sz val="9"/>
      <name val="Helvetica"/>
    </font>
    <font>
      <sz val="11"/>
      <color theme="1"/>
      <name val="Calibri"/>
      <family val="2"/>
      <scheme val="minor"/>
    </font>
    <font>
      <sz val="11"/>
      <color rgb="FF000000"/>
      <name val="Calibri"/>
      <family val="2"/>
    </font>
    <font>
      <u/>
      <sz val="11"/>
      <color theme="10"/>
      <name val="Calibri"/>
      <family val="2"/>
      <scheme val="minor"/>
    </font>
    <font>
      <sz val="12"/>
      <color theme="1"/>
      <name val="Calibri"/>
      <family val="2"/>
      <scheme val="minor"/>
    </font>
    <font>
      <sz val="8"/>
      <color theme="1"/>
      <name val="Helvetica"/>
    </font>
    <font>
      <b/>
      <sz val="9"/>
      <color theme="0"/>
      <name val="Helvetica"/>
    </font>
    <font>
      <b/>
      <sz val="9"/>
      <color rgb="FFFFFFFF"/>
      <name val="Helvetica"/>
    </font>
    <font>
      <sz val="11"/>
      <color theme="1"/>
      <name val="Helvetica"/>
    </font>
    <font>
      <sz val="8"/>
      <color rgb="FF000000"/>
      <name val="Helvetica"/>
    </font>
    <font>
      <b/>
      <sz val="8"/>
      <color rgb="FFFF0000"/>
      <name val="Helvetica"/>
    </font>
    <font>
      <b/>
      <sz val="8"/>
      <color theme="1"/>
      <name val="Helvetica"/>
    </font>
    <font>
      <sz val="8"/>
      <color theme="1"/>
      <name val="Segoe UI"/>
      <family val="2"/>
    </font>
    <font>
      <sz val="11"/>
      <color theme="1"/>
      <name val="Segoe UI"/>
      <family val="2"/>
    </font>
    <font>
      <sz val="11"/>
      <color rgb="FFFF0000"/>
      <name val="Helvetica"/>
    </font>
    <font>
      <b/>
      <sz val="8"/>
      <color rgb="FF000000"/>
      <name val="Helvetica"/>
    </font>
    <font>
      <b/>
      <sz val="10"/>
      <color theme="1"/>
      <name val="Helvetica"/>
    </font>
    <font>
      <b/>
      <i/>
      <sz val="9"/>
      <color rgb="FFFFFFFF"/>
      <name val="Helvetica"/>
    </font>
    <font>
      <sz val="8"/>
      <color rgb="FF000000"/>
      <name val="Helvetica"/>
      <family val="2"/>
    </font>
    <font>
      <sz val="8"/>
      <color theme="1"/>
      <name val="Calibri"/>
      <family val="2"/>
      <scheme val="minor"/>
    </font>
    <font>
      <b/>
      <sz val="8"/>
      <color rgb="FFFFFFFF"/>
      <name val="Helvetica"/>
    </font>
    <font>
      <sz val="8"/>
      <name val="Calibri"/>
      <family val="2"/>
      <scheme val="minor"/>
    </font>
    <font>
      <i/>
      <sz val="9"/>
      <color theme="0"/>
      <name val="Helvetica"/>
    </font>
    <font>
      <sz val="8"/>
      <color rgb="FFFF0000"/>
      <name val="Helvetica"/>
    </font>
    <font>
      <sz val="9"/>
      <color rgb="FF000000"/>
      <name val="Helvetica"/>
    </font>
    <font>
      <sz val="8"/>
      <color rgb="FF4472C4"/>
      <name val="Helvetica"/>
    </font>
    <font>
      <sz val="9"/>
      <color rgb="FF000000"/>
      <name val="Calibri"/>
      <family val="2"/>
    </font>
    <font>
      <i/>
      <sz val="8"/>
      <color theme="1"/>
      <name val="Helvetica"/>
    </font>
    <font>
      <sz val="11"/>
      <color theme="10"/>
      <name val="Calibri"/>
      <family val="2"/>
      <scheme val="minor"/>
    </font>
    <font>
      <sz val="11"/>
      <color rgb="FF000000"/>
      <name val="Aptos Narrow"/>
      <family val="2"/>
    </font>
    <font>
      <sz val="9"/>
      <color rgb="FF000000"/>
      <name val="Calibri"/>
      <family val="2"/>
    </font>
    <font>
      <sz val="10"/>
      <color theme="1"/>
      <name val="Calibri"/>
      <family val="2"/>
      <scheme val="minor"/>
    </font>
    <font>
      <sz val="10"/>
      <color rgb="FF000000"/>
      <name val="Calibri"/>
      <family val="2"/>
    </font>
    <font>
      <u/>
      <sz val="11"/>
      <name val="Calibri"/>
      <family val="2"/>
      <scheme val="minor"/>
    </font>
    <font>
      <b/>
      <sz val="9"/>
      <color rgb="FFFF0000"/>
      <name val="Helvetica"/>
    </font>
    <font>
      <sz val="11"/>
      <color rgb="FFED7D31"/>
      <name val="Helvetica"/>
    </font>
    <font>
      <sz val="11"/>
      <color theme="5"/>
      <name val="Helvetica"/>
    </font>
    <font>
      <sz val="8"/>
      <color theme="5"/>
      <name val="Helvetica"/>
    </font>
    <font>
      <b/>
      <sz val="11"/>
      <color theme="5"/>
      <name val="Helvetica"/>
    </font>
    <font>
      <sz val="9"/>
      <color rgb="FF000000"/>
      <name val="Calibri"/>
      <family val="2"/>
    </font>
    <font>
      <b/>
      <sz val="11"/>
      <color rgb="FFFF0000"/>
      <name val="Helvetica"/>
    </font>
  </fonts>
  <fills count="1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rgb="FF0070C0"/>
        <bgColor rgb="FF000000"/>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FFFF"/>
        <bgColor rgb="FF000000"/>
      </patternFill>
    </fill>
    <fill>
      <patternFill patternType="solid">
        <fgColor theme="7" tint="0.79998168889431442"/>
        <bgColor indexed="64"/>
      </patternFill>
    </fill>
  </fills>
  <borders count="6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166" fontId="6" fillId="0" borderId="0"/>
    <xf numFmtId="165" fontId="5" fillId="0" borderId="0" applyFont="0" applyFill="0" applyBorder="0" applyAlignment="0" applyProtection="0"/>
    <xf numFmtId="164" fontId="5" fillId="0" borderId="0" applyFont="0" applyFill="0" applyBorder="0" applyAlignment="0" applyProtection="0"/>
    <xf numFmtId="0" fontId="8" fillId="0" borderId="0"/>
    <xf numFmtId="9" fontId="5"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54">
    <xf numFmtId="0" fontId="0" fillId="0" borderId="0" xfId="0"/>
    <xf numFmtId="0" fontId="9" fillId="0" borderId="0" xfId="4" applyFont="1" applyAlignment="1">
      <alignment wrapText="1"/>
    </xf>
    <xf numFmtId="0" fontId="9" fillId="0" borderId="0" xfId="4" applyFont="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justify" vertical="center" wrapText="1"/>
    </xf>
    <xf numFmtId="0" fontId="9" fillId="0" borderId="2" xfId="4" applyFont="1" applyBorder="1" applyAlignment="1">
      <alignment horizontal="center" vertical="center" wrapText="1"/>
    </xf>
    <xf numFmtId="0" fontId="9" fillId="0" borderId="2" xfId="4" applyFont="1" applyBorder="1" applyAlignment="1">
      <alignment horizontal="justify" vertical="center" wrapText="1"/>
    </xf>
    <xf numFmtId="0" fontId="9" fillId="0" borderId="0" xfId="4" applyFont="1"/>
    <xf numFmtId="0" fontId="9" fillId="0" borderId="3" xfId="4" applyFont="1" applyBorder="1" applyAlignment="1">
      <alignment horizontal="justify" vertical="center" wrapText="1"/>
    </xf>
    <xf numFmtId="0" fontId="9" fillId="0" borderId="3" xfId="4" applyFont="1" applyBorder="1" applyAlignment="1">
      <alignment horizontal="center" vertical="center" wrapText="1"/>
    </xf>
    <xf numFmtId="0" fontId="1" fillId="0" borderId="3" xfId="4" applyFont="1" applyBorder="1" applyAlignment="1">
      <alignment horizontal="justify" vertical="center" wrapText="1"/>
    </xf>
    <xf numFmtId="0" fontId="1" fillId="2" borderId="1" xfId="4" applyFont="1" applyFill="1" applyBorder="1" applyAlignment="1">
      <alignment horizontal="center" vertical="center" wrapText="1"/>
    </xf>
    <xf numFmtId="0" fontId="1" fillId="2" borderId="3" xfId="4" applyFont="1" applyFill="1" applyBorder="1" applyAlignment="1">
      <alignment horizontal="center" vertical="center" wrapText="1"/>
    </xf>
    <xf numFmtId="0" fontId="1" fillId="0" borderId="1" xfId="4" applyFont="1" applyBorder="1" applyAlignment="1">
      <alignment horizontal="left" vertical="center" wrapText="1"/>
    </xf>
    <xf numFmtId="0" fontId="1" fillId="0" borderId="2" xfId="4" applyFont="1" applyBorder="1" applyAlignment="1">
      <alignment horizontal="left" vertical="center" wrapText="1"/>
    </xf>
    <xf numFmtId="0" fontId="1" fillId="0" borderId="4" xfId="4" applyFont="1" applyBorder="1" applyAlignment="1">
      <alignment horizontal="justify" vertical="center" wrapText="1"/>
    </xf>
    <xf numFmtId="0" fontId="9" fillId="0" borderId="4" xfId="4" applyFont="1" applyBorder="1" applyAlignment="1">
      <alignment horizontal="justify" vertical="center" wrapText="1"/>
    </xf>
    <xf numFmtId="0" fontId="9" fillId="0" borderId="4" xfId="4" applyFont="1" applyBorder="1" applyAlignment="1">
      <alignment horizontal="center" vertical="center" wrapText="1"/>
    </xf>
    <xf numFmtId="0" fontId="9" fillId="0" borderId="1" xfId="4" applyFont="1" applyBorder="1" applyAlignment="1">
      <alignment horizontal="justify" wrapText="1"/>
    </xf>
    <xf numFmtId="0" fontId="9" fillId="0" borderId="2" xfId="4" applyFont="1" applyBorder="1" applyAlignment="1">
      <alignment horizontal="justify" wrapText="1"/>
    </xf>
    <xf numFmtId="0" fontId="1" fillId="3" borderId="1" xfId="4" applyFont="1" applyFill="1" applyBorder="1" applyAlignment="1">
      <alignment horizontal="center" vertical="center" wrapText="1"/>
    </xf>
    <xf numFmtId="0" fontId="1" fillId="0" borderId="0" xfId="4" applyFont="1"/>
    <xf numFmtId="0" fontId="1" fillId="3" borderId="3" xfId="4" applyFont="1" applyFill="1" applyBorder="1" applyAlignment="1">
      <alignment horizontal="center" vertical="center" wrapText="1"/>
    </xf>
    <xf numFmtId="0" fontId="1" fillId="3" borderId="3" xfId="4" applyFont="1" applyFill="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1" fillId="0" borderId="5" xfId="4" applyFont="1" applyBorder="1" applyAlignment="1">
      <alignment horizontal="justify" vertical="center" wrapText="1"/>
    </xf>
    <xf numFmtId="0" fontId="9" fillId="0" borderId="1" xfId="4" applyFont="1" applyBorder="1" applyAlignment="1">
      <alignment horizontal="center" vertical="center"/>
    </xf>
    <xf numFmtId="0" fontId="1" fillId="0" borderId="6" xfId="4" applyFont="1" applyBorder="1" applyAlignment="1">
      <alignment horizontal="justify" vertical="center" wrapText="1"/>
    </xf>
    <xf numFmtId="0" fontId="9" fillId="0" borderId="2" xfId="4" applyFont="1" applyBorder="1" applyAlignment="1">
      <alignment horizontal="center" vertical="center"/>
    </xf>
    <xf numFmtId="0" fontId="10" fillId="4" borderId="7" xfId="4" applyFont="1" applyFill="1" applyBorder="1" applyAlignment="1">
      <alignment horizontal="center" vertical="center" wrapText="1"/>
    </xf>
    <xf numFmtId="0" fontId="11" fillId="5" borderId="8" xfId="4" applyFont="1" applyFill="1" applyBorder="1" applyAlignment="1">
      <alignment horizontal="center" vertical="center" wrapText="1"/>
    </xf>
    <xf numFmtId="0" fontId="11" fillId="5" borderId="9" xfId="4" applyFont="1" applyFill="1" applyBorder="1" applyAlignment="1">
      <alignment horizontal="center" vertical="center" wrapText="1"/>
    </xf>
    <xf numFmtId="0" fontId="11" fillId="5" borderId="10" xfId="4" applyFont="1" applyFill="1" applyBorder="1" applyAlignment="1">
      <alignment horizontal="center" vertical="center" wrapText="1"/>
    </xf>
    <xf numFmtId="0" fontId="12" fillId="0" borderId="0" xfId="0" applyFont="1"/>
    <xf numFmtId="0" fontId="13" fillId="0" borderId="11" xfId="0" applyFont="1" applyBorder="1" applyAlignment="1">
      <alignment horizontal="center" vertical="center" wrapText="1"/>
    </xf>
    <xf numFmtId="0" fontId="9" fillId="0" borderId="12" xfId="0" applyFont="1" applyBorder="1" applyAlignment="1">
      <alignment horizontal="justify" vertical="center" wrapText="1"/>
    </xf>
    <xf numFmtId="0" fontId="13" fillId="0" borderId="12"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0" xfId="0" applyFont="1" applyAlignment="1">
      <alignment horizontal="justify" vertical="center"/>
    </xf>
    <xf numFmtId="0" fontId="9" fillId="0" borderId="5" xfId="0" applyFont="1" applyBorder="1" applyAlignment="1">
      <alignment horizontal="justify" vertical="center" wrapText="1"/>
    </xf>
    <xf numFmtId="0" fontId="10" fillId="6" borderId="14" xfId="4" applyFont="1" applyFill="1" applyBorder="1" applyAlignment="1">
      <alignment horizontal="center" vertical="center" textRotation="90" wrapText="1"/>
    </xf>
    <xf numFmtId="1" fontId="13" fillId="7" borderId="12" xfId="0" applyNumberFormat="1"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9" fontId="13" fillId="7" borderId="12" xfId="5" applyFont="1" applyFill="1" applyBorder="1" applyAlignment="1">
      <alignment horizontal="center" vertical="center" wrapText="1"/>
    </xf>
    <xf numFmtId="167" fontId="13" fillId="7" borderId="12" xfId="5" applyNumberFormat="1" applyFont="1" applyFill="1" applyBorder="1" applyAlignment="1">
      <alignment horizontal="center" vertical="center" wrapText="1"/>
    </xf>
    <xf numFmtId="0" fontId="12" fillId="0" borderId="0" xfId="0" applyFont="1" applyAlignment="1">
      <alignment horizontal="justify" vertical="center"/>
    </xf>
    <xf numFmtId="0" fontId="16" fillId="0" borderId="0" xfId="0" applyFont="1" applyAlignment="1">
      <alignment vertical="center" wrapText="1"/>
    </xf>
    <xf numFmtId="0" fontId="17" fillId="0" borderId="0" xfId="0" applyFont="1" applyAlignment="1">
      <alignment vertical="center" wrapText="1"/>
    </xf>
    <xf numFmtId="0" fontId="9" fillId="0" borderId="12" xfId="0" applyFont="1" applyBorder="1" applyAlignment="1">
      <alignment horizontal="center" vertical="center" wrapText="1"/>
    </xf>
    <xf numFmtId="0" fontId="18" fillId="0" borderId="0" xfId="0" applyFont="1"/>
    <xf numFmtId="1" fontId="13" fillId="0" borderId="12"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0" fontId="10" fillId="6" borderId="25" xfId="4" applyFont="1" applyFill="1" applyBorder="1" applyAlignment="1">
      <alignment horizontal="center" vertical="center" wrapText="1"/>
    </xf>
    <xf numFmtId="0" fontId="19" fillId="8" borderId="0" xfId="0" applyFont="1" applyFill="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20" fillId="0" borderId="0" xfId="0" applyFont="1" applyAlignment="1">
      <alignment horizontal="center"/>
    </xf>
    <xf numFmtId="0" fontId="21" fillId="6" borderId="0" xfId="0" applyFont="1" applyFill="1" applyAlignment="1">
      <alignment horizontal="left" vertical="center"/>
    </xf>
    <xf numFmtId="0" fontId="10" fillId="6" borderId="13" xfId="4" applyFont="1" applyFill="1" applyBorder="1" applyAlignment="1">
      <alignment horizontal="center" vertical="center" wrapText="1"/>
    </xf>
    <xf numFmtId="0" fontId="10" fillId="6" borderId="12" xfId="4" applyFont="1" applyFill="1" applyBorder="1" applyAlignment="1">
      <alignment horizontal="center" vertical="center" wrapText="1"/>
    </xf>
    <xf numFmtId="0" fontId="10" fillId="6" borderId="28" xfId="4" applyFont="1" applyFill="1" applyBorder="1" applyAlignment="1">
      <alignment horizontal="center" vertical="center" wrapText="1"/>
    </xf>
    <xf numFmtId="1" fontId="13" fillId="7" borderId="20" xfId="0" applyNumberFormat="1" applyFont="1" applyFill="1" applyBorder="1" applyAlignment="1">
      <alignment horizontal="center" vertical="center" wrapText="1"/>
    </xf>
    <xf numFmtId="0" fontId="10" fillId="6" borderId="29" xfId="4" applyFont="1" applyFill="1" applyBorder="1" applyAlignment="1">
      <alignment horizontal="center" vertical="center" textRotation="90" wrapText="1"/>
    </xf>
    <xf numFmtId="0" fontId="13" fillId="0" borderId="12" xfId="0" applyFont="1" applyBorder="1" applyAlignment="1">
      <alignment horizontal="justify" vertical="center" wrapText="1"/>
    </xf>
    <xf numFmtId="1" fontId="13" fillId="7" borderId="18" xfId="0" applyNumberFormat="1" applyFont="1" applyFill="1" applyBorder="1" applyAlignment="1">
      <alignment horizontal="center" vertical="center" wrapText="1"/>
    </xf>
    <xf numFmtId="0" fontId="10" fillId="6" borderId="31" xfId="4" applyFont="1" applyFill="1" applyBorder="1" applyAlignment="1">
      <alignment horizontal="center" vertical="center" textRotation="90" wrapText="1"/>
    </xf>
    <xf numFmtId="0" fontId="10" fillId="6" borderId="13" xfId="4" applyFont="1" applyFill="1" applyBorder="1" applyAlignment="1">
      <alignment horizontal="center" vertical="center" textRotation="90" wrapText="1"/>
    </xf>
    <xf numFmtId="0" fontId="13" fillId="0" borderId="12" xfId="0" applyFont="1" applyBorder="1" applyAlignment="1">
      <alignment vertical="center" wrapText="1"/>
    </xf>
    <xf numFmtId="9" fontId="13" fillId="0" borderId="12" xfId="5" applyFont="1" applyFill="1" applyBorder="1" applyAlignment="1">
      <alignment horizontal="center" vertical="center" wrapText="1"/>
    </xf>
    <xf numFmtId="0" fontId="10" fillId="6" borderId="32" xfId="4" applyFont="1" applyFill="1" applyBorder="1" applyAlignment="1">
      <alignment horizontal="center" vertical="center" wrapText="1"/>
    </xf>
    <xf numFmtId="0" fontId="10" fillId="6" borderId="18" xfId="4" applyFont="1" applyFill="1" applyBorder="1" applyAlignment="1">
      <alignment horizontal="center" vertical="center" wrapText="1"/>
    </xf>
    <xf numFmtId="9" fontId="9" fillId="0" borderId="12" xfId="0" applyNumberFormat="1" applyFont="1" applyBorder="1" applyAlignment="1">
      <alignment horizontal="justify" vertical="center" wrapText="1"/>
    </xf>
    <xf numFmtId="168" fontId="9" fillId="0" borderId="12" xfId="0" applyNumberFormat="1" applyFont="1" applyBorder="1" applyAlignment="1">
      <alignment horizontal="center" vertical="center" wrapText="1"/>
    </xf>
    <xf numFmtId="168" fontId="9" fillId="0" borderId="12" xfId="0" applyNumberFormat="1" applyFont="1" applyBorder="1" applyAlignment="1">
      <alignment horizontal="justify" vertical="center" wrapText="1"/>
    </xf>
    <xf numFmtId="9" fontId="3" fillId="0" borderId="12" xfId="0" applyNumberFormat="1" applyFont="1" applyBorder="1" applyAlignment="1">
      <alignment horizontal="justify" vertical="center"/>
    </xf>
    <xf numFmtId="0" fontId="13" fillId="0" borderId="12" xfId="0" applyFont="1" applyBorder="1" applyAlignment="1">
      <alignment horizontal="left" vertical="center" wrapText="1"/>
    </xf>
    <xf numFmtId="0" fontId="11" fillId="6" borderId="0" xfId="0" applyFont="1" applyFill="1" applyAlignment="1">
      <alignment horizontal="left" vertical="center"/>
    </xf>
    <xf numFmtId="0" fontId="9" fillId="0" borderId="0" xfId="0" applyFont="1" applyAlignment="1">
      <alignment horizontal="justify" vertical="center" wrapText="1"/>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9" fontId="14" fillId="0" borderId="0" xfId="0" applyNumberFormat="1" applyFont="1" applyAlignment="1">
      <alignment horizontal="justify" vertical="center"/>
    </xf>
    <xf numFmtId="10" fontId="9" fillId="0" borderId="12" xfId="0" applyNumberFormat="1" applyFont="1" applyBorder="1" applyAlignment="1">
      <alignment horizontal="justify" vertical="center" wrapText="1"/>
    </xf>
    <xf numFmtId="169" fontId="9" fillId="0" borderId="12" xfId="0" applyNumberFormat="1" applyFont="1" applyBorder="1" applyAlignment="1">
      <alignment horizontal="justify" vertical="center" wrapText="1"/>
    </xf>
    <xf numFmtId="0" fontId="9" fillId="0" borderId="12" xfId="0" applyFont="1" applyBorder="1" applyAlignment="1">
      <alignment horizontal="justify" vertical="top" wrapText="1"/>
    </xf>
    <xf numFmtId="0" fontId="13" fillId="0" borderId="14" xfId="0" applyFont="1" applyBorder="1" applyAlignment="1">
      <alignment horizontal="center"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1" fontId="13" fillId="7" borderId="19" xfId="0" applyNumberFormat="1" applyFont="1" applyFill="1" applyBorder="1" applyAlignment="1">
      <alignment horizontal="center" vertical="center" wrapText="1"/>
    </xf>
    <xf numFmtId="1" fontId="1" fillId="0" borderId="12" xfId="0" applyNumberFormat="1" applyFont="1" applyBorder="1" applyAlignment="1">
      <alignment horizontal="center" vertical="center" wrapText="1"/>
    </xf>
    <xf numFmtId="0" fontId="1" fillId="0" borderId="12" xfId="0" applyFont="1" applyBorder="1" applyAlignment="1">
      <alignment horizontal="justify" vertical="center" wrapText="1"/>
    </xf>
    <xf numFmtId="0" fontId="1" fillId="0" borderId="12" xfId="0" applyFont="1" applyBorder="1" applyAlignment="1">
      <alignment horizontal="center" vertical="center" wrapText="1"/>
    </xf>
    <xf numFmtId="0" fontId="10" fillId="6" borderId="0" xfId="4" applyFont="1" applyFill="1" applyAlignment="1">
      <alignment horizontal="center" vertical="center" wrapText="1"/>
    </xf>
    <xf numFmtId="0" fontId="10" fillId="0" borderId="12" xfId="4" applyFont="1" applyBorder="1" applyAlignment="1">
      <alignment horizontal="center" vertical="center" wrapText="1"/>
    </xf>
    <xf numFmtId="9" fontId="1" fillId="0" borderId="12" xfId="0" applyNumberFormat="1" applyFont="1" applyBorder="1" applyAlignment="1">
      <alignment horizontal="center" vertical="center" wrapText="1"/>
    </xf>
    <xf numFmtId="9" fontId="3" fillId="0" borderId="12" xfId="0" applyNumberFormat="1" applyFont="1" applyBorder="1" applyAlignment="1">
      <alignment horizontal="justify" vertical="center" wrapText="1"/>
    </xf>
    <xf numFmtId="0" fontId="9" fillId="0" borderId="12" xfId="0" applyFont="1" applyBorder="1" applyAlignment="1">
      <alignment horizontal="left" wrapText="1"/>
    </xf>
    <xf numFmtId="0" fontId="22" fillId="0" borderId="12" xfId="0" applyFont="1" applyBorder="1" applyAlignment="1">
      <alignment horizontal="left" vertical="center" wrapText="1"/>
    </xf>
    <xf numFmtId="9" fontId="9" fillId="0" borderId="18" xfId="0" applyNumberFormat="1" applyFont="1" applyBorder="1" applyAlignment="1">
      <alignment horizontal="center" vertical="center" wrapText="1"/>
    </xf>
    <xf numFmtId="0" fontId="9" fillId="7" borderId="12" xfId="0" applyFont="1" applyFill="1" applyBorder="1" applyAlignment="1">
      <alignment horizontal="center" vertical="center" wrapText="1"/>
    </xf>
    <xf numFmtId="9" fontId="9" fillId="0" borderId="11" xfId="0" applyNumberFormat="1" applyFont="1" applyBorder="1" applyAlignment="1">
      <alignment horizontal="center" vertical="center" wrapText="1"/>
    </xf>
    <xf numFmtId="0" fontId="2" fillId="0" borderId="12" xfId="4" applyFont="1" applyBorder="1" applyAlignment="1">
      <alignment horizontal="center" vertical="center" wrapText="1"/>
    </xf>
    <xf numFmtId="0" fontId="9" fillId="0" borderId="11" xfId="0" applyFont="1" applyBorder="1" applyAlignment="1">
      <alignment horizontal="justify" vertical="center" wrapText="1"/>
    </xf>
    <xf numFmtId="1" fontId="13" fillId="7" borderId="36" xfId="0" applyNumberFormat="1" applyFont="1" applyFill="1" applyBorder="1" applyAlignment="1">
      <alignment horizontal="center" vertical="center" wrapText="1"/>
    </xf>
    <xf numFmtId="9" fontId="9" fillId="7" borderId="12" xfId="0" applyNumberFormat="1" applyFont="1" applyFill="1" applyBorder="1" applyAlignment="1">
      <alignment horizontal="center" vertical="center" wrapText="1"/>
    </xf>
    <xf numFmtId="9" fontId="9" fillId="7" borderId="12" xfId="0" applyNumberFormat="1" applyFont="1" applyFill="1" applyBorder="1" applyAlignment="1">
      <alignment horizontal="justify" vertical="center" wrapText="1"/>
    </xf>
    <xf numFmtId="0" fontId="0" fillId="0" borderId="12" xfId="0" applyBorder="1"/>
    <xf numFmtId="0" fontId="2" fillId="7" borderId="12" xfId="4" applyFont="1" applyFill="1" applyBorder="1" applyAlignment="1">
      <alignment horizontal="center" vertical="center" textRotation="90" wrapText="1"/>
    </xf>
    <xf numFmtId="0" fontId="13" fillId="0" borderId="11" xfId="0" applyFont="1" applyBorder="1" applyAlignment="1">
      <alignment horizontal="justify" vertical="center" wrapText="1"/>
    </xf>
    <xf numFmtId="9" fontId="9" fillId="9"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23" fillId="0" borderId="0" xfId="0" applyFont="1"/>
    <xf numFmtId="0" fontId="9" fillId="0" borderId="0" xfId="0" applyFont="1"/>
    <xf numFmtId="9" fontId="1" fillId="0" borderId="12" xfId="0" applyNumberFormat="1" applyFont="1" applyBorder="1" applyAlignment="1">
      <alignment horizontal="justify" vertical="center" wrapText="1"/>
    </xf>
    <xf numFmtId="9" fontId="1" fillId="0" borderId="12" xfId="0" applyNumberFormat="1" applyFont="1" applyBorder="1" applyAlignment="1">
      <alignment horizontal="justify" vertical="center"/>
    </xf>
    <xf numFmtId="0" fontId="1" fillId="7" borderId="12" xfId="0" applyFont="1" applyFill="1" applyBorder="1" applyAlignment="1">
      <alignment horizontal="center" vertical="center" wrapText="1"/>
    </xf>
    <xf numFmtId="164" fontId="13" fillId="0" borderId="12" xfId="3" applyFont="1" applyBorder="1" applyAlignment="1">
      <alignment horizontal="center" vertical="center" wrapText="1"/>
    </xf>
    <xf numFmtId="171" fontId="9" fillId="0" borderId="12" xfId="0" applyNumberFormat="1" applyFont="1" applyBorder="1" applyAlignment="1">
      <alignment horizontal="justify" vertical="center" wrapText="1"/>
    </xf>
    <xf numFmtId="171" fontId="9" fillId="0" borderId="12"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22" fillId="11" borderId="12" xfId="0" applyFont="1" applyFill="1" applyBorder="1" applyAlignment="1">
      <alignment vertical="center" wrapText="1"/>
    </xf>
    <xf numFmtId="0" fontId="22" fillId="11" borderId="18" xfId="0" applyFont="1" applyFill="1" applyBorder="1" applyAlignment="1">
      <alignment vertical="center" wrapText="1"/>
    </xf>
    <xf numFmtId="0" fontId="9" fillId="0" borderId="32" xfId="0" applyFont="1" applyBorder="1" applyAlignment="1">
      <alignment horizontal="justify" vertical="center" wrapText="1"/>
    </xf>
    <xf numFmtId="44" fontId="13" fillId="0" borderId="12" xfId="0" applyNumberFormat="1" applyFont="1" applyBorder="1" applyAlignment="1">
      <alignment horizontal="center" vertical="center" wrapText="1"/>
    </xf>
    <xf numFmtId="44" fontId="13" fillId="0" borderId="12" xfId="3" applyNumberFormat="1" applyFont="1" applyBorder="1" applyAlignment="1">
      <alignment horizontal="center" vertical="center" wrapText="1"/>
    </xf>
    <xf numFmtId="8" fontId="13" fillId="0" borderId="12" xfId="0" applyNumberFormat="1" applyFont="1" applyBorder="1" applyAlignment="1">
      <alignment horizontal="right" vertical="center" wrapText="1"/>
    </xf>
    <xf numFmtId="171" fontId="9" fillId="0" borderId="18" xfId="0" applyNumberFormat="1" applyFont="1" applyBorder="1" applyAlignment="1">
      <alignment horizontal="justify" vertical="center" wrapText="1"/>
    </xf>
    <xf numFmtId="171" fontId="9" fillId="0" borderId="62" xfId="0" applyNumberFormat="1" applyFont="1" applyBorder="1" applyAlignment="1">
      <alignment horizontal="justify" vertical="center" wrapText="1"/>
    </xf>
    <xf numFmtId="0" fontId="1" fillId="0" borderId="12" xfId="0" applyFont="1" applyBorder="1" applyAlignment="1">
      <alignment horizontal="left" vertical="center" wrapText="1"/>
    </xf>
    <xf numFmtId="0" fontId="30" fillId="0" borderId="18" xfId="0" applyFont="1" applyBorder="1" applyAlignment="1">
      <alignment horizontal="center" vertical="center" wrapText="1"/>
    </xf>
    <xf numFmtId="9" fontId="3" fillId="2" borderId="12" xfId="0" applyNumberFormat="1" applyFont="1" applyFill="1" applyBorder="1" applyAlignment="1">
      <alignment horizontal="justify" vertical="center"/>
    </xf>
    <xf numFmtId="9" fontId="3" fillId="0" borderId="30" xfId="0" applyNumberFormat="1" applyFont="1" applyBorder="1" applyAlignment="1">
      <alignment horizontal="justify" vertical="center"/>
    </xf>
    <xf numFmtId="9" fontId="3" fillId="0" borderId="26" xfId="0" applyNumberFormat="1" applyFont="1" applyBorder="1" applyAlignment="1">
      <alignment horizontal="justify" vertical="center" wrapText="1"/>
    </xf>
    <xf numFmtId="9" fontId="3" fillId="0" borderId="26" xfId="0" applyNumberFormat="1" applyFont="1" applyBorder="1" applyAlignment="1">
      <alignment horizontal="justify" vertical="center"/>
    </xf>
    <xf numFmtId="9" fontId="3" fillId="0" borderId="27" xfId="0" applyNumberFormat="1" applyFont="1" applyBorder="1" applyAlignment="1">
      <alignment horizontal="justify" vertical="center"/>
    </xf>
    <xf numFmtId="1" fontId="27" fillId="0" borderId="12" xfId="0" applyNumberFormat="1" applyFont="1" applyBorder="1" applyAlignment="1">
      <alignment horizontal="center" vertical="center" wrapText="1"/>
    </xf>
    <xf numFmtId="0" fontId="28" fillId="0" borderId="12" xfId="4" applyFont="1" applyBorder="1" applyAlignment="1">
      <alignment horizontal="center" vertical="center" wrapText="1"/>
    </xf>
    <xf numFmtId="0" fontId="13" fillId="0" borderId="61" xfId="0" applyFont="1" applyBorder="1" applyAlignment="1">
      <alignment horizontal="justify" vertical="center"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wrapText="1"/>
    </xf>
    <xf numFmtId="0" fontId="1" fillId="2" borderId="5" xfId="0" applyFont="1" applyFill="1" applyBorder="1" applyAlignment="1">
      <alignment horizontal="justify" vertical="center" wrapText="1"/>
    </xf>
    <xf numFmtId="170" fontId="13" fillId="0" borderId="12" xfId="3" applyNumberFormat="1" applyFont="1" applyBorder="1" applyAlignment="1">
      <alignment horizontal="center" vertical="center" wrapText="1"/>
    </xf>
    <xf numFmtId="0" fontId="1" fillId="2" borderId="12" xfId="0" applyFont="1" applyFill="1" applyBorder="1" applyAlignment="1">
      <alignment horizontal="justify" vertical="center" wrapText="1"/>
    </xf>
    <xf numFmtId="0" fontId="13" fillId="2" borderId="12" xfId="0" applyFont="1" applyFill="1" applyBorder="1" applyAlignment="1">
      <alignment horizontal="justify" vertical="center" wrapText="1"/>
    </xf>
    <xf numFmtId="9" fontId="3" fillId="0" borderId="12" xfId="0" applyNumberFormat="1" applyFont="1" applyBorder="1" applyAlignment="1">
      <alignment horizontal="center" vertical="center"/>
    </xf>
    <xf numFmtId="9" fontId="3" fillId="0" borderId="12" xfId="0" applyNumberFormat="1" applyFont="1" applyBorder="1" applyAlignment="1">
      <alignment horizontal="center" vertical="center" wrapText="1"/>
    </xf>
    <xf numFmtId="0" fontId="3" fillId="0" borderId="12" xfId="0" applyFont="1" applyBorder="1" applyAlignment="1">
      <alignment horizontal="justify" vertical="center" wrapText="1"/>
    </xf>
    <xf numFmtId="9" fontId="1" fillId="0" borderId="12" xfId="0" applyNumberFormat="1" applyFont="1" applyBorder="1" applyAlignment="1">
      <alignment horizontal="left" vertical="center" wrapText="1"/>
    </xf>
    <xf numFmtId="9" fontId="9" fillId="0" borderId="12" xfId="0" applyNumberFormat="1" applyFont="1" applyBorder="1" applyAlignment="1">
      <alignment horizontal="left" vertical="center" wrapText="1"/>
    </xf>
    <xf numFmtId="164" fontId="9" fillId="0" borderId="12" xfId="3" applyFont="1" applyBorder="1" applyAlignment="1">
      <alignment horizontal="justify" vertical="center" wrapText="1"/>
    </xf>
    <xf numFmtId="2" fontId="13" fillId="0" borderId="12" xfId="5" applyNumberFormat="1" applyFont="1" applyBorder="1" applyAlignment="1">
      <alignment horizontal="center" vertical="center" wrapText="1"/>
    </xf>
    <xf numFmtId="2" fontId="13" fillId="0" borderId="12" xfId="5" applyNumberFormat="1" applyFont="1" applyFill="1" applyBorder="1" applyAlignment="1">
      <alignment horizontal="center" vertical="center" wrapText="1"/>
    </xf>
    <xf numFmtId="2" fontId="9" fillId="0" borderId="12" xfId="0" applyNumberFormat="1" applyFont="1" applyBorder="1" applyAlignment="1">
      <alignment horizontal="justify" vertical="center" wrapText="1"/>
    </xf>
    <xf numFmtId="43" fontId="9" fillId="0" borderId="12" xfId="6" applyFont="1" applyBorder="1" applyAlignment="1">
      <alignment horizontal="justify" vertical="center" wrapText="1"/>
    </xf>
    <xf numFmtId="0" fontId="13" fillId="0" borderId="13" xfId="0" applyFont="1" applyBorder="1" applyAlignment="1">
      <alignment horizontal="center" vertical="center" wrapText="1"/>
    </xf>
    <xf numFmtId="1" fontId="13" fillId="7" borderId="13" xfId="0" applyNumberFormat="1" applyFont="1" applyFill="1" applyBorder="1" applyAlignment="1">
      <alignment horizontal="center" vertical="center" wrapText="1"/>
    </xf>
    <xf numFmtId="9" fontId="9" fillId="0" borderId="13" xfId="0" applyNumberFormat="1" applyFont="1" applyBorder="1" applyAlignment="1">
      <alignment horizontal="center" vertical="center" wrapText="1"/>
    </xf>
    <xf numFmtId="9" fontId="13" fillId="7" borderId="13" xfId="5" applyFont="1" applyFill="1" applyBorder="1" applyAlignment="1">
      <alignment horizontal="center" vertical="center" wrapText="1"/>
    </xf>
    <xf numFmtId="2" fontId="9" fillId="0" borderId="12" xfId="0" applyNumberFormat="1" applyFont="1" applyBorder="1" applyAlignment="1">
      <alignment horizontal="center" vertical="center" wrapText="1"/>
    </xf>
    <xf numFmtId="2" fontId="1" fillId="0" borderId="12" xfId="0" applyNumberFormat="1" applyFont="1" applyBorder="1" applyAlignment="1">
      <alignment horizontal="justify" vertical="center" wrapText="1"/>
    </xf>
    <xf numFmtId="0" fontId="13" fillId="0" borderId="0" xfId="0" applyFont="1" applyAlignment="1">
      <alignment horizontal="justify" vertical="center" wrapText="1"/>
    </xf>
    <xf numFmtId="0" fontId="1" fillId="0" borderId="0" xfId="0" applyFont="1" applyAlignment="1">
      <alignment horizontal="justify" vertical="center" wrapText="1"/>
    </xf>
    <xf numFmtId="1" fontId="13" fillId="0" borderId="0" xfId="0" applyNumberFormat="1" applyFont="1" applyAlignment="1">
      <alignment horizontal="center" vertical="center" wrapText="1"/>
    </xf>
    <xf numFmtId="0" fontId="30" fillId="0" borderId="0" xfId="0" applyFont="1" applyAlignment="1">
      <alignment vertical="center" wrapText="1"/>
    </xf>
    <xf numFmtId="9" fontId="3" fillId="0" borderId="0" xfId="0" applyNumberFormat="1" applyFont="1" applyAlignment="1">
      <alignment horizontal="justify" vertical="center"/>
    </xf>
    <xf numFmtId="0" fontId="7" fillId="0" borderId="0" xfId="7" applyFill="1" applyBorder="1" applyAlignment="1">
      <alignment vertical="center" wrapText="1"/>
    </xf>
    <xf numFmtId="9" fontId="3" fillId="0" borderId="32" xfId="0" applyNumberFormat="1" applyFont="1" applyBorder="1" applyAlignment="1">
      <alignment horizontal="justify" vertical="center"/>
    </xf>
    <xf numFmtId="0" fontId="13" fillId="0" borderId="13" xfId="0" applyFont="1" applyBorder="1" applyAlignment="1">
      <alignment horizontal="justify" vertical="center" wrapText="1"/>
    </xf>
    <xf numFmtId="0" fontId="9" fillId="0" borderId="29" xfId="0" applyFont="1" applyBorder="1" applyAlignment="1">
      <alignment horizontal="justify" vertical="center" wrapText="1"/>
    </xf>
    <xf numFmtId="171" fontId="9" fillId="0" borderId="63" xfId="0" applyNumberFormat="1" applyFont="1" applyBorder="1" applyAlignment="1">
      <alignment horizontal="justify" vertical="center" wrapText="1"/>
    </xf>
    <xf numFmtId="171" fontId="9" fillId="0" borderId="64" xfId="0" applyNumberFormat="1" applyFont="1" applyBorder="1" applyAlignment="1">
      <alignment horizontal="justify" vertical="center" wrapText="1"/>
    </xf>
    <xf numFmtId="9" fontId="3" fillId="0" borderId="13" xfId="0" applyNumberFormat="1" applyFont="1" applyBorder="1" applyAlignment="1">
      <alignment horizontal="justify" vertical="center"/>
    </xf>
    <xf numFmtId="9" fontId="9" fillId="0" borderId="13" xfId="5" applyFont="1" applyFill="1" applyBorder="1" applyAlignment="1">
      <alignment horizontal="center" vertical="center" wrapText="1"/>
    </xf>
    <xf numFmtId="171" fontId="9" fillId="0" borderId="13" xfId="0" applyNumberFormat="1" applyFont="1" applyBorder="1" applyAlignment="1">
      <alignment horizontal="justify" vertical="center" wrapText="1"/>
    </xf>
    <xf numFmtId="9" fontId="9" fillId="0" borderId="12" xfId="5" applyFont="1" applyBorder="1" applyAlignment="1">
      <alignment horizontal="center" vertical="center" wrapText="1"/>
    </xf>
    <xf numFmtId="0" fontId="4" fillId="0" borderId="12" xfId="4" applyFont="1" applyBorder="1" applyAlignment="1">
      <alignment horizontal="center" vertical="center" wrapText="1"/>
    </xf>
    <xf numFmtId="0" fontId="0" fillId="0" borderId="12" xfId="0" applyBorder="1" applyAlignment="1">
      <alignment horizontal="center" vertical="center"/>
    </xf>
    <xf numFmtId="9" fontId="1" fillId="0" borderId="32" xfId="0" applyNumberFormat="1" applyFont="1" applyBorder="1" applyAlignment="1">
      <alignment horizontal="justify" vertical="center"/>
    </xf>
    <xf numFmtId="0" fontId="9" fillId="0" borderId="12" xfId="0" applyFont="1" applyBorder="1" applyAlignment="1">
      <alignment horizontal="justify" wrapText="1"/>
    </xf>
    <xf numFmtId="3" fontId="9" fillId="0" borderId="12" xfId="0" applyNumberFormat="1" applyFont="1" applyBorder="1" applyAlignment="1">
      <alignment horizontal="center" vertical="center" wrapText="1"/>
    </xf>
    <xf numFmtId="44" fontId="9" fillId="0" borderId="12" xfId="0" applyNumberFormat="1" applyFont="1" applyBorder="1" applyAlignment="1">
      <alignment horizontal="center" vertical="center" wrapText="1"/>
    </xf>
    <xf numFmtId="44" fontId="9" fillId="0" borderId="12" xfId="0" applyNumberFormat="1" applyFont="1" applyBorder="1" applyAlignment="1">
      <alignment vertical="center" wrapText="1"/>
    </xf>
    <xf numFmtId="0" fontId="12" fillId="0" borderId="8" xfId="0" applyFont="1" applyBorder="1"/>
    <xf numFmtId="0" fontId="13" fillId="0" borderId="13" xfId="0" applyFont="1" applyBorder="1" applyAlignment="1">
      <alignment vertical="center" wrapText="1"/>
    </xf>
    <xf numFmtId="0" fontId="9" fillId="0" borderId="13" xfId="0" applyFont="1" applyBorder="1" applyAlignment="1">
      <alignment vertical="center" wrapText="1"/>
    </xf>
    <xf numFmtId="9" fontId="13" fillId="7" borderId="13" xfId="5" applyFont="1" applyFill="1" applyBorder="1" applyAlignment="1">
      <alignment vertical="center" wrapText="1"/>
    </xf>
    <xf numFmtId="171" fontId="9" fillId="0" borderId="13" xfId="0" applyNumberFormat="1" applyFont="1" applyBorder="1" applyAlignment="1">
      <alignment vertical="center" wrapText="1"/>
    </xf>
    <xf numFmtId="9" fontId="3" fillId="0" borderId="13" xfId="0" applyNumberFormat="1" applyFont="1" applyBorder="1" applyAlignment="1">
      <alignment vertical="center" wrapText="1"/>
    </xf>
    <xf numFmtId="0" fontId="1" fillId="0" borderId="13" xfId="0" applyFont="1" applyBorder="1" applyAlignment="1">
      <alignment vertical="center" wrapText="1"/>
    </xf>
    <xf numFmtId="9" fontId="9" fillId="0" borderId="13" xfId="0" applyNumberFormat="1" applyFont="1" applyBorder="1" applyAlignment="1">
      <alignment vertical="center" wrapText="1"/>
    </xf>
    <xf numFmtId="0" fontId="9" fillId="0" borderId="12" xfId="0" applyFont="1" applyBorder="1" applyAlignment="1">
      <alignment vertical="center" wrapText="1"/>
    </xf>
    <xf numFmtId="9" fontId="9" fillId="0" borderId="12" xfId="0" applyNumberFormat="1" applyFont="1" applyBorder="1" applyAlignment="1">
      <alignment vertical="center" wrapText="1"/>
    </xf>
    <xf numFmtId="9" fontId="13" fillId="7" borderId="12" xfId="5" applyFont="1" applyFill="1" applyBorder="1" applyAlignment="1">
      <alignment vertical="center" wrapText="1"/>
    </xf>
    <xf numFmtId="2" fontId="9" fillId="0" borderId="12" xfId="0" applyNumberFormat="1" applyFont="1" applyBorder="1" applyAlignment="1">
      <alignment vertical="center" wrapText="1"/>
    </xf>
    <xf numFmtId="171" fontId="9" fillId="0" borderId="12" xfId="0" applyNumberFormat="1" applyFont="1" applyBorder="1" applyAlignment="1">
      <alignment vertical="center" wrapText="1"/>
    </xf>
    <xf numFmtId="9" fontId="3" fillId="0" borderId="12" xfId="0" applyNumberFormat="1" applyFont="1" applyBorder="1" applyAlignment="1">
      <alignment vertical="center" wrapText="1"/>
    </xf>
    <xf numFmtId="0" fontId="0" fillId="0" borderId="8" xfId="0" applyBorder="1"/>
    <xf numFmtId="9" fontId="9" fillId="9" borderId="13" xfId="0" applyNumberFormat="1" applyFont="1" applyFill="1" applyBorder="1" applyAlignment="1">
      <alignment vertical="center" wrapText="1"/>
    </xf>
    <xf numFmtId="0" fontId="3" fillId="0" borderId="12" xfId="0" applyFont="1" applyBorder="1" applyAlignment="1">
      <alignment vertical="center" wrapText="1"/>
    </xf>
    <xf numFmtId="9" fontId="9" fillId="0" borderId="12" xfId="0" applyNumberFormat="1" applyFont="1" applyBorder="1" applyAlignment="1">
      <alignment horizontal="left" vertical="top" wrapText="1"/>
    </xf>
    <xf numFmtId="9" fontId="9" fillId="0" borderId="12" xfId="0" applyNumberFormat="1" applyFont="1" applyBorder="1" applyAlignment="1">
      <alignment horizontal="left" wrapText="1"/>
    </xf>
    <xf numFmtId="0" fontId="9" fillId="0" borderId="8" xfId="4" applyFont="1" applyBorder="1" applyAlignment="1">
      <alignment vertical="center" wrapText="1"/>
    </xf>
    <xf numFmtId="0" fontId="7" fillId="0" borderId="12" xfId="7" applyBorder="1" applyAlignment="1">
      <alignment horizontal="center" vertical="center"/>
    </xf>
    <xf numFmtId="0" fontId="9" fillId="0" borderId="32" xfId="0" applyFont="1" applyBorder="1" applyAlignment="1">
      <alignment vertical="center" wrapText="1"/>
    </xf>
    <xf numFmtId="1" fontId="13" fillId="7" borderId="12" xfId="0" applyNumberFormat="1" applyFont="1" applyFill="1" applyBorder="1" applyAlignment="1">
      <alignment vertical="center" wrapText="1"/>
    </xf>
    <xf numFmtId="1" fontId="13" fillId="0" borderId="12" xfId="0" applyNumberFormat="1" applyFont="1" applyBorder="1" applyAlignment="1">
      <alignment vertical="center" wrapText="1"/>
    </xf>
    <xf numFmtId="9" fontId="3" fillId="2" borderId="12" xfId="0" applyNumberFormat="1" applyFont="1" applyFill="1" applyBorder="1" applyAlignment="1">
      <alignment vertical="center" wrapText="1"/>
    </xf>
    <xf numFmtId="0" fontId="7" fillId="0" borderId="11" xfId="7" applyBorder="1" applyAlignment="1">
      <alignment horizontal="center" vertical="center"/>
    </xf>
    <xf numFmtId="10" fontId="9" fillId="0" borderId="12" xfId="0" applyNumberFormat="1" applyFont="1" applyBorder="1" applyAlignment="1">
      <alignment horizontal="center" vertical="center" wrapText="1"/>
    </xf>
    <xf numFmtId="9" fontId="3" fillId="0" borderId="32" xfId="0" applyNumberFormat="1" applyFont="1" applyBorder="1" applyAlignment="1">
      <alignment horizontal="center" vertical="center" wrapText="1"/>
    </xf>
    <xf numFmtId="0" fontId="9" fillId="7" borderId="12" xfId="0" applyFont="1" applyFill="1" applyBorder="1" applyAlignment="1">
      <alignment vertical="center" wrapText="1"/>
    </xf>
    <xf numFmtId="9" fontId="13" fillId="0" borderId="12" xfId="0" applyNumberFormat="1" applyFont="1" applyBorder="1" applyAlignment="1">
      <alignment horizontal="center" vertical="center" wrapText="1"/>
    </xf>
    <xf numFmtId="1" fontId="13" fillId="7" borderId="11" xfId="0" applyNumberFormat="1" applyFont="1" applyFill="1" applyBorder="1" applyAlignment="1">
      <alignment horizontal="center" vertical="center" wrapText="1"/>
    </xf>
    <xf numFmtId="1" fontId="13" fillId="0" borderId="11" xfId="0" applyNumberFormat="1" applyFont="1" applyBorder="1" applyAlignment="1">
      <alignment horizontal="center" vertical="center" wrapText="1"/>
    </xf>
    <xf numFmtId="9" fontId="3" fillId="0" borderId="11" xfId="0" applyNumberFormat="1" applyFont="1" applyBorder="1" applyAlignment="1">
      <alignment horizontal="justify" vertical="center"/>
    </xf>
    <xf numFmtId="0" fontId="9" fillId="0" borderId="11" xfId="0" applyFont="1" applyBorder="1" applyAlignment="1">
      <alignment horizontal="left" vertical="center" wrapText="1"/>
    </xf>
    <xf numFmtId="0" fontId="22" fillId="2" borderId="12" xfId="0" applyFont="1" applyFill="1" applyBorder="1" applyAlignment="1">
      <alignment horizontal="justify" vertical="center" wrapText="1"/>
    </xf>
    <xf numFmtId="49" fontId="13" fillId="0" borderId="12" xfId="0" applyNumberFormat="1" applyFont="1" applyBorder="1" applyAlignment="1">
      <alignment horizontal="justify" vertical="center" wrapText="1"/>
    </xf>
    <xf numFmtId="49" fontId="9" fillId="0" borderId="12" xfId="0" applyNumberFormat="1" applyFont="1" applyBorder="1" applyAlignment="1">
      <alignment horizontal="justify" vertical="center" wrapText="1"/>
    </xf>
    <xf numFmtId="49" fontId="22" fillId="0" borderId="12" xfId="0" applyNumberFormat="1" applyFont="1" applyBorder="1" applyAlignment="1">
      <alignment horizontal="justify" vertical="center" wrapText="1"/>
    </xf>
    <xf numFmtId="9" fontId="32" fillId="0" borderId="12" xfId="7" applyNumberFormat="1" applyFont="1" applyBorder="1" applyAlignment="1">
      <alignment horizontal="justify" vertical="center" wrapText="1"/>
    </xf>
    <xf numFmtId="0" fontId="13" fillId="0" borderId="18" xfId="0" applyFont="1" applyBorder="1" applyAlignment="1">
      <alignment horizontal="center" vertical="center" wrapText="1"/>
    </xf>
    <xf numFmtId="9" fontId="28" fillId="0" borderId="12" xfId="4" applyNumberFormat="1" applyFont="1" applyBorder="1" applyAlignment="1">
      <alignment horizontal="center" vertical="center" wrapText="1"/>
    </xf>
    <xf numFmtId="1" fontId="13" fillId="0" borderId="12" xfId="5" applyNumberFormat="1" applyFont="1" applyFill="1" applyBorder="1" applyAlignment="1">
      <alignment horizontal="center" vertical="center" wrapText="1"/>
    </xf>
    <xf numFmtId="0" fontId="33" fillId="0" borderId="0" xfId="0" applyFont="1" applyAlignment="1">
      <alignment horizontal="center" vertical="center"/>
    </xf>
    <xf numFmtId="164" fontId="13" fillId="0" borderId="12" xfId="0" applyNumberFormat="1" applyFont="1" applyBorder="1" applyAlignment="1">
      <alignment horizontal="center" vertical="center" wrapText="1"/>
    </xf>
    <xf numFmtId="164" fontId="13" fillId="0" borderId="11" xfId="3" applyFont="1" applyBorder="1" applyAlignment="1">
      <alignment horizontal="center" vertical="center" wrapText="1"/>
    </xf>
    <xf numFmtId="0" fontId="7" fillId="0" borderId="12" xfId="7" applyBorder="1" applyAlignment="1">
      <alignment horizontal="center" vertical="center" wrapText="1"/>
    </xf>
    <xf numFmtId="0" fontId="9" fillId="0" borderId="12" xfId="0" applyFont="1" applyBorder="1" applyAlignment="1">
      <alignment horizontal="left" vertical="center" wrapText="1"/>
    </xf>
    <xf numFmtId="0" fontId="7" fillId="0" borderId="12" xfId="8" applyBorder="1" applyAlignment="1">
      <alignment horizontal="center" vertical="center" wrapText="1"/>
    </xf>
    <xf numFmtId="6" fontId="34" fillId="0" borderId="12" xfId="0" applyNumberFormat="1" applyFont="1" applyBorder="1" applyAlignment="1">
      <alignment vertical="center" wrapText="1"/>
    </xf>
    <xf numFmtId="0" fontId="13" fillId="0" borderId="12" xfId="5" applyNumberFormat="1" applyFont="1" applyFill="1" applyBorder="1" applyAlignment="1">
      <alignment horizontal="center" vertical="center" wrapText="1"/>
    </xf>
    <xf numFmtId="0" fontId="13" fillId="0" borderId="12" xfId="5" applyNumberFormat="1" applyFont="1" applyBorder="1" applyAlignment="1">
      <alignment horizontal="center" vertical="center" wrapText="1"/>
    </xf>
    <xf numFmtId="1" fontId="13" fillId="0" borderId="12" xfId="5" applyNumberFormat="1" applyFont="1" applyBorder="1" applyAlignment="1">
      <alignment horizontal="center" vertical="center" wrapText="1"/>
    </xf>
    <xf numFmtId="9" fontId="4" fillId="0" borderId="12" xfId="4"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2" xfId="5"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0" fontId="36" fillId="0" borderId="62" xfId="0" applyFont="1" applyBorder="1" applyAlignment="1">
      <alignment vertical="center"/>
    </xf>
    <xf numFmtId="1" fontId="13" fillId="0" borderId="32" xfId="0" applyNumberFormat="1" applyFont="1" applyBorder="1" applyAlignment="1">
      <alignment horizontal="center" vertical="center" wrapText="1"/>
    </xf>
    <xf numFmtId="2" fontId="13" fillId="0" borderId="32" xfId="5" applyNumberFormat="1" applyFont="1" applyFill="1" applyBorder="1" applyAlignment="1">
      <alignment horizontal="center" vertical="center" wrapText="1"/>
    </xf>
    <xf numFmtId="164" fontId="0" fillId="0" borderId="0" xfId="0" applyNumberFormat="1"/>
    <xf numFmtId="164" fontId="10" fillId="6" borderId="13" xfId="4" applyNumberFormat="1" applyFont="1" applyFill="1" applyBorder="1" applyAlignment="1">
      <alignment horizontal="center" vertical="center" wrapText="1"/>
    </xf>
    <xf numFmtId="164" fontId="10" fillId="6" borderId="28" xfId="4" applyNumberFormat="1" applyFont="1" applyFill="1" applyBorder="1" applyAlignment="1">
      <alignment horizontal="center" vertical="center" wrapText="1"/>
    </xf>
    <xf numFmtId="164" fontId="13" fillId="0" borderId="12" xfId="0" applyNumberFormat="1" applyFont="1" applyBorder="1" applyAlignment="1">
      <alignment vertical="center" wrapText="1"/>
    </xf>
    <xf numFmtId="44" fontId="9" fillId="0" borderId="32" xfId="0" applyNumberFormat="1" applyFont="1" applyBorder="1" applyAlignment="1">
      <alignment vertical="center" wrapText="1"/>
    </xf>
    <xf numFmtId="0" fontId="9" fillId="0" borderId="18" xfId="0" applyFont="1" applyBorder="1" applyAlignment="1">
      <alignment horizontal="center" vertical="center" wrapText="1"/>
    </xf>
    <xf numFmtId="3" fontId="9" fillId="0" borderId="13" xfId="0" applyNumberFormat="1" applyFont="1" applyBorder="1" applyAlignment="1">
      <alignment horizontal="center" vertical="center" wrapText="1"/>
    </xf>
    <xf numFmtId="0" fontId="12" fillId="0" borderId="18" xfId="0" applyFont="1" applyBorder="1"/>
    <xf numFmtId="1" fontId="3" fillId="0" borderId="32" xfId="0" applyNumberFormat="1" applyFont="1" applyBorder="1" applyAlignment="1">
      <alignment vertical="center" wrapText="1"/>
    </xf>
    <xf numFmtId="0" fontId="12" fillId="0" borderId="0" xfId="0" applyFont="1" applyAlignment="1">
      <alignment horizontal="left" vertical="center"/>
    </xf>
    <xf numFmtId="0" fontId="12" fillId="0" borderId="0" xfId="0" applyFont="1" applyAlignment="1">
      <alignment vertical="center" wrapText="1"/>
    </xf>
    <xf numFmtId="0" fontId="13" fillId="0" borderId="11" xfId="0" applyFont="1" applyBorder="1" applyAlignment="1">
      <alignment horizontal="left" vertical="center" wrapText="1"/>
    </xf>
    <xf numFmtId="0" fontId="23" fillId="0" borderId="0" xfId="0" applyFont="1" applyAlignment="1">
      <alignment wrapText="1"/>
    </xf>
    <xf numFmtId="0" fontId="15" fillId="0" borderId="0" xfId="0" applyFont="1" applyAlignment="1">
      <alignment horizontal="center" wrapText="1"/>
    </xf>
    <xf numFmtId="0" fontId="24" fillId="6" borderId="0" xfId="0" applyFont="1" applyFill="1" applyAlignment="1">
      <alignment horizontal="left" vertical="center" wrapText="1"/>
    </xf>
    <xf numFmtId="0" fontId="10" fillId="6" borderId="11" xfId="4" applyFont="1" applyFill="1" applyBorder="1" applyAlignment="1">
      <alignment vertical="center" wrapText="1"/>
    </xf>
    <xf numFmtId="0" fontId="10" fillId="6" borderId="13" xfId="4" applyFont="1" applyFill="1" applyBorder="1" applyAlignment="1">
      <alignment vertical="center" wrapText="1"/>
    </xf>
    <xf numFmtId="170" fontId="4" fillId="0" borderId="12" xfId="3" applyNumberFormat="1" applyFont="1" applyFill="1" applyBorder="1" applyAlignment="1">
      <alignment horizontal="justify" vertical="center" wrapText="1"/>
    </xf>
    <xf numFmtId="170" fontId="4" fillId="0" borderId="12" xfId="0" applyNumberFormat="1" applyFont="1" applyBorder="1" applyAlignment="1">
      <alignment horizontal="justify" vertical="center" wrapText="1"/>
    </xf>
    <xf numFmtId="0" fontId="13" fillId="0" borderId="11" xfId="0" applyFont="1" applyBorder="1" applyAlignment="1">
      <alignment vertical="center" wrapText="1"/>
    </xf>
    <xf numFmtId="170" fontId="1" fillId="0" borderId="12" xfId="3" applyNumberFormat="1" applyFont="1" applyFill="1" applyBorder="1" applyAlignment="1">
      <alignment horizontal="justify" vertical="center" wrapText="1"/>
    </xf>
    <xf numFmtId="164" fontId="1" fillId="0" borderId="12" xfId="3" applyFont="1" applyFill="1" applyBorder="1" applyAlignment="1">
      <alignment horizontal="justify" vertical="center" wrapText="1"/>
    </xf>
    <xf numFmtId="164" fontId="4" fillId="0" borderId="12" xfId="3" applyFont="1" applyFill="1" applyBorder="1" applyAlignment="1">
      <alignment horizontal="justify" vertical="center" wrapText="1"/>
    </xf>
    <xf numFmtId="1" fontId="14" fillId="0" borderId="12" xfId="0" applyNumberFormat="1" applyFont="1" applyBorder="1" applyAlignment="1">
      <alignment horizontal="center" vertical="center" wrapText="1"/>
    </xf>
    <xf numFmtId="9" fontId="9" fillId="0" borderId="65" xfId="0" applyNumberFormat="1" applyFont="1" applyBorder="1" applyAlignment="1">
      <alignment horizontal="center" vertical="center" wrapText="1"/>
    </xf>
    <xf numFmtId="0" fontId="13" fillId="0" borderId="66" xfId="0" applyFont="1" applyBorder="1" applyAlignment="1">
      <alignment horizontal="justify" vertical="center" wrapText="1"/>
    </xf>
    <xf numFmtId="0" fontId="12" fillId="0" borderId="0" xfId="0" applyFont="1" applyAlignment="1">
      <alignment horizontal="left" vertical="center" wrapText="1"/>
    </xf>
    <xf numFmtId="9" fontId="1" fillId="0" borderId="12" xfId="5" applyFont="1" applyFill="1" applyBorder="1" applyAlignment="1">
      <alignment horizontal="center" vertical="center" wrapText="1"/>
    </xf>
    <xf numFmtId="164" fontId="1" fillId="0" borderId="12" xfId="3" applyFont="1" applyFill="1" applyBorder="1" applyAlignment="1">
      <alignment horizontal="center" vertical="center" wrapText="1"/>
    </xf>
    <xf numFmtId="164" fontId="13" fillId="0" borderId="12" xfId="3" applyFont="1" applyFill="1" applyBorder="1" applyAlignment="1">
      <alignment horizontal="center" vertical="center" wrapText="1"/>
    </xf>
    <xf numFmtId="0" fontId="12" fillId="0" borderId="0" xfId="0" applyFont="1" applyAlignment="1">
      <alignment horizontal="center" vertical="center" wrapText="1"/>
    </xf>
    <xf numFmtId="1" fontId="1" fillId="0" borderId="36" xfId="0" applyNumberFormat="1" applyFont="1" applyBorder="1" applyAlignment="1">
      <alignment horizontal="center" vertical="center" wrapText="1"/>
    </xf>
    <xf numFmtId="9" fontId="37" fillId="0" borderId="12" xfId="7" applyNumberFormat="1" applyFont="1" applyFill="1" applyBorder="1" applyAlignment="1">
      <alignment horizontal="justify" vertical="center" wrapText="1"/>
    </xf>
    <xf numFmtId="2" fontId="1" fillId="0" borderId="12" xfId="0" applyNumberFormat="1" applyFont="1" applyBorder="1" applyAlignment="1">
      <alignment horizontal="center" vertical="center" wrapText="1"/>
    </xf>
    <xf numFmtId="164" fontId="4" fillId="0" borderId="12" xfId="3" applyFont="1" applyFill="1" applyBorder="1" applyAlignment="1">
      <alignment horizontal="center" vertical="center" wrapText="1"/>
    </xf>
    <xf numFmtId="164" fontId="25" fillId="0" borderId="12" xfId="3" applyFont="1" applyFill="1" applyBorder="1" applyAlignment="1">
      <alignment horizontal="center" vertical="center" wrapText="1"/>
    </xf>
    <xf numFmtId="0" fontId="38" fillId="0" borderId="12" xfId="4" applyFont="1" applyBorder="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wrapText="1"/>
    </xf>
    <xf numFmtId="9" fontId="1" fillId="7" borderId="12" xfId="0" applyNumberFormat="1" applyFont="1" applyFill="1" applyBorder="1" applyAlignment="1">
      <alignment horizontal="center" vertical="center" wrapText="1"/>
    </xf>
    <xf numFmtId="0" fontId="15" fillId="0" borderId="0" xfId="4" applyFont="1" applyAlignment="1">
      <alignment horizontal="center" vertical="top" wrapText="1"/>
    </xf>
    <xf numFmtId="0" fontId="9" fillId="12" borderId="12" xfId="0" applyFont="1" applyFill="1" applyBorder="1" applyAlignment="1">
      <alignment horizontal="justify" vertical="center" wrapText="1"/>
    </xf>
    <xf numFmtId="0" fontId="14" fillId="12" borderId="12" xfId="0" applyFont="1" applyFill="1" applyBorder="1" applyAlignment="1">
      <alignment horizontal="justify" vertical="center" wrapText="1"/>
    </xf>
    <xf numFmtId="9" fontId="9" fillId="12" borderId="12" xfId="0" applyNumberFormat="1" applyFont="1" applyFill="1" applyBorder="1" applyAlignment="1">
      <alignment horizontal="center" vertical="center" wrapText="1"/>
    </xf>
    <xf numFmtId="0" fontId="39" fillId="0" borderId="0" xfId="0" applyFont="1" applyAlignment="1">
      <alignment horizontal="left" vertical="center"/>
    </xf>
    <xf numFmtId="0" fontId="12"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4" applyFont="1" applyAlignment="1">
      <alignment horizontal="center" vertical="center" wrapText="1"/>
    </xf>
    <xf numFmtId="0" fontId="42" fillId="0" borderId="0" xfId="0" applyFont="1" applyAlignment="1">
      <alignment wrapText="1"/>
    </xf>
    <xf numFmtId="0" fontId="43" fillId="0" borderId="12" xfId="0" applyFont="1" applyBorder="1" applyAlignment="1">
      <alignment vertical="center" wrapText="1"/>
    </xf>
    <xf numFmtId="0" fontId="13" fillId="0" borderId="36" xfId="0" applyFont="1" applyBorder="1" applyAlignment="1">
      <alignment horizontal="center" vertical="center" wrapText="1"/>
    </xf>
    <xf numFmtId="164" fontId="4" fillId="0" borderId="12" xfId="3" applyFont="1" applyBorder="1" applyAlignment="1">
      <alignment horizontal="center" vertical="center" wrapText="1"/>
    </xf>
    <xf numFmtId="172" fontId="35" fillId="0" borderId="0" xfId="3" applyNumberFormat="1" applyFont="1" applyAlignment="1">
      <alignment vertical="center"/>
    </xf>
    <xf numFmtId="172" fontId="35" fillId="0" borderId="12" xfId="3" applyNumberFormat="1" applyFont="1" applyBorder="1" applyAlignment="1">
      <alignment vertical="center"/>
    </xf>
    <xf numFmtId="170" fontId="36" fillId="0" borderId="62" xfId="3" applyNumberFormat="1" applyFont="1" applyBorder="1" applyAlignment="1">
      <alignment vertical="center"/>
    </xf>
    <xf numFmtId="170" fontId="43" fillId="0" borderId="12" xfId="3" applyNumberFormat="1" applyFont="1" applyBorder="1" applyAlignment="1">
      <alignment vertical="center" wrapText="1"/>
    </xf>
    <xf numFmtId="0" fontId="44" fillId="0" borderId="0" xfId="0" applyFont="1"/>
    <xf numFmtId="0" fontId="0" fillId="0" borderId="0" xfId="0" applyAlignment="1">
      <alignment horizontal="center" vertical="center"/>
    </xf>
    <xf numFmtId="0" fontId="12"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wrapText="1"/>
    </xf>
    <xf numFmtId="0" fontId="27" fillId="0" borderId="12" xfId="0" applyFont="1" applyBorder="1" applyAlignment="1">
      <alignment horizontal="justify" vertical="center" wrapText="1"/>
    </xf>
    <xf numFmtId="164" fontId="14" fillId="0" borderId="12" xfId="3" applyFont="1" applyBorder="1" applyAlignment="1">
      <alignment horizontal="center" vertical="center" wrapText="1"/>
    </xf>
    <xf numFmtId="1" fontId="13" fillId="0" borderId="18" xfId="0" applyNumberFormat="1" applyFont="1" applyBorder="1" applyAlignment="1">
      <alignment horizontal="center" vertical="center" wrapText="1"/>
    </xf>
    <xf numFmtId="164" fontId="13" fillId="0" borderId="13" xfId="0" applyNumberFormat="1"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6" fontId="36" fillId="0" borderId="62" xfId="0" applyNumberFormat="1" applyFont="1" applyBorder="1" applyAlignment="1">
      <alignment vertical="center"/>
    </xf>
    <xf numFmtId="6" fontId="13" fillId="0" borderId="12" xfId="0" applyNumberFormat="1" applyFont="1" applyBorder="1" applyAlignment="1">
      <alignment horizontal="center" vertical="center" wrapText="1"/>
    </xf>
    <xf numFmtId="6" fontId="9" fillId="0" borderId="12" xfId="0" applyNumberFormat="1" applyFont="1" applyBorder="1" applyAlignment="1">
      <alignment horizontal="center" vertical="center" wrapText="1"/>
    </xf>
    <xf numFmtId="6" fontId="33" fillId="0" borderId="12" xfId="0" applyNumberFormat="1" applyFont="1" applyBorder="1" applyAlignment="1">
      <alignment horizontal="center" vertical="center"/>
    </xf>
    <xf numFmtId="3" fontId="1" fillId="0" borderId="11" xfId="0" applyNumberFormat="1" applyFont="1" applyBorder="1" applyAlignment="1">
      <alignment vertical="center" wrapText="1"/>
    </xf>
    <xf numFmtId="0" fontId="9" fillId="0" borderId="12" xfId="0" applyFont="1" applyBorder="1" applyAlignment="1">
      <alignment horizontal="left" vertical="top" wrapText="1"/>
    </xf>
    <xf numFmtId="170" fontId="13" fillId="0" borderId="12" xfId="3" applyNumberFormat="1" applyFont="1" applyFill="1" applyBorder="1" applyAlignment="1">
      <alignment horizontal="center" vertical="center" wrapText="1"/>
    </xf>
    <xf numFmtId="164" fontId="13" fillId="0" borderId="11" xfId="3" applyFont="1" applyFill="1" applyBorder="1" applyAlignment="1">
      <alignment horizontal="center" vertical="center" wrapText="1"/>
    </xf>
    <xf numFmtId="0" fontId="7" fillId="0" borderId="11" xfId="7" applyBorder="1" applyAlignment="1">
      <alignment horizontal="center" vertical="center" wrapText="1"/>
    </xf>
    <xf numFmtId="0" fontId="7" fillId="0" borderId="13" xfId="7" applyBorder="1" applyAlignment="1">
      <alignment horizontal="center" vertical="center" wrapText="1"/>
    </xf>
    <xf numFmtId="0" fontId="26" fillId="4" borderId="21" xfId="4" applyFont="1" applyFill="1" applyBorder="1" applyAlignment="1">
      <alignment horizontal="left" vertical="center" wrapText="1"/>
    </xf>
    <xf numFmtId="0" fontId="26" fillId="4" borderId="16" xfId="4" applyFont="1" applyFill="1" applyBorder="1" applyAlignment="1">
      <alignment horizontal="left" vertical="center" wrapText="1"/>
    </xf>
    <xf numFmtId="0" fontId="26" fillId="4" borderId="17" xfId="4" applyFont="1" applyFill="1" applyBorder="1" applyAlignment="1">
      <alignment horizontal="left" vertical="center" wrapText="1"/>
    </xf>
    <xf numFmtId="0" fontId="15" fillId="10" borderId="21" xfId="4" applyFont="1" applyFill="1" applyBorder="1" applyAlignment="1">
      <alignment horizontal="justify" vertical="center" wrapText="1"/>
    </xf>
    <xf numFmtId="0" fontId="15" fillId="10" borderId="16" xfId="4" applyFont="1" applyFill="1" applyBorder="1" applyAlignment="1">
      <alignment horizontal="justify" vertical="center" wrapText="1"/>
    </xf>
    <xf numFmtId="0" fontId="15" fillId="10" borderId="17" xfId="4" applyFont="1" applyFill="1" applyBorder="1" applyAlignment="1">
      <alignment horizontal="justify" vertical="center" wrapText="1"/>
    </xf>
    <xf numFmtId="0" fontId="9" fillId="0" borderId="21" xfId="4" applyFont="1" applyBorder="1" applyAlignment="1">
      <alignment horizontal="justify" vertical="center" wrapText="1"/>
    </xf>
    <xf numFmtId="0" fontId="9" fillId="0" borderId="16" xfId="4" applyFont="1" applyBorder="1" applyAlignment="1">
      <alignment horizontal="justify" vertical="center" wrapText="1"/>
    </xf>
    <xf numFmtId="0" fontId="9" fillId="0" borderId="17" xfId="4" applyFont="1" applyBorder="1" applyAlignment="1">
      <alignment horizontal="justify" vertical="center" wrapText="1"/>
    </xf>
    <xf numFmtId="0" fontId="26" fillId="4" borderId="37" xfId="4" applyFont="1" applyFill="1" applyBorder="1" applyAlignment="1">
      <alignment horizontal="left" vertical="center" wrapText="1"/>
    </xf>
    <xf numFmtId="0" fontId="26" fillId="4" borderId="38" xfId="4" applyFont="1" applyFill="1" applyBorder="1" applyAlignment="1">
      <alignment horizontal="left" vertical="center" wrapText="1"/>
    </xf>
    <xf numFmtId="0" fontId="26" fillId="4" borderId="39" xfId="4" applyFont="1" applyFill="1" applyBorder="1" applyAlignment="1">
      <alignment horizontal="left" vertical="center" wrapText="1"/>
    </xf>
    <xf numFmtId="0" fontId="11" fillId="5" borderId="40"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1" xfId="4" applyFont="1" applyFill="1" applyBorder="1" applyAlignment="1">
      <alignment horizontal="center" vertical="center" wrapText="1"/>
    </xf>
    <xf numFmtId="0" fontId="11" fillId="5" borderId="4" xfId="4" applyFont="1" applyFill="1" applyBorder="1" applyAlignment="1">
      <alignment horizontal="center" vertical="center" wrapText="1"/>
    </xf>
    <xf numFmtId="0" fontId="11" fillId="5" borderId="21" xfId="4" applyFont="1" applyFill="1" applyBorder="1" applyAlignment="1">
      <alignment horizontal="center" vertical="center" wrapText="1"/>
    </xf>
    <xf numFmtId="0" fontId="11" fillId="5" borderId="16" xfId="4" applyFont="1" applyFill="1" applyBorder="1" applyAlignment="1">
      <alignment horizontal="center" vertical="center" wrapText="1"/>
    </xf>
    <xf numFmtId="0" fontId="11" fillId="5" borderId="17" xfId="4" applyFont="1" applyFill="1" applyBorder="1" applyAlignment="1">
      <alignment horizontal="center" vertical="center" wrapText="1"/>
    </xf>
    <xf numFmtId="0" fontId="26" fillId="4" borderId="21" xfId="4" applyFont="1" applyFill="1" applyBorder="1" applyAlignment="1">
      <alignment horizontal="left"/>
    </xf>
    <xf numFmtId="0" fontId="26" fillId="4" borderId="16" xfId="4" applyFont="1" applyFill="1" applyBorder="1" applyAlignment="1">
      <alignment horizontal="left"/>
    </xf>
    <xf numFmtId="0" fontId="26" fillId="4" borderId="17" xfId="4" applyFont="1" applyFill="1" applyBorder="1" applyAlignment="1">
      <alignment horizontal="left"/>
    </xf>
    <xf numFmtId="0" fontId="19" fillId="10" borderId="21" xfId="4" applyFont="1" applyFill="1" applyBorder="1" applyAlignment="1">
      <alignment horizontal="justify" vertical="center"/>
    </xf>
    <xf numFmtId="0" fontId="19" fillId="10" borderId="16" xfId="4" applyFont="1" applyFill="1" applyBorder="1" applyAlignment="1">
      <alignment horizontal="justify" vertical="center"/>
    </xf>
    <xf numFmtId="0" fontId="19" fillId="10" borderId="17" xfId="4" applyFont="1" applyFill="1" applyBorder="1" applyAlignment="1">
      <alignment horizontal="justify" vertical="center"/>
    </xf>
    <xf numFmtId="0" fontId="19" fillId="10" borderId="21" xfId="4" applyFont="1" applyFill="1" applyBorder="1" applyAlignment="1">
      <alignment horizontal="justify" vertical="center" wrapText="1"/>
    </xf>
    <xf numFmtId="0" fontId="19" fillId="10" borderId="16" xfId="4" applyFont="1" applyFill="1" applyBorder="1" applyAlignment="1">
      <alignment horizontal="justify" vertical="center" wrapText="1"/>
    </xf>
    <xf numFmtId="0" fontId="19" fillId="10" borderId="17" xfId="4" applyFont="1" applyFill="1" applyBorder="1" applyAlignment="1">
      <alignment horizontal="justify" vertical="center" wrapText="1"/>
    </xf>
    <xf numFmtId="0" fontId="13" fillId="0" borderId="21" xfId="4" applyFont="1" applyBorder="1" applyAlignment="1">
      <alignment horizontal="justify" vertical="center" wrapText="1"/>
    </xf>
    <xf numFmtId="0" fontId="13" fillId="0" borderId="16" xfId="4" applyFont="1" applyBorder="1" applyAlignment="1">
      <alignment horizontal="justify" vertical="center" wrapText="1"/>
    </xf>
    <xf numFmtId="0" fontId="13" fillId="0" borderId="17" xfId="4" applyFont="1" applyBorder="1" applyAlignment="1">
      <alignment horizontal="justify" vertical="center" wrapText="1"/>
    </xf>
    <xf numFmtId="0" fontId="13" fillId="0" borderId="16" xfId="4" applyFont="1" applyBorder="1" applyAlignment="1">
      <alignment horizontal="justify" vertical="center"/>
    </xf>
    <xf numFmtId="0" fontId="13" fillId="0" borderId="17" xfId="4" applyFont="1" applyBorder="1" applyAlignment="1">
      <alignment horizontal="justify" vertical="center"/>
    </xf>
    <xf numFmtId="0" fontId="15" fillId="10" borderId="21" xfId="4" applyFont="1" applyFill="1" applyBorder="1" applyAlignment="1">
      <alignment horizontal="left" vertical="center" wrapText="1"/>
    </xf>
    <xf numFmtId="0" fontId="15" fillId="10" borderId="16" xfId="4" applyFont="1" applyFill="1" applyBorder="1" applyAlignment="1">
      <alignment horizontal="left" vertical="center" wrapText="1"/>
    </xf>
    <xf numFmtId="0" fontId="15" fillId="10" borderId="17" xfId="4" applyFont="1" applyFill="1" applyBorder="1" applyAlignment="1">
      <alignment horizontal="left" vertical="center" wrapText="1"/>
    </xf>
    <xf numFmtId="0" fontId="9" fillId="0" borderId="21" xfId="4" applyFont="1" applyBorder="1" applyAlignment="1">
      <alignment horizontal="left" vertical="center" wrapText="1"/>
    </xf>
    <xf numFmtId="0" fontId="9" fillId="0" borderId="16" xfId="4" applyFont="1" applyBorder="1" applyAlignment="1">
      <alignment horizontal="left" vertical="center" wrapText="1"/>
    </xf>
    <xf numFmtId="0" fontId="9" fillId="0" borderId="17" xfId="4" applyFont="1" applyBorder="1" applyAlignment="1">
      <alignment horizontal="left" vertical="center" wrapText="1"/>
    </xf>
    <xf numFmtId="0" fontId="10" fillId="6" borderId="12" xfId="4" applyFont="1" applyFill="1" applyBorder="1" applyAlignment="1">
      <alignment horizontal="center" vertical="center" wrapText="1"/>
    </xf>
    <xf numFmtId="0" fontId="9" fillId="0" borderId="28" xfId="0" applyFont="1" applyBorder="1" applyAlignment="1">
      <alignment horizontal="left" vertical="center" wrapText="1"/>
    </xf>
    <xf numFmtId="0" fontId="9" fillId="0" borderId="0" xfId="0" applyFont="1" applyAlignment="1">
      <alignment horizontal="left" vertical="center" wrapText="1"/>
    </xf>
    <xf numFmtId="0" fontId="9" fillId="0" borderId="50" xfId="0" applyFont="1" applyBorder="1" applyAlignment="1">
      <alignment horizontal="left" vertical="center" wrapText="1"/>
    </xf>
    <xf numFmtId="0" fontId="19" fillId="8" borderId="28" xfId="0" applyFont="1" applyFill="1" applyBorder="1" applyAlignment="1">
      <alignment horizontal="left" vertical="center" wrapText="1"/>
    </xf>
    <xf numFmtId="0" fontId="19" fillId="8" borderId="0" xfId="0" applyFont="1" applyFill="1" applyAlignment="1">
      <alignment horizontal="left" vertical="center" wrapText="1"/>
    </xf>
    <xf numFmtId="0" fontId="19" fillId="8" borderId="50" xfId="0" applyFont="1" applyFill="1" applyBorder="1" applyAlignment="1">
      <alignment horizontal="left" vertical="center" wrapText="1"/>
    </xf>
    <xf numFmtId="0" fontId="19" fillId="8" borderId="21" xfId="0"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16" xfId="0" applyFont="1" applyFill="1" applyBorder="1" applyAlignment="1">
      <alignment horizontal="left" vertical="center" wrapText="1"/>
    </xf>
    <xf numFmtId="0" fontId="19" fillId="8" borderId="54"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0" xfId="0" applyFont="1" applyAlignment="1">
      <alignment horizontal="left" vertical="center" wrapText="1"/>
    </xf>
    <xf numFmtId="0" fontId="13" fillId="0" borderId="50" xfId="0" applyFont="1" applyBorder="1" applyAlignment="1">
      <alignment horizontal="left" vertical="center" wrapText="1"/>
    </xf>
    <xf numFmtId="0" fontId="10" fillId="6" borderId="40" xfId="4" applyFont="1" applyFill="1" applyBorder="1" applyAlignment="1">
      <alignment horizontal="center" vertical="center" wrapText="1"/>
    </xf>
    <xf numFmtId="0" fontId="10" fillId="6" borderId="41" xfId="4" applyFont="1" applyFill="1" applyBorder="1" applyAlignment="1">
      <alignment horizontal="center" vertical="center" wrapText="1"/>
    </xf>
    <xf numFmtId="0" fontId="10" fillId="6" borderId="51" xfId="4" applyFont="1" applyFill="1" applyBorder="1" applyAlignment="1">
      <alignment horizontal="center" vertical="center" wrapText="1"/>
    </xf>
    <xf numFmtId="0" fontId="10" fillId="6" borderId="15" xfId="4" applyFont="1" applyFill="1" applyBorder="1" applyAlignment="1">
      <alignment horizontal="center" vertical="center" wrapText="1"/>
    </xf>
    <xf numFmtId="0" fontId="10" fillId="6" borderId="52" xfId="4" applyFont="1" applyFill="1" applyBorder="1" applyAlignment="1">
      <alignment horizontal="center" vertical="center" wrapText="1"/>
    </xf>
    <xf numFmtId="0" fontId="10" fillId="6" borderId="1" xfId="4" applyFont="1" applyFill="1" applyBorder="1" applyAlignment="1">
      <alignment horizontal="center" vertical="center" wrapText="1"/>
    </xf>
    <xf numFmtId="0" fontId="10" fillId="6" borderId="4" xfId="4" applyFont="1" applyFill="1" applyBorder="1" applyAlignment="1">
      <alignment horizontal="center" vertical="center" wrapText="1"/>
    </xf>
    <xf numFmtId="0" fontId="10" fillId="6" borderId="42" xfId="4" applyFont="1" applyFill="1" applyBorder="1" applyAlignment="1">
      <alignment horizontal="center" vertical="center" wrapText="1"/>
    </xf>
    <xf numFmtId="0" fontId="10" fillId="6" borderId="43" xfId="4" applyFont="1" applyFill="1" applyBorder="1" applyAlignment="1">
      <alignment horizontal="center" vertical="center" wrapText="1"/>
    </xf>
    <xf numFmtId="0" fontId="20" fillId="0" borderId="0" xfId="0" applyFont="1" applyAlignment="1">
      <alignment horizontal="center"/>
    </xf>
    <xf numFmtId="0" fontId="21" fillId="6" borderId="46" xfId="0" applyFont="1" applyFill="1" applyBorder="1" applyAlignment="1">
      <alignment horizontal="left" vertical="center"/>
    </xf>
    <xf numFmtId="0" fontId="21" fillId="6" borderId="48" xfId="0" applyFont="1" applyFill="1" applyBorder="1" applyAlignment="1">
      <alignment horizontal="left" vertical="center"/>
    </xf>
    <xf numFmtId="0" fontId="21" fillId="6" borderId="49" xfId="0" applyFont="1" applyFill="1" applyBorder="1" applyAlignment="1">
      <alignment horizontal="left" vertical="center"/>
    </xf>
    <xf numFmtId="0" fontId="10" fillId="6" borderId="13" xfId="4" applyFont="1" applyFill="1" applyBorder="1" applyAlignment="1">
      <alignment horizontal="center" vertical="center" wrapText="1"/>
    </xf>
    <xf numFmtId="0" fontId="10" fillId="6" borderId="35" xfId="4" applyFont="1" applyFill="1" applyBorder="1" applyAlignment="1">
      <alignment horizontal="center" vertical="center" wrapText="1"/>
    </xf>
    <xf numFmtId="0" fontId="10" fillId="6" borderId="44" xfId="4" applyFont="1" applyFill="1" applyBorder="1" applyAlignment="1">
      <alignment horizontal="center" vertical="center" wrapText="1"/>
    </xf>
    <xf numFmtId="0" fontId="10" fillId="6" borderId="49" xfId="4" applyFont="1" applyFill="1" applyBorder="1" applyAlignment="1">
      <alignment horizontal="center" vertical="center" wrapText="1"/>
    </xf>
    <xf numFmtId="0" fontId="10" fillId="6" borderId="50" xfId="4" applyFont="1" applyFill="1" applyBorder="1" applyAlignment="1">
      <alignment horizontal="center" vertical="center" wrapText="1"/>
    </xf>
    <xf numFmtId="0" fontId="10" fillId="6" borderId="48" xfId="4" applyFont="1" applyFill="1" applyBorder="1" applyAlignment="1">
      <alignment horizontal="center" vertical="center" wrapText="1"/>
    </xf>
    <xf numFmtId="0" fontId="10" fillId="6" borderId="0" xfId="4" applyFont="1" applyFill="1" applyAlignment="1">
      <alignment horizontal="center" vertical="center" wrapText="1"/>
    </xf>
    <xf numFmtId="1" fontId="13" fillId="0" borderId="13" xfId="0" applyNumberFormat="1" applyFont="1" applyBorder="1" applyAlignment="1">
      <alignment horizontal="center" vertical="center" wrapText="1"/>
    </xf>
    <xf numFmtId="1" fontId="13" fillId="0" borderId="11" xfId="0" applyNumberFormat="1" applyFont="1" applyBorder="1" applyAlignment="1">
      <alignment horizontal="center" vertical="center" wrapText="1"/>
    </xf>
    <xf numFmtId="0" fontId="10" fillId="6" borderId="45" xfId="4" applyFont="1" applyFill="1" applyBorder="1" applyAlignment="1">
      <alignment horizontal="center" vertical="center" wrapText="1"/>
    </xf>
    <xf numFmtId="0" fontId="10" fillId="6" borderId="53" xfId="4" applyFont="1" applyFill="1" applyBorder="1" applyAlignment="1">
      <alignment horizontal="center" vertical="center" wrapText="1"/>
    </xf>
    <xf numFmtId="0" fontId="2" fillId="8" borderId="46" xfId="4" applyFont="1" applyFill="1" applyBorder="1" applyAlignment="1">
      <alignment horizontal="center" vertical="center" textRotation="90" wrapText="1"/>
    </xf>
    <xf numFmtId="0" fontId="2" fillId="8" borderId="5" xfId="4" applyFont="1" applyFill="1" applyBorder="1" applyAlignment="1">
      <alignment horizontal="center" vertical="center" textRotation="90" wrapText="1"/>
    </xf>
    <xf numFmtId="0" fontId="10" fillId="6" borderId="25" xfId="4" applyFont="1" applyFill="1" applyBorder="1" applyAlignment="1">
      <alignment horizontal="center" vertical="center" wrapText="1"/>
    </xf>
    <xf numFmtId="0" fontId="2" fillId="8" borderId="47" xfId="4" applyFont="1" applyFill="1" applyBorder="1" applyAlignment="1">
      <alignment horizontal="center" vertical="center" textRotation="90" wrapText="1"/>
    </xf>
    <xf numFmtId="0" fontId="10" fillId="6" borderId="28" xfId="4" applyFont="1" applyFill="1" applyBorder="1" applyAlignment="1">
      <alignment horizontal="center" vertical="center" wrapText="1"/>
    </xf>
    <xf numFmtId="0" fontId="2" fillId="8" borderId="28" xfId="4" applyFont="1" applyFill="1" applyBorder="1" applyAlignment="1">
      <alignment horizontal="center" vertical="center" textRotation="90" wrapText="1"/>
    </xf>
    <xf numFmtId="0" fontId="2" fillId="8" borderId="23" xfId="4" applyFont="1" applyFill="1" applyBorder="1" applyAlignment="1">
      <alignment horizontal="center" vertical="center" textRotation="90" wrapText="1"/>
    </xf>
    <xf numFmtId="0" fontId="10" fillId="6" borderId="32" xfId="4" applyFont="1" applyFill="1" applyBorder="1" applyAlignment="1">
      <alignment horizontal="center" vertical="center" wrapText="1"/>
    </xf>
    <xf numFmtId="0" fontId="10" fillId="6" borderId="27" xfId="4" applyFont="1" applyFill="1" applyBorder="1" applyAlignment="1">
      <alignment horizontal="center" vertical="center" wrapText="1"/>
    </xf>
    <xf numFmtId="0" fontId="10" fillId="6" borderId="18" xfId="4" applyFont="1" applyFill="1" applyBorder="1" applyAlignment="1">
      <alignment horizontal="center" vertical="center" wrapText="1"/>
    </xf>
    <xf numFmtId="0" fontId="2" fillId="8" borderId="55" xfId="4" applyFont="1" applyFill="1" applyBorder="1" applyAlignment="1">
      <alignment horizontal="center" vertical="center" textRotation="90" wrapText="1"/>
    </xf>
    <xf numFmtId="0" fontId="2" fillId="8" borderId="56" xfId="4" applyFont="1" applyFill="1" applyBorder="1" applyAlignment="1">
      <alignment horizontal="center" vertical="center" textRotation="90" wrapText="1"/>
    </xf>
    <xf numFmtId="0" fontId="2" fillId="8" borderId="57" xfId="4" applyFont="1" applyFill="1" applyBorder="1" applyAlignment="1">
      <alignment horizontal="center" vertical="center" textRotation="90" wrapText="1"/>
    </xf>
    <xf numFmtId="0" fontId="2" fillId="8" borderId="44" xfId="4" applyFont="1" applyFill="1" applyBorder="1" applyAlignment="1">
      <alignment horizontal="center" vertical="center" textRotation="90" wrapText="1"/>
    </xf>
    <xf numFmtId="0" fontId="2" fillId="8" borderId="48" xfId="4" applyFont="1" applyFill="1" applyBorder="1" applyAlignment="1">
      <alignment horizontal="center" vertical="center" textRotation="90" wrapText="1"/>
    </xf>
    <xf numFmtId="0" fontId="2" fillId="8" borderId="58" xfId="4" applyFont="1" applyFill="1" applyBorder="1" applyAlignment="1">
      <alignment horizontal="center" vertical="center" textRotation="90" wrapText="1"/>
    </xf>
    <xf numFmtId="0" fontId="10" fillId="6" borderId="26" xfId="4" applyFont="1" applyFill="1" applyBorder="1" applyAlignment="1">
      <alignment horizontal="center" vertical="center" wrapText="1"/>
    </xf>
    <xf numFmtId="0" fontId="10" fillId="6" borderId="34" xfId="4" applyFont="1" applyFill="1" applyBorder="1" applyAlignment="1">
      <alignment horizontal="center" vertical="center" wrapText="1"/>
    </xf>
    <xf numFmtId="0" fontId="10" fillId="6" borderId="36" xfId="4" applyFont="1" applyFill="1" applyBorder="1" applyAlignment="1">
      <alignment horizontal="center" vertical="center" wrapText="1"/>
    </xf>
    <xf numFmtId="0" fontId="13" fillId="0" borderId="47" xfId="0" applyFont="1" applyBorder="1" applyAlignment="1">
      <alignment horizontal="left" vertical="center" wrapText="1"/>
    </xf>
    <xf numFmtId="0" fontId="13" fillId="0" borderId="58" xfId="0" applyFont="1" applyBorder="1" applyAlignment="1">
      <alignment horizontal="left" vertical="center" wrapText="1"/>
    </xf>
    <xf numFmtId="0" fontId="13" fillId="0" borderId="59" xfId="0" applyFont="1" applyBorder="1" applyAlignment="1">
      <alignment horizontal="left" vertical="center" wrapText="1"/>
    </xf>
    <xf numFmtId="0" fontId="11" fillId="6" borderId="46" xfId="0" applyFont="1" applyFill="1" applyBorder="1" applyAlignment="1">
      <alignment horizontal="left" vertical="center"/>
    </xf>
    <xf numFmtId="0" fontId="11" fillId="6" borderId="48" xfId="0" applyFont="1" applyFill="1" applyBorder="1" applyAlignment="1">
      <alignment horizontal="left" vertical="center"/>
    </xf>
    <xf numFmtId="0" fontId="11" fillId="6" borderId="49" xfId="0" applyFont="1" applyFill="1" applyBorder="1" applyAlignment="1">
      <alignment horizontal="left" vertical="center"/>
    </xf>
    <xf numFmtId="0" fontId="10" fillId="6" borderId="11" xfId="4" applyFont="1" applyFill="1" applyBorder="1" applyAlignment="1">
      <alignment horizontal="center" vertical="center" wrapText="1"/>
    </xf>
    <xf numFmtId="0" fontId="2" fillId="8" borderId="12" xfId="4" applyFont="1" applyFill="1" applyBorder="1" applyAlignment="1">
      <alignment horizontal="center" vertical="center" textRotation="90" wrapText="1"/>
    </xf>
    <xf numFmtId="0" fontId="2" fillId="8" borderId="18" xfId="4" applyFont="1" applyFill="1" applyBorder="1" applyAlignment="1">
      <alignment horizontal="center" vertical="center" textRotation="90" wrapText="1"/>
    </xf>
    <xf numFmtId="0" fontId="13" fillId="0" borderId="12" xfId="0" applyFont="1" applyBorder="1" applyAlignment="1">
      <alignment horizontal="left" vertical="center" wrapText="1"/>
    </xf>
    <xf numFmtId="0" fontId="10" fillId="6" borderId="5" xfId="4" applyFont="1" applyFill="1" applyBorder="1" applyAlignment="1">
      <alignment horizontal="center" vertical="center" wrapText="1"/>
    </xf>
    <xf numFmtId="0" fontId="10" fillId="6" borderId="55" xfId="4" applyFont="1" applyFill="1" applyBorder="1" applyAlignment="1">
      <alignment horizontal="center" vertical="center" wrapText="1"/>
    </xf>
    <xf numFmtId="0" fontId="2" fillId="8" borderId="50" xfId="4" applyFont="1" applyFill="1" applyBorder="1" applyAlignment="1">
      <alignment horizontal="center" vertical="center" textRotation="90" wrapText="1"/>
    </xf>
    <xf numFmtId="0" fontId="2" fillId="8" borderId="59" xfId="4" applyFont="1" applyFill="1" applyBorder="1" applyAlignment="1">
      <alignment horizontal="center" vertical="center" textRotation="90" wrapText="1"/>
    </xf>
    <xf numFmtId="0" fontId="10" fillId="6" borderId="29" xfId="4" applyFont="1" applyFill="1" applyBorder="1" applyAlignment="1">
      <alignment horizontal="center" vertical="center" wrapText="1"/>
    </xf>
    <xf numFmtId="0" fontId="2" fillId="8" borderId="24" xfId="4" applyFont="1" applyFill="1" applyBorder="1" applyAlignment="1">
      <alignment horizontal="center" vertical="center" textRotation="90" wrapText="1"/>
    </xf>
    <xf numFmtId="0" fontId="2" fillId="8" borderId="10" xfId="4" applyFont="1" applyFill="1" applyBorder="1" applyAlignment="1">
      <alignment horizontal="center" vertical="center" textRotation="90" wrapText="1"/>
    </xf>
    <xf numFmtId="0" fontId="2" fillId="8" borderId="60" xfId="4" applyFont="1" applyFill="1" applyBorder="1" applyAlignment="1">
      <alignment horizontal="center" vertical="center" textRotation="90" wrapText="1"/>
    </xf>
    <xf numFmtId="0" fontId="13" fillId="0" borderId="28" xfId="0" applyFont="1" applyBorder="1" applyAlignment="1">
      <alignment horizontal="left" vertical="top" wrapText="1"/>
    </xf>
    <xf numFmtId="0" fontId="13" fillId="0" borderId="0" xfId="0" applyFont="1" applyAlignment="1">
      <alignment horizontal="left" vertical="top" wrapText="1"/>
    </xf>
    <xf numFmtId="0" fontId="13" fillId="0" borderId="50" xfId="0" applyFont="1" applyBorder="1" applyAlignment="1">
      <alignment horizontal="left" vertical="top" wrapText="1"/>
    </xf>
    <xf numFmtId="0" fontId="2" fillId="8" borderId="49" xfId="4" applyFont="1" applyFill="1" applyBorder="1" applyAlignment="1">
      <alignment horizontal="center" vertical="center" textRotation="90" wrapText="1"/>
    </xf>
    <xf numFmtId="0" fontId="2" fillId="8" borderId="13" xfId="4" applyFont="1" applyFill="1" applyBorder="1" applyAlignment="1">
      <alignment horizontal="center" vertical="center" textRotation="90" wrapText="1"/>
    </xf>
    <xf numFmtId="0" fontId="13" fillId="0" borderId="28" xfId="0" applyFont="1" applyBorder="1" applyAlignment="1">
      <alignment horizontal="justify" vertical="center" wrapText="1"/>
    </xf>
    <xf numFmtId="0" fontId="13" fillId="0" borderId="0" xfId="0" applyFont="1" applyAlignment="1">
      <alignment horizontal="justify" vertical="center" wrapText="1"/>
    </xf>
    <xf numFmtId="0" fontId="13" fillId="0" borderId="50" xfId="0" applyFont="1" applyBorder="1" applyAlignment="1">
      <alignment horizontal="justify" vertical="center" wrapText="1"/>
    </xf>
    <xf numFmtId="0" fontId="24" fillId="6" borderId="46" xfId="0" applyFont="1" applyFill="1" applyBorder="1" applyAlignment="1">
      <alignment horizontal="left" vertical="center"/>
    </xf>
    <xf numFmtId="0" fontId="24" fillId="6" borderId="48" xfId="0" applyFont="1" applyFill="1" applyBorder="1" applyAlignment="1">
      <alignment horizontal="left" vertical="center"/>
    </xf>
    <xf numFmtId="0" fontId="24" fillId="6" borderId="49" xfId="0" applyFont="1" applyFill="1" applyBorder="1" applyAlignment="1">
      <alignment horizontal="left" vertical="center"/>
    </xf>
    <xf numFmtId="0" fontId="15" fillId="0" borderId="0" xfId="0" applyFont="1" applyAlignment="1">
      <alignment horizontal="center"/>
    </xf>
    <xf numFmtId="0" fontId="9" fillId="0" borderId="12" xfId="0" applyFont="1" applyFill="1" applyBorder="1" applyAlignment="1">
      <alignment horizontal="justify" vertical="center" wrapText="1"/>
    </xf>
    <xf numFmtId="0" fontId="12" fillId="0" borderId="0" xfId="0" applyFont="1" applyFill="1" applyAlignment="1">
      <alignment horizontal="center" vertical="center" wrapText="1"/>
    </xf>
    <xf numFmtId="169" fontId="9" fillId="0" borderId="12" xfId="0" applyNumberFormat="1" applyFont="1" applyFill="1" applyBorder="1" applyAlignment="1">
      <alignment horizontal="justify" vertical="center" wrapText="1"/>
    </xf>
    <xf numFmtId="0" fontId="7" fillId="0" borderId="9" xfId="7" applyBorder="1" applyAlignment="1">
      <alignment horizontal="center" vertical="center" wrapText="1"/>
    </xf>
    <xf numFmtId="3" fontId="1" fillId="0" borderId="12" xfId="0" applyNumberFormat="1" applyFont="1" applyBorder="1" applyAlignment="1">
      <alignment horizontal="center" vertical="center" wrapText="1"/>
    </xf>
    <xf numFmtId="1" fontId="1" fillId="7" borderId="20" xfId="0" applyNumberFormat="1" applyFont="1" applyFill="1" applyBorder="1" applyAlignment="1">
      <alignment horizontal="center" vertical="center" wrapText="1"/>
    </xf>
  </cellXfs>
  <cellStyles count="9">
    <cellStyle name="Excel Built-in Normal" xfId="1" xr:uid="{00000000-0005-0000-0000-000001000000}"/>
    <cellStyle name="Hipervínculo" xfId="7" builtinId="8"/>
    <cellStyle name="Hyperlink" xfId="8" xr:uid="{00000000-000B-0000-0000-000008000000}"/>
    <cellStyle name="Millares" xfId="6" builtinId="3"/>
    <cellStyle name="Millares 2" xfId="2" xr:uid="{00000000-0005-0000-0000-000003000000}"/>
    <cellStyle name="Moneda" xfId="3" builtinId="4"/>
    <cellStyle name="Normal" xfId="0" builtinId="0"/>
    <cellStyle name="Normal 2" xfId="4" xr:uid="{00000000-0005-0000-0000-000005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uaespdc-my.sharepoint.com/:f:/g/personal/angelica_beltran_uaesp_gov_co/EhhdEtVj94BEt4D-1hAskxoBeSHOmGwnQnG-hLMUL5R5OQ" TargetMode="External"/><Relationship Id="rId2" Type="http://schemas.openxmlformats.org/officeDocument/2006/relationships/hyperlink" Target="https://uaespdc-my.sharepoint.com/:f:/g/personal/angelica_beltran_uaesp_gov_co/EmIFOddieMpOuWd-8VOFLoIB9IP4wnidv5g0nhv9KjKhow" TargetMode="External"/><Relationship Id="rId1" Type="http://schemas.openxmlformats.org/officeDocument/2006/relationships/hyperlink" Target="https://uaespdc-my.sharepoint.com/:f:/g/personal/angelica_beltran_uaesp_gov_co/EhBbps0_69BMmNGC-6_k-CsBIK03nPwCiQSju3Ijj1NkPw" TargetMode="External"/><Relationship Id="rId5" Type="http://schemas.openxmlformats.org/officeDocument/2006/relationships/hyperlink" Target="https://uaespdc-my.sharepoint.com/:f:/g/personal/angelica_beltran_uaesp_gov_co/EmjhSdm_lRpBozWdce1f7Y0B4oDjhFHGezwSsQFpQ1M6LA" TargetMode="External"/><Relationship Id="rId4" Type="http://schemas.openxmlformats.org/officeDocument/2006/relationships/hyperlink" Target="https://uaespdc-my.sharepoint.com/:f:/g/personal/angelica_beltran_uaesp_gov_co/EhEgfejM2ipCl6GTbmCOli8BiHSFDQmPsSeF718SsQSO5Q"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oCa-MRr64BEoZQOKApFug0BbD4Q_9NT6KJJpO2i1fO1sA" TargetMode="External"/><Relationship Id="rId13" Type="http://schemas.openxmlformats.org/officeDocument/2006/relationships/hyperlink" Target="https://uaespdc-my.sharepoint.com/:f:/g/personal/angelica_beltran_uaesp_gov_co/ElP10MyMuSFEoIkkzACarvkByMnZGR_YCaJ9Lvd_awYcag" TargetMode="External"/><Relationship Id="rId3" Type="http://schemas.openxmlformats.org/officeDocument/2006/relationships/hyperlink" Target="https://uaespdc-my.sharepoint.com/:f:/g/personal/angelica_beltran_uaesp_gov_co/EoSpd1Yb3jpPtJl_6jKj0PUB-Hd_QOX_kHNFvceydrAR9w" TargetMode="External"/><Relationship Id="rId7" Type="http://schemas.openxmlformats.org/officeDocument/2006/relationships/hyperlink" Target="https://uaespdc-my.sharepoint.com/:f:/g/personal/angelica_beltran_uaesp_gov_co/EumFRZiWv-pLv14zugxCx84BvPZsyHuHu0Rj67XgpvZoMg" TargetMode="External"/><Relationship Id="rId12" Type="http://schemas.openxmlformats.org/officeDocument/2006/relationships/hyperlink" Target="https://uaespdc-my.sharepoint.com/:f:/g/personal/angelica_beltran_uaesp_gov_co/EmqhU-9HZ-9PmLjDdhmugP8BCIbEecz9IX3_8LvaO66iUA" TargetMode="External"/><Relationship Id="rId17" Type="http://schemas.openxmlformats.org/officeDocument/2006/relationships/printerSettings" Target="../printerSettings/printerSettings9.bin"/><Relationship Id="rId2" Type="http://schemas.openxmlformats.org/officeDocument/2006/relationships/hyperlink" Target="https://uaespdc-my.sharepoint.com/:f:/g/personal/angelica_beltran_uaesp_gov_co/EiwCb9woUeRKh0DwCYZLltoBzvvTuJmb6EN9I7Zs_ys3-Q" TargetMode="External"/><Relationship Id="rId16" Type="http://schemas.openxmlformats.org/officeDocument/2006/relationships/hyperlink" Target="https://uaespdc-my.sharepoint.com/:f:/g/personal/angelica_beltran_uaesp_gov_co/EpF29yt3J5hBpEFpYKLzcugBz1eGZtSsQAqAwY03pX7r4g" TargetMode="External"/><Relationship Id="rId1" Type="http://schemas.openxmlformats.org/officeDocument/2006/relationships/hyperlink" Target="https://uaespdc-my.sharepoint.com/:f:/g/personal/angelica_beltran_uaesp_gov_co/EhhgKeKnpJBDgk0om4AwJIAB1Nk2PwPiLPNb6YEagSX9Jg" TargetMode="External"/><Relationship Id="rId6" Type="http://schemas.openxmlformats.org/officeDocument/2006/relationships/hyperlink" Target="https://uaespdc-my.sharepoint.com/:f:/g/personal/angelica_beltran_uaesp_gov_co/EuV2WXx2kiZGiGgwV4IeOUAB9X9wFxBxvjZn8-GD5qOQqQ" TargetMode="External"/><Relationship Id="rId11" Type="http://schemas.openxmlformats.org/officeDocument/2006/relationships/hyperlink" Target="https://uaespdc-my.sharepoint.com/:f:/g/personal/angelica_beltran_uaesp_gov_co/EnNzgnub2HxPnOQh-cze96IBgVKUcRT1_UfhB12AmFtH2Q" TargetMode="External"/><Relationship Id="rId5" Type="http://schemas.openxmlformats.org/officeDocument/2006/relationships/hyperlink" Target="https://uaespdc-my.sharepoint.com/:f:/g/personal/angelica_beltran_uaesp_gov_co/EhbPZIYvCTZEvp2koVt2jdgBwjo8cVKjRCjYnNCp0cy5og" TargetMode="External"/><Relationship Id="rId15" Type="http://schemas.openxmlformats.org/officeDocument/2006/relationships/hyperlink" Target="https://uaespdc-my.sharepoint.com/:f:/g/personal/angelica_beltran_uaesp_gov_co/Ej8TjyQdojJPvLorTSaw2f4B11RebGKA60sVqhDb_k-9Fg" TargetMode="External"/><Relationship Id="rId10" Type="http://schemas.openxmlformats.org/officeDocument/2006/relationships/hyperlink" Target="https://uaespdc-my.sharepoint.com/:f:/g/personal/angelica_beltran_uaesp_gov_co/EkpZ2MAg6iJPuRzYm2UOFQcBnVfka2lbjl0Hfz5Q3wiuGQ" TargetMode="External"/><Relationship Id="rId4" Type="http://schemas.openxmlformats.org/officeDocument/2006/relationships/hyperlink" Target="https://uaespdc-my.sharepoint.com/:f:/g/personal/angelica_beltran_uaesp_gov_co/ElO2B0Dh-_JPhy1fZ-b88bMBoeRks_gSiYok_7qhv51diw" TargetMode="External"/><Relationship Id="rId9" Type="http://schemas.openxmlformats.org/officeDocument/2006/relationships/hyperlink" Target="https://uaespdc-my.sharepoint.com/:f:/g/personal/angelica_beltran_uaesp_gov_co/Ejz3vztJtV9Om2wJZAAJH8ABX22jtlhtoEaYVAbnllkCtA" TargetMode="External"/><Relationship Id="rId14" Type="http://schemas.openxmlformats.org/officeDocument/2006/relationships/hyperlink" Target="https://uaespdc-my.sharepoint.com/:f:/g/personal/angelica_beltran_uaesp_gov_co/ElAs7MylIAZIgtrV43kq-KoBUBMfWrI8kdb6osHPgprvM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krB7jAfJE1DoJH4Oyo2INwBNXRLnr9BHqYKBa1vfqwdXg" TargetMode="External"/><Relationship Id="rId13" Type="http://schemas.openxmlformats.org/officeDocument/2006/relationships/hyperlink" Target="https://uaespdc-my.sharepoint.com/:f:/g/personal/angelica_beltran_uaesp_gov_co/EpHvI1wrzj9Kn9hrfSeoDWgBTvQXGLKaQDnm8-kEVnbY7w" TargetMode="External"/><Relationship Id="rId3" Type="http://schemas.openxmlformats.org/officeDocument/2006/relationships/hyperlink" Target="https://uaespdc-my.sharepoint.com/:f:/g/personal/angelica_beltran_uaesp_gov_co/EoL7yXIKATJHtSwXfEmLygkBYCTHUxSso-XGd1BhHQvQYg" TargetMode="External"/><Relationship Id="rId7" Type="http://schemas.openxmlformats.org/officeDocument/2006/relationships/hyperlink" Target="https://uaespdc-my.sharepoint.com/:f:/g/personal/angelica_beltran_uaesp_gov_co/EkVj1DlrsQlHspsToMQXQroB_fTADoWADq-QLsFYE8RgSA" TargetMode="External"/><Relationship Id="rId12" Type="http://schemas.openxmlformats.org/officeDocument/2006/relationships/hyperlink" Target="https://visorgeo.ambientebogota.gov.co/?lon=-74.088180&amp;lat=4.661370&amp;z=11&amp;l=5:1|31:1" TargetMode="External"/><Relationship Id="rId2" Type="http://schemas.openxmlformats.org/officeDocument/2006/relationships/hyperlink" Target="https://uaespdc-my.sharepoint.com/:f:/g/personal/angelica_beltran_uaesp_gov_co/EqamX9RtojlCtnJIr-LPmbMBYBnYRvqK_ZT5gNney8Jyig" TargetMode="External"/><Relationship Id="rId1" Type="http://schemas.openxmlformats.org/officeDocument/2006/relationships/hyperlink" Target="https://uaespdc-my.sharepoint.com/:f:/g/personal/angelica_beltran_uaesp_gov_co/El7lREj5W0pJraX4J__iDWEBpP9iH5PzLZUof_9zwuMRuQ" TargetMode="External"/><Relationship Id="rId6" Type="http://schemas.openxmlformats.org/officeDocument/2006/relationships/hyperlink" Target="https://uaespdc-my.sharepoint.com/:f:/g/personal/angelica_beltran_uaesp_gov_co/EjxXooeZV51BohwcM621X1MBnRQ6I6DxjlnyHB5qmLe-2Q" TargetMode="External"/><Relationship Id="rId11" Type="http://schemas.openxmlformats.org/officeDocument/2006/relationships/hyperlink" Target="https://uaespdc-my.sharepoint.com/:f:/g/personal/angelica_beltran_uaesp_gov_co/Eqp7gUoa14NPsHfB9LhvZZ4BzszucGAvqPBx84ejobeo0g" TargetMode="External"/><Relationship Id="rId5" Type="http://schemas.openxmlformats.org/officeDocument/2006/relationships/hyperlink" Target="https://uaespdc-my.sharepoint.com/:f:/g/personal/angelica_beltran_uaesp_gov_co/EqfcphBvTCFLuJL3xGiGdbsBDBEEg4NiodEMlkz-M2MGFw" TargetMode="External"/><Relationship Id="rId10" Type="http://schemas.openxmlformats.org/officeDocument/2006/relationships/hyperlink" Target="https://uaespdc-my.sharepoint.com/:f:/g/personal/angelica_beltran_uaesp_gov_co/EqJZX8jYn55Jvm-PPeQdiBkBfLtiwemDIo9lYIEIL8_Oug" TargetMode="External"/><Relationship Id="rId4" Type="http://schemas.openxmlformats.org/officeDocument/2006/relationships/hyperlink" Target="https://uaespdc-my.sharepoint.com/:f:/g/personal/angelica_beltran_uaesp_gov_co/EtuzaqkDnSRCgWAtuqNrbMwB40wA5KAjoO710qjAmuMylQ" TargetMode="External"/><Relationship Id="rId9" Type="http://schemas.openxmlformats.org/officeDocument/2006/relationships/hyperlink" Target="https://uaespdc-my.sharepoint.com/:f:/g/personal/angelica_beltran_uaesp_gov_co/EoJh9PrrJ9FNg2EW0tHycAgB9PkmuGWylWmj0cNvgVyk7w" TargetMode="External"/><Relationship Id="rId1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hgvNN2oPABJg_pyiADNk40BlIdlJ6TCcrQZZqZPHXIXLw" TargetMode="External"/><Relationship Id="rId3" Type="http://schemas.openxmlformats.org/officeDocument/2006/relationships/hyperlink" Target="https://uaespdc-my.sharepoint.com/:f:/g/personal/angelica_beltran_uaesp_gov_co/Ejdt_618P8tBoyIuX1l6nBABlgNuGsHhaj4LU-zHdDdM9A" TargetMode="External"/><Relationship Id="rId7" Type="http://schemas.openxmlformats.org/officeDocument/2006/relationships/hyperlink" Target="https://uaespdc-my.sharepoint.com/:f:/g/personal/angelica_beltran_uaesp_gov_co/EnGIf-m1O2JJnzaw-JhzVcUB_U381Be3rIt30ibyr2znmg" TargetMode="External"/><Relationship Id="rId12" Type="http://schemas.openxmlformats.org/officeDocument/2006/relationships/printerSettings" Target="../printerSettings/printerSettings11.bin"/><Relationship Id="rId2" Type="http://schemas.openxmlformats.org/officeDocument/2006/relationships/hyperlink" Target="https://uaespdc-my.sharepoint.com/:f:/g/personal/angelica_beltran_uaesp_gov_co/EoSFBGP6EsZHvN12jXxL9cgBzWV3VRTD4UvqTUxwx2--xA" TargetMode="External"/><Relationship Id="rId1" Type="http://schemas.openxmlformats.org/officeDocument/2006/relationships/hyperlink" Target="https://uaespdc-my.sharepoint.com/:f:/g/personal/angelica_beltran_uaesp_gov_co/EmYMGYkXmVZMvkTUTt5m-QEB2LdMI3AiHi5OrR95aYZx7Q" TargetMode="External"/><Relationship Id="rId6" Type="http://schemas.openxmlformats.org/officeDocument/2006/relationships/hyperlink" Target="https://uaespdc-my.sharepoint.com/:f:/g/personal/angelica_beltran_uaesp_gov_co/EnfCWaeMweBAojZxrRXvk9sBu666D9ZJzbLCWYSjM70WdA" TargetMode="External"/><Relationship Id="rId11" Type="http://schemas.openxmlformats.org/officeDocument/2006/relationships/hyperlink" Target="https://uaespdc-my.sharepoint.com/:f:/g/personal/angelica_beltran_uaesp_gov_co/Eih2BUDlaXBNj7HpgJRF_l0BZRl_bbxUkXW2fIb8OMh0lA" TargetMode="External"/><Relationship Id="rId5" Type="http://schemas.openxmlformats.org/officeDocument/2006/relationships/hyperlink" Target="https://uaespdc-my.sharepoint.com/:f:/g/personal/angelica_beltran_uaesp_gov_co/ElpgKyvDvaVGranYPSBKV0ABtubJbQomZ3gu5HHr3rbW6g" TargetMode="External"/><Relationship Id="rId10" Type="http://schemas.openxmlformats.org/officeDocument/2006/relationships/hyperlink" Target="https://www.uaesp.gov.co/content/gestion-residuos-especiales" TargetMode="External"/><Relationship Id="rId4" Type="http://schemas.openxmlformats.org/officeDocument/2006/relationships/hyperlink" Target="https://uaespdc-my.sharepoint.com/:f:/g/personal/angelica_beltran_uaesp_gov_co/Ejdt_618P8tBoyIuX1l6nBABlgNuGsHhaj4LU-zHdDdM9A" TargetMode="External"/><Relationship Id="rId9" Type="http://schemas.openxmlformats.org/officeDocument/2006/relationships/hyperlink" Target="https://uaespdc-my.sharepoint.com/:f:/g/personal/angelica_beltran_uaesp_gov_co/ElsjBU1b6N5Bm1h_57ayjFABRGUuQ3iHcDidLm7W4E8THw"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uaespdc-my.sharepoint.com/:f:/g/personal/angelica_beltran_uaesp_gov_co/EhlK6ARlcZhKq_J0G2wUMGYB_BbVrsG4dviOeQ1KyaS-NQ" TargetMode="External"/><Relationship Id="rId7" Type="http://schemas.openxmlformats.org/officeDocument/2006/relationships/hyperlink" Target="https://uaespdc-my.sharepoint.com/:f:/g/personal/angelica_beltran_uaesp_gov_co/EqC7zoa2gCBCrud3LsOrfAsBcJu2T5FMCEXAbjDlmDQTnw" TargetMode="External"/><Relationship Id="rId2" Type="http://schemas.openxmlformats.org/officeDocument/2006/relationships/hyperlink" Target="https://uaespdc-my.sharepoint.com/:f:/g/personal/angelica_beltran_uaesp_gov_co/EsquPFffzD5DjvKjkWU8i0UBdVR0mVRXBAzSFQ5y5ZY6aQ" TargetMode="External"/><Relationship Id="rId1" Type="http://schemas.openxmlformats.org/officeDocument/2006/relationships/hyperlink" Target="https://uaespdc-my.sharepoint.com/:f:/g/personal/angelica_beltran_uaesp_gov_co/EnVhCpWW5eJBvfTdkpSFiLMBlqbwVu-F9WktLRbTVdEn8A" TargetMode="External"/><Relationship Id="rId6" Type="http://schemas.openxmlformats.org/officeDocument/2006/relationships/hyperlink" Target="https://uaespdc-my.sharepoint.com/:f:/g/personal/angelica_beltran_uaesp_gov_co/EgT4Hw4p-K9LsiVSByYqDI0BwVDPI5ktGLYETeVD65nzyA" TargetMode="External"/><Relationship Id="rId5" Type="http://schemas.openxmlformats.org/officeDocument/2006/relationships/hyperlink" Target="https://uaespdc-my.sharepoint.com/:f:/g/personal/angelica_beltran_uaesp_gov_co/EkUIJrcmnhNKnj2zUWFoMlkBfhz6mMSPdXDSmlS5N24qQg" TargetMode="External"/><Relationship Id="rId4" Type="http://schemas.openxmlformats.org/officeDocument/2006/relationships/hyperlink" Target="https://uaespdc-my.sharepoint.com/:f:/g/personal/angelica_beltran_uaesp_gov_co/EiuRf69EAwFAm1eKzOQvoIEBMH66nWmNnPpIxv-xKOgCsQ"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nqMN8xV38FKiXFq6RlNiacBgUULXFFBaWRFvy1jMrAP-Q" TargetMode="External"/><Relationship Id="rId13" Type="http://schemas.openxmlformats.org/officeDocument/2006/relationships/hyperlink" Target="https://uaespdc-my.sharepoint.com/:f:/g/personal/angelica_beltran_uaesp_gov_co/EsDgsT5-kI5CvIDgW-xbuJgBk2_xXbZodIOVQHU84vpggw" TargetMode="External"/><Relationship Id="rId3" Type="http://schemas.openxmlformats.org/officeDocument/2006/relationships/hyperlink" Target="https://uaespdc-my.sharepoint.com/:f:/g/personal/angelica_beltran_uaesp_gov_co/EohTWos7DRBHhSo1HAqgj0IBtJ6Gj0gaYd8XROM7G8cF0g" TargetMode="External"/><Relationship Id="rId7" Type="http://schemas.openxmlformats.org/officeDocument/2006/relationships/hyperlink" Target="https://uaespdc-my.sharepoint.com/:f:/g/personal/angelica_beltran_uaesp_gov_co/Eoa-55kjTe1Fpdw4GnPFrGYBrNuD1-mJolMF9yZ2KrP-Vg" TargetMode="External"/><Relationship Id="rId12" Type="http://schemas.openxmlformats.org/officeDocument/2006/relationships/hyperlink" Target="https://uaespdc-my.sharepoint.com/:f:/g/personal/angelica_beltran_uaesp_gov_co/Em8CyEPWpL5JiVI0Ed__eIQBAp57VI6A8tDL6b1WqSthmg" TargetMode="External"/><Relationship Id="rId2" Type="http://schemas.openxmlformats.org/officeDocument/2006/relationships/hyperlink" Target="https://uaespdc-my.sharepoint.com/:f:/g/personal/angelica_beltran_uaesp_gov_co/EnVqUlvPej5JpvEzJT_Gga4BeZlcL0g3KHbhwzDLwVNC6Q" TargetMode="External"/><Relationship Id="rId16" Type="http://schemas.openxmlformats.org/officeDocument/2006/relationships/printerSettings" Target="../printerSettings/printerSettings12.bin"/><Relationship Id="rId1" Type="http://schemas.openxmlformats.org/officeDocument/2006/relationships/hyperlink" Target="https://uaespdc-my.sharepoint.com/:f:/g/personal/angelica_beltran_uaesp_gov_co/Eh3Bwwumf0RHmz0sMRklG24BNal44BqgRGshlHdJitTJhA" TargetMode="External"/><Relationship Id="rId6" Type="http://schemas.openxmlformats.org/officeDocument/2006/relationships/hyperlink" Target="https://uaespdc-my.sharepoint.com/:f:/g/personal/angelica_beltran_uaesp_gov_co/EjjRj2Ez_yFPtcDqq8cMxP4BTDcnhcEQCQ7u-UtV9NtSvA" TargetMode="External"/><Relationship Id="rId11" Type="http://schemas.openxmlformats.org/officeDocument/2006/relationships/hyperlink" Target="https://uaespdc-my.sharepoint.com/:f:/g/personal/angelica_beltran_uaesp_gov_co/Ejq43Jge3_9Jvv1j3X0RI6ABCUGh73HdOvxom53fOWr4yg" TargetMode="External"/><Relationship Id="rId5" Type="http://schemas.openxmlformats.org/officeDocument/2006/relationships/hyperlink" Target="https://uaespdc-my.sharepoint.com/:f:/g/personal/angelica_beltran_uaesp_gov_co/Egtl6KdA8fRAu_WYkHlSPX4BLrEdlIxWVBzJPO5LNUD_rg" TargetMode="External"/><Relationship Id="rId15" Type="http://schemas.openxmlformats.org/officeDocument/2006/relationships/hyperlink" Target="https://uaespdc-my.sharepoint.com/:f:/g/personal/angelica_beltran_uaesp_gov_co/EgKIRoeHrWNAlkLWoFvFJWYBxg-I_P1LWGwgRMZRYKlNhg" TargetMode="External"/><Relationship Id="rId10" Type="http://schemas.openxmlformats.org/officeDocument/2006/relationships/hyperlink" Target="https://uaespdc-my.sharepoint.com/:f:/g/personal/angelica_beltran_uaesp_gov_co/Ej5wb2hrGDVLhGnvTagwsv8BNnevxbDO7_iotqJmoLeAhA" TargetMode="External"/><Relationship Id="rId4" Type="http://schemas.openxmlformats.org/officeDocument/2006/relationships/hyperlink" Target="https://uaespdc-my.sharepoint.com/:f:/g/personal/angelica_beltran_uaesp_gov_co/EmFzUKBRa2NBrWaPA7Nb_ZMBzh2dtRbtdHwjlZQSmp89wA" TargetMode="External"/><Relationship Id="rId9" Type="http://schemas.openxmlformats.org/officeDocument/2006/relationships/hyperlink" Target="https://uaespdc-my.sharepoint.com/:f:/g/personal/angelica_beltran_uaesp_gov_co/Evw1NqV-pcJGuMa72ZxrkmABexyt7Z2tAVxbOpjV_VL7_Q" TargetMode="External"/><Relationship Id="rId14" Type="http://schemas.openxmlformats.org/officeDocument/2006/relationships/hyperlink" Target="https://uaespdc-my.sharepoint.com/:f:/g/personal/angelica_beltran_uaesp_gov_co/Egp_TogzeplPjmkWbxhajRIB-zsaZtp3R2wWN1qGAt61XA"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rzt-Z0cK61FjfJpT9HP-5wBKPlAPd0dBL8zoyD6N220Cg" TargetMode="External"/><Relationship Id="rId3" Type="http://schemas.openxmlformats.org/officeDocument/2006/relationships/hyperlink" Target="https://www.uaesp.gov.co/noticias/bogota-no-cenicero-se-toma-modelia" TargetMode="External"/><Relationship Id="rId7" Type="http://schemas.openxmlformats.org/officeDocument/2006/relationships/hyperlink" Target="https://uaespdc-my.sharepoint.com/:f:/g/personal/angelica_beltran_uaesp_gov_co/Eo-hlhCq0_xAlFokaV0GcuEBYxLlppLI_FRnU2nM_LKR9g" TargetMode="External"/><Relationship Id="rId2" Type="http://schemas.openxmlformats.org/officeDocument/2006/relationships/hyperlink" Target="https://www.uaesp.gov.co/noticias/asi-realizamos-compost-sirve-abono-los-arboles-sembramos-mochuelo" TargetMode="External"/><Relationship Id="rId1" Type="http://schemas.openxmlformats.org/officeDocument/2006/relationships/hyperlink" Target="https://www.uaesp.gov.co/noticias/recicladores-y-comerciantes-avanzan-aprovechamiento-residuos-la-zona-t" TargetMode="External"/><Relationship Id="rId6" Type="http://schemas.openxmlformats.org/officeDocument/2006/relationships/hyperlink" Target="https://www.facebook.com/GobiernoBTA/videos/centro-transitorio-de-cuidado-a-carreteros/370889654756081/" TargetMode="External"/><Relationship Id="rId5" Type="http://schemas.openxmlformats.org/officeDocument/2006/relationships/hyperlink" Target="..\..\..\..\..\monica_bonilla_uaesp_gov_co\_layouts\15\onedrive.aspx?login_hint=monica.bonilla@uaesp.gov.co&amp;id=\personal\monica_bonilla_uaesp_gov_co\Documents\Cultura%20Ciudadana%20UAESP&amp;view=0" TargetMode="External"/><Relationship Id="rId10" Type="http://schemas.openxmlformats.org/officeDocument/2006/relationships/hyperlink" Target="https://uaespdc-my.sharepoint.com/:f:/g/personal/angelica_beltran_uaesp_gov_co/EraUqsQ-YUBHm7g-iM0YqMYBE4dIdqt6qbI5OdauxdjHzg" TargetMode="External"/><Relationship Id="rId4" Type="http://schemas.openxmlformats.org/officeDocument/2006/relationships/hyperlink" Target="https://uaespdc-my.sharepoint.com/:f:/g/personal/monica_bonilla_uaesp_gov_co/Eve7LKgvmDZFib9PSIr9otMBcbaEXK0pQQP9X9cbPywcxQ?e=cQB4cR" TargetMode="External"/><Relationship Id="rId9" Type="http://schemas.openxmlformats.org/officeDocument/2006/relationships/hyperlink" Target="https://uaespdc-my.sharepoint.com/:f:/g/personal/angelica_beltran_uaesp_gov_co/Er1Y1PUD41xBnC-ExsmHiOoB8_Q85VeGlOUEbs5kOWpFg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kAQ006zFG1Kh1btfNcHNlQBswGvcKA889T_uvn_CRQG6Q" TargetMode="External"/><Relationship Id="rId13" Type="http://schemas.openxmlformats.org/officeDocument/2006/relationships/printerSettings" Target="../printerSettings/printerSettings3.bin"/><Relationship Id="rId3" Type="http://schemas.openxmlformats.org/officeDocument/2006/relationships/hyperlink" Target="https://uaespdc-my.sharepoint.com/:f:/g/personal/angelica_beltran_uaesp_gov_co/Eg9wkHcgm2ZKsi40vgDpq1sBht2NMM8KOdOP16O4caBVyw" TargetMode="External"/><Relationship Id="rId7" Type="http://schemas.openxmlformats.org/officeDocument/2006/relationships/hyperlink" Target="https://uaespdc-my.sharepoint.com/:f:/g/personal/angelica_beltran_uaesp_gov_co/ErUEvNmHaQ5PgDTYs6TvKZQBN8YqwumOE0jsgYcxUdaaIw" TargetMode="External"/><Relationship Id="rId12" Type="http://schemas.openxmlformats.org/officeDocument/2006/relationships/hyperlink" Target="https://uaespdc-my.sharepoint.com/:f:/g/personal/angelica_beltran_uaesp_gov_co/EoKuJ1ndDJ5Dr-YsjJgoZTwBpq7H8M45OAsBnrS14PtK-Q" TargetMode="External"/><Relationship Id="rId2" Type="http://schemas.openxmlformats.org/officeDocument/2006/relationships/hyperlink" Target="https://uaespdc-my.sharepoint.com/:f:/g/personal/angelica_beltran_uaesp_gov_co/EgTnK4oRL9BIsHwuQpv24KcBBkVwo6A3XBLj6WYUgmvZGw" TargetMode="External"/><Relationship Id="rId1" Type="http://schemas.openxmlformats.org/officeDocument/2006/relationships/hyperlink" Target="https://uaespdc-my.sharepoint.com/:f:/g/personal/angelica_beltran_uaesp_gov_co/EohcA3hCS5NPhA8Io46njgYB536oIHUBOuSBTkExRWGPOQ?e=vVQTsY" TargetMode="External"/><Relationship Id="rId6" Type="http://schemas.openxmlformats.org/officeDocument/2006/relationships/hyperlink" Target="https://uaespdc-my.sharepoint.com/:f:/g/personal/angelica_beltran_uaesp_gov_co/Ej3i3JRmJORLmktKurIb-GkBlfkRcC7tDeehQhGVN1AQ_A" TargetMode="External"/><Relationship Id="rId11" Type="http://schemas.openxmlformats.org/officeDocument/2006/relationships/hyperlink" Target="https://uaespdc-my.sharepoint.com/:f:/g/personal/angelica_beltran_uaesp_gov_co/Enrz5cTHdbdCrhvIcuD_VDYBwUi09LdPT5_oEXbbgHcwrQ" TargetMode="External"/><Relationship Id="rId5" Type="http://schemas.openxmlformats.org/officeDocument/2006/relationships/hyperlink" Target="https://uaespdc-my.sharepoint.com/:f:/g/personal/angelica_beltran_uaesp_gov_co/EmEsv5glff5Lt88_jFqb0QEB_CNXt0jSZ9cf-QTGNGCyWw" TargetMode="External"/><Relationship Id="rId10" Type="http://schemas.openxmlformats.org/officeDocument/2006/relationships/hyperlink" Target="https://uaespdc-my.sharepoint.com/:f:/g/personal/angelica_beltran_uaesp_gov_co/Eof4fB8J_ThJnyXR9QcKBIcBVwXxNmpCLr_7MFdknuDR_g" TargetMode="External"/><Relationship Id="rId4" Type="http://schemas.openxmlformats.org/officeDocument/2006/relationships/hyperlink" Target="https://uaespdc-my.sharepoint.com/:f:/g/personal/angelica_beltran_uaesp_gov_co/Ej3i3JRmJORLmktKurIb-GkBlfkRcC7tDeehQhGVN1AQ_A" TargetMode="External"/><Relationship Id="rId9" Type="http://schemas.openxmlformats.org/officeDocument/2006/relationships/hyperlink" Target="https://www.uaesp.gov.co/content/actividades-desarrolladas-gestion-social"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vg_65EiQsxBp7wpakdAkSQB2yJleWesHLSzyHosEYXPZA" TargetMode="External"/><Relationship Id="rId13" Type="http://schemas.openxmlformats.org/officeDocument/2006/relationships/hyperlink" Target="https://uaespdc-my.sharepoint.com/:f:/g/personal/angelica_beltran_uaesp_gov_co/EvqJORhIQdhJju9Masdg0gUBgte631QF2uZAw_zxMk2WtA" TargetMode="External"/><Relationship Id="rId3" Type="http://schemas.openxmlformats.org/officeDocument/2006/relationships/hyperlink" Target="https://uaespdc-my.sharepoint.com/:f:/g/personal/angelica_beltran_uaesp_gov_co/EiLp3kEDOtZElZRckdFiRdQBF0wIW_exSSx2vAoy47UBIw" TargetMode="External"/><Relationship Id="rId7" Type="http://schemas.openxmlformats.org/officeDocument/2006/relationships/hyperlink" Target="https://uaespdc-my.sharepoint.com/:f:/g/personal/angelica_beltran_uaesp_gov_co/EhW_LHdezGtEt5ikeiACPdgBIzKKAy5KrwzovIecb-_9cA" TargetMode="External"/><Relationship Id="rId12" Type="http://schemas.openxmlformats.org/officeDocument/2006/relationships/hyperlink" Target="https://uaespdc-my.sharepoint.com/:f:/g/personal/angelica_beltran_uaesp_gov_co/ErmE43eEUcNHt3YqQ_FoS_sBTfXiiJLueJXEL11lhuXO2Q" TargetMode="External"/><Relationship Id="rId2" Type="http://schemas.openxmlformats.org/officeDocument/2006/relationships/hyperlink" Target="https://uaespdc-my.sharepoint.com/:f:/g/personal/angelica_beltran_uaesp_gov_co/ErmRpih-9sVNuw1GTqovRLQBOfc1UD8VlGOuljctVARX1w" TargetMode="External"/><Relationship Id="rId1" Type="http://schemas.openxmlformats.org/officeDocument/2006/relationships/hyperlink" Target="https://uaespdc-my.sharepoint.com/:f:/g/personal/angelica_beltran_uaesp_gov_co/Eq8-j5oUywNKg1kC6GtsgpUBVOoThbnOzca4j0Xjobx1jA" TargetMode="External"/><Relationship Id="rId6" Type="http://schemas.openxmlformats.org/officeDocument/2006/relationships/hyperlink" Target="https://uaespdc-my.sharepoint.com/:f:/g/personal/angelica_beltran_uaesp_gov_co/EgtjEigdtx5KifTuVIlF6jcBIbyazL9swFFzX_3IMUliwA" TargetMode="External"/><Relationship Id="rId11" Type="http://schemas.openxmlformats.org/officeDocument/2006/relationships/hyperlink" Target="https://uaespdc-my.sharepoint.com/:f:/g/personal/angelica_beltran_uaesp_gov_co/Ep0ivxaxnXVBswoQbcYvR-oBDLA2M_O8J_Ulc8unGNYEnQ" TargetMode="External"/><Relationship Id="rId5" Type="http://schemas.openxmlformats.org/officeDocument/2006/relationships/hyperlink" Target="https://uaespdc-my.sharepoint.com/:f:/g/personal/angelica_beltran_uaesp_gov_co/EvyaeyiM4rtFiz38yvXfrZIBuSBwGIrq3HKw5IQfKRuSCg" TargetMode="External"/><Relationship Id="rId10" Type="http://schemas.openxmlformats.org/officeDocument/2006/relationships/hyperlink" Target="https://uaespdc-my.sharepoint.com/:f:/g/personal/angelica_beltran_uaesp_gov_co/EkyLSbOSdZpCsA9VGUXtSNoBkKyYHQKOZYmoH0uDCsFz4w" TargetMode="External"/><Relationship Id="rId4" Type="http://schemas.openxmlformats.org/officeDocument/2006/relationships/hyperlink" Target="https://uaespdc-my.sharepoint.com/:f:/g/personal/angelica_beltran_uaesp_gov_co/Es4KgmdX4xtFovuQTvbNON4BPPtLZhnUbBTHDQVYLokMmQ" TargetMode="External"/><Relationship Id="rId9" Type="http://schemas.openxmlformats.org/officeDocument/2006/relationships/hyperlink" Target="https://uaespdc-my.sharepoint.com/:f:/g/personal/angelica_beltran_uaesp_gov_co/Evugk8i0-2tCrcQ7FgD_agQBu6A011Zhf2BRGerqVKsZ3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uaespdc-my.sharepoint.com/:f:/g/personal/angelica_beltran_uaesp_gov_co/EuYpU53PWuRMvPuBqlFv9IIBeXzQZ6knQwSSNgixNaiArQ" TargetMode="External"/><Relationship Id="rId2" Type="http://schemas.openxmlformats.org/officeDocument/2006/relationships/hyperlink" Target="https://uaespdc-my.sharepoint.com/:f:/g/personal/angelica_beltran_uaesp_gov_co/EkB4Al5r3iBBvjh_NT-M5lkBXb9q2w_4TJUWn0AEaTZm4w" TargetMode="External"/><Relationship Id="rId1" Type="http://schemas.openxmlformats.org/officeDocument/2006/relationships/hyperlink" Target="https://uaespdc-my.sharepoint.com/:f:/g/personal/angelica_beltran_uaesp_gov_co/EsScSAFtwJ5Dj7wMgHNk-nEBrqAGCJrPvExIL8L7GTm5fQ" TargetMode="External"/><Relationship Id="rId6" Type="http://schemas.openxmlformats.org/officeDocument/2006/relationships/printerSettings" Target="../printerSettings/printerSettings5.bin"/><Relationship Id="rId5" Type="http://schemas.openxmlformats.org/officeDocument/2006/relationships/hyperlink" Target="https://uaespdc-my.sharepoint.com/:f:/g/personal/angelica_beltran_uaesp_gov_co/ErpIjTAEkwxPlizPSZHPS9IBINuOe8tDwL3k069piDDx9A" TargetMode="External"/><Relationship Id="rId4" Type="http://schemas.openxmlformats.org/officeDocument/2006/relationships/hyperlink" Target="https://uaespdc-my.sharepoint.com/:f:/g/personal/angelica_beltran_uaesp_gov_co/EmUlouEWLsNCmjoIbGDOcwAB0g-LDC1LtyXdpcmE9sMJA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uaespdc-my.sharepoint.com/:f:/g/personal/angelica_beltran_uaesp_gov_co/EqlIMiV9sYFOhYn3MzW4zQIBL3GFca0Y2-zdWAC7G0xjdA" TargetMode="External"/><Relationship Id="rId2" Type="http://schemas.openxmlformats.org/officeDocument/2006/relationships/hyperlink" Target="https://uaespdc-my.sharepoint.com/:f:/g/personal/angelica_beltran_uaesp_gov_co/Ev4sfMPUxmZMqF7pd9tsGe4BNxiWbayOH-QZ1V45lYPeBg" TargetMode="External"/><Relationship Id="rId1" Type="http://schemas.openxmlformats.org/officeDocument/2006/relationships/hyperlink" Target="https://uaespdc-my.sharepoint.com/:f:/g/personal/angelica_beltran_uaesp_gov_co/EhTT4fUz87FOsMTCJLRWPy8BXtn6jwe-MkcM89QpqKweyQ"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aespdc-my.sharepoint.com/:f:/g/personal/angelica_beltran_uaesp_gov_co/EpwWHY2AI19MubcfQTd8US8BbarQqUL8lSK2y640zFvVWg" TargetMode="External"/><Relationship Id="rId2" Type="http://schemas.openxmlformats.org/officeDocument/2006/relationships/hyperlink" Target="https://uaespdc-my.sharepoint.com/:f:/g/personal/angelica_beltran_uaesp_gov_co/EpvBcA3KsAFLmLYxqHj3dtEBIjVkWKeZuitOEhqYNpF69Q" TargetMode="External"/><Relationship Id="rId1" Type="http://schemas.openxmlformats.org/officeDocument/2006/relationships/hyperlink" Target="https://uaespdc-my.sharepoint.com/:f:/g/personal/angelica_beltran_uaesp_gov_co/Eq-wLsabgXJGp4mEutAzMjgBFdfOe7JlrhXoLorHsVtLTQ" TargetMode="External"/><Relationship Id="rId6" Type="http://schemas.openxmlformats.org/officeDocument/2006/relationships/printerSettings" Target="../printerSettings/printerSettings6.bin"/><Relationship Id="rId5" Type="http://schemas.openxmlformats.org/officeDocument/2006/relationships/hyperlink" Target="https://uaespdc-my.sharepoint.com/:f:/g/personal/angelica_beltran_uaesp_gov_co/EnrGR9cE52NMueA4QQx6uZUBQoUDOMM_BWCDQPqWwC9cMQ" TargetMode="External"/><Relationship Id="rId4" Type="http://schemas.openxmlformats.org/officeDocument/2006/relationships/hyperlink" Target="https://uaespdc-my.sharepoint.com/:f:/g/personal/angelica_beltran_uaesp_gov_co/EhtqddXpMSNGv101xHIXN1IBk64dBeUXwFrgT314XrsdOQ"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gEWbS2PcClCozpOYPwRLvIBd3OZyG5n3TmU1uonDH_fGw" TargetMode="External"/><Relationship Id="rId3" Type="http://schemas.openxmlformats.org/officeDocument/2006/relationships/hyperlink" Target="https://uaespdc-my.sharepoint.com/:f:/g/personal/angelica_beltran_uaesp_gov_co/EicQsC1oqJhPsKm0vkdGdkQBhF6GFQ6V9fgerjNmnQdcYw" TargetMode="External"/><Relationship Id="rId7" Type="http://schemas.openxmlformats.org/officeDocument/2006/relationships/hyperlink" Target="https://uaespdc-my.sharepoint.com/:f:/g/personal/angelica_beltran_uaesp_gov_co/Emtzo98_vQNJsT74-58cRxoBZJHJpsO-9_wm1sxCOz5j_g" TargetMode="External"/><Relationship Id="rId2" Type="http://schemas.openxmlformats.org/officeDocument/2006/relationships/hyperlink" Target="https://uaespdc-my.sharepoint.com/:f:/g/personal/angelica_beltran_uaesp_gov_co/EtTAOFk8y5BJuTyfMWIrE3kBxgraYkEdjJ0WaMkih7XYyg" TargetMode="External"/><Relationship Id="rId1" Type="http://schemas.openxmlformats.org/officeDocument/2006/relationships/hyperlink" Target="https://uaespdc-my.sharepoint.com/:f:/g/personal/angelica_beltran_uaesp_gov_co/EqybW30EahpHhp7c5yh4ZAQBT6ytx22n79QuzgLpbqySPw" TargetMode="External"/><Relationship Id="rId6" Type="http://schemas.openxmlformats.org/officeDocument/2006/relationships/hyperlink" Target="https://uaespdc-my.sharepoint.com/:f:/g/personal/angelica_beltran_uaesp_gov_co/Es0K72FK3IlHuv8JaTjhvK8B4a-HRFuey_Sae-7BRFP1fQ" TargetMode="External"/><Relationship Id="rId11" Type="http://schemas.openxmlformats.org/officeDocument/2006/relationships/printerSettings" Target="../printerSettings/printerSettings7.bin"/><Relationship Id="rId5" Type="http://schemas.openxmlformats.org/officeDocument/2006/relationships/hyperlink" Target="https://uaespdc-my.sharepoint.com/:f:/g/personal/angelica_beltran_uaesp_gov_co/EiIJzezxaEBKlLNDfsKIbRwBNsmFq3NyBoTUpcXdXm3lqQ" TargetMode="External"/><Relationship Id="rId10" Type="http://schemas.openxmlformats.org/officeDocument/2006/relationships/hyperlink" Target="https://uaespdc-my.sharepoint.com/:f:/g/personal/angelica_beltran_uaesp_gov_co/En-E3PkzoTVLhfyEAD95X2IBcKzVWqx5hvWaibSWzB2Vaw" TargetMode="External"/><Relationship Id="rId4" Type="http://schemas.openxmlformats.org/officeDocument/2006/relationships/hyperlink" Target="https://uaespdc-my.sharepoint.com/:f:/g/personal/angelica_beltran_uaesp_gov_co/EnkG9DumphhBnfV2oalb994B1kb2CaoXGQSaCUflC7z9Bg" TargetMode="External"/><Relationship Id="rId9" Type="http://schemas.openxmlformats.org/officeDocument/2006/relationships/hyperlink" Target="https://uaespdc-my.sharepoint.com/:f:/g/personal/angelica_beltran_uaesp_gov_co/ElHvNTX4PDlNsDG-cWsVNi4BhMqTKarzu9wzbOFSff7wPg"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uaespdc-my.sharepoint.com/:f:/g/personal/angelica_beltran_uaesp_gov_co/EsNFJdWEaCdLqLC65UPwwrkBWuRA2UzJBeRp1Jlp8DJPxA" TargetMode="External"/><Relationship Id="rId13" Type="http://schemas.openxmlformats.org/officeDocument/2006/relationships/hyperlink" Target="https://uaespdc-my.sharepoint.com/:f:/g/personal/angelica_beltran_uaesp_gov_co/EiwMEPD_WTlEhleLh93HwsABVphyZXX11cZWk_CKnx0M0Q" TargetMode="External"/><Relationship Id="rId3" Type="http://schemas.openxmlformats.org/officeDocument/2006/relationships/hyperlink" Target="https://uaespdc-my.sharepoint.com/:f:/g/personal/angelica_beltran_uaesp_gov_co/Emd-STFERzVEiqDcoYMQAnABSGn6zfQM33BtfMPSKnGwpw" TargetMode="External"/><Relationship Id="rId7" Type="http://schemas.openxmlformats.org/officeDocument/2006/relationships/hyperlink" Target="https://uaespdc-my.sharepoint.com/:f:/g/personal/angelica_beltran_uaesp_gov_co/EiZoMMFT_LpBoMjAeDRjyvcBQx6X8yoek3lgSERhaAj5LA" TargetMode="External"/><Relationship Id="rId12" Type="http://schemas.openxmlformats.org/officeDocument/2006/relationships/hyperlink" Target="https://uaespdc-my.sharepoint.com/:f:/g/personal/angelica_beltran_uaesp_gov_co/Eq2ioCdM-pdNkLr73S_-_j0BnXWZQyFUi0w-RpHhdcq1uQ" TargetMode="External"/><Relationship Id="rId2" Type="http://schemas.openxmlformats.org/officeDocument/2006/relationships/hyperlink" Target="https://uaespdc-my.sharepoint.com/:f:/g/personal/angelica_beltran_uaesp_gov_co/EstcXK4bf5lLvRVYoOHglEsBD6OrOYz8LNgXdUEQY8pvGQ" TargetMode="External"/><Relationship Id="rId1" Type="http://schemas.openxmlformats.org/officeDocument/2006/relationships/hyperlink" Target="https://uaespdc-my.sharepoint.com/:f:/g/personal/angelica_beltran_uaesp_gov_co/EoXeAfEoAfNCjTlNGq4Vjc8BVRQBNh91ghkNXojSQoyh_Q" TargetMode="External"/><Relationship Id="rId6" Type="http://schemas.openxmlformats.org/officeDocument/2006/relationships/hyperlink" Target="https://uaespdc-my.sharepoint.com/:f:/g/personal/angelica_beltran_uaesp_gov_co/EtcYEDkKeQVJnJuF9TcOkaIBcz_Obu6EwNfhP7XmOAAbHw" TargetMode="External"/><Relationship Id="rId11" Type="http://schemas.openxmlformats.org/officeDocument/2006/relationships/hyperlink" Target="https://uaespdc-my.sharepoint.com/:f:/g/personal/angelica_beltran_uaesp_gov_co/EkHP6e0e8QNHkIFoIOY2tbYBUEIyylF21rogSxxPM3S9pQ" TargetMode="External"/><Relationship Id="rId5" Type="http://schemas.openxmlformats.org/officeDocument/2006/relationships/hyperlink" Target="https://uaespdc-my.sharepoint.com/:f:/g/personal/angelica_beltran_uaesp_gov_co/EgUNYLL7So9KlkXWKxFm0rYBvO1e6cmkFAlaD47U6w57cw" TargetMode="External"/><Relationship Id="rId15" Type="http://schemas.openxmlformats.org/officeDocument/2006/relationships/printerSettings" Target="../printerSettings/printerSettings8.bin"/><Relationship Id="rId10" Type="http://schemas.openxmlformats.org/officeDocument/2006/relationships/hyperlink" Target="https://uaespdc-my.sharepoint.com/:f:/g/personal/angelica_beltran_uaesp_gov_co/ElTSWbSBa35BoPQdqrjx23EBwnySMvDQBYU9ywyZimTu-A" TargetMode="External"/><Relationship Id="rId4" Type="http://schemas.openxmlformats.org/officeDocument/2006/relationships/hyperlink" Target="https://uaespdc-my.sharepoint.com/:f:/g/personal/angelica_beltran_uaesp_gov_co/Eq2VlE_Jj6dMi6CmHdA41pQB0_O6Czfw_ByK6FszJ5If5g" TargetMode="External"/><Relationship Id="rId9" Type="http://schemas.openxmlformats.org/officeDocument/2006/relationships/hyperlink" Target="https://uaespdc-my.sharepoint.com/:f:/g/personal/angelica_beltran_uaesp_gov_co/EqpeX3n1otBFr8_SHwkSDSYBC_n1aI7QefUyP5x0YKucug" TargetMode="External"/><Relationship Id="rId14" Type="http://schemas.openxmlformats.org/officeDocument/2006/relationships/hyperlink" Target="https://uaespdc-my.sharepoint.com/:f:/g/personal/angelica_beltran_uaesp_gov_co/EjVJ3zC1xUpIn_vz9NcGaU0BGpgmDs_-w5GBNS_t8B1zq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2"/>
  <sheetViews>
    <sheetView zoomScaleNormal="100" workbookViewId="0">
      <pane ySplit="1" topLeftCell="A2" activePane="bottomLeft" state="frozen"/>
      <selection pane="bottomLeft" activeCell="A16" sqref="A16:F28"/>
    </sheetView>
  </sheetViews>
  <sheetFormatPr baseColWidth="10" defaultColWidth="12.28515625" defaultRowHeight="11.25" x14ac:dyDescent="0.2"/>
  <cols>
    <col min="1" max="1" width="44.42578125" style="1" customWidth="1"/>
    <col min="2" max="2" width="22.5703125" style="1" bestFit="1" customWidth="1"/>
    <col min="3" max="3" width="12.28515625" style="1"/>
    <col min="4" max="4" width="20.28515625" style="1" bestFit="1" customWidth="1"/>
    <col min="5" max="5" width="11.42578125" style="2" customWidth="1"/>
    <col min="6" max="6" width="12.7109375" style="2" customWidth="1"/>
    <col min="7" max="16384" width="12.28515625" style="1"/>
  </cols>
  <sheetData>
    <row r="1" spans="1:6" ht="12" thickBot="1" x14ac:dyDescent="0.25"/>
    <row r="2" spans="1:6" ht="24.75" thickBot="1" x14ac:dyDescent="0.25">
      <c r="A2" s="30" t="s">
        <v>0</v>
      </c>
      <c r="B2" s="30" t="s">
        <v>1</v>
      </c>
      <c r="C2" s="30" t="s">
        <v>2</v>
      </c>
      <c r="D2" s="30" t="s">
        <v>3</v>
      </c>
      <c r="E2" s="30" t="s">
        <v>4</v>
      </c>
      <c r="F2" s="30" t="s">
        <v>5</v>
      </c>
    </row>
    <row r="3" spans="1:6" ht="12.75" thickBot="1" x14ac:dyDescent="0.25">
      <c r="A3" s="321" t="s">
        <v>6</v>
      </c>
      <c r="B3" s="322"/>
      <c r="C3" s="322"/>
      <c r="D3" s="322"/>
      <c r="E3" s="322"/>
      <c r="F3" s="323"/>
    </row>
    <row r="4" spans="1:6" ht="12" thickBot="1" x14ac:dyDescent="0.25">
      <c r="A4" s="324" t="s">
        <v>7</v>
      </c>
      <c r="B4" s="325"/>
      <c r="C4" s="325"/>
      <c r="D4" s="325"/>
      <c r="E4" s="325"/>
      <c r="F4" s="326"/>
    </row>
    <row r="5" spans="1:6" ht="12" thickBot="1" x14ac:dyDescent="0.25">
      <c r="A5" s="327" t="s">
        <v>8</v>
      </c>
      <c r="B5" s="328"/>
      <c r="C5" s="328"/>
      <c r="D5" s="328"/>
      <c r="E5" s="328"/>
      <c r="F5" s="329"/>
    </row>
    <row r="6" spans="1:6" ht="12" thickBot="1" x14ac:dyDescent="0.25">
      <c r="A6" s="324" t="s">
        <v>9</v>
      </c>
      <c r="B6" s="325"/>
      <c r="C6" s="325"/>
      <c r="D6" s="325"/>
      <c r="E6" s="325"/>
      <c r="F6" s="326"/>
    </row>
    <row r="7" spans="1:6" ht="12" thickBot="1" x14ac:dyDescent="0.25">
      <c r="A7" s="327" t="s">
        <v>10</v>
      </c>
      <c r="B7" s="328"/>
      <c r="C7" s="328"/>
      <c r="D7" s="328"/>
      <c r="E7" s="328"/>
      <c r="F7" s="329"/>
    </row>
    <row r="8" spans="1:6" ht="12" thickBot="1" x14ac:dyDescent="0.25">
      <c r="A8" s="324" t="s">
        <v>11</v>
      </c>
      <c r="B8" s="325"/>
      <c r="C8" s="325"/>
      <c r="D8" s="325"/>
      <c r="E8" s="325"/>
      <c r="F8" s="326"/>
    </row>
    <row r="9" spans="1:6" ht="90.75" customHeight="1" thickBot="1" x14ac:dyDescent="0.25">
      <c r="A9" s="327" t="s">
        <v>12</v>
      </c>
      <c r="B9" s="328"/>
      <c r="C9" s="328"/>
      <c r="D9" s="328"/>
      <c r="E9" s="328"/>
      <c r="F9" s="329"/>
    </row>
    <row r="10" spans="1:6" ht="12" thickBot="1" x14ac:dyDescent="0.25">
      <c r="A10" s="324" t="s">
        <v>13</v>
      </c>
      <c r="B10" s="325"/>
      <c r="C10" s="325"/>
      <c r="D10" s="325"/>
      <c r="E10" s="325"/>
      <c r="F10" s="326"/>
    </row>
    <row r="11" spans="1:6" ht="67.5" x14ac:dyDescent="0.2">
      <c r="A11" s="4" t="s">
        <v>14</v>
      </c>
      <c r="B11" s="4" t="s">
        <v>15</v>
      </c>
      <c r="C11" s="11" t="s">
        <v>16</v>
      </c>
      <c r="D11" s="11" t="s">
        <v>17</v>
      </c>
      <c r="E11" s="11" t="s">
        <v>18</v>
      </c>
      <c r="F11" s="11" t="s">
        <v>19</v>
      </c>
    </row>
    <row r="12" spans="1:6" ht="101.25" x14ac:dyDescent="0.2">
      <c r="A12" s="8" t="s">
        <v>20</v>
      </c>
      <c r="B12" s="8" t="s">
        <v>21</v>
      </c>
      <c r="C12" s="12" t="s">
        <v>19</v>
      </c>
      <c r="D12" s="12" t="s">
        <v>17</v>
      </c>
      <c r="E12" s="12" t="s">
        <v>22</v>
      </c>
      <c r="F12" s="12" t="s">
        <v>23</v>
      </c>
    </row>
    <row r="13" spans="1:6" ht="78.75" x14ac:dyDescent="0.2">
      <c r="A13" s="8" t="s">
        <v>24</v>
      </c>
      <c r="B13" s="8" t="s">
        <v>25</v>
      </c>
      <c r="C13" s="12" t="s">
        <v>26</v>
      </c>
      <c r="D13" s="12" t="s">
        <v>27</v>
      </c>
      <c r="E13" s="12" t="s">
        <v>22</v>
      </c>
      <c r="F13" s="12" t="s">
        <v>23</v>
      </c>
    </row>
    <row r="14" spans="1:6" ht="56.25" x14ac:dyDescent="0.2">
      <c r="A14" s="8" t="s">
        <v>28</v>
      </c>
      <c r="B14" s="8" t="s">
        <v>29</v>
      </c>
      <c r="C14" s="12" t="s">
        <v>26</v>
      </c>
      <c r="D14" s="12" t="s">
        <v>30</v>
      </c>
      <c r="E14" s="12" t="s">
        <v>31</v>
      </c>
      <c r="F14" s="12" t="s">
        <v>23</v>
      </c>
    </row>
    <row r="15" spans="1:6" ht="45.75" thickBot="1" x14ac:dyDescent="0.25">
      <c r="A15" s="10" t="s">
        <v>32</v>
      </c>
      <c r="B15" s="8" t="s">
        <v>33</v>
      </c>
      <c r="C15" s="9" t="s">
        <v>34</v>
      </c>
      <c r="D15" s="9" t="s">
        <v>35</v>
      </c>
      <c r="E15" s="9" t="s">
        <v>36</v>
      </c>
      <c r="F15" s="9" t="s">
        <v>16</v>
      </c>
    </row>
    <row r="16" spans="1:6" ht="24.75" thickBot="1" x14ac:dyDescent="0.25">
      <c r="A16" s="30" t="s">
        <v>0</v>
      </c>
      <c r="B16" s="30" t="s">
        <v>1</v>
      </c>
      <c r="C16" s="30" t="s">
        <v>2</v>
      </c>
      <c r="D16" s="30" t="s">
        <v>3</v>
      </c>
      <c r="E16" s="30" t="s">
        <v>4</v>
      </c>
      <c r="F16" s="30" t="s">
        <v>5</v>
      </c>
    </row>
    <row r="17" spans="1:6" ht="12.75" thickBot="1" x14ac:dyDescent="0.25">
      <c r="A17" s="321" t="s">
        <v>6</v>
      </c>
      <c r="B17" s="322"/>
      <c r="C17" s="322"/>
      <c r="D17" s="322"/>
      <c r="E17" s="322"/>
      <c r="F17" s="323"/>
    </row>
    <row r="18" spans="1:6" ht="45.75" thickBot="1" x14ac:dyDescent="0.25">
      <c r="A18" s="15" t="s">
        <v>37</v>
      </c>
      <c r="B18" s="16" t="s">
        <v>38</v>
      </c>
      <c r="C18" s="17" t="s">
        <v>16</v>
      </c>
      <c r="D18" s="17" t="s">
        <v>17</v>
      </c>
      <c r="E18" s="17" t="s">
        <v>36</v>
      </c>
      <c r="F18" s="17" t="s">
        <v>16</v>
      </c>
    </row>
    <row r="19" spans="1:6" ht="12.75" thickBot="1" x14ac:dyDescent="0.25">
      <c r="A19" s="330" t="s">
        <v>39</v>
      </c>
      <c r="B19" s="331"/>
      <c r="C19" s="331"/>
      <c r="D19" s="331"/>
      <c r="E19" s="331"/>
      <c r="F19" s="332"/>
    </row>
    <row r="20" spans="1:6" ht="12" thickBot="1" x14ac:dyDescent="0.25">
      <c r="A20" s="324" t="s">
        <v>7</v>
      </c>
      <c r="B20" s="325"/>
      <c r="C20" s="325"/>
      <c r="D20" s="325"/>
      <c r="E20" s="325"/>
      <c r="F20" s="326"/>
    </row>
    <row r="21" spans="1:6" ht="12" thickBot="1" x14ac:dyDescent="0.25">
      <c r="A21" s="327" t="s">
        <v>8</v>
      </c>
      <c r="B21" s="328"/>
      <c r="C21" s="328"/>
      <c r="D21" s="328"/>
      <c r="E21" s="328"/>
      <c r="F21" s="329"/>
    </row>
    <row r="22" spans="1:6" ht="12" thickBot="1" x14ac:dyDescent="0.25">
      <c r="A22" s="324" t="s">
        <v>9</v>
      </c>
      <c r="B22" s="325"/>
      <c r="C22" s="325"/>
      <c r="D22" s="325"/>
      <c r="E22" s="325"/>
      <c r="F22" s="326"/>
    </row>
    <row r="23" spans="1:6" ht="12" thickBot="1" x14ac:dyDescent="0.25">
      <c r="A23" s="327" t="s">
        <v>10</v>
      </c>
      <c r="B23" s="328"/>
      <c r="C23" s="328"/>
      <c r="D23" s="328"/>
      <c r="E23" s="328"/>
      <c r="F23" s="329"/>
    </row>
    <row r="24" spans="1:6" ht="12" thickBot="1" x14ac:dyDescent="0.25">
      <c r="A24" s="324" t="s">
        <v>11</v>
      </c>
      <c r="B24" s="325"/>
      <c r="C24" s="325"/>
      <c r="D24" s="325"/>
      <c r="E24" s="325"/>
      <c r="F24" s="326"/>
    </row>
    <row r="25" spans="1:6" ht="12" thickBot="1" x14ac:dyDescent="0.25">
      <c r="A25" s="327" t="s">
        <v>40</v>
      </c>
      <c r="B25" s="328"/>
      <c r="C25" s="328"/>
      <c r="D25" s="328"/>
      <c r="E25" s="328"/>
      <c r="F25" s="329"/>
    </row>
    <row r="26" spans="1:6" ht="12" thickBot="1" x14ac:dyDescent="0.25">
      <c r="A26" s="324" t="s">
        <v>13</v>
      </c>
      <c r="B26" s="325"/>
      <c r="C26" s="325"/>
      <c r="D26" s="325"/>
      <c r="E26" s="325"/>
      <c r="F26" s="326"/>
    </row>
    <row r="27" spans="1:6" ht="33.75" x14ac:dyDescent="0.2">
      <c r="A27" s="13" t="s">
        <v>41</v>
      </c>
      <c r="B27" s="18" t="s">
        <v>42</v>
      </c>
      <c r="C27" s="3" t="s">
        <v>16</v>
      </c>
      <c r="D27" s="3" t="s">
        <v>17</v>
      </c>
      <c r="E27" s="3" t="s">
        <v>43</v>
      </c>
      <c r="F27" s="3" t="s">
        <v>19</v>
      </c>
    </row>
    <row r="28" spans="1:6" ht="23.25" thickBot="1" x14ac:dyDescent="0.25">
      <c r="A28" s="14" t="s">
        <v>44</v>
      </c>
      <c r="B28" s="19" t="s">
        <v>45</v>
      </c>
      <c r="C28" s="5" t="s">
        <v>26</v>
      </c>
      <c r="D28" s="5" t="s">
        <v>17</v>
      </c>
      <c r="E28" s="5" t="s">
        <v>46</v>
      </c>
      <c r="F28" s="5" t="s">
        <v>23</v>
      </c>
    </row>
    <row r="29" spans="1:6" x14ac:dyDescent="0.2">
      <c r="A29" s="2"/>
    </row>
    <row r="30" spans="1:6" x14ac:dyDescent="0.2">
      <c r="A30" s="2"/>
    </row>
    <row r="31" spans="1:6" x14ac:dyDescent="0.2">
      <c r="A31" s="2"/>
    </row>
    <row r="32" spans="1:6" x14ac:dyDescent="0.2">
      <c r="A32" s="2"/>
      <c r="B32" s="2"/>
    </row>
  </sheetData>
  <mergeCells count="17">
    <mergeCell ref="A23:F23"/>
    <mergeCell ref="A24:F24"/>
    <mergeCell ref="A25:F25"/>
    <mergeCell ref="A26:F26"/>
    <mergeCell ref="A7:F7"/>
    <mergeCell ref="A20:F20"/>
    <mergeCell ref="A21:F21"/>
    <mergeCell ref="A22:F22"/>
    <mergeCell ref="A3:F3"/>
    <mergeCell ref="A4:F4"/>
    <mergeCell ref="A5:F5"/>
    <mergeCell ref="A6:F6"/>
    <mergeCell ref="A19:F19"/>
    <mergeCell ref="A8:F8"/>
    <mergeCell ref="A9:F9"/>
    <mergeCell ref="A10:F10"/>
    <mergeCell ref="A17:F17"/>
  </mergeCells>
  <pageMargins left="0.7" right="0.7" top="0.75" bottom="0.75" header="0.3" footer="0.3"/>
  <pageSetup scale="98" fitToHeight="0" orientation="landscape" r:id="rId1"/>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V29"/>
  <sheetViews>
    <sheetView showGridLines="0" topLeftCell="B1" zoomScale="120" zoomScaleNormal="120" workbookViewId="0">
      <selection activeCell="B13" sqref="B13"/>
    </sheetView>
  </sheetViews>
  <sheetFormatPr baseColWidth="10" defaultColWidth="8.5703125" defaultRowHeight="15" x14ac:dyDescent="0.25"/>
  <cols>
    <col min="1" max="1" width="3.28515625" hidden="1" customWidth="1"/>
    <col min="2" max="2" width="3.28515625" customWidth="1"/>
    <col min="3" max="3" width="37.5703125" customWidth="1"/>
    <col min="4" max="4" width="70.7109375" customWidth="1"/>
    <col min="5" max="5" width="13.28515625" customWidth="1"/>
    <col min="6" max="6" width="13.5703125" customWidth="1"/>
    <col min="7" max="9" width="11.42578125" customWidth="1"/>
    <col min="10" max="11" width="25" customWidth="1"/>
    <col min="12" max="12" width="23.28515625" customWidth="1"/>
    <col min="13" max="13" width="16.42578125" customWidth="1"/>
    <col min="14" max="14" width="5.28515625" customWidth="1"/>
    <col min="15" max="15" width="22.5703125" customWidth="1"/>
    <col min="16" max="16" width="21.7109375" customWidth="1"/>
    <col min="17" max="17" width="18" customWidth="1"/>
    <col min="18" max="18" width="17.7109375" customWidth="1"/>
    <col min="19" max="19" width="19.28515625" customWidth="1"/>
    <col min="20" max="20" width="15.28515625" customWidth="1"/>
    <col min="21" max="21" width="42.7109375" customWidth="1"/>
    <col min="22" max="22" width="22" customWidth="1"/>
    <col min="23" max="248" width="11.42578125" customWidth="1"/>
  </cols>
  <sheetData>
    <row r="1" spans="1:22" x14ac:dyDescent="0.25">
      <c r="C1" t="s">
        <v>61</v>
      </c>
    </row>
    <row r="2" spans="1:22" x14ac:dyDescent="0.25">
      <c r="C2" s="384" t="s">
        <v>540</v>
      </c>
      <c r="D2" s="384"/>
      <c r="E2" s="384"/>
      <c r="F2" s="384"/>
      <c r="G2" s="384"/>
      <c r="H2" s="384"/>
      <c r="I2" s="384"/>
      <c r="J2" s="384"/>
      <c r="K2" s="384"/>
      <c r="L2" s="384"/>
      <c r="M2" s="384"/>
      <c r="N2" s="384"/>
      <c r="O2" s="384"/>
      <c r="P2" s="384"/>
      <c r="Q2" s="384"/>
      <c r="R2" s="384"/>
      <c r="S2" s="384"/>
      <c r="T2" s="384"/>
      <c r="U2" s="57"/>
    </row>
    <row r="3" spans="1:22" ht="15.75" thickBot="1" x14ac:dyDescent="0.3"/>
    <row r="4" spans="1:22" s="34" customFormat="1" ht="19.350000000000001" customHeight="1" x14ac:dyDescent="0.2">
      <c r="C4" s="385" t="s">
        <v>541</v>
      </c>
      <c r="D4" s="386"/>
      <c r="E4" s="386"/>
      <c r="F4" s="386"/>
      <c r="G4" s="386"/>
      <c r="H4" s="386"/>
      <c r="I4" s="386"/>
      <c r="J4" s="386"/>
      <c r="K4" s="386"/>
      <c r="L4" s="386"/>
      <c r="M4" s="386"/>
      <c r="N4" s="386"/>
      <c r="O4" s="386"/>
      <c r="P4" s="386"/>
      <c r="Q4" s="386"/>
      <c r="R4" s="386"/>
      <c r="S4" s="386"/>
      <c r="T4" s="387"/>
      <c r="U4" s="58"/>
    </row>
    <row r="5" spans="1:22" s="34" customFormat="1" ht="14.25" x14ac:dyDescent="0.2">
      <c r="C5" s="364" t="s">
        <v>7</v>
      </c>
      <c r="D5" s="365"/>
      <c r="E5" s="365"/>
      <c r="F5" s="365"/>
      <c r="G5" s="365"/>
      <c r="H5" s="365"/>
      <c r="I5" s="365"/>
      <c r="J5" s="365"/>
      <c r="K5" s="365"/>
      <c r="L5" s="365"/>
      <c r="M5" s="365"/>
      <c r="N5" s="365"/>
      <c r="O5" s="365"/>
      <c r="P5" s="365"/>
      <c r="Q5" s="365"/>
      <c r="R5" s="365"/>
      <c r="S5" s="365"/>
      <c r="T5" s="366"/>
      <c r="U5" s="54"/>
    </row>
    <row r="6" spans="1:22" s="34" customFormat="1" ht="18" customHeight="1" x14ac:dyDescent="0.2">
      <c r="C6" s="361" t="s">
        <v>542</v>
      </c>
      <c r="D6" s="362"/>
      <c r="E6" s="362"/>
      <c r="F6" s="362"/>
      <c r="G6" s="362"/>
      <c r="H6" s="362"/>
      <c r="I6" s="362"/>
      <c r="J6" s="362"/>
      <c r="K6" s="362"/>
      <c r="L6" s="362"/>
      <c r="M6" s="362"/>
      <c r="N6" s="362"/>
      <c r="O6" s="362"/>
      <c r="P6" s="362"/>
      <c r="Q6" s="362"/>
      <c r="R6" s="362"/>
      <c r="S6" s="362"/>
      <c r="T6" s="363"/>
      <c r="U6" s="55"/>
    </row>
    <row r="7" spans="1:22" s="34" customFormat="1" ht="18" customHeight="1" x14ac:dyDescent="0.2">
      <c r="C7" s="364" t="s">
        <v>9</v>
      </c>
      <c r="D7" s="365"/>
      <c r="E7" s="365"/>
      <c r="F7" s="365"/>
      <c r="G7" s="365"/>
      <c r="H7" s="365"/>
      <c r="I7" s="365"/>
      <c r="J7" s="365"/>
      <c r="K7" s="365"/>
      <c r="L7" s="365"/>
      <c r="M7" s="365"/>
      <c r="N7" s="365"/>
      <c r="O7" s="365"/>
      <c r="P7" s="365"/>
      <c r="Q7" s="365"/>
      <c r="R7" s="365"/>
      <c r="S7" s="365"/>
      <c r="T7" s="366"/>
      <c r="U7" s="54"/>
    </row>
    <row r="8" spans="1:22" s="34" customFormat="1" ht="18" customHeight="1" x14ac:dyDescent="0.2">
      <c r="C8" s="361" t="s">
        <v>543</v>
      </c>
      <c r="D8" s="362"/>
      <c r="E8" s="362"/>
      <c r="F8" s="362"/>
      <c r="G8" s="362"/>
      <c r="H8" s="362"/>
      <c r="I8" s="362"/>
      <c r="J8" s="362"/>
      <c r="K8" s="362"/>
      <c r="L8" s="362"/>
      <c r="M8" s="362"/>
      <c r="N8" s="362"/>
      <c r="O8" s="362"/>
      <c r="P8" s="362"/>
      <c r="Q8" s="362"/>
      <c r="R8" s="362"/>
      <c r="S8" s="362"/>
      <c r="T8" s="363"/>
      <c r="U8" s="55"/>
    </row>
    <row r="9" spans="1:22" s="34" customFormat="1" ht="14.25" x14ac:dyDescent="0.2">
      <c r="C9" s="364" t="s">
        <v>66</v>
      </c>
      <c r="D9" s="365"/>
      <c r="E9" s="365"/>
      <c r="F9" s="365"/>
      <c r="G9" s="365"/>
      <c r="H9" s="365"/>
      <c r="I9" s="365"/>
      <c r="J9" s="365"/>
      <c r="K9" s="365"/>
      <c r="L9" s="365"/>
      <c r="M9" s="365"/>
      <c r="N9" s="365"/>
      <c r="O9" s="365"/>
      <c r="P9" s="365"/>
      <c r="Q9" s="365"/>
      <c r="R9" s="365"/>
      <c r="S9" s="365"/>
      <c r="T9" s="366"/>
      <c r="U9" s="54"/>
    </row>
    <row r="10" spans="1:22" s="34" customFormat="1" ht="20.65" customHeight="1" thickBot="1" x14ac:dyDescent="0.25">
      <c r="C10" s="418" t="s">
        <v>544</v>
      </c>
      <c r="D10" s="419"/>
      <c r="E10" s="419"/>
      <c r="F10" s="419"/>
      <c r="G10" s="419"/>
      <c r="H10" s="419"/>
      <c r="I10" s="419"/>
      <c r="J10" s="373"/>
      <c r="K10" s="373"/>
      <c r="L10" s="373"/>
      <c r="M10" s="373"/>
      <c r="N10" s="419"/>
      <c r="O10" s="419"/>
      <c r="P10" s="419"/>
      <c r="Q10" s="419"/>
      <c r="R10" s="419"/>
      <c r="S10" s="419"/>
      <c r="T10" s="420"/>
      <c r="U10" s="56"/>
    </row>
    <row r="11" spans="1:22" s="2" customFormat="1" ht="15" customHeight="1" x14ac:dyDescent="0.25">
      <c r="C11" s="382" t="s">
        <v>13</v>
      </c>
      <c r="D11" s="382" t="s">
        <v>108</v>
      </c>
      <c r="E11" s="375" t="s">
        <v>69</v>
      </c>
      <c r="F11" s="401"/>
      <c r="G11" s="401"/>
      <c r="H11" s="401"/>
      <c r="I11" s="401"/>
      <c r="J11" s="360" t="s">
        <v>82</v>
      </c>
      <c r="K11" s="360" t="s">
        <v>83</v>
      </c>
      <c r="L11" s="360" t="s">
        <v>84</v>
      </c>
      <c r="M11" s="360" t="s">
        <v>70</v>
      </c>
      <c r="N11" s="411" t="s">
        <v>71</v>
      </c>
      <c r="O11" s="393" t="s">
        <v>72</v>
      </c>
      <c r="P11" s="360" t="s">
        <v>73</v>
      </c>
      <c r="Q11" s="401" t="s">
        <v>74</v>
      </c>
      <c r="R11" s="401"/>
      <c r="S11" s="397"/>
      <c r="T11" s="360" t="s">
        <v>75</v>
      </c>
      <c r="U11" s="403" t="s">
        <v>76</v>
      </c>
    </row>
    <row r="12" spans="1:22" s="2" customFormat="1" ht="54.6" customHeight="1" x14ac:dyDescent="0.25">
      <c r="C12" s="383"/>
      <c r="D12" s="383"/>
      <c r="E12" s="66" t="s">
        <v>77</v>
      </c>
      <c r="F12" s="67" t="s">
        <v>78</v>
      </c>
      <c r="G12" s="67" t="s">
        <v>79</v>
      </c>
      <c r="H12" s="67" t="s">
        <v>80</v>
      </c>
      <c r="I12" s="63" t="s">
        <v>81</v>
      </c>
      <c r="J12" s="360"/>
      <c r="K12" s="360"/>
      <c r="L12" s="360"/>
      <c r="M12" s="360"/>
      <c r="N12" s="412"/>
      <c r="O12" s="415"/>
      <c r="P12" s="388"/>
      <c r="Q12" s="59" t="s">
        <v>85</v>
      </c>
      <c r="R12" s="59" t="s">
        <v>86</v>
      </c>
      <c r="S12" s="59" t="s">
        <v>168</v>
      </c>
      <c r="T12" s="388"/>
      <c r="U12" s="403"/>
    </row>
    <row r="13" spans="1:22" s="34" customFormat="1" ht="116.25" customHeight="1" x14ac:dyDescent="0.2">
      <c r="A13" s="34">
        <v>1</v>
      </c>
      <c r="C13" s="84" t="s">
        <v>545</v>
      </c>
      <c r="D13" s="120" t="s">
        <v>546</v>
      </c>
      <c r="E13" s="52" t="s">
        <v>547</v>
      </c>
      <c r="F13" s="36" t="s">
        <v>548</v>
      </c>
      <c r="G13" s="37" t="s">
        <v>439</v>
      </c>
      <c r="H13" s="37" t="s">
        <v>93</v>
      </c>
      <c r="I13" s="64" t="s">
        <v>549</v>
      </c>
      <c r="J13" s="64" t="s">
        <v>550</v>
      </c>
      <c r="K13" s="37" t="s">
        <v>102</v>
      </c>
      <c r="L13" s="37" t="s">
        <v>102</v>
      </c>
      <c r="M13" s="36" t="s">
        <v>551</v>
      </c>
      <c r="N13" s="42">
        <v>1</v>
      </c>
      <c r="O13" s="51" t="s">
        <v>552</v>
      </c>
      <c r="P13" s="241">
        <v>100</v>
      </c>
      <c r="Q13" s="311">
        <v>553170000</v>
      </c>
      <c r="R13" s="240" t="s">
        <v>553</v>
      </c>
      <c r="S13" s="51">
        <v>292</v>
      </c>
      <c r="T13" s="75" t="s">
        <v>16</v>
      </c>
      <c r="U13" s="229" t="s">
        <v>554</v>
      </c>
    </row>
    <row r="14" spans="1:22" s="34" customFormat="1" ht="273" customHeight="1" x14ac:dyDescent="0.2">
      <c r="A14" s="34">
        <v>2</v>
      </c>
      <c r="C14" s="36" t="s">
        <v>555</v>
      </c>
      <c r="D14" s="36" t="s">
        <v>556</v>
      </c>
      <c r="E14" s="52" t="s">
        <v>557</v>
      </c>
      <c r="F14" s="36" t="s">
        <v>558</v>
      </c>
      <c r="G14" s="37" t="s">
        <v>439</v>
      </c>
      <c r="H14" s="37" t="s">
        <v>93</v>
      </c>
      <c r="I14" s="64" t="s">
        <v>549</v>
      </c>
      <c r="J14" s="64" t="s">
        <v>559</v>
      </c>
      <c r="K14" s="37" t="s">
        <v>102</v>
      </c>
      <c r="L14" s="37" t="s">
        <v>102</v>
      </c>
      <c r="M14" s="36" t="s">
        <v>560</v>
      </c>
      <c r="N14" s="42">
        <v>1</v>
      </c>
      <c r="O14" s="51" t="s">
        <v>561</v>
      </c>
      <c r="P14" s="241">
        <v>100</v>
      </c>
      <c r="Q14" s="298">
        <v>210062078.714286</v>
      </c>
      <c r="R14" s="298">
        <v>210062078.7142857</v>
      </c>
      <c r="S14" s="51">
        <v>292</v>
      </c>
      <c r="T14" s="75" t="s">
        <v>562</v>
      </c>
      <c r="U14" s="229" t="s">
        <v>1470</v>
      </c>
    </row>
    <row r="15" spans="1:22" s="34" customFormat="1" ht="362.65" customHeight="1" x14ac:dyDescent="0.2">
      <c r="A15" s="34">
        <v>3</v>
      </c>
      <c r="C15" s="36" t="s">
        <v>563</v>
      </c>
      <c r="D15" s="36" t="s">
        <v>564</v>
      </c>
      <c r="E15" s="52" t="s">
        <v>565</v>
      </c>
      <c r="F15" s="36" t="s">
        <v>566</v>
      </c>
      <c r="G15" s="37" t="s">
        <v>567</v>
      </c>
      <c r="H15" s="37" t="s">
        <v>93</v>
      </c>
      <c r="I15" s="64" t="s">
        <v>549</v>
      </c>
      <c r="J15" s="64" t="s">
        <v>568</v>
      </c>
      <c r="K15" s="37" t="s">
        <v>569</v>
      </c>
      <c r="L15" s="37" t="s">
        <v>570</v>
      </c>
      <c r="M15" s="36" t="s">
        <v>571</v>
      </c>
      <c r="N15" s="44">
        <v>0.21</v>
      </c>
      <c r="O15" s="69" t="s">
        <v>572</v>
      </c>
      <c r="P15" s="242">
        <v>50</v>
      </c>
      <c r="Q15" s="297">
        <v>66680701.684210502</v>
      </c>
      <c r="R15" s="297">
        <v>66680701.684210524</v>
      </c>
      <c r="S15" s="51">
        <v>292</v>
      </c>
      <c r="T15" s="75" t="s">
        <v>16</v>
      </c>
      <c r="U15" s="229" t="s">
        <v>1471</v>
      </c>
    </row>
    <row r="16" spans="1:22" s="34" customFormat="1" ht="91.15" customHeight="1" x14ac:dyDescent="0.2">
      <c r="A16" s="34">
        <v>4</v>
      </c>
      <c r="C16" s="36" t="s">
        <v>573</v>
      </c>
      <c r="D16" s="36" t="s">
        <v>1406</v>
      </c>
      <c r="E16" s="52">
        <v>1</v>
      </c>
      <c r="F16" s="36" t="s">
        <v>574</v>
      </c>
      <c r="G16" s="37" t="s">
        <v>475</v>
      </c>
      <c r="H16" s="37" t="s">
        <v>93</v>
      </c>
      <c r="I16" s="64" t="s">
        <v>549</v>
      </c>
      <c r="J16" s="64" t="s">
        <v>575</v>
      </c>
      <c r="K16" s="37" t="s">
        <v>576</v>
      </c>
      <c r="L16" s="37" t="s">
        <v>577</v>
      </c>
      <c r="M16" s="36" t="s">
        <v>578</v>
      </c>
      <c r="N16" s="44">
        <v>1</v>
      </c>
      <c r="O16" s="69" t="s">
        <v>579</v>
      </c>
      <c r="P16" s="242">
        <v>44</v>
      </c>
      <c r="Q16" s="298">
        <v>323527557.71428603</v>
      </c>
      <c r="R16" s="298">
        <v>323527557.71428573</v>
      </c>
      <c r="S16" s="51">
        <v>292</v>
      </c>
      <c r="T16" s="75" t="s">
        <v>16</v>
      </c>
      <c r="U16" s="229" t="s">
        <v>1472</v>
      </c>
      <c r="V16" s="449"/>
    </row>
    <row r="18" spans="1:21" ht="15.75" thickBot="1" x14ac:dyDescent="0.3"/>
    <row r="19" spans="1:21" s="34" customFormat="1" ht="15.6" customHeight="1" x14ac:dyDescent="0.2">
      <c r="C19" s="385" t="s">
        <v>580</v>
      </c>
      <c r="D19" s="386"/>
      <c r="E19" s="386"/>
      <c r="F19" s="386"/>
      <c r="G19" s="386"/>
      <c r="H19" s="386"/>
      <c r="I19" s="386"/>
      <c r="J19" s="386"/>
      <c r="K19" s="386"/>
      <c r="L19" s="386"/>
      <c r="M19" s="386"/>
      <c r="N19" s="386"/>
      <c r="O19" s="386"/>
      <c r="P19" s="386"/>
      <c r="Q19" s="386"/>
      <c r="R19" s="386"/>
      <c r="S19" s="386"/>
      <c r="T19" s="387"/>
      <c r="U19" s="58"/>
    </row>
    <row r="20" spans="1:21" s="34" customFormat="1" ht="14.25" x14ac:dyDescent="0.2">
      <c r="C20" s="364" t="s">
        <v>7</v>
      </c>
      <c r="D20" s="365"/>
      <c r="E20" s="365"/>
      <c r="F20" s="365"/>
      <c r="G20" s="365"/>
      <c r="H20" s="365"/>
      <c r="I20" s="365"/>
      <c r="J20" s="365"/>
      <c r="K20" s="365"/>
      <c r="L20" s="365"/>
      <c r="M20" s="365"/>
      <c r="N20" s="365"/>
      <c r="O20" s="365"/>
      <c r="P20" s="365"/>
      <c r="Q20" s="365"/>
      <c r="R20" s="365"/>
      <c r="S20" s="365"/>
      <c r="T20" s="366"/>
      <c r="U20" s="54"/>
    </row>
    <row r="21" spans="1:21" s="34" customFormat="1" ht="14.25" x14ac:dyDescent="0.2">
      <c r="C21" s="361" t="s">
        <v>581</v>
      </c>
      <c r="D21" s="362"/>
      <c r="E21" s="362"/>
      <c r="F21" s="362"/>
      <c r="G21" s="362"/>
      <c r="H21" s="362"/>
      <c r="I21" s="362"/>
      <c r="J21" s="362"/>
      <c r="K21" s="362"/>
      <c r="L21" s="362"/>
      <c r="M21" s="362"/>
      <c r="N21" s="362"/>
      <c r="O21" s="362"/>
      <c r="P21" s="362"/>
      <c r="Q21" s="362"/>
      <c r="R21" s="362"/>
      <c r="S21" s="362"/>
      <c r="T21" s="363"/>
      <c r="U21" s="55"/>
    </row>
    <row r="22" spans="1:21" s="34" customFormat="1" ht="14.25" x14ac:dyDescent="0.2">
      <c r="C22" s="364" t="s">
        <v>9</v>
      </c>
      <c r="D22" s="365"/>
      <c r="E22" s="365"/>
      <c r="F22" s="365"/>
      <c r="G22" s="365"/>
      <c r="H22" s="365"/>
      <c r="I22" s="365"/>
      <c r="J22" s="365"/>
      <c r="K22" s="365"/>
      <c r="L22" s="365"/>
      <c r="M22" s="365"/>
      <c r="N22" s="365"/>
      <c r="O22" s="365"/>
      <c r="P22" s="365"/>
      <c r="Q22" s="365"/>
      <c r="R22" s="365"/>
      <c r="S22" s="365"/>
      <c r="T22" s="366"/>
      <c r="U22" s="54"/>
    </row>
    <row r="23" spans="1:21" s="34" customFormat="1" ht="14.25" x14ac:dyDescent="0.2">
      <c r="C23" s="361" t="s">
        <v>582</v>
      </c>
      <c r="D23" s="362"/>
      <c r="E23" s="362"/>
      <c r="F23" s="362"/>
      <c r="G23" s="362"/>
      <c r="H23" s="362"/>
      <c r="I23" s="362"/>
      <c r="J23" s="362"/>
      <c r="K23" s="362"/>
      <c r="L23" s="362"/>
      <c r="M23" s="362"/>
      <c r="N23" s="362"/>
      <c r="O23" s="362"/>
      <c r="P23" s="362"/>
      <c r="Q23" s="362"/>
      <c r="R23" s="362"/>
      <c r="S23" s="362"/>
      <c r="T23" s="363"/>
      <c r="U23" s="55"/>
    </row>
    <row r="24" spans="1:21" s="34" customFormat="1" ht="14.25" x14ac:dyDescent="0.2">
      <c r="C24" s="364" t="s">
        <v>66</v>
      </c>
      <c r="D24" s="365"/>
      <c r="E24" s="365"/>
      <c r="F24" s="365"/>
      <c r="G24" s="365"/>
      <c r="H24" s="365"/>
      <c r="I24" s="365"/>
      <c r="J24" s="365"/>
      <c r="K24" s="365"/>
      <c r="L24" s="365"/>
      <c r="M24" s="365"/>
      <c r="N24" s="365"/>
      <c r="O24" s="365"/>
      <c r="P24" s="365"/>
      <c r="Q24" s="365"/>
      <c r="R24" s="365"/>
      <c r="S24" s="365"/>
      <c r="T24" s="366"/>
      <c r="U24" s="54"/>
    </row>
    <row r="25" spans="1:21" s="34" customFormat="1" ht="18" customHeight="1" thickBot="1" x14ac:dyDescent="0.25">
      <c r="C25" s="372" t="s">
        <v>583</v>
      </c>
      <c r="D25" s="373"/>
      <c r="E25" s="373"/>
      <c r="F25" s="373"/>
      <c r="G25" s="373"/>
      <c r="H25" s="373"/>
      <c r="I25" s="373"/>
      <c r="J25" s="373"/>
      <c r="K25" s="373"/>
      <c r="L25" s="373"/>
      <c r="M25" s="373"/>
      <c r="N25" s="373"/>
      <c r="O25" s="373"/>
      <c r="P25" s="373"/>
      <c r="Q25" s="373"/>
      <c r="R25" s="373"/>
      <c r="S25" s="373"/>
      <c r="T25" s="374"/>
      <c r="U25" s="56"/>
    </row>
    <row r="26" spans="1:21" s="2" customFormat="1" ht="16.350000000000001" customHeight="1" x14ac:dyDescent="0.25">
      <c r="C26" s="375" t="s">
        <v>13</v>
      </c>
      <c r="D26" s="382" t="s">
        <v>108</v>
      </c>
      <c r="E26" s="377" t="s">
        <v>69</v>
      </c>
      <c r="F26" s="378"/>
      <c r="G26" s="378"/>
      <c r="H26" s="378"/>
      <c r="I26" s="379"/>
      <c r="J26" s="360" t="s">
        <v>82</v>
      </c>
      <c r="K26" s="360" t="s">
        <v>83</v>
      </c>
      <c r="L26" s="360" t="s">
        <v>84</v>
      </c>
      <c r="M26" s="380" t="s">
        <v>70</v>
      </c>
      <c r="N26" s="399" t="s">
        <v>71</v>
      </c>
      <c r="O26" s="393" t="s">
        <v>72</v>
      </c>
      <c r="P26" s="360" t="s">
        <v>73</v>
      </c>
      <c r="Q26" s="401" t="s">
        <v>74</v>
      </c>
      <c r="R26" s="401"/>
      <c r="S26" s="397"/>
      <c r="T26" s="360" t="s">
        <v>75</v>
      </c>
      <c r="U26" s="403" t="s">
        <v>76</v>
      </c>
    </row>
    <row r="27" spans="1:21" s="2" customFormat="1" ht="77.650000000000006" customHeight="1" x14ac:dyDescent="0.25">
      <c r="C27" s="376"/>
      <c r="D27" s="383"/>
      <c r="E27" s="66" t="s">
        <v>77</v>
      </c>
      <c r="F27" s="67" t="s">
        <v>78</v>
      </c>
      <c r="G27" s="67" t="s">
        <v>79</v>
      </c>
      <c r="H27" s="67" t="s">
        <v>80</v>
      </c>
      <c r="I27" s="63" t="s">
        <v>81</v>
      </c>
      <c r="J27" s="388"/>
      <c r="K27" s="388"/>
      <c r="L27" s="388"/>
      <c r="M27" s="381"/>
      <c r="N27" s="404"/>
      <c r="O27" s="394"/>
      <c r="P27" s="388"/>
      <c r="Q27" s="59" t="s">
        <v>85</v>
      </c>
      <c r="R27" s="59" t="s">
        <v>86</v>
      </c>
      <c r="S27" s="59" t="s">
        <v>110</v>
      </c>
      <c r="T27" s="388"/>
      <c r="U27" s="403"/>
    </row>
    <row r="28" spans="1:21" s="34" customFormat="1" ht="201" customHeight="1" x14ac:dyDescent="0.2">
      <c r="A28" s="34">
        <v>5</v>
      </c>
      <c r="C28" s="123" t="s">
        <v>584</v>
      </c>
      <c r="D28" s="36" t="s">
        <v>585</v>
      </c>
      <c r="E28" s="98" t="s">
        <v>586</v>
      </c>
      <c r="F28" s="36" t="s">
        <v>587</v>
      </c>
      <c r="G28" s="37" t="s">
        <v>439</v>
      </c>
      <c r="H28" s="37" t="s">
        <v>93</v>
      </c>
      <c r="I28" s="64" t="s">
        <v>588</v>
      </c>
      <c r="J28" s="64" t="s">
        <v>589</v>
      </c>
      <c r="K28" s="37" t="s">
        <v>102</v>
      </c>
      <c r="L28" s="37" t="s">
        <v>102</v>
      </c>
      <c r="M28" s="36" t="s">
        <v>590</v>
      </c>
      <c r="N28" s="42">
        <v>1</v>
      </c>
      <c r="O28" s="51" t="s">
        <v>586</v>
      </c>
      <c r="P28" s="241">
        <v>1</v>
      </c>
      <c r="Q28" s="298">
        <v>190741904.714286</v>
      </c>
      <c r="R28" s="298">
        <v>190741904.7142857</v>
      </c>
      <c r="S28" s="51">
        <v>292</v>
      </c>
      <c r="T28" s="75" t="s">
        <v>16</v>
      </c>
      <c r="U28" s="320" t="s">
        <v>1473</v>
      </c>
    </row>
    <row r="29" spans="1:21" s="34" customFormat="1" ht="109.5" customHeight="1" x14ac:dyDescent="0.2">
      <c r="A29" s="34">
        <v>6</v>
      </c>
      <c r="C29" s="36" t="s">
        <v>591</v>
      </c>
      <c r="D29" s="102" t="s">
        <v>592</v>
      </c>
      <c r="E29" s="52" t="s">
        <v>547</v>
      </c>
      <c r="F29" s="36" t="s">
        <v>593</v>
      </c>
      <c r="G29" s="37" t="s">
        <v>439</v>
      </c>
      <c r="H29" s="37" t="s">
        <v>93</v>
      </c>
      <c r="I29" s="64" t="s">
        <v>549</v>
      </c>
      <c r="J29" s="64" t="s">
        <v>594</v>
      </c>
      <c r="K29" s="37" t="s">
        <v>102</v>
      </c>
      <c r="L29" s="37" t="s">
        <v>102</v>
      </c>
      <c r="M29" s="36" t="s">
        <v>595</v>
      </c>
      <c r="N29" s="42">
        <v>1</v>
      </c>
      <c r="O29" s="51" t="s">
        <v>547</v>
      </c>
      <c r="P29" s="241">
        <v>1</v>
      </c>
      <c r="Q29" s="311">
        <v>553170000</v>
      </c>
      <c r="R29" s="240" t="s">
        <v>596</v>
      </c>
      <c r="S29" s="51">
        <v>292</v>
      </c>
      <c r="T29" s="168" t="s">
        <v>16</v>
      </c>
      <c r="U29" s="229" t="s">
        <v>1474</v>
      </c>
    </row>
  </sheetData>
  <mergeCells count="41">
    <mergeCell ref="U26:U27"/>
    <mergeCell ref="C22:T22"/>
    <mergeCell ref="N11:N12"/>
    <mergeCell ref="T26:T27"/>
    <mergeCell ref="J26:J27"/>
    <mergeCell ref="K26:K27"/>
    <mergeCell ref="L26:L27"/>
    <mergeCell ref="O26:O27"/>
    <mergeCell ref="P26:P27"/>
    <mergeCell ref="C25:T25"/>
    <mergeCell ref="Q26:S26"/>
    <mergeCell ref="C23:T23"/>
    <mergeCell ref="C24:T24"/>
    <mergeCell ref="D26:D27"/>
    <mergeCell ref="C26:C27"/>
    <mergeCell ref="E26:I26"/>
    <mergeCell ref="M26:M27"/>
    <mergeCell ref="N26:N27"/>
    <mergeCell ref="C8:T8"/>
    <mergeCell ref="C9:T9"/>
    <mergeCell ref="Q11:S11"/>
    <mergeCell ref="L11:L12"/>
    <mergeCell ref="U11:U12"/>
    <mergeCell ref="O11:O12"/>
    <mergeCell ref="P11:P12"/>
    <mergeCell ref="C20:T20"/>
    <mergeCell ref="C21:T21"/>
    <mergeCell ref="T11:T12"/>
    <mergeCell ref="C19:T19"/>
    <mergeCell ref="C2:T2"/>
    <mergeCell ref="C10:T10"/>
    <mergeCell ref="C11:C12"/>
    <mergeCell ref="E11:I11"/>
    <mergeCell ref="M11:M12"/>
    <mergeCell ref="C4:T4"/>
    <mergeCell ref="D11:D12"/>
    <mergeCell ref="J11:J12"/>
    <mergeCell ref="K11:K12"/>
    <mergeCell ref="C5:T5"/>
    <mergeCell ref="C6:T6"/>
    <mergeCell ref="C7:T7"/>
  </mergeCells>
  <hyperlinks>
    <hyperlink ref="U14" r:id="rId1" xr:uid="{71A73578-CF9F-4EEA-9EB5-52F9AEF1F6DD}"/>
    <hyperlink ref="U15" r:id="rId2" xr:uid="{76F292B4-4D36-4B6B-9749-7D3056A4A0FE}"/>
    <hyperlink ref="U16" r:id="rId3" xr:uid="{ED0596F0-7335-4780-AC6E-FFA4C06729E2}"/>
    <hyperlink ref="U28" r:id="rId4" xr:uid="{785FBC47-0A87-456E-BD42-B3E152C33DD7}"/>
    <hyperlink ref="U29" r:id="rId5" xr:uid="{290E14DC-5126-4B02-9B6D-169276D0E88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1:X62"/>
  <sheetViews>
    <sheetView showGridLines="0" zoomScale="120" zoomScaleNormal="120" workbookViewId="0">
      <selection activeCell="A62" sqref="A62"/>
    </sheetView>
  </sheetViews>
  <sheetFormatPr baseColWidth="10" defaultColWidth="8.5703125" defaultRowHeight="15" x14ac:dyDescent="0.25"/>
  <cols>
    <col min="1" max="1" width="3.7109375" customWidth="1"/>
    <col min="2" max="2" width="44.42578125" customWidth="1"/>
    <col min="3" max="3" width="162.140625" customWidth="1"/>
    <col min="4" max="4" width="17.7109375" customWidth="1"/>
    <col min="5" max="5" width="17.28515625" customWidth="1"/>
    <col min="6" max="6" width="14" customWidth="1"/>
    <col min="7" max="7" width="14.7109375" customWidth="1"/>
    <col min="8" max="8" width="13.7109375" customWidth="1"/>
    <col min="9" max="9" width="23.7109375" customWidth="1"/>
    <col min="10" max="10" width="43.5703125" customWidth="1"/>
    <col min="11" max="11" width="41.7109375" customWidth="1"/>
    <col min="12" max="12" width="21.28515625" customWidth="1"/>
    <col min="13" max="13" width="6" customWidth="1"/>
    <col min="14" max="14" width="27.42578125" customWidth="1"/>
    <col min="15" max="15" width="25.5703125" customWidth="1"/>
    <col min="16" max="16" width="18.7109375" customWidth="1"/>
    <col min="17" max="17" width="18.28515625" customWidth="1"/>
    <col min="18" max="18" width="49.7109375" customWidth="1"/>
    <col min="19" max="19" width="16.5703125" customWidth="1"/>
    <col min="20" max="20" width="46.42578125" customWidth="1"/>
    <col min="21" max="21" width="29.7109375" customWidth="1"/>
    <col min="22" max="256" width="11.42578125" customWidth="1"/>
  </cols>
  <sheetData>
    <row r="1" spans="2:21" x14ac:dyDescent="0.25">
      <c r="B1" t="s">
        <v>61</v>
      </c>
    </row>
    <row r="2" spans="2:21" x14ac:dyDescent="0.25">
      <c r="B2" s="384" t="s">
        <v>721</v>
      </c>
      <c r="C2" s="384"/>
      <c r="D2" s="384"/>
      <c r="E2" s="384"/>
      <c r="F2" s="384"/>
      <c r="G2" s="384"/>
      <c r="H2" s="384"/>
      <c r="I2" s="384"/>
      <c r="J2" s="384"/>
      <c r="K2" s="384"/>
      <c r="L2" s="384"/>
      <c r="M2" s="384"/>
      <c r="N2" s="384"/>
      <c r="O2" s="384"/>
      <c r="P2" s="384"/>
      <c r="Q2" s="384"/>
      <c r="R2" s="384"/>
      <c r="S2" s="384"/>
      <c r="T2" s="57"/>
    </row>
    <row r="3" spans="2:21" ht="15.75" thickBot="1" x14ac:dyDescent="0.3"/>
    <row r="4" spans="2:21" s="34" customFormat="1" ht="18" customHeight="1" x14ac:dyDescent="0.2">
      <c r="B4" s="421" t="s">
        <v>722</v>
      </c>
      <c r="C4" s="422"/>
      <c r="D4" s="422"/>
      <c r="E4" s="422"/>
      <c r="F4" s="422"/>
      <c r="G4" s="422"/>
      <c r="H4" s="422"/>
      <c r="I4" s="422"/>
      <c r="J4" s="422"/>
      <c r="K4" s="422"/>
      <c r="L4" s="422"/>
      <c r="M4" s="422"/>
      <c r="N4" s="422"/>
      <c r="O4" s="422"/>
      <c r="P4" s="422"/>
      <c r="Q4" s="422"/>
      <c r="R4" s="422"/>
      <c r="S4" s="423"/>
      <c r="T4" s="77"/>
    </row>
    <row r="5" spans="2:21" s="34" customFormat="1" ht="15.75" customHeight="1" x14ac:dyDescent="0.2">
      <c r="B5" s="364" t="s">
        <v>7</v>
      </c>
      <c r="C5" s="365"/>
      <c r="D5" s="365"/>
      <c r="E5" s="365"/>
      <c r="F5" s="365"/>
      <c r="G5" s="365"/>
      <c r="H5" s="365"/>
      <c r="I5" s="365"/>
      <c r="J5" s="365"/>
      <c r="K5" s="365"/>
      <c r="L5" s="365"/>
      <c r="M5" s="365"/>
      <c r="N5" s="365"/>
      <c r="O5" s="365"/>
      <c r="P5" s="365"/>
      <c r="Q5" s="365"/>
      <c r="R5" s="365"/>
      <c r="S5" s="366"/>
      <c r="T5" s="54"/>
    </row>
    <row r="6" spans="2:21" s="34" customFormat="1" ht="30" customHeight="1" x14ac:dyDescent="0.2">
      <c r="B6" s="361" t="s">
        <v>723</v>
      </c>
      <c r="C6" s="362"/>
      <c r="D6" s="362"/>
      <c r="E6" s="362"/>
      <c r="F6" s="362"/>
      <c r="G6" s="362"/>
      <c r="H6" s="362"/>
      <c r="I6" s="362"/>
      <c r="J6" s="362"/>
      <c r="K6" s="362"/>
      <c r="L6" s="362"/>
      <c r="M6" s="362"/>
      <c r="N6" s="362"/>
      <c r="O6" s="362"/>
      <c r="P6" s="362"/>
      <c r="Q6" s="362"/>
      <c r="R6" s="362"/>
      <c r="S6" s="363"/>
      <c r="T6" s="55"/>
    </row>
    <row r="7" spans="2:21" s="34" customFormat="1" ht="15.75" customHeight="1" x14ac:dyDescent="0.2">
      <c r="B7" s="364" t="s">
        <v>9</v>
      </c>
      <c r="C7" s="365"/>
      <c r="D7" s="365"/>
      <c r="E7" s="365"/>
      <c r="F7" s="365"/>
      <c r="G7" s="365"/>
      <c r="H7" s="365"/>
      <c r="I7" s="365"/>
      <c r="J7" s="365"/>
      <c r="K7" s="365"/>
      <c r="L7" s="365"/>
      <c r="M7" s="365"/>
      <c r="N7" s="365"/>
      <c r="O7" s="365"/>
      <c r="P7" s="365"/>
      <c r="Q7" s="365"/>
      <c r="R7" s="365"/>
      <c r="S7" s="366"/>
      <c r="T7" s="54"/>
    </row>
    <row r="8" spans="2:21" s="34" customFormat="1" ht="17.25" customHeight="1" x14ac:dyDescent="0.2">
      <c r="B8" s="361" t="s">
        <v>724</v>
      </c>
      <c r="C8" s="362"/>
      <c r="D8" s="362"/>
      <c r="E8" s="362"/>
      <c r="F8" s="362"/>
      <c r="G8" s="362"/>
      <c r="H8" s="362"/>
      <c r="I8" s="362"/>
      <c r="J8" s="362"/>
      <c r="K8" s="362"/>
      <c r="L8" s="362"/>
      <c r="M8" s="362"/>
      <c r="N8" s="362"/>
      <c r="O8" s="362"/>
      <c r="P8" s="362"/>
      <c r="Q8" s="362"/>
      <c r="R8" s="362"/>
      <c r="S8" s="363"/>
      <c r="T8" s="55"/>
    </row>
    <row r="9" spans="2:21" s="34" customFormat="1" ht="15.75" customHeight="1" x14ac:dyDescent="0.2">
      <c r="B9" s="364" t="s">
        <v>66</v>
      </c>
      <c r="C9" s="365"/>
      <c r="D9" s="365"/>
      <c r="E9" s="365"/>
      <c r="F9" s="365"/>
      <c r="G9" s="365"/>
      <c r="H9" s="365"/>
      <c r="I9" s="365"/>
      <c r="J9" s="365"/>
      <c r="K9" s="365"/>
      <c r="L9" s="365"/>
      <c r="M9" s="365"/>
      <c r="N9" s="365"/>
      <c r="O9" s="365"/>
      <c r="P9" s="365"/>
      <c r="Q9" s="365"/>
      <c r="R9" s="365"/>
      <c r="S9" s="366"/>
      <c r="T9" s="54"/>
    </row>
    <row r="10" spans="2:21" s="34" customFormat="1" ht="71.25" customHeight="1" thickBot="1" x14ac:dyDescent="0.25">
      <c r="B10" s="372" t="s">
        <v>725</v>
      </c>
      <c r="C10" s="373"/>
      <c r="D10" s="373"/>
      <c r="E10" s="373"/>
      <c r="F10" s="373"/>
      <c r="G10" s="373"/>
      <c r="H10" s="373"/>
      <c r="I10" s="373"/>
      <c r="J10" s="373"/>
      <c r="K10" s="373"/>
      <c r="L10" s="373"/>
      <c r="M10" s="373"/>
      <c r="N10" s="373"/>
      <c r="O10" s="373"/>
      <c r="P10" s="373"/>
      <c r="Q10" s="373"/>
      <c r="R10" s="373"/>
      <c r="S10" s="374"/>
      <c r="T10" s="56"/>
    </row>
    <row r="11" spans="2:21" s="2" customFormat="1" ht="27.6" customHeight="1" x14ac:dyDescent="0.25">
      <c r="B11" s="375" t="s">
        <v>13</v>
      </c>
      <c r="C11" s="382" t="s">
        <v>108</v>
      </c>
      <c r="D11" s="377" t="s">
        <v>69</v>
      </c>
      <c r="E11" s="378"/>
      <c r="F11" s="378"/>
      <c r="G11" s="378"/>
      <c r="H11" s="379"/>
      <c r="I11" s="360" t="s">
        <v>82</v>
      </c>
      <c r="J11" s="360" t="s">
        <v>83</v>
      </c>
      <c r="K11" s="360" t="s">
        <v>84</v>
      </c>
      <c r="L11" s="380" t="s">
        <v>70</v>
      </c>
      <c r="M11" s="411" t="s">
        <v>71</v>
      </c>
      <c r="N11" s="393" t="s">
        <v>72</v>
      </c>
      <c r="O11" s="360" t="s">
        <v>73</v>
      </c>
      <c r="P11" s="406" t="s">
        <v>238</v>
      </c>
      <c r="Q11" s="407"/>
      <c r="R11" s="408"/>
      <c r="S11" s="360" t="s">
        <v>75</v>
      </c>
      <c r="T11" s="403" t="s">
        <v>76</v>
      </c>
    </row>
    <row r="12" spans="2:21" s="2" customFormat="1" ht="59.1" customHeight="1" x14ac:dyDescent="0.25">
      <c r="B12" s="376"/>
      <c r="C12" s="383"/>
      <c r="D12" s="66" t="s">
        <v>77</v>
      </c>
      <c r="E12" s="67" t="s">
        <v>78</v>
      </c>
      <c r="F12" s="67" t="s">
        <v>79</v>
      </c>
      <c r="G12" s="67" t="s">
        <v>80</v>
      </c>
      <c r="H12" s="63" t="s">
        <v>81</v>
      </c>
      <c r="I12" s="360"/>
      <c r="J12" s="360"/>
      <c r="K12" s="360"/>
      <c r="L12" s="381"/>
      <c r="M12" s="412"/>
      <c r="N12" s="415"/>
      <c r="O12" s="388"/>
      <c r="P12" s="61" t="s">
        <v>85</v>
      </c>
      <c r="Q12" s="61" t="s">
        <v>86</v>
      </c>
      <c r="R12" s="61" t="s">
        <v>239</v>
      </c>
      <c r="S12" s="388"/>
      <c r="T12" s="403"/>
    </row>
    <row r="13" spans="2:21" s="34" customFormat="1" ht="120" customHeight="1" x14ac:dyDescent="0.2">
      <c r="B13" s="36" t="s">
        <v>1281</v>
      </c>
      <c r="C13" s="36" t="s">
        <v>1242</v>
      </c>
      <c r="D13" s="267" t="s">
        <v>726</v>
      </c>
      <c r="E13" s="36"/>
      <c r="F13" s="37" t="s">
        <v>1282</v>
      </c>
      <c r="G13" s="37" t="s">
        <v>727</v>
      </c>
      <c r="H13" s="268" t="s">
        <v>728</v>
      </c>
      <c r="I13" s="37" t="s">
        <v>771</v>
      </c>
      <c r="J13" s="68" t="s">
        <v>729</v>
      </c>
      <c r="K13" s="76" t="s">
        <v>1243</v>
      </c>
      <c r="L13" s="36" t="s">
        <v>1283</v>
      </c>
      <c r="M13" s="42" t="s">
        <v>678</v>
      </c>
      <c r="N13" s="52" t="s">
        <v>1300</v>
      </c>
      <c r="O13" s="154">
        <v>50</v>
      </c>
      <c r="P13" s="73">
        <v>0</v>
      </c>
      <c r="Q13" s="74">
        <v>0</v>
      </c>
      <c r="R13" s="36" t="s">
        <v>1241</v>
      </c>
      <c r="S13" s="75" t="s">
        <v>730</v>
      </c>
      <c r="T13" s="229" t="s">
        <v>1475</v>
      </c>
      <c r="U13" s="50"/>
    </row>
    <row r="14" spans="2:21" s="34" customFormat="1" ht="14.25" x14ac:dyDescent="0.2">
      <c r="B14" s="78"/>
      <c r="D14" s="79"/>
      <c r="E14" s="78"/>
      <c r="F14" s="78"/>
      <c r="G14" s="80"/>
      <c r="H14" s="80"/>
      <c r="I14" s="80"/>
      <c r="J14" s="80"/>
      <c r="K14" s="80"/>
      <c r="L14" s="78"/>
      <c r="M14" s="78"/>
      <c r="N14" s="78"/>
      <c r="O14" s="78"/>
      <c r="P14" s="78"/>
      <c r="Q14" s="78"/>
      <c r="R14" s="78"/>
      <c r="S14" s="81"/>
      <c r="T14" s="81"/>
    </row>
    <row r="15" spans="2:21" ht="15.75" thickBot="1" x14ac:dyDescent="0.3"/>
    <row r="16" spans="2:21" s="34" customFormat="1" ht="21" customHeight="1" x14ac:dyDescent="0.2">
      <c r="B16" s="421" t="s">
        <v>731</v>
      </c>
      <c r="C16" s="422"/>
      <c r="D16" s="422"/>
      <c r="E16" s="422"/>
      <c r="F16" s="422"/>
      <c r="G16" s="422"/>
      <c r="H16" s="422"/>
      <c r="I16" s="422"/>
      <c r="J16" s="422"/>
      <c r="K16" s="422"/>
      <c r="L16" s="422"/>
      <c r="M16" s="422"/>
      <c r="N16" s="422"/>
      <c r="O16" s="422"/>
      <c r="P16" s="422"/>
      <c r="Q16" s="422"/>
      <c r="R16" s="422"/>
      <c r="S16" s="423"/>
      <c r="T16" s="77"/>
    </row>
    <row r="17" spans="2:23" s="34" customFormat="1" ht="15.75" customHeight="1" x14ac:dyDescent="0.2">
      <c r="B17" s="364" t="s">
        <v>7</v>
      </c>
      <c r="C17" s="365"/>
      <c r="D17" s="365"/>
      <c r="E17" s="365"/>
      <c r="F17" s="365"/>
      <c r="G17" s="365"/>
      <c r="H17" s="365"/>
      <c r="I17" s="365"/>
      <c r="J17" s="365"/>
      <c r="K17" s="365"/>
      <c r="L17" s="365"/>
      <c r="M17" s="365"/>
      <c r="N17" s="365"/>
      <c r="O17" s="365"/>
      <c r="P17" s="365"/>
      <c r="Q17" s="365"/>
      <c r="R17" s="365"/>
      <c r="S17" s="366"/>
      <c r="T17" s="54"/>
    </row>
    <row r="18" spans="2:23" s="34" customFormat="1" ht="15.75" customHeight="1" x14ac:dyDescent="0.2">
      <c r="B18" s="361" t="s">
        <v>732</v>
      </c>
      <c r="C18" s="362"/>
      <c r="D18" s="362"/>
      <c r="E18" s="362"/>
      <c r="F18" s="362"/>
      <c r="G18" s="362"/>
      <c r="H18" s="362"/>
      <c r="I18" s="362"/>
      <c r="J18" s="362"/>
      <c r="K18" s="362"/>
      <c r="L18" s="362"/>
      <c r="M18" s="362"/>
      <c r="N18" s="362"/>
      <c r="O18" s="362"/>
      <c r="P18" s="362"/>
      <c r="Q18" s="362"/>
      <c r="R18" s="362"/>
      <c r="S18" s="363"/>
      <c r="T18" s="55"/>
    </row>
    <row r="19" spans="2:23" s="34" customFormat="1" ht="15.75" customHeight="1" x14ac:dyDescent="0.2">
      <c r="B19" s="364" t="s">
        <v>9</v>
      </c>
      <c r="C19" s="365"/>
      <c r="D19" s="365"/>
      <c r="E19" s="365"/>
      <c r="F19" s="365"/>
      <c r="G19" s="365"/>
      <c r="H19" s="365"/>
      <c r="I19" s="365"/>
      <c r="J19" s="365"/>
      <c r="K19" s="365"/>
      <c r="L19" s="365"/>
      <c r="M19" s="365"/>
      <c r="N19" s="365"/>
      <c r="O19" s="365"/>
      <c r="P19" s="365"/>
      <c r="Q19" s="365"/>
      <c r="R19" s="365"/>
      <c r="S19" s="366"/>
      <c r="T19" s="54"/>
    </row>
    <row r="20" spans="2:23" s="34" customFormat="1" ht="15" customHeight="1" x14ac:dyDescent="0.2">
      <c r="B20" s="361" t="s">
        <v>733</v>
      </c>
      <c r="C20" s="362"/>
      <c r="D20" s="362"/>
      <c r="E20" s="362"/>
      <c r="F20" s="362"/>
      <c r="G20" s="362"/>
      <c r="H20" s="362"/>
      <c r="I20" s="362"/>
      <c r="J20" s="362"/>
      <c r="K20" s="362"/>
      <c r="L20" s="362"/>
      <c r="M20" s="362"/>
      <c r="N20" s="362"/>
      <c r="O20" s="362"/>
      <c r="P20" s="362"/>
      <c r="Q20" s="362"/>
      <c r="R20" s="362"/>
      <c r="S20" s="363"/>
      <c r="T20" s="55"/>
    </row>
    <row r="21" spans="2:23" s="34" customFormat="1" ht="15.75" customHeight="1" x14ac:dyDescent="0.2">
      <c r="B21" s="364" t="s">
        <v>66</v>
      </c>
      <c r="C21" s="365"/>
      <c r="D21" s="365"/>
      <c r="E21" s="365"/>
      <c r="F21" s="365"/>
      <c r="G21" s="365"/>
      <c r="H21" s="365"/>
      <c r="I21" s="365"/>
      <c r="J21" s="365"/>
      <c r="K21" s="365"/>
      <c r="L21" s="365"/>
      <c r="M21" s="365"/>
      <c r="N21" s="365"/>
      <c r="O21" s="365"/>
      <c r="P21" s="365"/>
      <c r="Q21" s="365"/>
      <c r="R21" s="365"/>
      <c r="S21" s="366"/>
      <c r="T21" s="54"/>
    </row>
    <row r="22" spans="2:23" s="34" customFormat="1" ht="29.1" customHeight="1" thickBot="1" x14ac:dyDescent="0.25">
      <c r="B22" s="372" t="s">
        <v>734</v>
      </c>
      <c r="C22" s="373"/>
      <c r="D22" s="373"/>
      <c r="E22" s="373"/>
      <c r="F22" s="373"/>
      <c r="G22" s="373"/>
      <c r="H22" s="373"/>
      <c r="I22" s="373"/>
      <c r="J22" s="373"/>
      <c r="K22" s="373"/>
      <c r="L22" s="373"/>
      <c r="M22" s="373"/>
      <c r="N22" s="373"/>
      <c r="O22" s="373"/>
      <c r="P22" s="373"/>
      <c r="Q22" s="373"/>
      <c r="R22" s="373"/>
      <c r="S22" s="374"/>
      <c r="T22" s="56"/>
    </row>
    <row r="23" spans="2:23" s="2" customFormat="1" ht="22.35" customHeight="1" x14ac:dyDescent="0.25">
      <c r="B23" s="375" t="s">
        <v>13</v>
      </c>
      <c r="C23" s="382" t="s">
        <v>108</v>
      </c>
      <c r="D23" s="377" t="s">
        <v>69</v>
      </c>
      <c r="E23" s="378"/>
      <c r="F23" s="378"/>
      <c r="G23" s="378"/>
      <c r="H23" s="379"/>
      <c r="I23" s="360" t="s">
        <v>82</v>
      </c>
      <c r="J23" s="360" t="s">
        <v>83</v>
      </c>
      <c r="K23" s="360" t="s">
        <v>84</v>
      </c>
      <c r="L23" s="380" t="s">
        <v>70</v>
      </c>
      <c r="M23" s="411" t="s">
        <v>71</v>
      </c>
      <c r="N23" s="393" t="s">
        <v>72</v>
      </c>
      <c r="O23" s="360" t="s">
        <v>73</v>
      </c>
      <c r="P23" s="406" t="s">
        <v>238</v>
      </c>
      <c r="Q23" s="407"/>
      <c r="R23" s="408"/>
      <c r="S23" s="360" t="s">
        <v>75</v>
      </c>
      <c r="T23" s="403" t="s">
        <v>76</v>
      </c>
    </row>
    <row r="24" spans="2:23" s="2" customFormat="1" ht="60.6" customHeight="1" x14ac:dyDescent="0.25">
      <c r="B24" s="376"/>
      <c r="C24" s="383"/>
      <c r="D24" s="66" t="s">
        <v>77</v>
      </c>
      <c r="E24" s="67" t="s">
        <v>78</v>
      </c>
      <c r="F24" s="67" t="s">
        <v>79</v>
      </c>
      <c r="G24" s="67" t="s">
        <v>80</v>
      </c>
      <c r="H24" s="63" t="s">
        <v>81</v>
      </c>
      <c r="I24" s="360"/>
      <c r="J24" s="360"/>
      <c r="K24" s="360"/>
      <c r="L24" s="381"/>
      <c r="M24" s="412"/>
      <c r="N24" s="415"/>
      <c r="O24" s="388"/>
      <c r="P24" s="61" t="s">
        <v>85</v>
      </c>
      <c r="Q24" s="61" t="s">
        <v>86</v>
      </c>
      <c r="R24" s="61" t="s">
        <v>239</v>
      </c>
      <c r="S24" s="388"/>
      <c r="T24" s="403"/>
    </row>
    <row r="25" spans="2:23" s="34" customFormat="1" ht="121.9" customHeight="1" x14ac:dyDescent="0.2">
      <c r="B25" s="36" t="s">
        <v>735</v>
      </c>
      <c r="C25" s="36" t="s">
        <v>1244</v>
      </c>
      <c r="D25" s="52" t="s">
        <v>736</v>
      </c>
      <c r="E25" s="36" t="s">
        <v>737</v>
      </c>
      <c r="F25" s="36" t="s">
        <v>738</v>
      </c>
      <c r="G25" s="37" t="s">
        <v>727</v>
      </c>
      <c r="H25" s="37" t="s">
        <v>739</v>
      </c>
      <c r="I25" s="37" t="s">
        <v>740</v>
      </c>
      <c r="J25" s="76" t="s">
        <v>1246</v>
      </c>
      <c r="K25" s="76" t="s">
        <v>1248</v>
      </c>
      <c r="L25" s="36" t="s">
        <v>741</v>
      </c>
      <c r="M25" s="42" t="s">
        <v>678</v>
      </c>
      <c r="N25" s="82" t="s">
        <v>742</v>
      </c>
      <c r="O25" s="155">
        <v>94</v>
      </c>
      <c r="P25" s="151">
        <v>0</v>
      </c>
      <c r="Q25" s="151">
        <v>0</v>
      </c>
      <c r="R25" s="36" t="s">
        <v>1247</v>
      </c>
      <c r="S25" s="75" t="s">
        <v>730</v>
      </c>
      <c r="T25" s="229" t="s">
        <v>1476</v>
      </c>
    </row>
    <row r="26" spans="2:23" s="34" customFormat="1" ht="109.9" customHeight="1" x14ac:dyDescent="0.2">
      <c r="B26" s="36" t="s">
        <v>743</v>
      </c>
      <c r="C26" s="36" t="s">
        <v>1245</v>
      </c>
      <c r="D26" s="52" t="s">
        <v>744</v>
      </c>
      <c r="E26" s="36" t="s">
        <v>737</v>
      </c>
      <c r="F26" s="37" t="s">
        <v>738</v>
      </c>
      <c r="G26" s="37" t="s">
        <v>727</v>
      </c>
      <c r="H26" s="86" t="s">
        <v>739</v>
      </c>
      <c r="I26" s="37" t="s">
        <v>740</v>
      </c>
      <c r="J26" s="76" t="s">
        <v>1246</v>
      </c>
      <c r="K26" s="76" t="s">
        <v>1248</v>
      </c>
      <c r="L26" s="36" t="s">
        <v>745</v>
      </c>
      <c r="M26" s="42" t="s">
        <v>678</v>
      </c>
      <c r="N26" s="82" t="s">
        <v>746</v>
      </c>
      <c r="O26" s="155">
        <v>94</v>
      </c>
      <c r="P26" s="151">
        <v>0</v>
      </c>
      <c r="Q26" s="151">
        <v>0</v>
      </c>
      <c r="R26" s="36" t="s">
        <v>1247</v>
      </c>
      <c r="S26" s="75" t="s">
        <v>730</v>
      </c>
      <c r="T26" s="229" t="s">
        <v>1477</v>
      </c>
      <c r="U26" s="273"/>
      <c r="V26" s="287"/>
      <c r="W26" s="252"/>
    </row>
    <row r="27" spans="2:23" s="34" customFormat="1" ht="76.5" customHeight="1" x14ac:dyDescent="0.2">
      <c r="B27" s="36" t="s">
        <v>747</v>
      </c>
      <c r="C27" s="36" t="s">
        <v>748</v>
      </c>
      <c r="D27" s="52" t="s">
        <v>749</v>
      </c>
      <c r="E27" s="36" t="s">
        <v>750</v>
      </c>
      <c r="F27" s="37" t="s">
        <v>738</v>
      </c>
      <c r="G27" s="37" t="s">
        <v>727</v>
      </c>
      <c r="H27" s="86" t="s">
        <v>739</v>
      </c>
      <c r="I27" s="37" t="s">
        <v>740</v>
      </c>
      <c r="J27" s="37" t="s">
        <v>1249</v>
      </c>
      <c r="K27" s="37" t="s">
        <v>1250</v>
      </c>
      <c r="L27" s="36" t="s">
        <v>751</v>
      </c>
      <c r="M27" s="42" t="s">
        <v>678</v>
      </c>
      <c r="N27" s="82" t="s">
        <v>752</v>
      </c>
      <c r="O27" s="155">
        <v>100</v>
      </c>
      <c r="P27" s="151">
        <v>0</v>
      </c>
      <c r="Q27" s="151">
        <v>0</v>
      </c>
      <c r="R27" s="36" t="s">
        <v>1247</v>
      </c>
      <c r="S27" s="75" t="s">
        <v>730</v>
      </c>
      <c r="T27" s="229" t="s">
        <v>1478</v>
      </c>
      <c r="U27" s="273"/>
    </row>
    <row r="28" spans="2:23" s="34" customFormat="1" ht="75.75" customHeight="1" thickBot="1" x14ac:dyDescent="0.25">
      <c r="B28" s="36" t="s">
        <v>753</v>
      </c>
      <c r="C28" s="36" t="s">
        <v>1251</v>
      </c>
      <c r="D28" s="52" t="s">
        <v>754</v>
      </c>
      <c r="E28" s="36" t="s">
        <v>750</v>
      </c>
      <c r="F28" s="85" t="s">
        <v>755</v>
      </c>
      <c r="G28" s="85" t="s">
        <v>727</v>
      </c>
      <c r="H28" s="87" t="s">
        <v>739</v>
      </c>
      <c r="I28" s="37" t="s">
        <v>740</v>
      </c>
      <c r="J28" s="37" t="s">
        <v>1249</v>
      </c>
      <c r="K28" s="37" t="s">
        <v>1250</v>
      </c>
      <c r="L28" s="36" t="s">
        <v>756</v>
      </c>
      <c r="M28" s="42" t="s">
        <v>678</v>
      </c>
      <c r="N28" s="82" t="s">
        <v>757</v>
      </c>
      <c r="O28" s="155">
        <v>100</v>
      </c>
      <c r="P28" s="151">
        <v>0</v>
      </c>
      <c r="Q28" s="151">
        <v>0</v>
      </c>
      <c r="R28" s="36" t="s">
        <v>1247</v>
      </c>
      <c r="S28" s="75" t="s">
        <v>730</v>
      </c>
      <c r="T28" s="229" t="s">
        <v>1479</v>
      </c>
      <c r="U28" s="273"/>
    </row>
    <row r="30" spans="2:23" ht="15.75" thickBot="1" x14ac:dyDescent="0.3"/>
    <row r="31" spans="2:23" s="34" customFormat="1" ht="20.25" customHeight="1" x14ac:dyDescent="0.2">
      <c r="B31" s="421" t="s">
        <v>758</v>
      </c>
      <c r="C31" s="422"/>
      <c r="D31" s="422"/>
      <c r="E31" s="422"/>
      <c r="F31" s="422"/>
      <c r="G31" s="422"/>
      <c r="H31" s="422"/>
      <c r="I31" s="422"/>
      <c r="J31" s="422"/>
      <c r="K31" s="422"/>
      <c r="L31" s="422"/>
      <c r="M31" s="422"/>
      <c r="N31" s="422"/>
      <c r="O31" s="422"/>
      <c r="P31" s="422"/>
      <c r="Q31" s="422"/>
      <c r="R31" s="422"/>
      <c r="S31" s="423"/>
      <c r="T31" s="77"/>
    </row>
    <row r="32" spans="2:23" s="34" customFormat="1" ht="15.75" customHeight="1" x14ac:dyDescent="0.2">
      <c r="B32" s="364" t="s">
        <v>7</v>
      </c>
      <c r="C32" s="365"/>
      <c r="D32" s="365"/>
      <c r="E32" s="365"/>
      <c r="F32" s="365"/>
      <c r="G32" s="365"/>
      <c r="H32" s="365"/>
      <c r="I32" s="365"/>
      <c r="J32" s="365"/>
      <c r="K32" s="365"/>
      <c r="L32" s="365"/>
      <c r="M32" s="365"/>
      <c r="N32" s="365"/>
      <c r="O32" s="365"/>
      <c r="P32" s="365"/>
      <c r="Q32" s="365"/>
      <c r="R32" s="365"/>
      <c r="S32" s="366"/>
      <c r="T32" s="54"/>
    </row>
    <row r="33" spans="2:24" s="34" customFormat="1" ht="18.75" customHeight="1" x14ac:dyDescent="0.2">
      <c r="B33" s="361" t="s">
        <v>759</v>
      </c>
      <c r="C33" s="362"/>
      <c r="D33" s="362"/>
      <c r="E33" s="362"/>
      <c r="F33" s="362"/>
      <c r="G33" s="362"/>
      <c r="H33" s="362"/>
      <c r="I33" s="362"/>
      <c r="J33" s="362"/>
      <c r="K33" s="362"/>
      <c r="L33" s="362"/>
      <c r="M33" s="362"/>
      <c r="N33" s="362"/>
      <c r="O33" s="362"/>
      <c r="P33" s="362"/>
      <c r="Q33" s="362"/>
      <c r="R33" s="362"/>
      <c r="S33" s="363"/>
      <c r="T33" s="55"/>
    </row>
    <row r="34" spans="2:24" s="34" customFormat="1" ht="15.75" customHeight="1" x14ac:dyDescent="0.2">
      <c r="B34" s="364" t="s">
        <v>9</v>
      </c>
      <c r="C34" s="365"/>
      <c r="D34" s="365"/>
      <c r="E34" s="365"/>
      <c r="F34" s="365"/>
      <c r="G34" s="365"/>
      <c r="H34" s="365"/>
      <c r="I34" s="365"/>
      <c r="J34" s="365"/>
      <c r="K34" s="365"/>
      <c r="L34" s="365"/>
      <c r="M34" s="365"/>
      <c r="N34" s="365"/>
      <c r="O34" s="365"/>
      <c r="P34" s="365"/>
      <c r="Q34" s="365"/>
      <c r="R34" s="365"/>
      <c r="S34" s="366"/>
      <c r="T34" s="54"/>
    </row>
    <row r="35" spans="2:24" s="34" customFormat="1" ht="18" customHeight="1" x14ac:dyDescent="0.2">
      <c r="B35" s="361" t="s">
        <v>760</v>
      </c>
      <c r="C35" s="362"/>
      <c r="D35" s="362"/>
      <c r="E35" s="362"/>
      <c r="F35" s="362"/>
      <c r="G35" s="362"/>
      <c r="H35" s="362"/>
      <c r="I35" s="362"/>
      <c r="J35" s="362"/>
      <c r="K35" s="362"/>
      <c r="L35" s="362"/>
      <c r="M35" s="362"/>
      <c r="N35" s="362"/>
      <c r="O35" s="362"/>
      <c r="P35" s="362"/>
      <c r="Q35" s="362"/>
      <c r="R35" s="362"/>
      <c r="S35" s="363"/>
      <c r="T35" s="55"/>
    </row>
    <row r="36" spans="2:24" s="34" customFormat="1" ht="15.75" customHeight="1" x14ac:dyDescent="0.2">
      <c r="B36" s="364" t="s">
        <v>66</v>
      </c>
      <c r="C36" s="365"/>
      <c r="D36" s="365"/>
      <c r="E36" s="365"/>
      <c r="F36" s="365"/>
      <c r="G36" s="365"/>
      <c r="H36" s="365"/>
      <c r="I36" s="365"/>
      <c r="J36" s="365"/>
      <c r="K36" s="365"/>
      <c r="L36" s="365"/>
      <c r="M36" s="365"/>
      <c r="N36" s="365"/>
      <c r="O36" s="365"/>
      <c r="P36" s="365"/>
      <c r="Q36" s="365"/>
      <c r="R36" s="365"/>
      <c r="S36" s="366"/>
      <c r="T36" s="54"/>
    </row>
    <row r="37" spans="2:24" s="34" customFormat="1" ht="59.65" customHeight="1" thickBot="1" x14ac:dyDescent="0.25">
      <c r="B37" s="372" t="s">
        <v>761</v>
      </c>
      <c r="C37" s="373"/>
      <c r="D37" s="373"/>
      <c r="E37" s="373"/>
      <c r="F37" s="373"/>
      <c r="G37" s="373"/>
      <c r="H37" s="373"/>
      <c r="I37" s="373"/>
      <c r="J37" s="373"/>
      <c r="K37" s="373"/>
      <c r="L37" s="373"/>
      <c r="M37" s="373"/>
      <c r="N37" s="373"/>
      <c r="O37" s="373"/>
      <c r="P37" s="373"/>
      <c r="Q37" s="373"/>
      <c r="R37" s="373"/>
      <c r="S37" s="374"/>
      <c r="T37" s="56"/>
    </row>
    <row r="38" spans="2:24" s="2" customFormat="1" ht="22.35" customHeight="1" x14ac:dyDescent="0.25">
      <c r="B38" s="375" t="s">
        <v>13</v>
      </c>
      <c r="C38" s="382" t="s">
        <v>108</v>
      </c>
      <c r="D38" s="377" t="s">
        <v>69</v>
      </c>
      <c r="E38" s="378"/>
      <c r="F38" s="378"/>
      <c r="G38" s="378"/>
      <c r="H38" s="379"/>
      <c r="I38" s="360" t="s">
        <v>82</v>
      </c>
      <c r="J38" s="360" t="s">
        <v>83</v>
      </c>
      <c r="K38" s="360" t="s">
        <v>84</v>
      </c>
      <c r="L38" s="380" t="s">
        <v>70</v>
      </c>
      <c r="M38" s="411" t="s">
        <v>71</v>
      </c>
      <c r="N38" s="393" t="s">
        <v>72</v>
      </c>
      <c r="O38" s="360" t="s">
        <v>73</v>
      </c>
      <c r="P38" s="406" t="s">
        <v>238</v>
      </c>
      <c r="Q38" s="407"/>
      <c r="R38" s="408"/>
      <c r="S38" s="360" t="s">
        <v>75</v>
      </c>
      <c r="T38" s="403" t="s">
        <v>76</v>
      </c>
    </row>
    <row r="39" spans="2:24" s="2" customFormat="1" ht="59.1" customHeight="1" x14ac:dyDescent="0.25">
      <c r="B39" s="376"/>
      <c r="C39" s="383"/>
      <c r="D39" s="66" t="s">
        <v>77</v>
      </c>
      <c r="E39" s="67" t="s">
        <v>78</v>
      </c>
      <c r="F39" s="67" t="s">
        <v>79</v>
      </c>
      <c r="G39" s="67" t="s">
        <v>80</v>
      </c>
      <c r="H39" s="63" t="s">
        <v>81</v>
      </c>
      <c r="I39" s="360"/>
      <c r="J39" s="360"/>
      <c r="K39" s="360"/>
      <c r="L39" s="381"/>
      <c r="M39" s="412"/>
      <c r="N39" s="415"/>
      <c r="O39" s="388"/>
      <c r="P39" s="61" t="s">
        <v>85</v>
      </c>
      <c r="Q39" s="61" t="s">
        <v>86</v>
      </c>
      <c r="R39" s="61" t="s">
        <v>239</v>
      </c>
      <c r="S39" s="388"/>
      <c r="T39" s="403"/>
    </row>
    <row r="40" spans="2:24" s="34" customFormat="1" ht="409.5" customHeight="1" x14ac:dyDescent="0.2">
      <c r="B40" s="36" t="s">
        <v>1353</v>
      </c>
      <c r="C40" s="36" t="s">
        <v>1258</v>
      </c>
      <c r="D40" s="52" t="s">
        <v>762</v>
      </c>
      <c r="E40" s="49"/>
      <c r="F40" s="37" t="s">
        <v>763</v>
      </c>
      <c r="G40" s="37" t="s">
        <v>764</v>
      </c>
      <c r="H40" s="37" t="s">
        <v>765</v>
      </c>
      <c r="I40" s="37" t="s">
        <v>766</v>
      </c>
      <c r="J40" s="90" t="s">
        <v>1337</v>
      </c>
      <c r="K40" s="90" t="s">
        <v>1338</v>
      </c>
      <c r="L40" s="36" t="s">
        <v>767</v>
      </c>
      <c r="M40" s="42" t="s">
        <v>678</v>
      </c>
      <c r="N40" s="210" t="s">
        <v>1301</v>
      </c>
      <c r="O40" s="82">
        <v>0.50429999999999997</v>
      </c>
      <c r="P40" s="83">
        <v>0</v>
      </c>
      <c r="Q40" s="450">
        <v>119163</v>
      </c>
      <c r="R40" s="36" t="s">
        <v>1339</v>
      </c>
      <c r="S40" s="75" t="s">
        <v>1311</v>
      </c>
      <c r="T40" s="229" t="s">
        <v>1480</v>
      </c>
      <c r="U40" s="273"/>
      <c r="V40" s="289"/>
      <c r="W40" s="288"/>
      <c r="X40" s="288"/>
    </row>
    <row r="41" spans="2:24" s="34" customFormat="1" ht="220.5" customHeight="1" x14ac:dyDescent="0.2">
      <c r="B41" s="36" t="s">
        <v>1276</v>
      </c>
      <c r="C41" s="36" t="s">
        <v>1324</v>
      </c>
      <c r="D41" s="52" t="s">
        <v>762</v>
      </c>
      <c r="E41" s="49"/>
      <c r="F41" s="37" t="s">
        <v>763</v>
      </c>
      <c r="G41" s="37" t="s">
        <v>764</v>
      </c>
      <c r="H41" s="37" t="s">
        <v>765</v>
      </c>
      <c r="I41" s="37" t="s">
        <v>766</v>
      </c>
      <c r="J41" s="90" t="s">
        <v>1058</v>
      </c>
      <c r="K41" s="90" t="s">
        <v>1058</v>
      </c>
      <c r="L41" s="49" t="s">
        <v>1296</v>
      </c>
      <c r="M41" s="42" t="s">
        <v>678</v>
      </c>
      <c r="N41" s="210" t="s">
        <v>1302</v>
      </c>
      <c r="O41" s="154">
        <v>100</v>
      </c>
      <c r="P41" s="83">
        <v>2623</v>
      </c>
      <c r="Q41" s="83">
        <v>3349</v>
      </c>
      <c r="R41" s="36" t="s">
        <v>1340</v>
      </c>
      <c r="S41" s="75" t="s">
        <v>16</v>
      </c>
      <c r="T41" s="229" t="s">
        <v>1481</v>
      </c>
      <c r="U41" s="273"/>
      <c r="V41" s="289"/>
    </row>
    <row r="42" spans="2:24" s="34" customFormat="1" ht="409.5" customHeight="1" x14ac:dyDescent="0.2">
      <c r="B42" s="36" t="s">
        <v>1277</v>
      </c>
      <c r="C42" s="84" t="s">
        <v>1327</v>
      </c>
      <c r="D42" s="52" t="s">
        <v>762</v>
      </c>
      <c r="E42" s="49"/>
      <c r="F42" s="37" t="s">
        <v>763</v>
      </c>
      <c r="G42" s="37" t="s">
        <v>764</v>
      </c>
      <c r="H42" s="37" t="s">
        <v>765</v>
      </c>
      <c r="I42" s="37" t="s">
        <v>766</v>
      </c>
      <c r="J42" s="90" t="s">
        <v>1058</v>
      </c>
      <c r="K42" s="90" t="s">
        <v>1058</v>
      </c>
      <c r="L42" s="49" t="s">
        <v>1297</v>
      </c>
      <c r="M42" s="42" t="s">
        <v>678</v>
      </c>
      <c r="N42" s="210" t="s">
        <v>1303</v>
      </c>
      <c r="O42" s="154">
        <v>50</v>
      </c>
      <c r="P42" s="83">
        <v>2164</v>
      </c>
      <c r="Q42" s="450">
        <v>2132</v>
      </c>
      <c r="R42" s="36" t="s">
        <v>1341</v>
      </c>
      <c r="S42" s="75" t="s">
        <v>730</v>
      </c>
      <c r="T42" s="229" t="s">
        <v>1482</v>
      </c>
      <c r="U42" s="273"/>
      <c r="V42" s="289"/>
    </row>
    <row r="43" spans="2:24" s="34" customFormat="1" ht="124.5" customHeight="1" x14ac:dyDescent="0.2">
      <c r="B43" s="36" t="s">
        <v>1278</v>
      </c>
      <c r="C43" s="84" t="s">
        <v>1329</v>
      </c>
      <c r="D43" s="52" t="s">
        <v>1287</v>
      </c>
      <c r="E43" s="49"/>
      <c r="F43" s="37" t="s">
        <v>763</v>
      </c>
      <c r="G43" s="37" t="s">
        <v>764</v>
      </c>
      <c r="H43" s="37" t="s">
        <v>765</v>
      </c>
      <c r="I43" s="37" t="s">
        <v>766</v>
      </c>
      <c r="J43" s="90" t="s">
        <v>1058</v>
      </c>
      <c r="K43" s="90" t="s">
        <v>1058</v>
      </c>
      <c r="L43" s="49" t="s">
        <v>1290</v>
      </c>
      <c r="M43" s="42" t="s">
        <v>678</v>
      </c>
      <c r="N43" s="210" t="s">
        <v>1304</v>
      </c>
      <c r="O43" s="154">
        <v>60</v>
      </c>
      <c r="P43" s="83">
        <v>1157</v>
      </c>
      <c r="Q43" s="83">
        <v>0</v>
      </c>
      <c r="R43" s="36" t="s">
        <v>1342</v>
      </c>
      <c r="S43" s="75" t="s">
        <v>730</v>
      </c>
      <c r="T43" s="229" t="s">
        <v>1483</v>
      </c>
      <c r="U43" s="273"/>
      <c r="V43" s="289"/>
    </row>
    <row r="44" spans="2:24" s="34" customFormat="1" ht="84.75" customHeight="1" x14ac:dyDescent="0.2">
      <c r="B44" s="36" t="s">
        <v>1279</v>
      </c>
      <c r="C44" s="230" t="s">
        <v>1328</v>
      </c>
      <c r="D44" s="52" t="s">
        <v>1291</v>
      </c>
      <c r="E44" s="49"/>
      <c r="F44" s="37" t="s">
        <v>1288</v>
      </c>
      <c r="G44" s="37" t="s">
        <v>1289</v>
      </c>
      <c r="H44" s="37" t="s">
        <v>765</v>
      </c>
      <c r="I44" s="37" t="s">
        <v>1306</v>
      </c>
      <c r="J44" s="90" t="s">
        <v>1058</v>
      </c>
      <c r="K44" s="90" t="s">
        <v>1058</v>
      </c>
      <c r="L44" s="49" t="s">
        <v>1290</v>
      </c>
      <c r="M44" s="42" t="s">
        <v>678</v>
      </c>
      <c r="N44" s="210" t="s">
        <v>1305</v>
      </c>
      <c r="O44" s="154">
        <v>100</v>
      </c>
      <c r="P44" s="83">
        <v>0</v>
      </c>
      <c r="Q44" s="83">
        <v>0</v>
      </c>
      <c r="R44" s="36" t="s">
        <v>1328</v>
      </c>
      <c r="S44" s="75" t="s">
        <v>730</v>
      </c>
      <c r="T44" s="229" t="s">
        <v>1484</v>
      </c>
      <c r="U44" s="273"/>
      <c r="V44" s="289"/>
    </row>
    <row r="45" spans="2:24" s="34" customFormat="1" ht="235.5" customHeight="1" x14ac:dyDescent="0.2">
      <c r="B45" s="36" t="s">
        <v>1280</v>
      </c>
      <c r="C45" s="36" t="s">
        <v>1330</v>
      </c>
      <c r="D45" s="52" t="s">
        <v>1292</v>
      </c>
      <c r="E45" s="49"/>
      <c r="F45" s="37" t="s">
        <v>820</v>
      </c>
      <c r="G45" s="37" t="s">
        <v>1289</v>
      </c>
      <c r="H45" s="37" t="s">
        <v>765</v>
      </c>
      <c r="I45" s="37" t="s">
        <v>1306</v>
      </c>
      <c r="J45" s="90" t="s">
        <v>1058</v>
      </c>
      <c r="K45" s="90" t="s">
        <v>1058</v>
      </c>
      <c r="L45" s="49" t="s">
        <v>1290</v>
      </c>
      <c r="M45" s="42" t="s">
        <v>678</v>
      </c>
      <c r="N45" s="210" t="s">
        <v>1307</v>
      </c>
      <c r="O45" s="154">
        <v>30</v>
      </c>
      <c r="P45" s="83">
        <v>0</v>
      </c>
      <c r="Q45" s="83">
        <v>953</v>
      </c>
      <c r="R45" s="36" t="s">
        <v>1340</v>
      </c>
      <c r="S45" s="75" t="s">
        <v>730</v>
      </c>
      <c r="T45" s="229" t="s">
        <v>1485</v>
      </c>
      <c r="U45" s="273"/>
      <c r="V45" s="289"/>
    </row>
    <row r="46" spans="2:24" s="34" customFormat="1" ht="89.65" customHeight="1" x14ac:dyDescent="0.2">
      <c r="B46" s="36" t="s">
        <v>768</v>
      </c>
      <c r="C46" s="36" t="s">
        <v>1405</v>
      </c>
      <c r="D46" s="52" t="s">
        <v>769</v>
      </c>
      <c r="E46" s="36"/>
      <c r="F46" s="37" t="s">
        <v>770</v>
      </c>
      <c r="G46" s="37" t="s">
        <v>764</v>
      </c>
      <c r="H46" s="37" t="s">
        <v>739</v>
      </c>
      <c r="I46" s="37" t="s">
        <v>771</v>
      </c>
      <c r="J46" s="90" t="s">
        <v>1058</v>
      </c>
      <c r="K46" s="90" t="s">
        <v>1058</v>
      </c>
      <c r="L46" s="36" t="s">
        <v>772</v>
      </c>
      <c r="M46" s="42" t="s">
        <v>678</v>
      </c>
      <c r="N46" s="210" t="s">
        <v>1308</v>
      </c>
      <c r="O46" s="154">
        <v>100</v>
      </c>
      <c r="P46" s="83">
        <v>0</v>
      </c>
      <c r="Q46" s="83">
        <v>0</v>
      </c>
      <c r="R46" s="36" t="s">
        <v>1389</v>
      </c>
      <c r="S46" s="75" t="s">
        <v>16</v>
      </c>
      <c r="T46" s="229" t="s">
        <v>1486</v>
      </c>
      <c r="U46" s="273"/>
      <c r="V46" s="289"/>
    </row>
    <row r="47" spans="2:24" s="34" customFormat="1" ht="121.5" customHeight="1" x14ac:dyDescent="0.2">
      <c r="B47" s="36" t="s">
        <v>773</v>
      </c>
      <c r="C47" s="36" t="s">
        <v>1331</v>
      </c>
      <c r="D47" s="52" t="s">
        <v>769</v>
      </c>
      <c r="E47" s="36"/>
      <c r="F47" s="37" t="s">
        <v>770</v>
      </c>
      <c r="G47" s="37" t="s">
        <v>774</v>
      </c>
      <c r="H47" s="37" t="s">
        <v>739</v>
      </c>
      <c r="I47" s="37" t="s">
        <v>771</v>
      </c>
      <c r="J47" s="90" t="s">
        <v>1058</v>
      </c>
      <c r="K47" s="90" t="s">
        <v>1058</v>
      </c>
      <c r="L47" s="36" t="s">
        <v>1298</v>
      </c>
      <c r="M47" s="42" t="s">
        <v>678</v>
      </c>
      <c r="N47" s="210" t="s">
        <v>1309</v>
      </c>
      <c r="O47" s="154">
        <v>100</v>
      </c>
      <c r="P47" s="83">
        <v>600</v>
      </c>
      <c r="Q47" s="83">
        <v>0</v>
      </c>
      <c r="R47" s="36" t="s">
        <v>1392</v>
      </c>
      <c r="S47" s="75" t="s">
        <v>16</v>
      </c>
      <c r="T47" s="229" t="s">
        <v>1487</v>
      </c>
      <c r="U47" s="273"/>
      <c r="V47" s="289"/>
    </row>
    <row r="48" spans="2:24" s="34" customFormat="1" ht="129" customHeight="1" x14ac:dyDescent="0.2">
      <c r="B48" s="36" t="s">
        <v>1284</v>
      </c>
      <c r="C48" s="36" t="s">
        <v>1332</v>
      </c>
      <c r="D48" s="52" t="s">
        <v>1293</v>
      </c>
      <c r="E48" s="36"/>
      <c r="F48" s="37" t="s">
        <v>1294</v>
      </c>
      <c r="G48" s="37" t="s">
        <v>1295</v>
      </c>
      <c r="H48" s="37" t="s">
        <v>765</v>
      </c>
      <c r="I48" s="37" t="s">
        <v>771</v>
      </c>
      <c r="J48" s="90" t="s">
        <v>1058</v>
      </c>
      <c r="K48" s="90" t="s">
        <v>1058</v>
      </c>
      <c r="L48" s="49" t="s">
        <v>1299</v>
      </c>
      <c r="M48" s="42" t="s">
        <v>678</v>
      </c>
      <c r="N48" s="210" t="s">
        <v>1310</v>
      </c>
      <c r="O48" s="154">
        <v>50</v>
      </c>
      <c r="P48" s="83">
        <v>524</v>
      </c>
      <c r="Q48" s="450">
        <v>337</v>
      </c>
      <c r="R48" s="36" t="s">
        <v>1393</v>
      </c>
      <c r="S48" s="75" t="s">
        <v>16</v>
      </c>
      <c r="T48" s="229" t="s">
        <v>1488</v>
      </c>
      <c r="U48" s="273"/>
      <c r="V48" s="289"/>
    </row>
    <row r="50" spans="2:22" ht="15.75" thickBot="1" x14ac:dyDescent="0.3"/>
    <row r="51" spans="2:22" s="34" customFormat="1" ht="15.75" customHeight="1" x14ac:dyDescent="0.2">
      <c r="B51" s="421" t="s">
        <v>775</v>
      </c>
      <c r="C51" s="422"/>
      <c r="D51" s="422"/>
      <c r="E51" s="422"/>
      <c r="F51" s="422"/>
      <c r="G51" s="422"/>
      <c r="H51" s="422"/>
      <c r="I51" s="422"/>
      <c r="J51" s="422"/>
      <c r="K51" s="422"/>
      <c r="L51" s="422"/>
      <c r="M51" s="422"/>
      <c r="N51" s="422"/>
      <c r="O51" s="422"/>
      <c r="P51" s="422"/>
      <c r="Q51" s="422"/>
      <c r="R51" s="422"/>
      <c r="S51" s="423"/>
      <c r="T51" s="77"/>
    </row>
    <row r="52" spans="2:22" s="34" customFormat="1" ht="15.75" customHeight="1" x14ac:dyDescent="0.2">
      <c r="B52" s="364" t="s">
        <v>7</v>
      </c>
      <c r="C52" s="365"/>
      <c r="D52" s="365"/>
      <c r="E52" s="365"/>
      <c r="F52" s="365"/>
      <c r="G52" s="365"/>
      <c r="H52" s="365"/>
      <c r="I52" s="365"/>
      <c r="J52" s="365"/>
      <c r="K52" s="365"/>
      <c r="L52" s="365"/>
      <c r="M52" s="365"/>
      <c r="N52" s="365"/>
      <c r="O52" s="365"/>
      <c r="P52" s="365"/>
      <c r="Q52" s="365"/>
      <c r="R52" s="365"/>
      <c r="S52" s="366"/>
      <c r="T52" s="54"/>
    </row>
    <row r="53" spans="2:22" s="34" customFormat="1" ht="18.75" customHeight="1" x14ac:dyDescent="0.2">
      <c r="B53" s="361" t="s">
        <v>776</v>
      </c>
      <c r="C53" s="362"/>
      <c r="D53" s="362"/>
      <c r="E53" s="362"/>
      <c r="F53" s="362"/>
      <c r="G53" s="362"/>
      <c r="H53" s="362"/>
      <c r="I53" s="362"/>
      <c r="J53" s="362"/>
      <c r="K53" s="362"/>
      <c r="L53" s="362"/>
      <c r="M53" s="362"/>
      <c r="N53" s="362"/>
      <c r="O53" s="362"/>
      <c r="P53" s="362"/>
      <c r="Q53" s="362"/>
      <c r="R53" s="362"/>
      <c r="S53" s="363"/>
      <c r="T53" s="55"/>
    </row>
    <row r="54" spans="2:22" s="34" customFormat="1" ht="15.75" customHeight="1" x14ac:dyDescent="0.2">
      <c r="B54" s="364" t="s">
        <v>9</v>
      </c>
      <c r="C54" s="365"/>
      <c r="D54" s="365"/>
      <c r="E54" s="365"/>
      <c r="F54" s="365"/>
      <c r="G54" s="365"/>
      <c r="H54" s="365"/>
      <c r="I54" s="365"/>
      <c r="J54" s="365"/>
      <c r="K54" s="365"/>
      <c r="L54" s="365"/>
      <c r="M54" s="365"/>
      <c r="N54" s="365"/>
      <c r="O54" s="365"/>
      <c r="P54" s="365"/>
      <c r="Q54" s="365"/>
      <c r="R54" s="365"/>
      <c r="S54" s="366"/>
      <c r="T54" s="54"/>
    </row>
    <row r="55" spans="2:22" s="34" customFormat="1" ht="18.75" customHeight="1" x14ac:dyDescent="0.2">
      <c r="B55" s="361" t="s">
        <v>760</v>
      </c>
      <c r="C55" s="362"/>
      <c r="D55" s="362"/>
      <c r="E55" s="362"/>
      <c r="F55" s="362"/>
      <c r="G55" s="362"/>
      <c r="H55" s="362"/>
      <c r="I55" s="362"/>
      <c r="J55" s="362"/>
      <c r="K55" s="362"/>
      <c r="L55" s="362"/>
      <c r="M55" s="362"/>
      <c r="N55" s="362"/>
      <c r="O55" s="362"/>
      <c r="P55" s="362"/>
      <c r="Q55" s="362"/>
      <c r="R55" s="362"/>
      <c r="S55" s="363"/>
      <c r="T55" s="55"/>
    </row>
    <row r="56" spans="2:22" s="34" customFormat="1" ht="15.75" customHeight="1" x14ac:dyDescent="0.2">
      <c r="B56" s="364" t="s">
        <v>66</v>
      </c>
      <c r="C56" s="365"/>
      <c r="D56" s="365"/>
      <c r="E56" s="365"/>
      <c r="F56" s="365"/>
      <c r="G56" s="365"/>
      <c r="H56" s="365"/>
      <c r="I56" s="365"/>
      <c r="J56" s="365"/>
      <c r="K56" s="365"/>
      <c r="L56" s="365"/>
      <c r="M56" s="365"/>
      <c r="N56" s="365"/>
      <c r="O56" s="365"/>
      <c r="P56" s="365"/>
      <c r="Q56" s="365"/>
      <c r="R56" s="365"/>
      <c r="S56" s="366"/>
      <c r="T56" s="54"/>
    </row>
    <row r="57" spans="2:22" s="34" customFormat="1" ht="81.75" customHeight="1" thickBot="1" x14ac:dyDescent="0.25">
      <c r="B57" s="372" t="s">
        <v>777</v>
      </c>
      <c r="C57" s="373"/>
      <c r="D57" s="373"/>
      <c r="E57" s="373"/>
      <c r="F57" s="373"/>
      <c r="G57" s="373"/>
      <c r="H57" s="373"/>
      <c r="I57" s="373"/>
      <c r="J57" s="373"/>
      <c r="K57" s="373"/>
      <c r="L57" s="373"/>
      <c r="M57" s="373"/>
      <c r="N57" s="373"/>
      <c r="O57" s="373"/>
      <c r="P57" s="373"/>
      <c r="Q57" s="373"/>
      <c r="R57" s="373"/>
      <c r="S57" s="374"/>
      <c r="T57" s="56"/>
    </row>
    <row r="58" spans="2:22" s="2" customFormat="1" ht="27.6" customHeight="1" x14ac:dyDescent="0.25">
      <c r="B58" s="375" t="s">
        <v>13</v>
      </c>
      <c r="C58" s="382" t="s">
        <v>108</v>
      </c>
      <c r="D58" s="377" t="s">
        <v>69</v>
      </c>
      <c r="E58" s="378"/>
      <c r="F58" s="378"/>
      <c r="G58" s="378"/>
      <c r="H58" s="379"/>
      <c r="I58" s="360" t="s">
        <v>82</v>
      </c>
      <c r="J58" s="360" t="s">
        <v>83</v>
      </c>
      <c r="K58" s="360" t="s">
        <v>84</v>
      </c>
      <c r="L58" s="380" t="s">
        <v>70</v>
      </c>
      <c r="M58" s="411" t="s">
        <v>71</v>
      </c>
      <c r="N58" s="393" t="s">
        <v>72</v>
      </c>
      <c r="O58" s="360" t="s">
        <v>73</v>
      </c>
      <c r="P58" s="406" t="s">
        <v>238</v>
      </c>
      <c r="Q58" s="407"/>
      <c r="R58" s="408"/>
      <c r="S58" s="360" t="s">
        <v>75</v>
      </c>
      <c r="T58" s="403" t="s">
        <v>76</v>
      </c>
    </row>
    <row r="59" spans="2:22" s="2" customFormat="1" ht="63" customHeight="1" x14ac:dyDescent="0.25">
      <c r="B59" s="376"/>
      <c r="C59" s="383"/>
      <c r="D59" s="66" t="s">
        <v>77</v>
      </c>
      <c r="E59" s="67" t="s">
        <v>78</v>
      </c>
      <c r="F59" s="67" t="s">
        <v>79</v>
      </c>
      <c r="G59" s="67" t="s">
        <v>80</v>
      </c>
      <c r="H59" s="63" t="s">
        <v>81</v>
      </c>
      <c r="I59" s="360"/>
      <c r="J59" s="360"/>
      <c r="K59" s="360"/>
      <c r="L59" s="381"/>
      <c r="M59" s="412"/>
      <c r="N59" s="415"/>
      <c r="O59" s="388"/>
      <c r="P59" s="61" t="s">
        <v>85</v>
      </c>
      <c r="Q59" s="61" t="s">
        <v>86</v>
      </c>
      <c r="R59" s="61" t="s">
        <v>239</v>
      </c>
      <c r="S59" s="388"/>
      <c r="T59" s="403"/>
    </row>
    <row r="60" spans="2:22" s="34" customFormat="1" ht="115.15" customHeight="1" x14ac:dyDescent="0.2">
      <c r="B60" s="36" t="s">
        <v>778</v>
      </c>
      <c r="C60" s="36" t="s">
        <v>1333</v>
      </c>
      <c r="D60" s="52" t="s">
        <v>947</v>
      </c>
      <c r="E60" s="36"/>
      <c r="F60" s="37" t="s">
        <v>1312</v>
      </c>
      <c r="G60" s="37" t="s">
        <v>727</v>
      </c>
      <c r="H60" s="64" t="s">
        <v>728</v>
      </c>
      <c r="I60" s="64" t="s">
        <v>606</v>
      </c>
      <c r="J60" s="90" t="s">
        <v>1058</v>
      </c>
      <c r="K60" s="90" t="s">
        <v>1058</v>
      </c>
      <c r="L60" s="72" t="s">
        <v>1316</v>
      </c>
      <c r="M60" s="42" t="s">
        <v>678</v>
      </c>
      <c r="N60" s="72" t="s">
        <v>1319</v>
      </c>
      <c r="O60" s="154">
        <v>100</v>
      </c>
      <c r="P60" s="83">
        <v>0</v>
      </c>
      <c r="Q60" s="83">
        <v>0</v>
      </c>
      <c r="R60" s="36" t="s">
        <v>1394</v>
      </c>
      <c r="S60" s="146" t="s">
        <v>1323</v>
      </c>
      <c r="T60" s="229" t="s">
        <v>1489</v>
      </c>
      <c r="U60" s="273"/>
      <c r="V60" s="289"/>
    </row>
    <row r="61" spans="2:22" s="34" customFormat="1" ht="88.15" customHeight="1" x14ac:dyDescent="0.2">
      <c r="B61" s="36" t="s">
        <v>1285</v>
      </c>
      <c r="C61" s="36" t="s">
        <v>1334</v>
      </c>
      <c r="D61" s="52" t="s">
        <v>779</v>
      </c>
      <c r="E61" s="36"/>
      <c r="F61" s="37" t="s">
        <v>1313</v>
      </c>
      <c r="G61" s="37" t="s">
        <v>727</v>
      </c>
      <c r="H61" s="64" t="s">
        <v>728</v>
      </c>
      <c r="I61" s="64" t="s">
        <v>606</v>
      </c>
      <c r="J61" s="90" t="s">
        <v>1058</v>
      </c>
      <c r="K61" s="90" t="s">
        <v>1058</v>
      </c>
      <c r="L61" s="49" t="s">
        <v>1317</v>
      </c>
      <c r="M61" s="42" t="s">
        <v>678</v>
      </c>
      <c r="N61" s="72" t="s">
        <v>1320</v>
      </c>
      <c r="O61" s="154">
        <v>0</v>
      </c>
      <c r="P61" s="83">
        <v>0</v>
      </c>
      <c r="Q61" s="83">
        <v>0</v>
      </c>
      <c r="R61" s="36" t="s">
        <v>1391</v>
      </c>
      <c r="S61" s="75" t="s">
        <v>780</v>
      </c>
      <c r="T61" s="229" t="s">
        <v>1490</v>
      </c>
      <c r="U61" s="273"/>
      <c r="V61" s="289"/>
    </row>
    <row r="62" spans="2:22" ht="93.6" customHeight="1" x14ac:dyDescent="0.25">
      <c r="B62" s="36" t="s">
        <v>1286</v>
      </c>
      <c r="C62" s="36" t="s">
        <v>1335</v>
      </c>
      <c r="D62" s="52" t="s">
        <v>1315</v>
      </c>
      <c r="E62" s="106"/>
      <c r="F62" s="37" t="s">
        <v>1314</v>
      </c>
      <c r="G62" s="37" t="s">
        <v>727</v>
      </c>
      <c r="H62" s="64" t="s">
        <v>728</v>
      </c>
      <c r="I62" s="64" t="s">
        <v>1322</v>
      </c>
      <c r="J62" s="90" t="s">
        <v>1058</v>
      </c>
      <c r="K62" s="90" t="s">
        <v>1058</v>
      </c>
      <c r="L62" s="49" t="s">
        <v>1318</v>
      </c>
      <c r="M62" s="42" t="s">
        <v>678</v>
      </c>
      <c r="N62" s="72" t="s">
        <v>1321</v>
      </c>
      <c r="O62" s="154">
        <v>0</v>
      </c>
      <c r="P62" s="83">
        <v>0</v>
      </c>
      <c r="Q62" s="83">
        <v>0</v>
      </c>
      <c r="R62" s="36" t="s">
        <v>1390</v>
      </c>
      <c r="S62" s="146" t="s">
        <v>1323</v>
      </c>
      <c r="T62" s="229"/>
      <c r="U62" s="273"/>
    </row>
  </sheetData>
  <mergeCells count="81">
    <mergeCell ref="B2:S2"/>
    <mergeCell ref="B8:S8"/>
    <mergeCell ref="B6:S6"/>
    <mergeCell ref="B7:S7"/>
    <mergeCell ref="B9:S9"/>
    <mergeCell ref="B4:S4"/>
    <mergeCell ref="B5:S5"/>
    <mergeCell ref="B10:S10"/>
    <mergeCell ref="P11:R11"/>
    <mergeCell ref="S11:S12"/>
    <mergeCell ref="B19:S19"/>
    <mergeCell ref="B20:S20"/>
    <mergeCell ref="J11:J12"/>
    <mergeCell ref="K11:K12"/>
    <mergeCell ref="B21:S21"/>
    <mergeCell ref="B22:S22"/>
    <mergeCell ref="B23:B24"/>
    <mergeCell ref="C23:C24"/>
    <mergeCell ref="T11:T12"/>
    <mergeCell ref="B16:S16"/>
    <mergeCell ref="B17:S17"/>
    <mergeCell ref="L11:L12"/>
    <mergeCell ref="N11:N12"/>
    <mergeCell ref="O11:O12"/>
    <mergeCell ref="B18:S18"/>
    <mergeCell ref="M11:M12"/>
    <mergeCell ref="B11:B12"/>
    <mergeCell ref="C11:C12"/>
    <mergeCell ref="D11:H11"/>
    <mergeCell ref="I11:I12"/>
    <mergeCell ref="T38:T39"/>
    <mergeCell ref="B51:S51"/>
    <mergeCell ref="B52:S52"/>
    <mergeCell ref="B38:B39"/>
    <mergeCell ref="C38:C39"/>
    <mergeCell ref="D38:H38"/>
    <mergeCell ref="M38:M39"/>
    <mergeCell ref="T23:T24"/>
    <mergeCell ref="B31:S31"/>
    <mergeCell ref="B32:S32"/>
    <mergeCell ref="M23:M24"/>
    <mergeCell ref="K23:K24"/>
    <mergeCell ref="I23:I24"/>
    <mergeCell ref="J23:J24"/>
    <mergeCell ref="D23:H23"/>
    <mergeCell ref="L23:L24"/>
    <mergeCell ref="N23:N24"/>
    <mergeCell ref="O23:O24"/>
    <mergeCell ref="P23:R23"/>
    <mergeCell ref="S23:S24"/>
    <mergeCell ref="B33:S33"/>
    <mergeCell ref="P38:R38"/>
    <mergeCell ref="S38:S39"/>
    <mergeCell ref="P58:R58"/>
    <mergeCell ref="S58:S59"/>
    <mergeCell ref="B35:S35"/>
    <mergeCell ref="B36:S36"/>
    <mergeCell ref="B34:S34"/>
    <mergeCell ref="L38:L39"/>
    <mergeCell ref="B37:S37"/>
    <mergeCell ref="I38:I39"/>
    <mergeCell ref="J38:J39"/>
    <mergeCell ref="K38:K39"/>
    <mergeCell ref="O38:O39"/>
    <mergeCell ref="N38:N39"/>
    <mergeCell ref="T58:T59"/>
    <mergeCell ref="B53:S53"/>
    <mergeCell ref="B54:S54"/>
    <mergeCell ref="B55:S55"/>
    <mergeCell ref="B56:S56"/>
    <mergeCell ref="B57:S57"/>
    <mergeCell ref="I58:I59"/>
    <mergeCell ref="J58:J59"/>
    <mergeCell ref="K58:K59"/>
    <mergeCell ref="M58:M59"/>
    <mergeCell ref="B58:B59"/>
    <mergeCell ref="C58:C59"/>
    <mergeCell ref="D58:H58"/>
    <mergeCell ref="L58:L59"/>
    <mergeCell ref="N58:N59"/>
    <mergeCell ref="O58:O59"/>
  </mergeCells>
  <hyperlinks>
    <hyperlink ref="T13" r:id="rId1" xr:uid="{3825CB0A-3F06-4974-ADA1-0EEBF98BA445}"/>
    <hyperlink ref="T25" r:id="rId2" xr:uid="{E7445BD8-18DD-4CAE-A2A9-8799162F9CBE}"/>
    <hyperlink ref="T26" r:id="rId3" xr:uid="{47962863-09F8-4D9F-A2A9-36E5326C9915}"/>
    <hyperlink ref="T27" r:id="rId4" xr:uid="{CC821FDA-DCE6-489B-AE61-DCEBEFD8ECB0}"/>
    <hyperlink ref="T28" r:id="rId5" xr:uid="{117AA22B-603D-407E-BE01-CEFA9F8C56B6}"/>
    <hyperlink ref="T40" r:id="rId6" xr:uid="{322FB37D-D91E-4187-B6A9-FAB1F7331477}"/>
    <hyperlink ref="T41" r:id="rId7" xr:uid="{872C5335-828C-47D7-932D-D936E6966576}"/>
    <hyperlink ref="T42" r:id="rId8" xr:uid="{2DDEEC09-B94E-47EF-8434-13DBAAE87327}"/>
    <hyperlink ref="T60" r:id="rId9" xr:uid="{792541F4-38FA-4BFF-B169-1D6362A4B3EB}"/>
    <hyperlink ref="T43" r:id="rId10" xr:uid="{A9E985F2-CA97-4C04-8A71-8B8D7B11EBCB}"/>
    <hyperlink ref="T44" r:id="rId11" xr:uid="{C1EC84E7-7485-49EF-97B5-1B8F62E35D82}"/>
    <hyperlink ref="T45" r:id="rId12" xr:uid="{8EA0B0E1-C3A7-4DA3-ABAD-FD518B0634AA}"/>
    <hyperlink ref="T46" r:id="rId13" xr:uid="{BBD29E65-5BAE-4669-8FB9-48D6F6695C73}"/>
    <hyperlink ref="T47" r:id="rId14" xr:uid="{0396A086-788A-421D-A323-9303CD4D52BF}"/>
    <hyperlink ref="T48" r:id="rId15" xr:uid="{FD00DB38-59E9-465C-89B6-D2F568E83877}"/>
    <hyperlink ref="T61" r:id="rId16" xr:uid="{BE40C932-1B5E-4FD0-BF6D-0AD17F0E6E21}"/>
  </hyperlinks>
  <pageMargins left="0.7" right="0.7" top="0.75" bottom="0.75" header="0.3" footer="0.3"/>
  <pageSetup orientation="portrait" r:id="rId1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W49"/>
  <sheetViews>
    <sheetView showGridLines="0" topLeftCell="B1" zoomScale="120" zoomScaleNormal="120" workbookViewId="0">
      <selection activeCell="D14" sqref="D14"/>
    </sheetView>
  </sheetViews>
  <sheetFormatPr baseColWidth="10" defaultColWidth="8.5703125" defaultRowHeight="15" x14ac:dyDescent="0.25"/>
  <cols>
    <col min="1" max="1" width="4" hidden="1" customWidth="1"/>
    <col min="2" max="2" width="4" customWidth="1"/>
    <col min="3" max="3" width="37" customWidth="1"/>
    <col min="4" max="4" width="58.28515625" customWidth="1"/>
    <col min="5" max="5" width="19.7109375" customWidth="1"/>
    <col min="6" max="6" width="28.28515625" customWidth="1"/>
    <col min="7" max="8" width="11.42578125" customWidth="1"/>
    <col min="9" max="9" width="19.5703125" customWidth="1"/>
    <col min="10" max="10" width="23.5703125" customWidth="1"/>
    <col min="11" max="11" width="25" customWidth="1"/>
    <col min="12" max="12" width="26.28515625" customWidth="1"/>
    <col min="13" max="13" width="27.5703125" customWidth="1"/>
    <col min="14" max="14" width="5.5703125" customWidth="1"/>
    <col min="15" max="15" width="27.5703125" customWidth="1"/>
    <col min="16" max="16" width="23" customWidth="1"/>
    <col min="17" max="17" width="17" customWidth="1"/>
    <col min="18" max="18" width="16" customWidth="1"/>
    <col min="19" max="19" width="18.5703125" customWidth="1"/>
    <col min="20" max="20" width="14.28515625" customWidth="1"/>
    <col min="21" max="21" width="50.28515625" customWidth="1"/>
    <col min="22" max="22" width="24.28515625" customWidth="1"/>
    <col min="23" max="23" width="56.5703125" customWidth="1"/>
    <col min="24" max="248" width="11.42578125" customWidth="1"/>
  </cols>
  <sheetData>
    <row r="1" spans="1:23" x14ac:dyDescent="0.25">
      <c r="C1" t="s">
        <v>61</v>
      </c>
    </row>
    <row r="2" spans="1:23" x14ac:dyDescent="0.25">
      <c r="C2" s="384" t="s">
        <v>781</v>
      </c>
      <c r="D2" s="384"/>
      <c r="E2" s="384"/>
      <c r="F2" s="384"/>
      <c r="G2" s="384"/>
      <c r="H2" s="384"/>
      <c r="I2" s="384"/>
      <c r="J2" s="384"/>
      <c r="K2" s="384"/>
      <c r="L2" s="384"/>
      <c r="M2" s="384"/>
      <c r="N2" s="384"/>
      <c r="O2" s="384"/>
      <c r="P2" s="384"/>
      <c r="Q2" s="384"/>
      <c r="R2" s="384"/>
      <c r="S2" s="384"/>
      <c r="T2" s="384"/>
      <c r="U2" s="57"/>
    </row>
    <row r="3" spans="1:23" ht="15.75" thickBot="1" x14ac:dyDescent="0.3"/>
    <row r="4" spans="1:23" s="34" customFormat="1" ht="16.350000000000001" customHeight="1" x14ac:dyDescent="0.2">
      <c r="C4" s="385" t="s">
        <v>782</v>
      </c>
      <c r="D4" s="386"/>
      <c r="E4" s="386"/>
      <c r="F4" s="386"/>
      <c r="G4" s="386"/>
      <c r="H4" s="386"/>
      <c r="I4" s="386"/>
      <c r="J4" s="386"/>
      <c r="K4" s="386"/>
      <c r="L4" s="386"/>
      <c r="M4" s="386"/>
      <c r="N4" s="386"/>
      <c r="O4" s="386"/>
      <c r="P4" s="386"/>
      <c r="Q4" s="386"/>
      <c r="R4" s="386"/>
      <c r="S4" s="386"/>
      <c r="T4" s="387"/>
      <c r="U4" s="58"/>
    </row>
    <row r="5" spans="1:23" s="34" customFormat="1" ht="14.25" x14ac:dyDescent="0.2">
      <c r="C5" s="364" t="s">
        <v>7</v>
      </c>
      <c r="D5" s="365"/>
      <c r="E5" s="365"/>
      <c r="F5" s="365"/>
      <c r="G5" s="365"/>
      <c r="H5" s="365"/>
      <c r="I5" s="365"/>
      <c r="J5" s="365"/>
      <c r="K5" s="365"/>
      <c r="L5" s="365"/>
      <c r="M5" s="365"/>
      <c r="N5" s="365"/>
      <c r="O5" s="365"/>
      <c r="P5" s="365"/>
      <c r="Q5" s="365"/>
      <c r="R5" s="365"/>
      <c r="S5" s="365"/>
      <c r="T5" s="366"/>
      <c r="U5" s="54"/>
    </row>
    <row r="6" spans="1:23" s="34" customFormat="1" ht="14.25" x14ac:dyDescent="0.2">
      <c r="C6" s="361" t="s">
        <v>783</v>
      </c>
      <c r="D6" s="362"/>
      <c r="E6" s="362"/>
      <c r="F6" s="362"/>
      <c r="G6" s="362"/>
      <c r="H6" s="362"/>
      <c r="I6" s="362"/>
      <c r="J6" s="362"/>
      <c r="K6" s="362"/>
      <c r="L6" s="362"/>
      <c r="M6" s="362"/>
      <c r="N6" s="362"/>
      <c r="O6" s="362"/>
      <c r="P6" s="362"/>
      <c r="Q6" s="362"/>
      <c r="R6" s="362"/>
      <c r="S6" s="362"/>
      <c r="T6" s="363"/>
      <c r="U6" s="55"/>
    </row>
    <row r="7" spans="1:23" s="34" customFormat="1" ht="14.25" x14ac:dyDescent="0.2">
      <c r="C7" s="364" t="s">
        <v>9</v>
      </c>
      <c r="D7" s="365"/>
      <c r="E7" s="365"/>
      <c r="F7" s="365"/>
      <c r="G7" s="365"/>
      <c r="H7" s="365"/>
      <c r="I7" s="365"/>
      <c r="J7" s="365"/>
      <c r="K7" s="365"/>
      <c r="L7" s="365"/>
      <c r="M7" s="365"/>
      <c r="N7" s="365"/>
      <c r="O7" s="365"/>
      <c r="P7" s="365"/>
      <c r="Q7" s="365"/>
      <c r="R7" s="365"/>
      <c r="S7" s="365"/>
      <c r="T7" s="366"/>
      <c r="U7" s="54"/>
    </row>
    <row r="8" spans="1:23" s="34" customFormat="1" ht="14.25" x14ac:dyDescent="0.2">
      <c r="C8" s="361" t="s">
        <v>784</v>
      </c>
      <c r="D8" s="362"/>
      <c r="E8" s="362"/>
      <c r="F8" s="362"/>
      <c r="G8" s="362"/>
      <c r="H8" s="362"/>
      <c r="I8" s="362"/>
      <c r="J8" s="362"/>
      <c r="K8" s="362"/>
      <c r="L8" s="362"/>
      <c r="M8" s="362"/>
      <c r="N8" s="362"/>
      <c r="O8" s="362"/>
      <c r="P8" s="362"/>
      <c r="Q8" s="362"/>
      <c r="R8" s="362"/>
      <c r="S8" s="362"/>
      <c r="T8" s="363"/>
      <c r="U8" s="55"/>
    </row>
    <row r="9" spans="1:23" s="34" customFormat="1" ht="14.25" x14ac:dyDescent="0.2">
      <c r="C9" s="364" t="s">
        <v>66</v>
      </c>
      <c r="D9" s="365"/>
      <c r="E9" s="365"/>
      <c r="F9" s="365"/>
      <c r="G9" s="365"/>
      <c r="H9" s="365"/>
      <c r="I9" s="365"/>
      <c r="J9" s="365"/>
      <c r="K9" s="365"/>
      <c r="L9" s="365"/>
      <c r="M9" s="365"/>
      <c r="N9" s="365"/>
      <c r="O9" s="365"/>
      <c r="P9" s="365"/>
      <c r="Q9" s="365"/>
      <c r="R9" s="365"/>
      <c r="S9" s="365"/>
      <c r="T9" s="366"/>
      <c r="U9" s="54"/>
    </row>
    <row r="10" spans="1:23" s="34" customFormat="1" ht="42.6" customHeight="1" thickBot="1" x14ac:dyDescent="0.25">
      <c r="C10" s="427" t="s">
        <v>785</v>
      </c>
      <c r="D10" s="427"/>
      <c r="E10" s="427"/>
      <c r="F10" s="427"/>
      <c r="G10" s="427"/>
      <c r="H10" s="427"/>
      <c r="I10" s="427"/>
      <c r="J10" s="427"/>
      <c r="K10" s="427"/>
      <c r="L10" s="427"/>
      <c r="M10" s="427"/>
      <c r="N10" s="427"/>
      <c r="O10" s="427"/>
      <c r="P10" s="427"/>
      <c r="Q10" s="427"/>
      <c r="R10" s="427"/>
      <c r="S10" s="427"/>
      <c r="T10" s="427"/>
      <c r="U10" s="76"/>
    </row>
    <row r="11" spans="1:23" s="2" customFormat="1" ht="23.1" customHeight="1" x14ac:dyDescent="0.25">
      <c r="C11" s="428" t="s">
        <v>13</v>
      </c>
      <c r="D11" s="382" t="s">
        <v>108</v>
      </c>
      <c r="E11" s="429" t="s">
        <v>69</v>
      </c>
      <c r="F11" s="424"/>
      <c r="G11" s="424"/>
      <c r="H11" s="424"/>
      <c r="I11" s="390"/>
      <c r="J11" s="424" t="s">
        <v>82</v>
      </c>
      <c r="K11" s="424" t="s">
        <v>83</v>
      </c>
      <c r="L11" s="424" t="s">
        <v>84</v>
      </c>
      <c r="M11" s="424" t="s">
        <v>70</v>
      </c>
      <c r="N11" s="430" t="s">
        <v>71</v>
      </c>
      <c r="O11" s="393" t="s">
        <v>72</v>
      </c>
      <c r="P11" s="360" t="s">
        <v>73</v>
      </c>
      <c r="Q11" s="390" t="s">
        <v>238</v>
      </c>
      <c r="R11" s="415"/>
      <c r="S11" s="417"/>
      <c r="T11" s="424" t="s">
        <v>75</v>
      </c>
      <c r="U11" s="424" t="s">
        <v>76</v>
      </c>
    </row>
    <row r="12" spans="1:23" s="2" customFormat="1" ht="53.1" customHeight="1" thickBot="1" x14ac:dyDescent="0.3">
      <c r="C12" s="376"/>
      <c r="D12" s="383"/>
      <c r="E12" s="66" t="s">
        <v>77</v>
      </c>
      <c r="F12" s="67" t="s">
        <v>78</v>
      </c>
      <c r="G12" s="67" t="s">
        <v>79</v>
      </c>
      <c r="H12" s="67" t="s">
        <v>80</v>
      </c>
      <c r="I12" s="63" t="s">
        <v>81</v>
      </c>
      <c r="J12" s="360"/>
      <c r="K12" s="360"/>
      <c r="L12" s="360"/>
      <c r="M12" s="388"/>
      <c r="N12" s="431"/>
      <c r="O12" s="415"/>
      <c r="P12" s="388"/>
      <c r="Q12" s="61" t="s">
        <v>85</v>
      </c>
      <c r="R12" s="61" t="s">
        <v>86</v>
      </c>
      <c r="S12" s="59" t="s">
        <v>786</v>
      </c>
      <c r="T12" s="360"/>
      <c r="U12" s="360"/>
    </row>
    <row r="13" spans="1:23" s="34" customFormat="1" ht="103.15" customHeight="1" thickBot="1" x14ac:dyDescent="0.25">
      <c r="A13" s="34">
        <v>1</v>
      </c>
      <c r="C13" s="36" t="s">
        <v>787</v>
      </c>
      <c r="D13" s="90" t="s">
        <v>1354</v>
      </c>
      <c r="E13" s="94" t="s">
        <v>527</v>
      </c>
      <c r="F13" s="90" t="s">
        <v>788</v>
      </c>
      <c r="G13" s="91" t="s">
        <v>145</v>
      </c>
      <c r="H13" s="91" t="s">
        <v>93</v>
      </c>
      <c r="I13" s="90" t="s">
        <v>789</v>
      </c>
      <c r="J13" s="91" t="s">
        <v>790</v>
      </c>
      <c r="K13" s="90" t="s">
        <v>1355</v>
      </c>
      <c r="L13" s="90" t="s">
        <v>1356</v>
      </c>
      <c r="M13" s="90" t="s">
        <v>791</v>
      </c>
      <c r="N13" s="453">
        <v>1</v>
      </c>
      <c r="O13" s="91" t="s">
        <v>792</v>
      </c>
      <c r="P13" s="90">
        <v>0</v>
      </c>
      <c r="Q13" s="90" t="s">
        <v>801</v>
      </c>
      <c r="R13" s="90" t="s">
        <v>801</v>
      </c>
      <c r="S13" s="90" t="s">
        <v>801</v>
      </c>
      <c r="T13" s="75" t="s">
        <v>177</v>
      </c>
      <c r="U13" s="320"/>
    </row>
    <row r="14" spans="1:23" s="34" customFormat="1" ht="108.6" customHeight="1" x14ac:dyDescent="0.25">
      <c r="A14" s="34">
        <v>2</v>
      </c>
      <c r="C14" s="448" t="s">
        <v>793</v>
      </c>
      <c r="D14" s="36" t="s">
        <v>794</v>
      </c>
      <c r="E14" s="52" t="s">
        <v>527</v>
      </c>
      <c r="F14" s="36" t="s">
        <v>788</v>
      </c>
      <c r="G14" s="37" t="s">
        <v>145</v>
      </c>
      <c r="H14" s="37" t="s">
        <v>93</v>
      </c>
      <c r="I14" s="64" t="s">
        <v>789</v>
      </c>
      <c r="J14" s="37" t="s">
        <v>790</v>
      </c>
      <c r="K14" s="91" t="s">
        <v>1491</v>
      </c>
      <c r="L14" s="91" t="s">
        <v>795</v>
      </c>
      <c r="M14" s="36" t="s">
        <v>791</v>
      </c>
      <c r="N14" s="62">
        <v>1</v>
      </c>
      <c r="O14" s="49" t="s">
        <v>792</v>
      </c>
      <c r="P14" s="36">
        <v>70</v>
      </c>
      <c r="Q14" s="117">
        <v>760675</v>
      </c>
      <c r="R14" s="117">
        <v>15773.592000000001</v>
      </c>
      <c r="S14" s="36"/>
      <c r="T14" s="168" t="s">
        <v>177</v>
      </c>
      <c r="U14" s="229" t="s">
        <v>1492</v>
      </c>
      <c r="V14" s="253"/>
      <c r="W14" s="304"/>
    </row>
    <row r="15" spans="1:23" s="34" customFormat="1" ht="99.75" customHeight="1" x14ac:dyDescent="0.25">
      <c r="A15" s="34">
        <v>3</v>
      </c>
      <c r="C15" s="36" t="s">
        <v>796</v>
      </c>
      <c r="D15" s="36" t="s">
        <v>797</v>
      </c>
      <c r="E15" s="52" t="s">
        <v>798</v>
      </c>
      <c r="F15" s="36" t="s">
        <v>799</v>
      </c>
      <c r="G15" s="37" t="s">
        <v>132</v>
      </c>
      <c r="H15" s="37" t="s">
        <v>93</v>
      </c>
      <c r="I15" s="64" t="s">
        <v>789</v>
      </c>
      <c r="J15" s="37" t="s">
        <v>800</v>
      </c>
      <c r="K15" s="64" t="s">
        <v>801</v>
      </c>
      <c r="L15" s="91" t="s">
        <v>801</v>
      </c>
      <c r="M15" s="36" t="s">
        <v>802</v>
      </c>
      <c r="N15" s="65">
        <v>1</v>
      </c>
      <c r="O15" s="49" t="s">
        <v>803</v>
      </c>
      <c r="P15" s="36">
        <v>100</v>
      </c>
      <c r="Q15" s="117">
        <v>473025</v>
      </c>
      <c r="R15" s="117">
        <v>13518.164000000001</v>
      </c>
      <c r="S15" s="36"/>
      <c r="T15" s="75" t="s">
        <v>16</v>
      </c>
      <c r="U15" s="320" t="s">
        <v>1493</v>
      </c>
      <c r="V15" s="253"/>
      <c r="W15" s="300"/>
    </row>
    <row r="16" spans="1:23" s="34" customFormat="1" ht="76.349999999999994" customHeight="1" thickBot="1" x14ac:dyDescent="0.3">
      <c r="A16" s="34">
        <v>4</v>
      </c>
      <c r="C16" s="36" t="s">
        <v>804</v>
      </c>
      <c r="D16" s="36" t="s">
        <v>805</v>
      </c>
      <c r="E16" s="52" t="s">
        <v>382</v>
      </c>
      <c r="F16" s="36" t="s">
        <v>806</v>
      </c>
      <c r="G16" s="37" t="s">
        <v>92</v>
      </c>
      <c r="H16" s="37" t="s">
        <v>93</v>
      </c>
      <c r="I16" s="64" t="s">
        <v>807</v>
      </c>
      <c r="J16" s="37" t="s">
        <v>808</v>
      </c>
      <c r="K16" s="91" t="s">
        <v>801</v>
      </c>
      <c r="L16" s="91" t="s">
        <v>801</v>
      </c>
      <c r="M16" s="36" t="s">
        <v>809</v>
      </c>
      <c r="N16" s="88">
        <v>2</v>
      </c>
      <c r="O16" s="49" t="s">
        <v>810</v>
      </c>
      <c r="P16" s="36">
        <v>100</v>
      </c>
      <c r="Q16" s="117">
        <v>23810</v>
      </c>
      <c r="R16" s="117">
        <v>12647.4</v>
      </c>
      <c r="S16" s="36"/>
      <c r="T16" s="168" t="s">
        <v>811</v>
      </c>
      <c r="U16" s="229" t="s">
        <v>1494</v>
      </c>
      <c r="V16" s="253"/>
      <c r="W16" s="300"/>
    </row>
    <row r="18" spans="1:23" ht="15.75" thickBot="1" x14ac:dyDescent="0.3"/>
    <row r="19" spans="1:23" s="34" customFormat="1" ht="16.350000000000001" customHeight="1" x14ac:dyDescent="0.2">
      <c r="C19" s="385" t="s">
        <v>812</v>
      </c>
      <c r="D19" s="386"/>
      <c r="E19" s="386"/>
      <c r="F19" s="386"/>
      <c r="G19" s="386"/>
      <c r="H19" s="386"/>
      <c r="I19" s="386"/>
      <c r="J19" s="386"/>
      <c r="K19" s="386"/>
      <c r="L19" s="386"/>
      <c r="M19" s="386"/>
      <c r="N19" s="386"/>
      <c r="O19" s="386"/>
      <c r="P19" s="386"/>
      <c r="Q19" s="386"/>
      <c r="R19" s="386"/>
      <c r="S19" s="386"/>
      <c r="T19" s="387"/>
      <c r="U19" s="58"/>
    </row>
    <row r="20" spans="1:23" s="34" customFormat="1" ht="14.25" x14ac:dyDescent="0.2">
      <c r="C20" s="364" t="s">
        <v>7</v>
      </c>
      <c r="D20" s="365"/>
      <c r="E20" s="365"/>
      <c r="F20" s="365"/>
      <c r="G20" s="365"/>
      <c r="H20" s="365"/>
      <c r="I20" s="365"/>
      <c r="J20" s="365"/>
      <c r="K20" s="365"/>
      <c r="L20" s="365"/>
      <c r="M20" s="365"/>
      <c r="N20" s="365"/>
      <c r="O20" s="365"/>
      <c r="P20" s="365"/>
      <c r="Q20" s="365"/>
      <c r="R20" s="365"/>
      <c r="S20" s="365"/>
      <c r="T20" s="366"/>
      <c r="U20" s="54"/>
    </row>
    <row r="21" spans="1:23" s="34" customFormat="1" ht="14.25" x14ac:dyDescent="0.2">
      <c r="C21" s="361" t="s">
        <v>813</v>
      </c>
      <c r="D21" s="362"/>
      <c r="E21" s="362"/>
      <c r="F21" s="362"/>
      <c r="G21" s="362"/>
      <c r="H21" s="362"/>
      <c r="I21" s="362"/>
      <c r="J21" s="362"/>
      <c r="K21" s="362"/>
      <c r="L21" s="362"/>
      <c r="M21" s="362"/>
      <c r="N21" s="362"/>
      <c r="O21" s="362"/>
      <c r="P21" s="362"/>
      <c r="Q21" s="362"/>
      <c r="R21" s="362"/>
      <c r="S21" s="362"/>
      <c r="T21" s="363"/>
      <c r="U21" s="55"/>
    </row>
    <row r="22" spans="1:23" s="34" customFormat="1" ht="14.25" x14ac:dyDescent="0.2">
      <c r="C22" s="364" t="s">
        <v>9</v>
      </c>
      <c r="D22" s="365"/>
      <c r="E22" s="365"/>
      <c r="F22" s="365"/>
      <c r="G22" s="365"/>
      <c r="H22" s="365"/>
      <c r="I22" s="365"/>
      <c r="J22" s="365"/>
      <c r="K22" s="365"/>
      <c r="L22" s="365"/>
      <c r="M22" s="365"/>
      <c r="N22" s="365"/>
      <c r="O22" s="365"/>
      <c r="P22" s="365"/>
      <c r="Q22" s="365"/>
      <c r="R22" s="365"/>
      <c r="S22" s="365"/>
      <c r="T22" s="366"/>
      <c r="U22" s="54"/>
    </row>
    <row r="23" spans="1:23" s="34" customFormat="1" ht="14.25" x14ac:dyDescent="0.2">
      <c r="C23" s="361" t="s">
        <v>814</v>
      </c>
      <c r="D23" s="362"/>
      <c r="E23" s="362"/>
      <c r="F23" s="362"/>
      <c r="G23" s="362"/>
      <c r="H23" s="362"/>
      <c r="I23" s="362"/>
      <c r="J23" s="362"/>
      <c r="K23" s="362"/>
      <c r="L23" s="362"/>
      <c r="M23" s="362"/>
      <c r="N23" s="362"/>
      <c r="O23" s="362"/>
      <c r="P23" s="362"/>
      <c r="Q23" s="362"/>
      <c r="R23" s="362"/>
      <c r="S23" s="362"/>
      <c r="T23" s="363"/>
      <c r="U23" s="55"/>
    </row>
    <row r="24" spans="1:23" s="34" customFormat="1" ht="14.25" x14ac:dyDescent="0.2">
      <c r="C24" s="364" t="s">
        <v>66</v>
      </c>
      <c r="D24" s="365"/>
      <c r="E24" s="365"/>
      <c r="F24" s="365"/>
      <c r="G24" s="365"/>
      <c r="H24" s="365"/>
      <c r="I24" s="365"/>
      <c r="J24" s="365"/>
      <c r="K24" s="365"/>
      <c r="L24" s="365"/>
      <c r="M24" s="365"/>
      <c r="N24" s="365"/>
      <c r="O24" s="365"/>
      <c r="P24" s="365"/>
      <c r="Q24" s="365"/>
      <c r="R24" s="365"/>
      <c r="S24" s="365"/>
      <c r="T24" s="366"/>
      <c r="U24" s="54"/>
    </row>
    <row r="25" spans="1:23" s="34" customFormat="1" ht="41.25" customHeight="1" thickBot="1" x14ac:dyDescent="0.25">
      <c r="C25" s="372" t="s">
        <v>815</v>
      </c>
      <c r="D25" s="373"/>
      <c r="E25" s="373"/>
      <c r="F25" s="373"/>
      <c r="G25" s="373"/>
      <c r="H25" s="373"/>
      <c r="I25" s="373"/>
      <c r="J25" s="373"/>
      <c r="K25" s="373"/>
      <c r="L25" s="373"/>
      <c r="M25" s="373"/>
      <c r="N25" s="373"/>
      <c r="O25" s="373"/>
      <c r="P25" s="373"/>
      <c r="Q25" s="373"/>
      <c r="R25" s="373"/>
      <c r="S25" s="373"/>
      <c r="T25" s="374"/>
      <c r="U25" s="56"/>
    </row>
    <row r="26" spans="1:23" s="2" customFormat="1" ht="24" customHeight="1" x14ac:dyDescent="0.25">
      <c r="C26" s="375" t="s">
        <v>13</v>
      </c>
      <c r="D26" s="382" t="s">
        <v>108</v>
      </c>
      <c r="E26" s="377" t="s">
        <v>69</v>
      </c>
      <c r="F26" s="378"/>
      <c r="G26" s="378"/>
      <c r="H26" s="378"/>
      <c r="I26" s="379"/>
      <c r="J26" s="424" t="s">
        <v>82</v>
      </c>
      <c r="K26" s="424" t="s">
        <v>83</v>
      </c>
      <c r="L26" s="390" t="s">
        <v>84</v>
      </c>
      <c r="M26" s="360" t="s">
        <v>70</v>
      </c>
      <c r="N26" s="425" t="s">
        <v>71</v>
      </c>
      <c r="O26" s="393" t="s">
        <v>72</v>
      </c>
      <c r="P26" s="360" t="s">
        <v>73</v>
      </c>
      <c r="Q26" s="390" t="s">
        <v>238</v>
      </c>
      <c r="R26" s="415"/>
      <c r="S26" s="417"/>
      <c r="T26" s="424" t="s">
        <v>75</v>
      </c>
      <c r="U26" s="424" t="s">
        <v>76</v>
      </c>
    </row>
    <row r="27" spans="1:23" s="2" customFormat="1" ht="57.6" customHeight="1" x14ac:dyDescent="0.25">
      <c r="C27" s="376"/>
      <c r="D27" s="383"/>
      <c r="E27" s="66" t="s">
        <v>77</v>
      </c>
      <c r="F27" s="67" t="s">
        <v>78</v>
      </c>
      <c r="G27" s="67" t="s">
        <v>79</v>
      </c>
      <c r="H27" s="67" t="s">
        <v>80</v>
      </c>
      <c r="I27" s="63" t="s">
        <v>81</v>
      </c>
      <c r="J27" s="388"/>
      <c r="K27" s="388"/>
      <c r="L27" s="432"/>
      <c r="M27" s="360"/>
      <c r="N27" s="425"/>
      <c r="O27" s="415"/>
      <c r="P27" s="388"/>
      <c r="Q27" s="61" t="s">
        <v>85</v>
      </c>
      <c r="R27" s="61" t="s">
        <v>86</v>
      </c>
      <c r="S27" s="61" t="s">
        <v>239</v>
      </c>
      <c r="T27" s="388"/>
      <c r="U27" s="388"/>
    </row>
    <row r="28" spans="1:23" s="34" customFormat="1" ht="146.25" customHeight="1" x14ac:dyDescent="0.25">
      <c r="A28" s="34">
        <v>5</v>
      </c>
      <c r="C28" s="36" t="s">
        <v>816</v>
      </c>
      <c r="D28" s="36" t="s">
        <v>817</v>
      </c>
      <c r="E28" s="52" t="s">
        <v>818</v>
      </c>
      <c r="F28" s="36" t="s">
        <v>819</v>
      </c>
      <c r="G28" s="37" t="s">
        <v>820</v>
      </c>
      <c r="H28" s="37" t="s">
        <v>93</v>
      </c>
      <c r="I28" s="64" t="s">
        <v>789</v>
      </c>
      <c r="J28" s="37" t="s">
        <v>821</v>
      </c>
      <c r="K28" s="64" t="s">
        <v>822</v>
      </c>
      <c r="L28" s="91" t="s">
        <v>823</v>
      </c>
      <c r="M28" s="36" t="s">
        <v>824</v>
      </c>
      <c r="N28" s="42">
        <v>5</v>
      </c>
      <c r="O28" s="49" t="s">
        <v>825</v>
      </c>
      <c r="P28" s="36">
        <v>100</v>
      </c>
      <c r="Q28" s="117">
        <v>35667293</v>
      </c>
      <c r="R28" s="117">
        <v>24364358</v>
      </c>
      <c r="S28" s="36"/>
      <c r="T28" s="75" t="s">
        <v>826</v>
      </c>
      <c r="U28" s="320" t="s">
        <v>1495</v>
      </c>
      <c r="V28" s="253"/>
      <c r="W28" s="300"/>
    </row>
    <row r="29" spans="1:23" s="34" customFormat="1" ht="135" customHeight="1" x14ac:dyDescent="0.25">
      <c r="A29" s="34">
        <v>6</v>
      </c>
      <c r="C29" s="36" t="s">
        <v>827</v>
      </c>
      <c r="D29" s="36" t="s">
        <v>828</v>
      </c>
      <c r="E29" s="52" t="s">
        <v>829</v>
      </c>
      <c r="F29" s="36" t="s">
        <v>829</v>
      </c>
      <c r="G29" s="37" t="s">
        <v>830</v>
      </c>
      <c r="H29" s="37" t="s">
        <v>93</v>
      </c>
      <c r="I29" s="64" t="s">
        <v>831</v>
      </c>
      <c r="J29" s="37" t="s">
        <v>832</v>
      </c>
      <c r="K29" s="64" t="s">
        <v>801</v>
      </c>
      <c r="L29" s="91" t="s">
        <v>801</v>
      </c>
      <c r="M29" s="36" t="s">
        <v>833</v>
      </c>
      <c r="N29" s="42">
        <v>1</v>
      </c>
      <c r="O29" s="36" t="s">
        <v>834</v>
      </c>
      <c r="P29" s="36">
        <v>100</v>
      </c>
      <c r="Q29" s="117" t="s">
        <v>835</v>
      </c>
      <c r="R29" s="117">
        <v>21518.892</v>
      </c>
      <c r="S29" s="36"/>
      <c r="T29" s="168" t="s">
        <v>16</v>
      </c>
      <c r="U29" s="229" t="s">
        <v>1496</v>
      </c>
      <c r="V29" s="253"/>
      <c r="W29" s="304"/>
    </row>
    <row r="30" spans="1:23" s="34" customFormat="1" ht="148.5" customHeight="1" x14ac:dyDescent="0.25">
      <c r="A30" s="34">
        <v>7</v>
      </c>
      <c r="C30" s="36" t="s">
        <v>836</v>
      </c>
      <c r="D30" s="36" t="s">
        <v>837</v>
      </c>
      <c r="E30" s="52" t="s">
        <v>838</v>
      </c>
      <c r="F30" s="36" t="s">
        <v>838</v>
      </c>
      <c r="G30" s="37" t="s">
        <v>92</v>
      </c>
      <c r="H30" s="37" t="s">
        <v>93</v>
      </c>
      <c r="I30" s="64" t="s">
        <v>789</v>
      </c>
      <c r="J30" s="37" t="s">
        <v>839</v>
      </c>
      <c r="K30" s="64" t="s">
        <v>801</v>
      </c>
      <c r="L30" s="91" t="s">
        <v>801</v>
      </c>
      <c r="M30" s="36" t="s">
        <v>840</v>
      </c>
      <c r="N30" s="99">
        <v>1</v>
      </c>
      <c r="O30" s="36" t="s">
        <v>841</v>
      </c>
      <c r="P30" s="36">
        <v>100</v>
      </c>
      <c r="Q30" s="117" t="s">
        <v>835</v>
      </c>
      <c r="R30" s="117">
        <v>6981.3</v>
      </c>
      <c r="S30" s="36"/>
      <c r="T30" s="75" t="s">
        <v>842</v>
      </c>
      <c r="U30" s="451" t="s">
        <v>1497</v>
      </c>
      <c r="V30" s="253"/>
      <c r="W30" s="304"/>
    </row>
    <row r="31" spans="1:23" s="34" customFormat="1" ht="98.65" customHeight="1" x14ac:dyDescent="0.25">
      <c r="A31" s="34">
        <v>8</v>
      </c>
      <c r="C31" s="36" t="s">
        <v>843</v>
      </c>
      <c r="D31" s="36" t="s">
        <v>844</v>
      </c>
      <c r="E31" s="52" t="s">
        <v>845</v>
      </c>
      <c r="F31" s="36" t="s">
        <v>846</v>
      </c>
      <c r="G31" s="37" t="s">
        <v>92</v>
      </c>
      <c r="H31" s="37" t="s">
        <v>93</v>
      </c>
      <c r="I31" s="64" t="s">
        <v>831</v>
      </c>
      <c r="J31" s="37" t="s">
        <v>847</v>
      </c>
      <c r="K31" s="64" t="s">
        <v>801</v>
      </c>
      <c r="L31" s="91" t="s">
        <v>801</v>
      </c>
      <c r="M31" s="36" t="s">
        <v>848</v>
      </c>
      <c r="N31" s="99">
        <v>1</v>
      </c>
      <c r="O31" s="36" t="s">
        <v>849</v>
      </c>
      <c r="P31" s="36">
        <v>100</v>
      </c>
      <c r="Q31" s="117" t="s">
        <v>835</v>
      </c>
      <c r="R31" s="117">
        <f>+R30</f>
        <v>6981.3</v>
      </c>
      <c r="S31" s="36"/>
      <c r="T31" s="168" t="s">
        <v>850</v>
      </c>
      <c r="U31" s="229" t="s">
        <v>1498</v>
      </c>
      <c r="V31" s="253"/>
      <c r="W31" s="304"/>
    </row>
    <row r="33" spans="1:23" ht="15.75" thickBot="1" x14ac:dyDescent="0.3"/>
    <row r="34" spans="1:23" s="34" customFormat="1" ht="16.350000000000001" customHeight="1" x14ac:dyDescent="0.2">
      <c r="C34" s="385" t="s">
        <v>851</v>
      </c>
      <c r="D34" s="386"/>
      <c r="E34" s="386"/>
      <c r="F34" s="386"/>
      <c r="G34" s="386"/>
      <c r="H34" s="386"/>
      <c r="I34" s="386"/>
      <c r="J34" s="386"/>
      <c r="K34" s="386"/>
      <c r="L34" s="386"/>
      <c r="M34" s="386"/>
      <c r="N34" s="386"/>
      <c r="O34" s="386"/>
      <c r="P34" s="386"/>
      <c r="Q34" s="386"/>
      <c r="R34" s="386"/>
      <c r="S34" s="386"/>
      <c r="T34" s="387"/>
      <c r="U34" s="58"/>
    </row>
    <row r="35" spans="1:23" s="34" customFormat="1" ht="14.25" x14ac:dyDescent="0.2">
      <c r="C35" s="364" t="s">
        <v>7</v>
      </c>
      <c r="D35" s="365"/>
      <c r="E35" s="365"/>
      <c r="F35" s="365"/>
      <c r="G35" s="365"/>
      <c r="H35" s="365"/>
      <c r="I35" s="365"/>
      <c r="J35" s="365"/>
      <c r="K35" s="365"/>
      <c r="L35" s="365"/>
      <c r="M35" s="365"/>
      <c r="N35" s="365"/>
      <c r="O35" s="365"/>
      <c r="P35" s="365"/>
      <c r="Q35" s="365"/>
      <c r="R35" s="365"/>
      <c r="S35" s="365"/>
      <c r="T35" s="366"/>
      <c r="U35" s="54"/>
    </row>
    <row r="36" spans="1:23" s="34" customFormat="1" ht="14.25" x14ac:dyDescent="0.2">
      <c r="C36" s="361" t="s">
        <v>852</v>
      </c>
      <c r="D36" s="362"/>
      <c r="E36" s="362"/>
      <c r="F36" s="362"/>
      <c r="G36" s="362"/>
      <c r="H36" s="362"/>
      <c r="I36" s="362"/>
      <c r="J36" s="362"/>
      <c r="K36" s="362"/>
      <c r="L36" s="362"/>
      <c r="M36" s="362"/>
      <c r="N36" s="362"/>
      <c r="O36" s="362"/>
      <c r="P36" s="362"/>
      <c r="Q36" s="362"/>
      <c r="R36" s="362"/>
      <c r="S36" s="362"/>
      <c r="T36" s="363"/>
      <c r="U36" s="55"/>
    </row>
    <row r="37" spans="1:23" s="34" customFormat="1" ht="14.25" x14ac:dyDescent="0.2">
      <c r="C37" s="364" t="s">
        <v>9</v>
      </c>
      <c r="D37" s="365"/>
      <c r="E37" s="365"/>
      <c r="F37" s="365"/>
      <c r="G37" s="365"/>
      <c r="H37" s="365"/>
      <c r="I37" s="365"/>
      <c r="J37" s="365"/>
      <c r="K37" s="365"/>
      <c r="L37" s="365"/>
      <c r="M37" s="365"/>
      <c r="N37" s="365"/>
      <c r="O37" s="365"/>
      <c r="P37" s="365"/>
      <c r="Q37" s="365"/>
      <c r="R37" s="365"/>
      <c r="S37" s="365"/>
      <c r="T37" s="366"/>
      <c r="U37" s="54"/>
    </row>
    <row r="38" spans="1:23" s="34" customFormat="1" ht="14.25" x14ac:dyDescent="0.2">
      <c r="C38" s="361" t="s">
        <v>853</v>
      </c>
      <c r="D38" s="362"/>
      <c r="E38" s="362"/>
      <c r="F38" s="362"/>
      <c r="G38" s="362"/>
      <c r="H38" s="362"/>
      <c r="I38" s="362"/>
      <c r="J38" s="362"/>
      <c r="K38" s="362"/>
      <c r="L38" s="362"/>
      <c r="M38" s="362"/>
      <c r="N38" s="362"/>
      <c r="O38" s="362"/>
      <c r="P38" s="362"/>
      <c r="Q38" s="362"/>
      <c r="R38" s="362"/>
      <c r="S38" s="362"/>
      <c r="T38" s="363"/>
      <c r="U38" s="55"/>
    </row>
    <row r="39" spans="1:23" s="34" customFormat="1" ht="14.25" x14ac:dyDescent="0.2">
      <c r="C39" s="364" t="s">
        <v>66</v>
      </c>
      <c r="D39" s="365"/>
      <c r="E39" s="365"/>
      <c r="F39" s="365"/>
      <c r="G39" s="365"/>
      <c r="H39" s="365"/>
      <c r="I39" s="365"/>
      <c r="J39" s="365"/>
      <c r="K39" s="365"/>
      <c r="L39" s="365"/>
      <c r="M39" s="365"/>
      <c r="N39" s="365"/>
      <c r="O39" s="365"/>
      <c r="P39" s="365"/>
      <c r="Q39" s="365"/>
      <c r="R39" s="365"/>
      <c r="S39" s="365"/>
      <c r="T39" s="366"/>
      <c r="U39" s="54"/>
    </row>
    <row r="40" spans="1:23" s="34" customFormat="1" ht="29.65" customHeight="1" thickBot="1" x14ac:dyDescent="0.25">
      <c r="C40" s="372" t="s">
        <v>854</v>
      </c>
      <c r="D40" s="373"/>
      <c r="E40" s="373"/>
      <c r="F40" s="373"/>
      <c r="G40" s="373"/>
      <c r="H40" s="373"/>
      <c r="I40" s="373"/>
      <c r="J40" s="373"/>
      <c r="K40" s="373"/>
      <c r="L40" s="373"/>
      <c r="M40" s="373"/>
      <c r="N40" s="373"/>
      <c r="O40" s="373"/>
      <c r="P40" s="373"/>
      <c r="Q40" s="373"/>
      <c r="R40" s="373"/>
      <c r="S40" s="373"/>
      <c r="T40" s="374"/>
      <c r="U40" s="56"/>
    </row>
    <row r="41" spans="1:23" s="2" customFormat="1" ht="23.65" customHeight="1" x14ac:dyDescent="0.25">
      <c r="C41" s="375" t="s">
        <v>13</v>
      </c>
      <c r="D41" s="382" t="s">
        <v>108</v>
      </c>
      <c r="E41" s="377" t="s">
        <v>69</v>
      </c>
      <c r="F41" s="378"/>
      <c r="G41" s="378"/>
      <c r="H41" s="378"/>
      <c r="I41" s="379"/>
      <c r="J41" s="424" t="s">
        <v>82</v>
      </c>
      <c r="K41" s="424" t="s">
        <v>83</v>
      </c>
      <c r="L41" s="360" t="s">
        <v>84</v>
      </c>
      <c r="M41" s="360" t="s">
        <v>70</v>
      </c>
      <c r="N41" s="426" t="s">
        <v>71</v>
      </c>
      <c r="O41" s="393" t="s">
        <v>72</v>
      </c>
      <c r="P41" s="360" t="s">
        <v>73</v>
      </c>
      <c r="Q41" s="390" t="s">
        <v>238</v>
      </c>
      <c r="R41" s="415"/>
      <c r="S41" s="417"/>
      <c r="T41" s="424" t="s">
        <v>75</v>
      </c>
      <c r="U41" s="424" t="s">
        <v>76</v>
      </c>
    </row>
    <row r="42" spans="1:23" s="2" customFormat="1" ht="51" customHeight="1" x14ac:dyDescent="0.25">
      <c r="C42" s="376"/>
      <c r="D42" s="383"/>
      <c r="E42" s="66" t="s">
        <v>77</v>
      </c>
      <c r="F42" s="67" t="s">
        <v>78</v>
      </c>
      <c r="G42" s="67" t="s">
        <v>79</v>
      </c>
      <c r="H42" s="67" t="s">
        <v>80</v>
      </c>
      <c r="I42" s="63" t="s">
        <v>81</v>
      </c>
      <c r="J42" s="388"/>
      <c r="K42" s="388"/>
      <c r="L42" s="360"/>
      <c r="M42" s="360"/>
      <c r="N42" s="426"/>
      <c r="O42" s="415"/>
      <c r="P42" s="388"/>
      <c r="Q42" s="61" t="s">
        <v>85</v>
      </c>
      <c r="R42" s="61" t="s">
        <v>86</v>
      </c>
      <c r="S42" s="61" t="s">
        <v>239</v>
      </c>
      <c r="T42" s="388"/>
      <c r="U42" s="388"/>
    </row>
    <row r="43" spans="1:23" s="34" customFormat="1" ht="145.5" customHeight="1" x14ac:dyDescent="0.25">
      <c r="A43" s="34">
        <v>9</v>
      </c>
      <c r="C43" s="36" t="s">
        <v>855</v>
      </c>
      <c r="D43" s="36" t="s">
        <v>1400</v>
      </c>
      <c r="E43" s="52" t="s">
        <v>856</v>
      </c>
      <c r="F43" s="36" t="s">
        <v>857</v>
      </c>
      <c r="G43" s="37" t="s">
        <v>132</v>
      </c>
      <c r="H43" s="37" t="s">
        <v>93</v>
      </c>
      <c r="I43" s="64" t="s">
        <v>789</v>
      </c>
      <c r="J43" s="64" t="s">
        <v>858</v>
      </c>
      <c r="K43" s="64" t="s">
        <v>859</v>
      </c>
      <c r="L43" s="91" t="s">
        <v>801</v>
      </c>
      <c r="M43" s="36" t="s">
        <v>860</v>
      </c>
      <c r="N43" s="103">
        <v>2</v>
      </c>
      <c r="O43" s="36" t="s">
        <v>861</v>
      </c>
      <c r="P43" s="123">
        <v>50</v>
      </c>
      <c r="Q43" s="117" t="s">
        <v>1357</v>
      </c>
      <c r="R43" s="127">
        <v>10330.541999999999</v>
      </c>
      <c r="S43" s="36"/>
      <c r="T43" s="168" t="s">
        <v>177</v>
      </c>
      <c r="U43" s="229" t="s">
        <v>1499</v>
      </c>
      <c r="V43" s="253"/>
      <c r="W43" s="304"/>
    </row>
    <row r="44" spans="1:23" s="34" customFormat="1" ht="255" customHeight="1" x14ac:dyDescent="0.2">
      <c r="A44" s="34">
        <v>10</v>
      </c>
      <c r="C44" s="36" t="s">
        <v>862</v>
      </c>
      <c r="D44" s="90" t="s">
        <v>1358</v>
      </c>
      <c r="E44" s="94" t="s">
        <v>856</v>
      </c>
      <c r="F44" s="90" t="s">
        <v>857</v>
      </c>
      <c r="G44" s="91" t="s">
        <v>132</v>
      </c>
      <c r="H44" s="91" t="s">
        <v>93</v>
      </c>
      <c r="I44" s="90" t="s">
        <v>789</v>
      </c>
      <c r="J44" s="90" t="s">
        <v>858</v>
      </c>
      <c r="K44" s="91" t="s">
        <v>1359</v>
      </c>
      <c r="L44" s="91" t="s">
        <v>102</v>
      </c>
      <c r="M44" s="90" t="s">
        <v>860</v>
      </c>
      <c r="N44" s="274">
        <v>2</v>
      </c>
      <c r="O44" s="90" t="s">
        <v>861</v>
      </c>
      <c r="P44" s="91">
        <v>1</v>
      </c>
      <c r="Q44" s="91">
        <f>0.29+1.95</f>
        <v>2.2399999999999998</v>
      </c>
      <c r="R44" s="91">
        <f>0.29+1.95</f>
        <v>2.2399999999999998</v>
      </c>
      <c r="S44" s="90" t="s">
        <v>1360</v>
      </c>
      <c r="T44" s="75" t="s">
        <v>177</v>
      </c>
      <c r="U44" s="275" t="s">
        <v>1361</v>
      </c>
    </row>
    <row r="45" spans="1:23" s="34" customFormat="1" ht="121.9" customHeight="1" x14ac:dyDescent="0.25">
      <c r="A45" s="34">
        <v>11</v>
      </c>
      <c r="C45" s="36" t="s">
        <v>864</v>
      </c>
      <c r="D45" s="36" t="s">
        <v>865</v>
      </c>
      <c r="E45" s="52" t="s">
        <v>866</v>
      </c>
      <c r="F45" s="36" t="s">
        <v>867</v>
      </c>
      <c r="G45" s="37" t="s">
        <v>132</v>
      </c>
      <c r="H45" s="37" t="s">
        <v>93</v>
      </c>
      <c r="I45" s="64" t="s">
        <v>868</v>
      </c>
      <c r="J45" s="64" t="s">
        <v>869</v>
      </c>
      <c r="K45" s="91"/>
      <c r="L45" s="91"/>
      <c r="M45" s="36" t="s">
        <v>870</v>
      </c>
      <c r="N45" s="65">
        <v>1</v>
      </c>
      <c r="O45" s="36" t="s">
        <v>871</v>
      </c>
      <c r="P45" s="123">
        <v>100</v>
      </c>
      <c r="Q45" s="128" t="s">
        <v>835</v>
      </c>
      <c r="R45" s="127">
        <v>16821.442999999999</v>
      </c>
      <c r="S45" s="36"/>
      <c r="T45" s="75" t="s">
        <v>863</v>
      </c>
      <c r="U45" s="320" t="s">
        <v>1501</v>
      </c>
      <c r="V45" s="253"/>
      <c r="W45" s="304"/>
    </row>
    <row r="46" spans="1:23" s="34" customFormat="1" ht="90.6" customHeight="1" x14ac:dyDescent="0.2">
      <c r="A46" s="34">
        <v>12</v>
      </c>
      <c r="C46" s="36" t="s">
        <v>872</v>
      </c>
      <c r="D46" s="90" t="s">
        <v>1362</v>
      </c>
      <c r="E46" s="94" t="s">
        <v>866</v>
      </c>
      <c r="F46" s="90" t="s">
        <v>867</v>
      </c>
      <c r="G46" s="91" t="s">
        <v>132</v>
      </c>
      <c r="H46" s="91" t="s">
        <v>93</v>
      </c>
      <c r="I46" s="90" t="s">
        <v>868</v>
      </c>
      <c r="J46" s="90" t="s">
        <v>869</v>
      </c>
      <c r="K46" s="90" t="s">
        <v>1359</v>
      </c>
      <c r="L46" s="90" t="s">
        <v>102</v>
      </c>
      <c r="M46" s="90" t="s">
        <v>870</v>
      </c>
      <c r="N46" s="65">
        <v>1</v>
      </c>
      <c r="O46" s="90" t="s">
        <v>871</v>
      </c>
      <c r="P46" s="90">
        <v>1</v>
      </c>
      <c r="Q46" s="264">
        <v>28145250</v>
      </c>
      <c r="R46" s="264">
        <v>28145250</v>
      </c>
      <c r="S46" s="90" t="s">
        <v>1360</v>
      </c>
      <c r="T46" s="168" t="s">
        <v>863</v>
      </c>
      <c r="U46" s="229" t="s">
        <v>1500</v>
      </c>
    </row>
    <row r="47" spans="1:23" s="34" customFormat="1" ht="113.65" customHeight="1" x14ac:dyDescent="0.25">
      <c r="A47" s="34">
        <v>13</v>
      </c>
      <c r="C47" s="38" t="s">
        <v>873</v>
      </c>
      <c r="D47" s="38" t="s">
        <v>882</v>
      </c>
      <c r="E47" s="158" t="s">
        <v>874</v>
      </c>
      <c r="F47" s="38" t="s">
        <v>875</v>
      </c>
      <c r="G47" s="156" t="s">
        <v>132</v>
      </c>
      <c r="H47" s="156" t="s">
        <v>93</v>
      </c>
      <c r="I47" s="169" t="s">
        <v>876</v>
      </c>
      <c r="J47" s="169" t="s">
        <v>877</v>
      </c>
      <c r="K47" s="110"/>
      <c r="L47" s="110"/>
      <c r="M47" s="38" t="s">
        <v>878</v>
      </c>
      <c r="N47" s="157">
        <v>1</v>
      </c>
      <c r="O47" s="38" t="s">
        <v>879</v>
      </c>
      <c r="P47" s="170">
        <v>100</v>
      </c>
      <c r="Q47" s="171" t="s">
        <v>835</v>
      </c>
      <c r="R47" s="172">
        <v>16821.442999999999</v>
      </c>
      <c r="S47" s="38"/>
      <c r="T47" s="173" t="s">
        <v>880</v>
      </c>
      <c r="U47" s="229" t="s">
        <v>1502</v>
      </c>
      <c r="V47" s="253"/>
      <c r="W47" s="304"/>
    </row>
    <row r="48" spans="1:23" s="34" customFormat="1" ht="270" x14ac:dyDescent="0.2">
      <c r="A48" s="34">
        <v>14</v>
      </c>
      <c r="C48" s="36" t="s">
        <v>881</v>
      </c>
      <c r="D48" s="90" t="s">
        <v>1363</v>
      </c>
      <c r="E48" s="94" t="s">
        <v>874</v>
      </c>
      <c r="F48" s="90" t="s">
        <v>875</v>
      </c>
      <c r="G48" s="91" t="s">
        <v>132</v>
      </c>
      <c r="H48" s="91" t="s">
        <v>93</v>
      </c>
      <c r="I48" s="90" t="s">
        <v>876</v>
      </c>
      <c r="J48" s="90" t="s">
        <v>877</v>
      </c>
      <c r="K48" s="90" t="s">
        <v>1364</v>
      </c>
      <c r="L48" s="90" t="s">
        <v>102</v>
      </c>
      <c r="M48" s="90" t="s">
        <v>878</v>
      </c>
      <c r="N48" s="157">
        <v>1</v>
      </c>
      <c r="O48" s="90" t="s">
        <v>879</v>
      </c>
      <c r="P48" s="90">
        <v>1</v>
      </c>
      <c r="Q48" s="264">
        <v>28145250</v>
      </c>
      <c r="R48" s="264">
        <v>28145250</v>
      </c>
      <c r="S48" s="90" t="s">
        <v>1360</v>
      </c>
      <c r="T48" s="168" t="s">
        <v>622</v>
      </c>
      <c r="U48" s="229" t="s">
        <v>1503</v>
      </c>
    </row>
    <row r="49" spans="1:2" x14ac:dyDescent="0.25">
      <c r="A49" s="34"/>
      <c r="B49" s="34"/>
    </row>
  </sheetData>
  <mergeCells count="61">
    <mergeCell ref="Q26:S26"/>
    <mergeCell ref="Q41:S41"/>
    <mergeCell ref="L26:L27"/>
    <mergeCell ref="C41:C42"/>
    <mergeCell ref="E41:I41"/>
    <mergeCell ref="M41:M42"/>
    <mergeCell ref="C38:T38"/>
    <mergeCell ref="E26:I26"/>
    <mergeCell ref="M26:M27"/>
    <mergeCell ref="T26:T27"/>
    <mergeCell ref="P26:P27"/>
    <mergeCell ref="T41:T42"/>
    <mergeCell ref="C34:T34"/>
    <mergeCell ref="C35:T35"/>
    <mergeCell ref="C36:T36"/>
    <mergeCell ref="C37:T37"/>
    <mergeCell ref="C22:T22"/>
    <mergeCell ref="O11:O12"/>
    <mergeCell ref="P11:P12"/>
    <mergeCell ref="Q11:S11"/>
    <mergeCell ref="C19:T19"/>
    <mergeCell ref="C20:T20"/>
    <mergeCell ref="C21:T21"/>
    <mergeCell ref="C23:T23"/>
    <mergeCell ref="C24:T24"/>
    <mergeCell ref="C25:T25"/>
    <mergeCell ref="C26:C27"/>
    <mergeCell ref="C2:T2"/>
    <mergeCell ref="C10:T10"/>
    <mergeCell ref="C11:C12"/>
    <mergeCell ref="E11:I11"/>
    <mergeCell ref="M11:M12"/>
    <mergeCell ref="J11:J12"/>
    <mergeCell ref="K11:K12"/>
    <mergeCell ref="L11:L12"/>
    <mergeCell ref="N11:N12"/>
    <mergeCell ref="C5:T5"/>
    <mergeCell ref="C4:T4"/>
    <mergeCell ref="D11:D12"/>
    <mergeCell ref="U41:U42"/>
    <mergeCell ref="U26:U27"/>
    <mergeCell ref="N26:N27"/>
    <mergeCell ref="D41:D42"/>
    <mergeCell ref="J41:J42"/>
    <mergeCell ref="O26:O27"/>
    <mergeCell ref="C39:T39"/>
    <mergeCell ref="C40:T40"/>
    <mergeCell ref="J26:J27"/>
    <mergeCell ref="D26:D27"/>
    <mergeCell ref="K41:K42"/>
    <mergeCell ref="L41:L42"/>
    <mergeCell ref="N41:N42"/>
    <mergeCell ref="O41:O42"/>
    <mergeCell ref="P41:P42"/>
    <mergeCell ref="K26:K27"/>
    <mergeCell ref="C6:T6"/>
    <mergeCell ref="C7:T7"/>
    <mergeCell ref="C8:T8"/>
    <mergeCell ref="U11:U12"/>
    <mergeCell ref="T11:T12"/>
    <mergeCell ref="C9:T9"/>
  </mergeCells>
  <hyperlinks>
    <hyperlink ref="U15" r:id="rId1" xr:uid="{9DBB2646-4D57-43CF-921A-98F59A31F0B4}"/>
    <hyperlink ref="U16" r:id="rId2" xr:uid="{C13FAF26-704F-471F-9661-456F203C95A8}"/>
    <hyperlink ref="U28" r:id="rId3" xr:uid="{71006B75-7BF6-467F-8075-E9E91C625563}"/>
    <hyperlink ref="U29" r:id="rId4" xr:uid="{DF035087-3D2C-4199-942A-CC65337B9AA2}"/>
    <hyperlink ref="U30" r:id="rId5" xr:uid="{82EF3A82-4E71-45FC-8FDC-0C28C51B2495}"/>
    <hyperlink ref="U31" r:id="rId6" xr:uid="{E6FEE2C5-ED12-4ACF-8F7D-AE44F06DA1CA}"/>
    <hyperlink ref="U43" r:id="rId7" xr:uid="{56F889D7-E719-4555-B16D-6155D04CCB2B}"/>
    <hyperlink ref="U46" r:id="rId8" xr:uid="{0E739082-5CB6-4B48-9005-233CD4258D91}"/>
    <hyperlink ref="U45" r:id="rId9" xr:uid="{732FA3CE-A3CB-4C25-8251-5D12FE2163B7}"/>
    <hyperlink ref="U48" r:id="rId10" xr:uid="{79BF4A77-A3B5-4C0E-8BA3-EA76CCA4FE26}"/>
    <hyperlink ref="U47" r:id="rId11" xr:uid="{3B65E0E7-506B-4953-9FDD-005A33DFF19E}"/>
    <hyperlink ref="U44" r:id="rId12" display="https://visorgeo.ambientebogota.gov.co/?lon=-74.088180&amp;lat=4.661370&amp;z=11&amp;l=5:1|31:1" xr:uid="{256E13EE-9B14-4F9E-9416-92B1EC2485F3}"/>
    <hyperlink ref="U14" r:id="rId13" xr:uid="{CE702CF3-232B-4C7F-98DB-4B327A0DBC4B}"/>
  </hyperlinks>
  <pageMargins left="0.7" right="0.7" top="0.75" bottom="0.75" header="0.3" footer="0.3"/>
  <pageSetup orientation="portrait"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A1:W59"/>
  <sheetViews>
    <sheetView showGridLines="0" topLeftCell="T1" zoomScale="120" zoomScaleNormal="120" workbookViewId="0">
      <selection activeCell="V13" sqref="V13"/>
    </sheetView>
  </sheetViews>
  <sheetFormatPr baseColWidth="10" defaultColWidth="8.5703125" defaultRowHeight="15" x14ac:dyDescent="0.25"/>
  <cols>
    <col min="1" max="1" width="3.7109375" hidden="1" customWidth="1"/>
    <col min="2" max="2" width="3.7109375" customWidth="1"/>
    <col min="3" max="3" width="33.7109375" customWidth="1"/>
    <col min="4" max="4" width="55" customWidth="1"/>
    <col min="5" max="5" width="9.7109375" customWidth="1"/>
    <col min="6" max="6" width="20" customWidth="1"/>
    <col min="7" max="9" width="11.42578125" customWidth="1"/>
    <col min="10" max="10" width="24" customWidth="1"/>
    <col min="11" max="11" width="37.5703125" customWidth="1"/>
    <col min="12" max="12" width="23.7109375" customWidth="1"/>
    <col min="13" max="13" width="24.7109375" customWidth="1"/>
    <col min="14" max="14" width="16" customWidth="1"/>
    <col min="15" max="15" width="26" customWidth="1"/>
    <col min="16" max="16" width="23.7109375" customWidth="1"/>
    <col min="17" max="17" width="20.28515625" customWidth="1"/>
    <col min="18" max="18" width="18.42578125" customWidth="1"/>
    <col min="19" max="19" width="21.28515625" customWidth="1"/>
    <col min="20" max="20" width="14.5703125" customWidth="1"/>
    <col min="21" max="21" width="63.7109375" customWidth="1"/>
    <col min="22" max="22" width="25.5703125" customWidth="1"/>
    <col min="23" max="23" width="26.7109375" customWidth="1"/>
    <col min="24" max="246" width="11.42578125" customWidth="1"/>
  </cols>
  <sheetData>
    <row r="1" spans="1:23" x14ac:dyDescent="0.25">
      <c r="C1" t="s">
        <v>61</v>
      </c>
    </row>
    <row r="2" spans="1:23" x14ac:dyDescent="0.25">
      <c r="C2" s="384" t="s">
        <v>883</v>
      </c>
      <c r="D2" s="384"/>
      <c r="E2" s="384"/>
      <c r="F2" s="384"/>
      <c r="G2" s="384"/>
      <c r="H2" s="384"/>
      <c r="I2" s="384"/>
      <c r="J2" s="384"/>
      <c r="K2" s="384"/>
      <c r="L2" s="384"/>
      <c r="M2" s="384"/>
      <c r="N2" s="384"/>
      <c r="O2" s="384"/>
      <c r="P2" s="384"/>
      <c r="Q2" s="384"/>
      <c r="R2" s="384"/>
      <c r="S2" s="384"/>
      <c r="T2" s="384"/>
      <c r="U2" s="57"/>
    </row>
    <row r="3" spans="1:23" ht="15.75" thickBot="1" x14ac:dyDescent="0.3"/>
    <row r="4" spans="1:23" s="34" customFormat="1" ht="15.75" customHeight="1" x14ac:dyDescent="0.2">
      <c r="C4" s="385" t="s">
        <v>884</v>
      </c>
      <c r="D4" s="386"/>
      <c r="E4" s="386"/>
      <c r="F4" s="386"/>
      <c r="G4" s="386"/>
      <c r="H4" s="386"/>
      <c r="I4" s="386"/>
      <c r="J4" s="386"/>
      <c r="K4" s="386"/>
      <c r="L4" s="386"/>
      <c r="M4" s="386"/>
      <c r="N4" s="386"/>
      <c r="O4" s="386"/>
      <c r="P4" s="386"/>
      <c r="Q4" s="386"/>
      <c r="R4" s="386"/>
      <c r="S4" s="386"/>
      <c r="T4" s="387"/>
      <c r="U4" s="58"/>
    </row>
    <row r="5" spans="1:23" s="34" customFormat="1" ht="15.75" customHeight="1" x14ac:dyDescent="0.2">
      <c r="C5" s="364" t="s">
        <v>7</v>
      </c>
      <c r="D5" s="365"/>
      <c r="E5" s="365"/>
      <c r="F5" s="365"/>
      <c r="G5" s="365"/>
      <c r="H5" s="365"/>
      <c r="I5" s="365"/>
      <c r="J5" s="365"/>
      <c r="K5" s="365"/>
      <c r="L5" s="365"/>
      <c r="M5" s="365"/>
      <c r="N5" s="365"/>
      <c r="O5" s="365"/>
      <c r="P5" s="365"/>
      <c r="Q5" s="365"/>
      <c r="R5" s="365"/>
      <c r="S5" s="365"/>
      <c r="T5" s="366"/>
      <c r="U5" s="54"/>
    </row>
    <row r="6" spans="1:23" s="34" customFormat="1" ht="15.75" customHeight="1" x14ac:dyDescent="0.2">
      <c r="C6" s="361" t="s">
        <v>885</v>
      </c>
      <c r="D6" s="362"/>
      <c r="E6" s="362"/>
      <c r="F6" s="362"/>
      <c r="G6" s="362"/>
      <c r="H6" s="362"/>
      <c r="I6" s="362"/>
      <c r="J6" s="362"/>
      <c r="K6" s="362"/>
      <c r="L6" s="362"/>
      <c r="M6" s="362"/>
      <c r="N6" s="362"/>
      <c r="O6" s="362"/>
      <c r="P6" s="362"/>
      <c r="Q6" s="362"/>
      <c r="R6" s="362"/>
      <c r="S6" s="362"/>
      <c r="T6" s="363"/>
      <c r="U6" s="55"/>
    </row>
    <row r="7" spans="1:23" s="34" customFormat="1" ht="15.75" customHeight="1" x14ac:dyDescent="0.2">
      <c r="C7" s="364" t="s">
        <v>9</v>
      </c>
      <c r="D7" s="365"/>
      <c r="E7" s="365"/>
      <c r="F7" s="365"/>
      <c r="G7" s="365"/>
      <c r="H7" s="365"/>
      <c r="I7" s="365"/>
      <c r="J7" s="365"/>
      <c r="K7" s="365"/>
      <c r="L7" s="365"/>
      <c r="M7" s="365"/>
      <c r="N7" s="365"/>
      <c r="O7" s="365"/>
      <c r="P7" s="365"/>
      <c r="Q7" s="365"/>
      <c r="R7" s="365"/>
      <c r="S7" s="365"/>
      <c r="T7" s="366"/>
      <c r="U7" s="54"/>
    </row>
    <row r="8" spans="1:23" s="34" customFormat="1" ht="15" customHeight="1" x14ac:dyDescent="0.2">
      <c r="C8" s="361" t="s">
        <v>886</v>
      </c>
      <c r="D8" s="362"/>
      <c r="E8" s="362"/>
      <c r="F8" s="362"/>
      <c r="G8" s="362"/>
      <c r="H8" s="362"/>
      <c r="I8" s="362"/>
      <c r="J8" s="362"/>
      <c r="K8" s="362"/>
      <c r="L8" s="362"/>
      <c r="M8" s="362"/>
      <c r="N8" s="362"/>
      <c r="O8" s="362"/>
      <c r="P8" s="362"/>
      <c r="Q8" s="362"/>
      <c r="R8" s="362"/>
      <c r="S8" s="362"/>
      <c r="T8" s="363"/>
      <c r="U8" s="55"/>
    </row>
    <row r="9" spans="1:23" s="34" customFormat="1" ht="15.75" customHeight="1" x14ac:dyDescent="0.2">
      <c r="C9" s="364" t="s">
        <v>66</v>
      </c>
      <c r="D9" s="365"/>
      <c r="E9" s="365"/>
      <c r="F9" s="365"/>
      <c r="G9" s="365"/>
      <c r="H9" s="365"/>
      <c r="I9" s="365"/>
      <c r="J9" s="365"/>
      <c r="K9" s="365"/>
      <c r="L9" s="365"/>
      <c r="M9" s="365"/>
      <c r="N9" s="365"/>
      <c r="O9" s="365"/>
      <c r="P9" s="365"/>
      <c r="Q9" s="365"/>
      <c r="R9" s="365"/>
      <c r="S9" s="365"/>
      <c r="T9" s="366"/>
      <c r="U9" s="54"/>
    </row>
    <row r="10" spans="1:23" s="34" customFormat="1" ht="17.100000000000001" customHeight="1" thickBot="1" x14ac:dyDescent="0.25">
      <c r="C10" s="372" t="s">
        <v>887</v>
      </c>
      <c r="D10" s="373"/>
      <c r="E10" s="373"/>
      <c r="F10" s="373"/>
      <c r="G10" s="373"/>
      <c r="H10" s="373"/>
      <c r="I10" s="373"/>
      <c r="J10" s="373"/>
      <c r="K10" s="373"/>
      <c r="L10" s="373"/>
      <c r="M10" s="373"/>
      <c r="N10" s="373"/>
      <c r="O10" s="373"/>
      <c r="P10" s="373"/>
      <c r="Q10" s="373"/>
      <c r="R10" s="373"/>
      <c r="S10" s="373"/>
      <c r="T10" s="374"/>
      <c r="U10" s="56"/>
    </row>
    <row r="11" spans="1:23" s="2" customFormat="1" ht="21.6" customHeight="1" x14ac:dyDescent="0.25">
      <c r="C11" s="375" t="s">
        <v>13</v>
      </c>
      <c r="D11" s="382" t="s">
        <v>108</v>
      </c>
      <c r="E11" s="377" t="s">
        <v>69</v>
      </c>
      <c r="F11" s="378"/>
      <c r="G11" s="378"/>
      <c r="H11" s="378"/>
      <c r="I11" s="379"/>
      <c r="J11" s="424" t="s">
        <v>82</v>
      </c>
      <c r="K11" s="424" t="s">
        <v>83</v>
      </c>
      <c r="L11" s="360" t="s">
        <v>84</v>
      </c>
      <c r="M11" s="380" t="s">
        <v>70</v>
      </c>
      <c r="N11" s="433" t="s">
        <v>71</v>
      </c>
      <c r="O11" s="393" t="s">
        <v>72</v>
      </c>
      <c r="P11" s="360" t="s">
        <v>73</v>
      </c>
      <c r="Q11" s="406" t="s">
        <v>238</v>
      </c>
      <c r="R11" s="407"/>
      <c r="S11" s="408"/>
      <c r="T11" s="424" t="s">
        <v>75</v>
      </c>
      <c r="U11" s="424" t="s">
        <v>76</v>
      </c>
    </row>
    <row r="12" spans="1:23" s="2" customFormat="1" ht="57" customHeight="1" x14ac:dyDescent="0.25">
      <c r="C12" s="376"/>
      <c r="D12" s="383"/>
      <c r="E12" s="66" t="s">
        <v>77</v>
      </c>
      <c r="F12" s="67" t="s">
        <v>78</v>
      </c>
      <c r="G12" s="67" t="s">
        <v>79</v>
      </c>
      <c r="H12" s="67" t="s">
        <v>80</v>
      </c>
      <c r="I12" s="63" t="s">
        <v>81</v>
      </c>
      <c r="J12" s="388"/>
      <c r="K12" s="388"/>
      <c r="L12" s="360"/>
      <c r="M12" s="381"/>
      <c r="N12" s="435"/>
      <c r="O12" s="415"/>
      <c r="P12" s="388"/>
      <c r="Q12" s="61" t="s">
        <v>85</v>
      </c>
      <c r="R12" s="61" t="s">
        <v>86</v>
      </c>
      <c r="S12" s="59" t="s">
        <v>786</v>
      </c>
      <c r="T12" s="388"/>
      <c r="U12" s="388"/>
    </row>
    <row r="13" spans="1:23" s="34" customFormat="1" ht="100.15" customHeight="1" x14ac:dyDescent="0.2">
      <c r="A13" s="34">
        <v>1</v>
      </c>
      <c r="C13" s="448" t="s">
        <v>888</v>
      </c>
      <c r="D13" s="36" t="s">
        <v>889</v>
      </c>
      <c r="E13" s="52" t="s">
        <v>890</v>
      </c>
      <c r="F13" s="36" t="s">
        <v>891</v>
      </c>
      <c r="G13" s="37" t="s">
        <v>475</v>
      </c>
      <c r="H13" s="37" t="s">
        <v>93</v>
      </c>
      <c r="I13" s="64" t="s">
        <v>440</v>
      </c>
      <c r="J13" s="64" t="s">
        <v>589</v>
      </c>
      <c r="K13" s="64"/>
      <c r="L13" s="64"/>
      <c r="M13" s="36" t="s">
        <v>892</v>
      </c>
      <c r="N13" s="42">
        <v>1</v>
      </c>
      <c r="O13" s="36" t="s">
        <v>893</v>
      </c>
      <c r="P13" s="49">
        <v>1</v>
      </c>
      <c r="Q13" s="312">
        <v>68199463</v>
      </c>
      <c r="R13" s="223" t="s">
        <v>1387</v>
      </c>
      <c r="S13" s="223" t="s">
        <v>102</v>
      </c>
      <c r="T13" s="75" t="s">
        <v>16</v>
      </c>
      <c r="U13" s="231" t="s">
        <v>894</v>
      </c>
      <c r="V13" s="269"/>
    </row>
    <row r="14" spans="1:23" s="34" customFormat="1" ht="159" customHeight="1" x14ac:dyDescent="0.2">
      <c r="A14" s="34">
        <v>2</v>
      </c>
      <c r="C14" s="36" t="s">
        <v>895</v>
      </c>
      <c r="D14" s="36" t="s">
        <v>1336</v>
      </c>
      <c r="E14" s="52" t="s">
        <v>896</v>
      </c>
      <c r="F14" s="36" t="s">
        <v>897</v>
      </c>
      <c r="G14" s="37" t="s">
        <v>475</v>
      </c>
      <c r="H14" s="37" t="s">
        <v>93</v>
      </c>
      <c r="I14" s="64" t="s">
        <v>898</v>
      </c>
      <c r="J14" s="64" t="s">
        <v>589</v>
      </c>
      <c r="K14" s="90" t="s">
        <v>102</v>
      </c>
      <c r="L14" s="90" t="s">
        <v>102</v>
      </c>
      <c r="M14" s="36" t="s">
        <v>899</v>
      </c>
      <c r="N14" s="42">
        <v>1</v>
      </c>
      <c r="O14" s="36" t="s">
        <v>893</v>
      </c>
      <c r="P14" s="49">
        <v>1</v>
      </c>
      <c r="Q14" s="35" t="s">
        <v>1388</v>
      </c>
      <c r="R14" s="294" t="s">
        <v>1388</v>
      </c>
      <c r="S14" s="294" t="s">
        <v>1395</v>
      </c>
      <c r="T14" s="75" t="s">
        <v>900</v>
      </c>
      <c r="U14" s="229" t="s">
        <v>1504</v>
      </c>
      <c r="V14" s="253"/>
      <c r="W14" s="253"/>
    </row>
    <row r="15" spans="1:23" s="34" customFormat="1" ht="170.25" customHeight="1" x14ac:dyDescent="0.2">
      <c r="A15" s="34">
        <v>3</v>
      </c>
      <c r="C15" s="36" t="s">
        <v>901</v>
      </c>
      <c r="D15" s="36" t="s">
        <v>902</v>
      </c>
      <c r="E15" s="52">
        <v>1</v>
      </c>
      <c r="F15" s="36" t="s">
        <v>903</v>
      </c>
      <c r="G15" s="37" t="s">
        <v>493</v>
      </c>
      <c r="H15" s="37" t="s">
        <v>93</v>
      </c>
      <c r="I15" s="64" t="s">
        <v>898</v>
      </c>
      <c r="J15" s="64" t="s">
        <v>589</v>
      </c>
      <c r="K15" s="37" t="s">
        <v>904</v>
      </c>
      <c r="L15" s="64" t="s">
        <v>905</v>
      </c>
      <c r="M15" s="36" t="s">
        <v>906</v>
      </c>
      <c r="N15" s="44">
        <v>0.38</v>
      </c>
      <c r="O15" s="36" t="s">
        <v>907</v>
      </c>
      <c r="P15" s="49"/>
      <c r="Q15" s="313">
        <v>143207</v>
      </c>
      <c r="R15" s="35" t="s">
        <v>1388</v>
      </c>
      <c r="S15" s="36"/>
      <c r="T15" s="75" t="s">
        <v>177</v>
      </c>
      <c r="U15" s="229"/>
    </row>
    <row r="16" spans="1:23" s="34" customFormat="1" ht="134.25" customHeight="1" x14ac:dyDescent="0.2">
      <c r="A16" s="34">
        <v>4</v>
      </c>
      <c r="C16" s="36" t="s">
        <v>908</v>
      </c>
      <c r="D16" s="90" t="s">
        <v>1365</v>
      </c>
      <c r="E16" s="94">
        <v>1</v>
      </c>
      <c r="F16" s="90" t="s">
        <v>903</v>
      </c>
      <c r="G16" s="91" t="s">
        <v>493</v>
      </c>
      <c r="H16" s="91" t="s">
        <v>93</v>
      </c>
      <c r="I16" s="90" t="s">
        <v>898</v>
      </c>
      <c r="J16" s="90" t="s">
        <v>589</v>
      </c>
      <c r="K16" s="90" t="s">
        <v>1366</v>
      </c>
      <c r="L16" s="90" t="s">
        <v>1367</v>
      </c>
      <c r="M16" s="90" t="s">
        <v>906</v>
      </c>
      <c r="N16" s="44">
        <v>0.38</v>
      </c>
      <c r="O16" s="90" t="s">
        <v>907</v>
      </c>
      <c r="P16" s="94">
        <v>0.3</v>
      </c>
      <c r="Q16" s="276">
        <v>1</v>
      </c>
      <c r="R16" s="276">
        <v>1</v>
      </c>
      <c r="S16" s="91" t="s">
        <v>1150</v>
      </c>
      <c r="T16" s="75" t="s">
        <v>177</v>
      </c>
      <c r="U16" s="229" t="s">
        <v>1505</v>
      </c>
    </row>
    <row r="17" spans="1:21" s="34" customFormat="1" ht="147" customHeight="1" x14ac:dyDescent="0.2">
      <c r="A17" s="34">
        <v>5</v>
      </c>
      <c r="C17" s="38" t="s">
        <v>909</v>
      </c>
      <c r="D17" s="38" t="s">
        <v>910</v>
      </c>
      <c r="E17" s="174">
        <v>0.5</v>
      </c>
      <c r="F17" s="38" t="s">
        <v>911</v>
      </c>
      <c r="G17" s="156" t="s">
        <v>567</v>
      </c>
      <c r="H17" s="156" t="s">
        <v>93</v>
      </c>
      <c r="I17" s="169" t="s">
        <v>440</v>
      </c>
      <c r="J17" s="169" t="s">
        <v>589</v>
      </c>
      <c r="K17" s="37" t="s">
        <v>904</v>
      </c>
      <c r="L17" s="64" t="s">
        <v>905</v>
      </c>
      <c r="M17" s="38" t="s">
        <v>912</v>
      </c>
      <c r="N17" s="159">
        <v>0.1</v>
      </c>
      <c r="O17" s="38" t="s">
        <v>913</v>
      </c>
      <c r="P17" s="49">
        <v>0</v>
      </c>
      <c r="Q17" s="175">
        <v>177124</v>
      </c>
      <c r="R17" s="35" t="s">
        <v>1388</v>
      </c>
      <c r="S17" s="38"/>
      <c r="T17" s="173" t="s">
        <v>177</v>
      </c>
      <c r="U17" s="229"/>
    </row>
    <row r="18" spans="1:21" s="34" customFormat="1" ht="147" customHeight="1" x14ac:dyDescent="0.2">
      <c r="A18" s="34">
        <v>6</v>
      </c>
      <c r="C18" s="36" t="s">
        <v>914</v>
      </c>
      <c r="D18" s="90" t="s">
        <v>1368</v>
      </c>
      <c r="E18" s="270">
        <v>0.5</v>
      </c>
      <c r="F18" s="90" t="s">
        <v>911</v>
      </c>
      <c r="G18" s="91" t="s">
        <v>567</v>
      </c>
      <c r="H18" s="91" t="s">
        <v>93</v>
      </c>
      <c r="I18" s="90" t="s">
        <v>440</v>
      </c>
      <c r="J18" s="90" t="s">
        <v>589</v>
      </c>
      <c r="K18" s="90" t="s">
        <v>1369</v>
      </c>
      <c r="L18" s="90" t="s">
        <v>1370</v>
      </c>
      <c r="M18" s="90" t="s">
        <v>912</v>
      </c>
      <c r="N18" s="270">
        <v>0.1</v>
      </c>
      <c r="O18" s="90" t="s">
        <v>913</v>
      </c>
      <c r="P18" s="94">
        <v>0.8</v>
      </c>
      <c r="Q18" s="276">
        <v>1</v>
      </c>
      <c r="R18" s="276">
        <v>1</v>
      </c>
      <c r="S18" s="91" t="s">
        <v>1150</v>
      </c>
      <c r="T18" s="75" t="s">
        <v>177</v>
      </c>
      <c r="U18" s="229" t="s">
        <v>1506</v>
      </c>
    </row>
    <row r="20" spans="1:21" ht="15.75" thickBot="1" x14ac:dyDescent="0.3"/>
    <row r="21" spans="1:21" s="34" customFormat="1" ht="15.75" customHeight="1" x14ac:dyDescent="0.2">
      <c r="C21" s="385" t="s">
        <v>915</v>
      </c>
      <c r="D21" s="386"/>
      <c r="E21" s="386"/>
      <c r="F21" s="386"/>
      <c r="G21" s="386"/>
      <c r="H21" s="386"/>
      <c r="I21" s="386"/>
      <c r="J21" s="386"/>
      <c r="K21" s="386"/>
      <c r="L21" s="386"/>
      <c r="M21" s="386"/>
      <c r="N21" s="386"/>
      <c r="O21" s="386"/>
      <c r="P21" s="386"/>
      <c r="Q21" s="386"/>
      <c r="R21" s="386"/>
      <c r="S21" s="386"/>
      <c r="T21" s="387"/>
      <c r="U21" s="58"/>
    </row>
    <row r="22" spans="1:21" s="34" customFormat="1" ht="15.75" customHeight="1" x14ac:dyDescent="0.2">
      <c r="C22" s="364" t="s">
        <v>7</v>
      </c>
      <c r="D22" s="365"/>
      <c r="E22" s="365"/>
      <c r="F22" s="365"/>
      <c r="G22" s="365"/>
      <c r="H22" s="365"/>
      <c r="I22" s="365"/>
      <c r="J22" s="365"/>
      <c r="K22" s="365"/>
      <c r="L22" s="365"/>
      <c r="M22" s="365"/>
      <c r="N22" s="365"/>
      <c r="O22" s="365"/>
      <c r="P22" s="365"/>
      <c r="Q22" s="365"/>
      <c r="R22" s="365"/>
      <c r="S22" s="365"/>
      <c r="T22" s="366"/>
      <c r="U22" s="54"/>
    </row>
    <row r="23" spans="1:21" s="34" customFormat="1" ht="15.75" customHeight="1" x14ac:dyDescent="0.2">
      <c r="C23" s="361" t="s">
        <v>916</v>
      </c>
      <c r="D23" s="362"/>
      <c r="E23" s="362"/>
      <c r="F23" s="362"/>
      <c r="G23" s="362"/>
      <c r="H23" s="362"/>
      <c r="I23" s="362"/>
      <c r="J23" s="362"/>
      <c r="K23" s="362"/>
      <c r="L23" s="362"/>
      <c r="M23" s="362"/>
      <c r="N23" s="362"/>
      <c r="O23" s="362"/>
      <c r="P23" s="362"/>
      <c r="Q23" s="362"/>
      <c r="R23" s="362"/>
      <c r="S23" s="362"/>
      <c r="T23" s="363"/>
      <c r="U23" s="55"/>
    </row>
    <row r="24" spans="1:21" s="34" customFormat="1" ht="15.75" customHeight="1" x14ac:dyDescent="0.2">
      <c r="C24" s="364" t="s">
        <v>9</v>
      </c>
      <c r="D24" s="365"/>
      <c r="E24" s="365"/>
      <c r="F24" s="365"/>
      <c r="G24" s="365"/>
      <c r="H24" s="365"/>
      <c r="I24" s="365"/>
      <c r="J24" s="365"/>
      <c r="K24" s="365"/>
      <c r="L24" s="365"/>
      <c r="M24" s="365"/>
      <c r="N24" s="365"/>
      <c r="O24" s="365"/>
      <c r="P24" s="365"/>
      <c r="Q24" s="365"/>
      <c r="R24" s="365"/>
      <c r="S24" s="365"/>
      <c r="T24" s="366"/>
      <c r="U24" s="54"/>
    </row>
    <row r="25" spans="1:21" s="34" customFormat="1" ht="15" customHeight="1" x14ac:dyDescent="0.2">
      <c r="C25" s="361" t="s">
        <v>917</v>
      </c>
      <c r="D25" s="362"/>
      <c r="E25" s="362"/>
      <c r="F25" s="362"/>
      <c r="G25" s="362"/>
      <c r="H25" s="362"/>
      <c r="I25" s="362"/>
      <c r="J25" s="362"/>
      <c r="K25" s="362"/>
      <c r="L25" s="362"/>
      <c r="M25" s="362"/>
      <c r="N25" s="362"/>
      <c r="O25" s="362"/>
      <c r="P25" s="362"/>
      <c r="Q25" s="362"/>
      <c r="R25" s="362"/>
      <c r="S25" s="362"/>
      <c r="T25" s="363"/>
      <c r="U25" s="55"/>
    </row>
    <row r="26" spans="1:21" s="34" customFormat="1" ht="15.75" customHeight="1" x14ac:dyDescent="0.2">
      <c r="C26" s="364" t="s">
        <v>66</v>
      </c>
      <c r="D26" s="365"/>
      <c r="E26" s="365"/>
      <c r="F26" s="365"/>
      <c r="G26" s="365"/>
      <c r="H26" s="365"/>
      <c r="I26" s="365"/>
      <c r="J26" s="365"/>
      <c r="K26" s="365"/>
      <c r="L26" s="365"/>
      <c r="M26" s="365"/>
      <c r="N26" s="365"/>
      <c r="O26" s="365"/>
      <c r="P26" s="365"/>
      <c r="Q26" s="365"/>
      <c r="R26" s="365"/>
      <c r="S26" s="365"/>
      <c r="T26" s="366"/>
      <c r="U26" s="54"/>
    </row>
    <row r="27" spans="1:21" s="34" customFormat="1" thickBot="1" x14ac:dyDescent="0.25">
      <c r="C27" s="372" t="s">
        <v>918</v>
      </c>
      <c r="D27" s="373"/>
      <c r="E27" s="373"/>
      <c r="F27" s="373"/>
      <c r="G27" s="373"/>
      <c r="H27" s="373"/>
      <c r="I27" s="373"/>
      <c r="J27" s="373"/>
      <c r="K27" s="373"/>
      <c r="L27" s="373"/>
      <c r="M27" s="373"/>
      <c r="N27" s="373"/>
      <c r="O27" s="373"/>
      <c r="P27" s="373"/>
      <c r="Q27" s="373"/>
      <c r="R27" s="373"/>
      <c r="S27" s="373"/>
      <c r="T27" s="374"/>
      <c r="U27" s="56"/>
    </row>
    <row r="28" spans="1:21" s="2" customFormat="1" ht="20.65" customHeight="1" x14ac:dyDescent="0.25">
      <c r="C28" s="375" t="s">
        <v>13</v>
      </c>
      <c r="D28" s="382" t="s">
        <v>108</v>
      </c>
      <c r="E28" s="377" t="s">
        <v>69</v>
      </c>
      <c r="F28" s="378"/>
      <c r="G28" s="378"/>
      <c r="H28" s="378"/>
      <c r="I28" s="379"/>
      <c r="J28" s="424" t="s">
        <v>82</v>
      </c>
      <c r="K28" s="424" t="s">
        <v>83</v>
      </c>
      <c r="L28" s="406" t="s">
        <v>84</v>
      </c>
      <c r="M28" s="360" t="s">
        <v>70</v>
      </c>
      <c r="N28" s="425" t="s">
        <v>71</v>
      </c>
      <c r="O28" s="360" t="s">
        <v>72</v>
      </c>
      <c r="P28" s="360" t="s">
        <v>73</v>
      </c>
      <c r="Q28" s="406" t="s">
        <v>238</v>
      </c>
      <c r="R28" s="407"/>
      <c r="S28" s="408"/>
      <c r="T28" s="424" t="s">
        <v>75</v>
      </c>
      <c r="U28" s="424" t="s">
        <v>76</v>
      </c>
    </row>
    <row r="29" spans="1:21" s="2" customFormat="1" ht="58.35" customHeight="1" x14ac:dyDescent="0.25">
      <c r="C29" s="376"/>
      <c r="D29" s="383"/>
      <c r="E29" s="66" t="s">
        <v>77</v>
      </c>
      <c r="F29" s="67" t="s">
        <v>78</v>
      </c>
      <c r="G29" s="67" t="s">
        <v>79</v>
      </c>
      <c r="H29" s="67" t="s">
        <v>80</v>
      </c>
      <c r="I29" s="63" t="s">
        <v>81</v>
      </c>
      <c r="J29" s="388"/>
      <c r="K29" s="388"/>
      <c r="L29" s="432"/>
      <c r="M29" s="360"/>
      <c r="N29" s="425"/>
      <c r="O29" s="360"/>
      <c r="P29" s="388"/>
      <c r="Q29" s="61" t="s">
        <v>85</v>
      </c>
      <c r="R29" s="61" t="s">
        <v>86</v>
      </c>
      <c r="S29" s="61" t="s">
        <v>239</v>
      </c>
      <c r="T29" s="388"/>
      <c r="U29" s="388"/>
    </row>
    <row r="30" spans="1:21" s="34" customFormat="1" ht="79.900000000000006" customHeight="1" x14ac:dyDescent="0.2">
      <c r="A30" s="34">
        <v>7</v>
      </c>
      <c r="C30" s="36" t="s">
        <v>919</v>
      </c>
      <c r="D30" s="36" t="s">
        <v>1371</v>
      </c>
      <c r="E30" s="52">
        <v>1</v>
      </c>
      <c r="F30" s="36" t="s">
        <v>920</v>
      </c>
      <c r="G30" s="37" t="s">
        <v>475</v>
      </c>
      <c r="H30" s="37" t="s">
        <v>93</v>
      </c>
      <c r="I30" s="64" t="s">
        <v>440</v>
      </c>
      <c r="J30" s="64" t="s">
        <v>921</v>
      </c>
      <c r="K30" s="64" t="s">
        <v>318</v>
      </c>
      <c r="L30" s="64" t="s">
        <v>318</v>
      </c>
      <c r="M30" s="36" t="s">
        <v>922</v>
      </c>
      <c r="N30" s="104">
        <v>1</v>
      </c>
      <c r="O30" s="36" t="s">
        <v>923</v>
      </c>
      <c r="P30" s="49">
        <v>100</v>
      </c>
      <c r="Q30" s="151">
        <v>0</v>
      </c>
      <c r="R30" s="151">
        <v>0</v>
      </c>
      <c r="S30" s="36" t="s">
        <v>1372</v>
      </c>
      <c r="T30" s="75" t="s">
        <v>924</v>
      </c>
      <c r="U30" s="229"/>
    </row>
    <row r="31" spans="1:21" s="34" customFormat="1" ht="198.75" customHeight="1" x14ac:dyDescent="0.2">
      <c r="A31" s="34">
        <v>8</v>
      </c>
      <c r="C31" s="36" t="s">
        <v>925</v>
      </c>
      <c r="D31" s="36" t="s">
        <v>1373</v>
      </c>
      <c r="E31" s="52" t="s">
        <v>926</v>
      </c>
      <c r="F31" s="36" t="s">
        <v>927</v>
      </c>
      <c r="G31" s="37" t="s">
        <v>439</v>
      </c>
      <c r="H31" s="37" t="s">
        <v>93</v>
      </c>
      <c r="I31" s="64" t="s">
        <v>440</v>
      </c>
      <c r="J31" s="64" t="s">
        <v>921</v>
      </c>
      <c r="K31" s="90" t="s">
        <v>318</v>
      </c>
      <c r="L31" s="90" t="s">
        <v>318</v>
      </c>
      <c r="M31" s="90" t="s">
        <v>928</v>
      </c>
      <c r="N31" s="105" t="s">
        <v>929</v>
      </c>
      <c r="O31" s="94" t="s">
        <v>930</v>
      </c>
      <c r="P31" s="176">
        <v>1</v>
      </c>
      <c r="Q31" s="151">
        <v>502342467</v>
      </c>
      <c r="R31" s="151">
        <v>500004467</v>
      </c>
      <c r="S31" s="90" t="s">
        <v>1374</v>
      </c>
      <c r="T31" s="75" t="s">
        <v>622</v>
      </c>
      <c r="U31" s="320" t="s">
        <v>1507</v>
      </c>
    </row>
    <row r="32" spans="1:21" s="34" customFormat="1" ht="145.5" customHeight="1" x14ac:dyDescent="0.2">
      <c r="A32" s="34">
        <v>9</v>
      </c>
      <c r="C32" s="36" t="s">
        <v>931</v>
      </c>
      <c r="D32" s="36" t="s">
        <v>1375</v>
      </c>
      <c r="E32" s="52" t="s">
        <v>926</v>
      </c>
      <c r="F32" s="36" t="s">
        <v>932</v>
      </c>
      <c r="G32" s="37" t="s">
        <v>439</v>
      </c>
      <c r="H32" s="37" t="s">
        <v>93</v>
      </c>
      <c r="I32" s="64" t="s">
        <v>440</v>
      </c>
      <c r="J32" s="64" t="s">
        <v>921</v>
      </c>
      <c r="K32" s="90" t="s">
        <v>318</v>
      </c>
      <c r="L32" s="90" t="s">
        <v>318</v>
      </c>
      <c r="M32" s="90" t="s">
        <v>933</v>
      </c>
      <c r="N32" s="105" t="s">
        <v>929</v>
      </c>
      <c r="O32" s="94" t="s">
        <v>930</v>
      </c>
      <c r="P32" s="49" t="s">
        <v>318</v>
      </c>
      <c r="Q32" s="90" t="s">
        <v>318</v>
      </c>
      <c r="R32" s="90" t="s">
        <v>318</v>
      </c>
      <c r="S32" s="90" t="s">
        <v>318</v>
      </c>
      <c r="T32" s="168" t="s">
        <v>622</v>
      </c>
      <c r="U32" s="229"/>
    </row>
    <row r="33" spans="1:21" ht="15.75" thickBot="1" x14ac:dyDescent="0.3"/>
    <row r="34" spans="1:21" s="34" customFormat="1" ht="15.75" customHeight="1" x14ac:dyDescent="0.2">
      <c r="C34" s="385" t="s">
        <v>934</v>
      </c>
      <c r="D34" s="386"/>
      <c r="E34" s="386"/>
      <c r="F34" s="386"/>
      <c r="G34" s="386"/>
      <c r="H34" s="386"/>
      <c r="I34" s="386"/>
      <c r="J34" s="386"/>
      <c r="K34" s="386"/>
      <c r="L34" s="386"/>
      <c r="M34" s="386"/>
      <c r="N34" s="386"/>
      <c r="O34" s="386"/>
      <c r="P34" s="386"/>
      <c r="Q34" s="386"/>
      <c r="R34" s="386"/>
      <c r="S34" s="386"/>
      <c r="T34" s="387"/>
      <c r="U34" s="58"/>
    </row>
    <row r="35" spans="1:21" s="34" customFormat="1" ht="15.75" customHeight="1" x14ac:dyDescent="0.2">
      <c r="C35" s="364" t="s">
        <v>7</v>
      </c>
      <c r="D35" s="365"/>
      <c r="E35" s="365"/>
      <c r="F35" s="365"/>
      <c r="G35" s="365"/>
      <c r="H35" s="365"/>
      <c r="I35" s="365"/>
      <c r="J35" s="365"/>
      <c r="K35" s="365"/>
      <c r="L35" s="365"/>
      <c r="M35" s="365"/>
      <c r="N35" s="365"/>
      <c r="O35" s="365"/>
      <c r="P35" s="365"/>
      <c r="Q35" s="365"/>
      <c r="R35" s="365"/>
      <c r="S35" s="365"/>
      <c r="T35" s="366"/>
      <c r="U35" s="54"/>
    </row>
    <row r="36" spans="1:21" s="34" customFormat="1" ht="15.75" customHeight="1" x14ac:dyDescent="0.2">
      <c r="C36" s="361" t="s">
        <v>935</v>
      </c>
      <c r="D36" s="362"/>
      <c r="E36" s="362"/>
      <c r="F36" s="362"/>
      <c r="G36" s="362"/>
      <c r="H36" s="362"/>
      <c r="I36" s="362"/>
      <c r="J36" s="362"/>
      <c r="K36" s="362"/>
      <c r="L36" s="362"/>
      <c r="M36" s="362"/>
      <c r="N36" s="362"/>
      <c r="O36" s="362"/>
      <c r="P36" s="362"/>
      <c r="Q36" s="362"/>
      <c r="R36" s="362"/>
      <c r="S36" s="362"/>
      <c r="T36" s="363"/>
      <c r="U36" s="55"/>
    </row>
    <row r="37" spans="1:21" s="34" customFormat="1" ht="15.75" customHeight="1" x14ac:dyDescent="0.2">
      <c r="C37" s="364" t="s">
        <v>9</v>
      </c>
      <c r="D37" s="365"/>
      <c r="E37" s="365"/>
      <c r="F37" s="365"/>
      <c r="G37" s="365"/>
      <c r="H37" s="365"/>
      <c r="I37" s="365"/>
      <c r="J37" s="365"/>
      <c r="K37" s="365"/>
      <c r="L37" s="365"/>
      <c r="M37" s="365"/>
      <c r="N37" s="365"/>
      <c r="O37" s="365"/>
      <c r="P37" s="365"/>
      <c r="Q37" s="365"/>
      <c r="R37" s="365"/>
      <c r="S37" s="365"/>
      <c r="T37" s="366"/>
      <c r="U37" s="54"/>
    </row>
    <row r="38" spans="1:21" s="34" customFormat="1" ht="15" customHeight="1" x14ac:dyDescent="0.2">
      <c r="C38" s="361" t="s">
        <v>936</v>
      </c>
      <c r="D38" s="362"/>
      <c r="E38" s="362"/>
      <c r="F38" s="362"/>
      <c r="G38" s="362"/>
      <c r="H38" s="362"/>
      <c r="I38" s="362"/>
      <c r="J38" s="362"/>
      <c r="K38" s="362"/>
      <c r="L38" s="362"/>
      <c r="M38" s="362"/>
      <c r="N38" s="362"/>
      <c r="O38" s="362"/>
      <c r="P38" s="362"/>
      <c r="Q38" s="362"/>
      <c r="R38" s="362"/>
      <c r="S38" s="362"/>
      <c r="T38" s="363"/>
      <c r="U38" s="55"/>
    </row>
    <row r="39" spans="1:21" s="34" customFormat="1" ht="15.75" customHeight="1" x14ac:dyDescent="0.2">
      <c r="C39" s="364" t="s">
        <v>66</v>
      </c>
      <c r="D39" s="365"/>
      <c r="E39" s="365"/>
      <c r="F39" s="365"/>
      <c r="G39" s="365"/>
      <c r="H39" s="365"/>
      <c r="I39" s="365"/>
      <c r="J39" s="365"/>
      <c r="K39" s="365"/>
      <c r="L39" s="365"/>
      <c r="M39" s="365"/>
      <c r="N39" s="365"/>
      <c r="O39" s="365"/>
      <c r="P39" s="365"/>
      <c r="Q39" s="365"/>
      <c r="R39" s="365"/>
      <c r="S39" s="365"/>
      <c r="T39" s="366"/>
      <c r="U39" s="54"/>
    </row>
    <row r="40" spans="1:21" s="34" customFormat="1" ht="14.65" customHeight="1" thickBot="1" x14ac:dyDescent="0.25">
      <c r="C40" s="372" t="s">
        <v>937</v>
      </c>
      <c r="D40" s="373"/>
      <c r="E40" s="373"/>
      <c r="F40" s="373"/>
      <c r="G40" s="373"/>
      <c r="H40" s="373"/>
      <c r="I40" s="373"/>
      <c r="J40" s="373"/>
      <c r="K40" s="373"/>
      <c r="L40" s="373"/>
      <c r="M40" s="373"/>
      <c r="N40" s="373"/>
      <c r="O40" s="373"/>
      <c r="P40" s="373"/>
      <c r="Q40" s="373"/>
      <c r="R40" s="373"/>
      <c r="S40" s="373"/>
      <c r="T40" s="374"/>
      <c r="U40" s="56"/>
    </row>
    <row r="41" spans="1:21" s="2" customFormat="1" ht="20.65" customHeight="1" x14ac:dyDescent="0.25">
      <c r="C41" s="375" t="s">
        <v>13</v>
      </c>
      <c r="D41" s="382" t="s">
        <v>108</v>
      </c>
      <c r="E41" s="377" t="s">
        <v>69</v>
      </c>
      <c r="F41" s="378"/>
      <c r="G41" s="378"/>
      <c r="H41" s="378"/>
      <c r="I41" s="379"/>
      <c r="J41" s="424" t="s">
        <v>82</v>
      </c>
      <c r="K41" s="424" t="s">
        <v>83</v>
      </c>
      <c r="L41" s="406" t="s">
        <v>84</v>
      </c>
      <c r="M41" s="360" t="s">
        <v>70</v>
      </c>
      <c r="N41" s="425" t="s">
        <v>71</v>
      </c>
      <c r="O41" s="360" t="s">
        <v>72</v>
      </c>
      <c r="P41" s="360" t="s">
        <v>73</v>
      </c>
      <c r="Q41" s="406" t="s">
        <v>238</v>
      </c>
      <c r="R41" s="407"/>
      <c r="S41" s="408"/>
      <c r="T41" s="424" t="s">
        <v>75</v>
      </c>
      <c r="U41" s="424" t="s">
        <v>76</v>
      </c>
    </row>
    <row r="42" spans="1:21" s="2" customFormat="1" ht="58.35" customHeight="1" x14ac:dyDescent="0.25">
      <c r="C42" s="376"/>
      <c r="D42" s="383"/>
      <c r="E42" s="66" t="s">
        <v>77</v>
      </c>
      <c r="F42" s="67" t="s">
        <v>78</v>
      </c>
      <c r="G42" s="67" t="s">
        <v>79</v>
      </c>
      <c r="H42" s="67" t="s">
        <v>80</v>
      </c>
      <c r="I42" s="63" t="s">
        <v>81</v>
      </c>
      <c r="J42" s="388"/>
      <c r="K42" s="388"/>
      <c r="L42" s="432"/>
      <c r="M42" s="360"/>
      <c r="N42" s="425"/>
      <c r="O42" s="360"/>
      <c r="P42" s="388"/>
      <c r="Q42" s="61" t="s">
        <v>85</v>
      </c>
      <c r="R42" s="61" t="s">
        <v>86</v>
      </c>
      <c r="S42" s="61" t="s">
        <v>239</v>
      </c>
      <c r="T42" s="388"/>
      <c r="U42" s="388"/>
    </row>
    <row r="43" spans="1:21" s="34" customFormat="1" ht="346.5" customHeight="1" x14ac:dyDescent="0.2">
      <c r="A43" s="34">
        <v>10</v>
      </c>
      <c r="C43" s="36" t="s">
        <v>938</v>
      </c>
      <c r="D43" s="90" t="s">
        <v>1376</v>
      </c>
      <c r="E43" s="94" t="s">
        <v>926</v>
      </c>
      <c r="F43" s="90" t="s">
        <v>939</v>
      </c>
      <c r="G43" s="91" t="s">
        <v>439</v>
      </c>
      <c r="H43" s="91" t="s">
        <v>93</v>
      </c>
      <c r="I43" s="90" t="s">
        <v>440</v>
      </c>
      <c r="J43" s="90" t="s">
        <v>318</v>
      </c>
      <c r="K43" s="90" t="s">
        <v>318</v>
      </c>
      <c r="L43" s="90" t="s">
        <v>318</v>
      </c>
      <c r="M43" s="90" t="s">
        <v>940</v>
      </c>
      <c r="N43" s="113" t="s">
        <v>929</v>
      </c>
      <c r="O43" s="90" t="s">
        <v>930</v>
      </c>
      <c r="P43" s="94">
        <v>1</v>
      </c>
      <c r="Q43" s="264">
        <v>500464283</v>
      </c>
      <c r="R43" s="264">
        <v>500464283</v>
      </c>
      <c r="S43" s="90" t="s">
        <v>1377</v>
      </c>
      <c r="T43" s="75" t="s">
        <v>924</v>
      </c>
      <c r="U43" s="229" t="s">
        <v>1507</v>
      </c>
    </row>
    <row r="44" spans="1:21" ht="15.75" thickBot="1" x14ac:dyDescent="0.3"/>
    <row r="45" spans="1:21" s="34" customFormat="1" ht="15.75" customHeight="1" x14ac:dyDescent="0.2">
      <c r="C45" s="385" t="s">
        <v>941</v>
      </c>
      <c r="D45" s="386"/>
      <c r="E45" s="386"/>
      <c r="F45" s="386"/>
      <c r="G45" s="386"/>
      <c r="H45" s="386"/>
      <c r="I45" s="386"/>
      <c r="J45" s="386"/>
      <c r="K45" s="386"/>
      <c r="L45" s="386"/>
      <c r="M45" s="386"/>
      <c r="N45" s="386"/>
      <c r="O45" s="386"/>
      <c r="P45" s="386"/>
      <c r="Q45" s="386"/>
      <c r="R45" s="386"/>
      <c r="S45" s="386"/>
      <c r="T45" s="387"/>
      <c r="U45" s="58"/>
    </row>
    <row r="46" spans="1:21" s="34" customFormat="1" ht="15.75" customHeight="1" x14ac:dyDescent="0.2">
      <c r="C46" s="364" t="s">
        <v>7</v>
      </c>
      <c r="D46" s="365"/>
      <c r="E46" s="365"/>
      <c r="F46" s="365"/>
      <c r="G46" s="365"/>
      <c r="H46" s="365"/>
      <c r="I46" s="365"/>
      <c r="J46" s="365"/>
      <c r="K46" s="365"/>
      <c r="L46" s="365"/>
      <c r="M46" s="365"/>
      <c r="N46" s="365"/>
      <c r="O46" s="365"/>
      <c r="P46" s="365"/>
      <c r="Q46" s="365"/>
      <c r="R46" s="365"/>
      <c r="S46" s="365"/>
      <c r="T46" s="366"/>
      <c r="U46" s="54"/>
    </row>
    <row r="47" spans="1:21" s="34" customFormat="1" ht="15.75" customHeight="1" x14ac:dyDescent="0.2">
      <c r="C47" s="361" t="s">
        <v>942</v>
      </c>
      <c r="D47" s="362"/>
      <c r="E47" s="362"/>
      <c r="F47" s="362"/>
      <c r="G47" s="362"/>
      <c r="H47" s="362"/>
      <c r="I47" s="362"/>
      <c r="J47" s="362"/>
      <c r="K47" s="362"/>
      <c r="L47" s="362"/>
      <c r="M47" s="362"/>
      <c r="N47" s="362"/>
      <c r="O47" s="362"/>
      <c r="P47" s="362"/>
      <c r="Q47" s="362"/>
      <c r="R47" s="362"/>
      <c r="S47" s="362"/>
      <c r="T47" s="363"/>
      <c r="U47" s="55"/>
    </row>
    <row r="48" spans="1:21" s="34" customFormat="1" ht="15.75" customHeight="1" x14ac:dyDescent="0.2">
      <c r="C48" s="364" t="s">
        <v>9</v>
      </c>
      <c r="D48" s="365"/>
      <c r="E48" s="365"/>
      <c r="F48" s="365"/>
      <c r="G48" s="365"/>
      <c r="H48" s="365"/>
      <c r="I48" s="365"/>
      <c r="J48" s="365"/>
      <c r="K48" s="365"/>
      <c r="L48" s="365"/>
      <c r="M48" s="365"/>
      <c r="N48" s="365"/>
      <c r="O48" s="365"/>
      <c r="P48" s="365"/>
      <c r="Q48" s="365"/>
      <c r="R48" s="365"/>
      <c r="S48" s="365"/>
      <c r="T48" s="366"/>
      <c r="U48" s="54"/>
    </row>
    <row r="49" spans="1:22" s="34" customFormat="1" ht="15" customHeight="1" x14ac:dyDescent="0.2">
      <c r="C49" s="361" t="s">
        <v>943</v>
      </c>
      <c r="D49" s="362"/>
      <c r="E49" s="362"/>
      <c r="F49" s="362"/>
      <c r="G49" s="362"/>
      <c r="H49" s="362"/>
      <c r="I49" s="362"/>
      <c r="J49" s="362"/>
      <c r="K49" s="362"/>
      <c r="L49" s="362"/>
      <c r="M49" s="362"/>
      <c r="N49" s="362"/>
      <c r="O49" s="362"/>
      <c r="P49" s="362"/>
      <c r="Q49" s="362"/>
      <c r="R49" s="362"/>
      <c r="S49" s="362"/>
      <c r="T49" s="363"/>
      <c r="U49" s="55"/>
    </row>
    <row r="50" spans="1:22" s="34" customFormat="1" ht="15.75" customHeight="1" x14ac:dyDescent="0.2">
      <c r="C50" s="364" t="s">
        <v>66</v>
      </c>
      <c r="D50" s="365"/>
      <c r="E50" s="365"/>
      <c r="F50" s="365"/>
      <c r="G50" s="365"/>
      <c r="H50" s="365"/>
      <c r="I50" s="365"/>
      <c r="J50" s="365"/>
      <c r="K50" s="365"/>
      <c r="L50" s="365"/>
      <c r="M50" s="365"/>
      <c r="N50" s="365"/>
      <c r="O50" s="365"/>
      <c r="P50" s="365"/>
      <c r="Q50" s="365"/>
      <c r="R50" s="365"/>
      <c r="S50" s="365"/>
      <c r="T50" s="366"/>
      <c r="U50" s="54"/>
    </row>
    <row r="51" spans="1:22" s="34" customFormat="1" ht="18" customHeight="1" thickBot="1" x14ac:dyDescent="0.25">
      <c r="C51" s="372" t="s">
        <v>944</v>
      </c>
      <c r="D51" s="373"/>
      <c r="E51" s="373"/>
      <c r="F51" s="373"/>
      <c r="G51" s="373"/>
      <c r="H51" s="373"/>
      <c r="I51" s="373"/>
      <c r="J51" s="373"/>
      <c r="K51" s="373"/>
      <c r="L51" s="373"/>
      <c r="M51" s="373"/>
      <c r="N51" s="373"/>
      <c r="O51" s="373"/>
      <c r="P51" s="373"/>
      <c r="Q51" s="373"/>
      <c r="R51" s="373"/>
      <c r="S51" s="373"/>
      <c r="T51" s="374"/>
      <c r="U51" s="56"/>
    </row>
    <row r="52" spans="1:22" s="2" customFormat="1" ht="20.65" customHeight="1" x14ac:dyDescent="0.25">
      <c r="C52" s="375" t="s">
        <v>13</v>
      </c>
      <c r="D52" s="382" t="s">
        <v>108</v>
      </c>
      <c r="E52" s="377" t="s">
        <v>69</v>
      </c>
      <c r="F52" s="378"/>
      <c r="G52" s="378"/>
      <c r="H52" s="378"/>
      <c r="I52" s="379"/>
      <c r="J52" s="424" t="s">
        <v>82</v>
      </c>
      <c r="K52" s="424" t="s">
        <v>83</v>
      </c>
      <c r="L52" s="360" t="s">
        <v>84</v>
      </c>
      <c r="M52" s="380" t="s">
        <v>70</v>
      </c>
      <c r="N52" s="433" t="s">
        <v>71</v>
      </c>
      <c r="O52" s="393" t="s">
        <v>72</v>
      </c>
      <c r="P52" s="360" t="s">
        <v>73</v>
      </c>
      <c r="Q52" s="406" t="s">
        <v>238</v>
      </c>
      <c r="R52" s="407"/>
      <c r="S52" s="408"/>
      <c r="T52" s="424" t="s">
        <v>75</v>
      </c>
      <c r="U52" s="424" t="s">
        <v>76</v>
      </c>
    </row>
    <row r="53" spans="1:22" s="2" customFormat="1" ht="45" customHeight="1" x14ac:dyDescent="0.25">
      <c r="C53" s="376"/>
      <c r="D53" s="383"/>
      <c r="E53" s="66" t="s">
        <v>77</v>
      </c>
      <c r="F53" s="67" t="s">
        <v>78</v>
      </c>
      <c r="G53" s="67" t="s">
        <v>79</v>
      </c>
      <c r="H53" s="67" t="s">
        <v>80</v>
      </c>
      <c r="I53" s="63" t="s">
        <v>81</v>
      </c>
      <c r="J53" s="388"/>
      <c r="K53" s="388"/>
      <c r="L53" s="388"/>
      <c r="M53" s="381"/>
      <c r="N53" s="434"/>
      <c r="O53" s="394"/>
      <c r="P53" s="388"/>
      <c r="Q53" s="61" t="s">
        <v>85</v>
      </c>
      <c r="R53" s="61" t="s">
        <v>86</v>
      </c>
      <c r="S53" s="61" t="s">
        <v>239</v>
      </c>
      <c r="T53" s="388"/>
      <c r="U53" s="388"/>
    </row>
    <row r="54" spans="1:22" s="2" customFormat="1" ht="110.65" customHeight="1" x14ac:dyDescent="0.25">
      <c r="A54" s="2">
        <v>11</v>
      </c>
      <c r="C54" s="36" t="s">
        <v>945</v>
      </c>
      <c r="D54" s="36" t="s">
        <v>946</v>
      </c>
      <c r="E54" s="52" t="s">
        <v>947</v>
      </c>
      <c r="F54" s="36" t="s">
        <v>948</v>
      </c>
      <c r="G54" s="37" t="s">
        <v>647</v>
      </c>
      <c r="H54" s="37" t="s">
        <v>93</v>
      </c>
      <c r="I54" s="64" t="s">
        <v>440</v>
      </c>
      <c r="J54" s="64" t="s">
        <v>589</v>
      </c>
      <c r="K54" s="221" t="s">
        <v>949</v>
      </c>
      <c r="L54" s="221" t="s">
        <v>950</v>
      </c>
      <c r="M54" s="36" t="s">
        <v>951</v>
      </c>
      <c r="N54" s="282">
        <v>1</v>
      </c>
      <c r="O54" s="36" t="s">
        <v>952</v>
      </c>
      <c r="P54" s="236">
        <v>0.1</v>
      </c>
      <c r="Q54" s="35" t="s">
        <v>1388</v>
      </c>
      <c r="R54" s="35" t="s">
        <v>1388</v>
      </c>
      <c r="S54" s="93"/>
      <c r="T54" s="101" t="s">
        <v>16</v>
      </c>
      <c r="U54" s="229" t="s">
        <v>1508</v>
      </c>
      <c r="V54" s="253"/>
    </row>
    <row r="55" spans="1:22" s="2" customFormat="1" ht="118.5" customHeight="1" x14ac:dyDescent="0.25">
      <c r="A55" s="2">
        <v>12</v>
      </c>
      <c r="C55" s="36" t="s">
        <v>953</v>
      </c>
      <c r="D55" s="90" t="s">
        <v>1378</v>
      </c>
      <c r="E55" s="94" t="s">
        <v>517</v>
      </c>
      <c r="F55" s="90" t="s">
        <v>954</v>
      </c>
      <c r="G55" s="91" t="s">
        <v>475</v>
      </c>
      <c r="H55" s="91" t="s">
        <v>93</v>
      </c>
      <c r="I55" s="90" t="s">
        <v>955</v>
      </c>
      <c r="J55" s="90" t="s">
        <v>589</v>
      </c>
      <c r="K55" s="221" t="s">
        <v>1379</v>
      </c>
      <c r="L55" s="221" t="s">
        <v>1380</v>
      </c>
      <c r="M55" s="90" t="s">
        <v>956</v>
      </c>
      <c r="N55" s="282">
        <v>1</v>
      </c>
      <c r="O55" s="90" t="s">
        <v>957</v>
      </c>
      <c r="P55" s="177">
        <v>0</v>
      </c>
      <c r="Q55" s="277">
        <v>0</v>
      </c>
      <c r="R55" s="277">
        <v>0</v>
      </c>
      <c r="S55" s="177" t="s">
        <v>1349</v>
      </c>
      <c r="T55" s="146" t="s">
        <v>177</v>
      </c>
      <c r="U55" s="204"/>
    </row>
    <row r="56" spans="1:22" s="34" customFormat="1" ht="125.25" customHeight="1" x14ac:dyDescent="0.2">
      <c r="A56" s="34">
        <v>13</v>
      </c>
      <c r="C56" s="36" t="s">
        <v>958</v>
      </c>
      <c r="D56" s="36" t="s">
        <v>959</v>
      </c>
      <c r="E56" s="52" t="s">
        <v>517</v>
      </c>
      <c r="F56" s="36" t="s">
        <v>954</v>
      </c>
      <c r="G56" s="37" t="s">
        <v>475</v>
      </c>
      <c r="H56" s="37" t="s">
        <v>93</v>
      </c>
      <c r="I56" s="64" t="s">
        <v>955</v>
      </c>
      <c r="J56" s="64" t="s">
        <v>589</v>
      </c>
      <c r="K56" s="221" t="s">
        <v>949</v>
      </c>
      <c r="L56" s="221" t="s">
        <v>950</v>
      </c>
      <c r="M56" s="36" t="s">
        <v>956</v>
      </c>
      <c r="N56" s="104">
        <v>1</v>
      </c>
      <c r="O56" s="36" t="s">
        <v>957</v>
      </c>
      <c r="P56" s="236">
        <v>0.1</v>
      </c>
      <c r="Q56" s="295">
        <v>109290</v>
      </c>
      <c r="R56" s="35" t="s">
        <v>1388</v>
      </c>
      <c r="S56" s="36"/>
      <c r="T56" s="146" t="s">
        <v>177</v>
      </c>
      <c r="U56" s="229" t="s">
        <v>1509</v>
      </c>
      <c r="V56" s="253"/>
    </row>
    <row r="57" spans="1:22" s="34" customFormat="1" ht="143.25" customHeight="1" x14ac:dyDescent="0.2">
      <c r="A57" s="34">
        <v>14</v>
      </c>
      <c r="C57" s="36" t="s">
        <v>960</v>
      </c>
      <c r="D57" s="36" t="s">
        <v>961</v>
      </c>
      <c r="E57" s="52" t="s">
        <v>947</v>
      </c>
      <c r="F57" s="36" t="s">
        <v>962</v>
      </c>
      <c r="G57" s="37" t="s">
        <v>475</v>
      </c>
      <c r="H57" s="37" t="s">
        <v>93</v>
      </c>
      <c r="I57" s="64" t="s">
        <v>955</v>
      </c>
      <c r="J57" s="64" t="s">
        <v>589</v>
      </c>
      <c r="K57" s="221" t="s">
        <v>949</v>
      </c>
      <c r="L57" s="221" t="s">
        <v>950</v>
      </c>
      <c r="M57" s="36" t="s">
        <v>963</v>
      </c>
      <c r="N57" s="104">
        <v>1</v>
      </c>
      <c r="O57" s="36" t="s">
        <v>964</v>
      </c>
      <c r="P57" s="236">
        <v>0.1</v>
      </c>
      <c r="Q57" s="295">
        <v>143207</v>
      </c>
      <c r="R57" s="35" t="s">
        <v>1388</v>
      </c>
      <c r="S57" s="36"/>
      <c r="T57" s="147" t="s">
        <v>965</v>
      </c>
      <c r="U57" s="320" t="s">
        <v>1510</v>
      </c>
      <c r="V57" s="253"/>
    </row>
    <row r="58" spans="1:22" s="34" customFormat="1" ht="129.75" customHeight="1" x14ac:dyDescent="0.2">
      <c r="A58" s="34">
        <v>15</v>
      </c>
      <c r="C58" s="36" t="s">
        <v>966</v>
      </c>
      <c r="D58" s="36" t="s">
        <v>967</v>
      </c>
      <c r="E58" s="52" t="s">
        <v>517</v>
      </c>
      <c r="F58" s="36" t="s">
        <v>968</v>
      </c>
      <c r="G58" s="37" t="s">
        <v>475</v>
      </c>
      <c r="H58" s="37" t="s">
        <v>93</v>
      </c>
      <c r="I58" s="64" t="s">
        <v>955</v>
      </c>
      <c r="J58" s="91" t="s">
        <v>606</v>
      </c>
      <c r="K58" s="221" t="s">
        <v>949</v>
      </c>
      <c r="L58" s="64" t="s">
        <v>969</v>
      </c>
      <c r="M58" s="36" t="s">
        <v>970</v>
      </c>
      <c r="N58" s="104">
        <v>1</v>
      </c>
      <c r="O58" s="36" t="s">
        <v>957</v>
      </c>
      <c r="P58" s="236">
        <v>0.1</v>
      </c>
      <c r="Q58" s="295">
        <v>109290</v>
      </c>
      <c r="R58" s="35" t="s">
        <v>1388</v>
      </c>
      <c r="S58" s="36"/>
      <c r="T58" s="211" t="s">
        <v>965</v>
      </c>
      <c r="U58" s="320" t="s">
        <v>1511</v>
      </c>
      <c r="V58" s="253"/>
    </row>
    <row r="59" spans="1:22" ht="169.5" customHeight="1" x14ac:dyDescent="0.25">
      <c r="A59" s="34">
        <v>16</v>
      </c>
      <c r="B59" s="34"/>
      <c r="C59" s="123" t="s">
        <v>971</v>
      </c>
      <c r="D59" s="36" t="s">
        <v>972</v>
      </c>
      <c r="E59" s="98" t="s">
        <v>241</v>
      </c>
      <c r="F59" s="36" t="s">
        <v>973</v>
      </c>
      <c r="G59" s="37" t="s">
        <v>974</v>
      </c>
      <c r="H59" s="37" t="s">
        <v>93</v>
      </c>
      <c r="I59" s="64" t="s">
        <v>955</v>
      </c>
      <c r="J59" s="91" t="s">
        <v>606</v>
      </c>
      <c r="K59" s="76" t="s">
        <v>975</v>
      </c>
      <c r="L59" s="64" t="s">
        <v>905</v>
      </c>
      <c r="M59" s="36" t="s">
        <v>976</v>
      </c>
      <c r="N59" s="104">
        <v>1</v>
      </c>
      <c r="O59" s="36" t="s">
        <v>977</v>
      </c>
      <c r="P59" s="236">
        <v>0.1</v>
      </c>
      <c r="Q59" s="35" t="s">
        <v>1388</v>
      </c>
      <c r="R59" s="35" t="s">
        <v>1388</v>
      </c>
      <c r="S59" s="106"/>
      <c r="T59" s="211" t="s">
        <v>978</v>
      </c>
      <c r="U59" s="229" t="s">
        <v>1512</v>
      </c>
      <c r="V59" s="253"/>
    </row>
  </sheetData>
  <mergeCells count="81">
    <mergeCell ref="M52:M53"/>
    <mergeCell ref="T52:T53"/>
    <mergeCell ref="C45:T45"/>
    <mergeCell ref="C46:T46"/>
    <mergeCell ref="C47:T47"/>
    <mergeCell ref="C48:T48"/>
    <mergeCell ref="C49:T49"/>
    <mergeCell ref="C50:T50"/>
    <mergeCell ref="Q52:S52"/>
    <mergeCell ref="C52:C53"/>
    <mergeCell ref="C51:T51"/>
    <mergeCell ref="E52:I52"/>
    <mergeCell ref="D52:D53"/>
    <mergeCell ref="J52:J53"/>
    <mergeCell ref="K52:K53"/>
    <mergeCell ref="L52:L53"/>
    <mergeCell ref="U28:U29"/>
    <mergeCell ref="U11:U12"/>
    <mergeCell ref="C22:T22"/>
    <mergeCell ref="O11:O12"/>
    <mergeCell ref="P11:P12"/>
    <mergeCell ref="Q11:S11"/>
    <mergeCell ref="D11:D12"/>
    <mergeCell ref="C21:T21"/>
    <mergeCell ref="N11:N12"/>
    <mergeCell ref="C28:C29"/>
    <mergeCell ref="E28:I28"/>
    <mergeCell ref="M28:M29"/>
    <mergeCell ref="T28:T29"/>
    <mergeCell ref="J28:J29"/>
    <mergeCell ref="K28:K29"/>
    <mergeCell ref="L28:L29"/>
    <mergeCell ref="D28:D29"/>
    <mergeCell ref="J11:J12"/>
    <mergeCell ref="K11:K12"/>
    <mergeCell ref="L11:L12"/>
    <mergeCell ref="T11:T12"/>
    <mergeCell ref="N28:N29"/>
    <mergeCell ref="O28:O29"/>
    <mergeCell ref="P28:P29"/>
    <mergeCell ref="Q28:S28"/>
    <mergeCell ref="C23:T23"/>
    <mergeCell ref="C24:T24"/>
    <mergeCell ref="C25:T25"/>
    <mergeCell ref="C26:T26"/>
    <mergeCell ref="C27:T27"/>
    <mergeCell ref="C2:T2"/>
    <mergeCell ref="C10:T10"/>
    <mergeCell ref="C11:C12"/>
    <mergeCell ref="E11:I11"/>
    <mergeCell ref="M11:M12"/>
    <mergeCell ref="C4:T4"/>
    <mergeCell ref="C5:T5"/>
    <mergeCell ref="C6:T6"/>
    <mergeCell ref="C7:T7"/>
    <mergeCell ref="C8:T8"/>
    <mergeCell ref="C9:T9"/>
    <mergeCell ref="N52:N53"/>
    <mergeCell ref="O52:O53"/>
    <mergeCell ref="P52:P53"/>
    <mergeCell ref="N41:N42"/>
    <mergeCell ref="U52:U53"/>
    <mergeCell ref="C34:T34"/>
    <mergeCell ref="C35:T35"/>
    <mergeCell ref="C36:T36"/>
    <mergeCell ref="C37:T37"/>
    <mergeCell ref="C38:T38"/>
    <mergeCell ref="C39:T39"/>
    <mergeCell ref="C40:T40"/>
    <mergeCell ref="T41:T42"/>
    <mergeCell ref="U41:U42"/>
    <mergeCell ref="E41:I41"/>
    <mergeCell ref="J41:J42"/>
    <mergeCell ref="K41:K42"/>
    <mergeCell ref="L41:L42"/>
    <mergeCell ref="M41:M42"/>
    <mergeCell ref="C41:C42"/>
    <mergeCell ref="O41:O42"/>
    <mergeCell ref="P41:P42"/>
    <mergeCell ref="Q41:S41"/>
    <mergeCell ref="D41:D42"/>
  </mergeCells>
  <hyperlinks>
    <hyperlink ref="U16" r:id="rId1" xr:uid="{9ADF4098-3480-41BC-912F-5669AA395735}"/>
    <hyperlink ref="U18" r:id="rId2" xr:uid="{E357FCC1-FC5F-4A57-8324-2BD3647C8132}"/>
    <hyperlink ref="U31" r:id="rId3" xr:uid="{C936784C-1928-40F3-9C79-5305714E2FBD}"/>
    <hyperlink ref="U43" r:id="rId4" xr:uid="{EF0C39D3-0CD9-4529-B2CF-B85278E5F581}"/>
    <hyperlink ref="U54" r:id="rId5" xr:uid="{661D3EEA-7A82-41F2-97A5-CAA260ED7F52}"/>
    <hyperlink ref="U56" r:id="rId6" xr:uid="{B53E05A5-3A08-4732-AFCF-36D85283F441}"/>
    <hyperlink ref="U57" r:id="rId7" xr:uid="{10D1F7A6-BA84-44B6-A938-8989B84F6C5D}"/>
    <hyperlink ref="U58" r:id="rId8" xr:uid="{8DBA229B-4E28-47F5-BBD4-C630C37E8F1D}"/>
    <hyperlink ref="U59" r:id="rId9" xr:uid="{0DF1BB5D-C2B7-474B-8077-C21D9C3D82C3}"/>
    <hyperlink ref="U13" r:id="rId10" xr:uid="{3C40E1BC-B8C6-46C4-9DF2-0076BCE97180}"/>
    <hyperlink ref="U14" r:id="rId11" xr:uid="{46A3BB76-ABE2-491A-9613-0DD1A503FB6A}"/>
  </hyperlinks>
  <pageMargins left="0.7" right="0.7" top="0.75" bottom="0.75" header="0.3" footer="0.3"/>
  <pageSetup orientation="portrait"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X41"/>
  <sheetViews>
    <sheetView showGridLines="0" topLeftCell="B1" zoomScale="120" zoomScaleNormal="120" workbookViewId="0">
      <selection activeCell="B1" sqref="B1"/>
    </sheetView>
  </sheetViews>
  <sheetFormatPr baseColWidth="10" defaultColWidth="8.5703125" defaultRowHeight="15" x14ac:dyDescent="0.25"/>
  <cols>
    <col min="1" max="1" width="3.28515625" hidden="1" customWidth="1"/>
    <col min="2" max="2" width="3.28515625" customWidth="1"/>
    <col min="3" max="3" width="33.7109375" customWidth="1"/>
    <col min="4" max="4" width="50" customWidth="1"/>
    <col min="5" max="5" width="13.5703125" customWidth="1"/>
    <col min="6" max="6" width="15.5703125" customWidth="1"/>
    <col min="7" max="9" width="11.42578125" customWidth="1"/>
    <col min="10" max="10" width="25.5703125" customWidth="1"/>
    <col min="11" max="11" width="36.5703125" customWidth="1"/>
    <col min="12" max="12" width="28.28515625" customWidth="1"/>
    <col min="13" max="13" width="15.42578125" customWidth="1"/>
    <col min="14" max="14" width="6.28515625" customWidth="1"/>
    <col min="15" max="15" width="24.7109375" customWidth="1"/>
    <col min="16" max="16" width="28.28515625" customWidth="1"/>
    <col min="17" max="18" width="17.42578125" customWidth="1"/>
    <col min="19" max="19" width="24.7109375" customWidth="1"/>
    <col min="20" max="20" width="13.7109375" customWidth="1"/>
    <col min="21" max="21" width="47.7109375" customWidth="1"/>
    <col min="22" max="22" width="30.42578125" customWidth="1"/>
    <col min="23" max="23" width="41.28515625" customWidth="1"/>
    <col min="24" max="246" width="11.42578125" customWidth="1"/>
  </cols>
  <sheetData>
    <row r="1" spans="1:22" x14ac:dyDescent="0.25">
      <c r="C1" t="s">
        <v>61</v>
      </c>
    </row>
    <row r="2" spans="1:22" x14ac:dyDescent="0.25">
      <c r="C2" s="384" t="s">
        <v>979</v>
      </c>
      <c r="D2" s="384"/>
      <c r="E2" s="384"/>
      <c r="F2" s="384"/>
      <c r="G2" s="384"/>
      <c r="H2" s="384"/>
      <c r="I2" s="384"/>
      <c r="J2" s="384"/>
      <c r="K2" s="384"/>
      <c r="L2" s="384"/>
      <c r="M2" s="384"/>
      <c r="N2" s="384"/>
      <c r="O2" s="384"/>
      <c r="P2" s="384"/>
      <c r="Q2" s="384"/>
      <c r="R2" s="384"/>
      <c r="S2" s="384"/>
      <c r="T2" s="384"/>
      <c r="U2" s="384"/>
    </row>
    <row r="3" spans="1:22" ht="15.75" thickBot="1" x14ac:dyDescent="0.3"/>
    <row r="4" spans="1:22" s="34" customFormat="1" ht="15.75" customHeight="1" x14ac:dyDescent="0.2">
      <c r="C4" s="385" t="s">
        <v>980</v>
      </c>
      <c r="D4" s="386"/>
      <c r="E4" s="386"/>
      <c r="F4" s="386"/>
      <c r="G4" s="386"/>
      <c r="H4" s="386"/>
      <c r="I4" s="386"/>
      <c r="J4" s="386"/>
      <c r="K4" s="386"/>
      <c r="L4" s="386"/>
      <c r="M4" s="386"/>
      <c r="N4" s="386"/>
      <c r="O4" s="386"/>
      <c r="P4" s="386"/>
      <c r="Q4" s="386"/>
      <c r="R4" s="386"/>
      <c r="S4" s="386"/>
      <c r="T4" s="386"/>
      <c r="U4" s="387"/>
    </row>
    <row r="5" spans="1:22" s="34" customFormat="1" ht="15.75" customHeight="1" x14ac:dyDescent="0.2">
      <c r="C5" s="364" t="s">
        <v>7</v>
      </c>
      <c r="D5" s="365"/>
      <c r="E5" s="365"/>
      <c r="F5" s="365"/>
      <c r="G5" s="365"/>
      <c r="H5" s="365"/>
      <c r="I5" s="365"/>
      <c r="J5" s="365"/>
      <c r="K5" s="365"/>
      <c r="L5" s="365"/>
      <c r="M5" s="365"/>
      <c r="N5" s="365"/>
      <c r="O5" s="365"/>
      <c r="P5" s="365"/>
      <c r="Q5" s="365"/>
      <c r="R5" s="365"/>
      <c r="S5" s="365"/>
      <c r="T5" s="365"/>
      <c r="U5" s="366"/>
    </row>
    <row r="6" spans="1:22" s="34" customFormat="1" ht="18.600000000000001" customHeight="1" x14ac:dyDescent="0.2">
      <c r="C6" s="361" t="s">
        <v>981</v>
      </c>
      <c r="D6" s="362"/>
      <c r="E6" s="362"/>
      <c r="F6" s="362"/>
      <c r="G6" s="362"/>
      <c r="H6" s="362"/>
      <c r="I6" s="362"/>
      <c r="J6" s="362"/>
      <c r="K6" s="362"/>
      <c r="L6" s="362"/>
      <c r="M6" s="362"/>
      <c r="N6" s="362"/>
      <c r="O6" s="362"/>
      <c r="P6" s="362"/>
      <c r="Q6" s="362"/>
      <c r="R6" s="362"/>
      <c r="S6" s="362"/>
      <c r="T6" s="362"/>
      <c r="U6" s="363"/>
    </row>
    <row r="7" spans="1:22" s="34" customFormat="1" ht="15.75" customHeight="1" x14ac:dyDescent="0.2">
      <c r="C7" s="364" t="s">
        <v>9</v>
      </c>
      <c r="D7" s="365"/>
      <c r="E7" s="365"/>
      <c r="F7" s="365"/>
      <c r="G7" s="365"/>
      <c r="H7" s="365"/>
      <c r="I7" s="365"/>
      <c r="J7" s="365"/>
      <c r="K7" s="365"/>
      <c r="L7" s="365"/>
      <c r="M7" s="365"/>
      <c r="N7" s="365"/>
      <c r="O7" s="365"/>
      <c r="P7" s="365"/>
      <c r="Q7" s="365"/>
      <c r="R7" s="365"/>
      <c r="S7" s="365"/>
      <c r="T7" s="365"/>
      <c r="U7" s="366"/>
    </row>
    <row r="8" spans="1:22" s="34" customFormat="1" ht="15" customHeight="1" x14ac:dyDescent="0.2">
      <c r="C8" s="361" t="s">
        <v>982</v>
      </c>
      <c r="D8" s="362"/>
      <c r="E8" s="362"/>
      <c r="F8" s="362"/>
      <c r="G8" s="362"/>
      <c r="H8" s="362"/>
      <c r="I8" s="362"/>
      <c r="J8" s="362"/>
      <c r="K8" s="362"/>
      <c r="L8" s="362"/>
      <c r="M8" s="362"/>
      <c r="N8" s="362"/>
      <c r="O8" s="362"/>
      <c r="P8" s="362"/>
      <c r="Q8" s="362"/>
      <c r="R8" s="362"/>
      <c r="S8" s="362"/>
      <c r="T8" s="362"/>
      <c r="U8" s="363"/>
    </row>
    <row r="9" spans="1:22" s="34" customFormat="1" ht="15.75" customHeight="1" x14ac:dyDescent="0.2">
      <c r="C9" s="364" t="s">
        <v>66</v>
      </c>
      <c r="D9" s="365"/>
      <c r="E9" s="365"/>
      <c r="F9" s="365"/>
      <c r="G9" s="365"/>
      <c r="H9" s="365"/>
      <c r="I9" s="365"/>
      <c r="J9" s="365"/>
      <c r="K9" s="365"/>
      <c r="L9" s="365"/>
      <c r="M9" s="365"/>
      <c r="N9" s="365"/>
      <c r="O9" s="365"/>
      <c r="P9" s="365"/>
      <c r="Q9" s="365"/>
      <c r="R9" s="365"/>
      <c r="S9" s="365"/>
      <c r="T9" s="365"/>
      <c r="U9" s="366"/>
    </row>
    <row r="10" spans="1:22" s="34" customFormat="1" ht="47.65" customHeight="1" thickBot="1" x14ac:dyDescent="0.25">
      <c r="C10" s="436" t="s">
        <v>983</v>
      </c>
      <c r="D10" s="437"/>
      <c r="E10" s="437"/>
      <c r="F10" s="437"/>
      <c r="G10" s="437"/>
      <c r="H10" s="437"/>
      <c r="I10" s="437"/>
      <c r="J10" s="437"/>
      <c r="K10" s="437"/>
      <c r="L10" s="437"/>
      <c r="M10" s="437"/>
      <c r="N10" s="437"/>
      <c r="O10" s="437"/>
      <c r="P10" s="437"/>
      <c r="Q10" s="437"/>
      <c r="R10" s="437"/>
      <c r="S10" s="437"/>
      <c r="T10" s="437"/>
      <c r="U10" s="438"/>
    </row>
    <row r="11" spans="1:22" s="2" customFormat="1" ht="21" customHeight="1" x14ac:dyDescent="0.25">
      <c r="C11" s="375" t="s">
        <v>13</v>
      </c>
      <c r="D11" s="382" t="s">
        <v>108</v>
      </c>
      <c r="E11" s="377" t="s">
        <v>69</v>
      </c>
      <c r="F11" s="378"/>
      <c r="G11" s="378"/>
      <c r="H11" s="378"/>
      <c r="I11" s="379"/>
      <c r="J11" s="424" t="s">
        <v>82</v>
      </c>
      <c r="K11" s="424" t="s">
        <v>83</v>
      </c>
      <c r="L11" s="360" t="s">
        <v>84</v>
      </c>
      <c r="M11" s="380" t="s">
        <v>70</v>
      </c>
      <c r="N11" s="439" t="s">
        <v>71</v>
      </c>
      <c r="O11" s="393" t="s">
        <v>72</v>
      </c>
      <c r="P11" s="360" t="s">
        <v>73</v>
      </c>
      <c r="Q11" s="406" t="s">
        <v>238</v>
      </c>
      <c r="R11" s="407"/>
      <c r="S11" s="408"/>
      <c r="T11" s="424" t="s">
        <v>75</v>
      </c>
      <c r="U11" s="424" t="s">
        <v>76</v>
      </c>
    </row>
    <row r="12" spans="1:22" s="2" customFormat="1" ht="55.35" customHeight="1" x14ac:dyDescent="0.25">
      <c r="C12" s="376"/>
      <c r="D12" s="383"/>
      <c r="E12" s="66" t="s">
        <v>77</v>
      </c>
      <c r="F12" s="67" t="s">
        <v>78</v>
      </c>
      <c r="G12" s="67" t="s">
        <v>79</v>
      </c>
      <c r="H12" s="67" t="s">
        <v>80</v>
      </c>
      <c r="I12" s="63" t="s">
        <v>81</v>
      </c>
      <c r="J12" s="388"/>
      <c r="K12" s="388"/>
      <c r="L12" s="388"/>
      <c r="M12" s="381"/>
      <c r="N12" s="430"/>
      <c r="O12" s="394"/>
      <c r="P12" s="388"/>
      <c r="Q12" s="61" t="s">
        <v>85</v>
      </c>
      <c r="R12" s="61" t="s">
        <v>86</v>
      </c>
      <c r="S12" s="59" t="s">
        <v>786</v>
      </c>
      <c r="T12" s="388"/>
      <c r="U12" s="388"/>
    </row>
    <row r="13" spans="1:22" s="2" customFormat="1" ht="108.6" customHeight="1" x14ac:dyDescent="0.25">
      <c r="A13" s="2">
        <v>1</v>
      </c>
      <c r="C13" s="448" t="s">
        <v>984</v>
      </c>
      <c r="D13" s="305" t="s">
        <v>1401</v>
      </c>
      <c r="E13" s="100" t="s">
        <v>985</v>
      </c>
      <c r="F13" s="102" t="s">
        <v>985</v>
      </c>
      <c r="G13" s="35" t="s">
        <v>986</v>
      </c>
      <c r="H13" s="35" t="s">
        <v>987</v>
      </c>
      <c r="I13" s="108" t="s">
        <v>988</v>
      </c>
      <c r="J13" s="108" t="s">
        <v>989</v>
      </c>
      <c r="K13" s="36" t="s">
        <v>1515</v>
      </c>
      <c r="L13" s="36" t="s">
        <v>795</v>
      </c>
      <c r="M13" s="36" t="s">
        <v>990</v>
      </c>
      <c r="N13" s="107"/>
      <c r="O13" s="36" t="s">
        <v>991</v>
      </c>
      <c r="P13" s="160">
        <v>0</v>
      </c>
      <c r="Q13" s="181" t="s">
        <v>1513</v>
      </c>
      <c r="R13" s="249" t="s">
        <v>1514</v>
      </c>
      <c r="S13" s="93"/>
      <c r="T13" s="168" t="s">
        <v>16</v>
      </c>
      <c r="U13" s="229" t="s">
        <v>1516</v>
      </c>
      <c r="V13" s="283"/>
    </row>
    <row r="14" spans="1:22" s="34" customFormat="1" ht="108.6" customHeight="1" x14ac:dyDescent="0.2">
      <c r="A14" s="34">
        <v>2</v>
      </c>
      <c r="C14" s="36" t="s">
        <v>992</v>
      </c>
      <c r="D14" s="36" t="s">
        <v>993</v>
      </c>
      <c r="E14" s="52" t="s">
        <v>994</v>
      </c>
      <c r="F14" s="36" t="s">
        <v>995</v>
      </c>
      <c r="G14" s="37" t="s">
        <v>996</v>
      </c>
      <c r="H14" s="37" t="s">
        <v>987</v>
      </c>
      <c r="I14" s="64" t="s">
        <v>997</v>
      </c>
      <c r="J14" s="64" t="s">
        <v>998</v>
      </c>
      <c r="K14" s="64" t="s">
        <v>999</v>
      </c>
      <c r="L14" s="64" t="s">
        <v>1000</v>
      </c>
      <c r="M14" s="36" t="s">
        <v>1001</v>
      </c>
      <c r="N14" s="42">
        <v>1</v>
      </c>
      <c r="O14" s="36" t="s">
        <v>1002</v>
      </c>
      <c r="P14" s="237">
        <v>1</v>
      </c>
      <c r="Q14" s="247">
        <v>275982</v>
      </c>
      <c r="R14" s="314">
        <v>6160605</v>
      </c>
      <c r="S14" s="248"/>
      <c r="T14" s="146" t="s">
        <v>16</v>
      </c>
      <c r="U14" s="319" t="s">
        <v>1517</v>
      </c>
    </row>
    <row r="15" spans="1:22" s="34" customFormat="1" ht="108.6" customHeight="1" x14ac:dyDescent="0.2">
      <c r="A15" s="34">
        <v>3</v>
      </c>
      <c r="C15" s="36" t="s">
        <v>1003</v>
      </c>
      <c r="D15" s="36" t="s">
        <v>1004</v>
      </c>
      <c r="E15" s="52" t="s">
        <v>1005</v>
      </c>
      <c r="F15" s="36" t="s">
        <v>1006</v>
      </c>
      <c r="G15" s="37" t="s">
        <v>996</v>
      </c>
      <c r="H15" s="37" t="s">
        <v>987</v>
      </c>
      <c r="I15" s="64" t="s">
        <v>1007</v>
      </c>
      <c r="J15" s="64" t="s">
        <v>1008</v>
      </c>
      <c r="K15" s="64" t="s">
        <v>1009</v>
      </c>
      <c r="L15" s="64" t="s">
        <v>1010</v>
      </c>
      <c r="M15" s="36" t="s">
        <v>1011</v>
      </c>
      <c r="N15" s="42">
        <v>1</v>
      </c>
      <c r="O15" s="36" t="s">
        <v>1005</v>
      </c>
      <c r="P15" s="238">
        <v>1</v>
      </c>
      <c r="Q15" s="183">
        <v>76533</v>
      </c>
      <c r="R15" s="313">
        <v>8431183</v>
      </c>
      <c r="S15" s="49"/>
      <c r="T15" s="146" t="s">
        <v>16</v>
      </c>
      <c r="U15" s="229" t="s">
        <v>1518</v>
      </c>
    </row>
    <row r="16" spans="1:22" s="34" customFormat="1" ht="170.25" customHeight="1" x14ac:dyDescent="0.2">
      <c r="A16" s="34">
        <v>4</v>
      </c>
      <c r="C16" s="36" t="s">
        <v>1012</v>
      </c>
      <c r="D16" s="36" t="s">
        <v>271</v>
      </c>
      <c r="E16" s="52" t="s">
        <v>1005</v>
      </c>
      <c r="F16" s="36" t="s">
        <v>1006</v>
      </c>
      <c r="G16" s="37" t="s">
        <v>996</v>
      </c>
      <c r="H16" s="37" t="s">
        <v>987</v>
      </c>
      <c r="I16" s="64" t="s">
        <v>1007</v>
      </c>
      <c r="J16" s="64" t="s">
        <v>1008</v>
      </c>
      <c r="K16" s="37" t="s">
        <v>627</v>
      </c>
      <c r="L16" s="64" t="s">
        <v>262</v>
      </c>
      <c r="M16" s="36" t="s">
        <v>1011</v>
      </c>
      <c r="N16" s="42">
        <v>1</v>
      </c>
      <c r="O16" s="36" t="s">
        <v>1005</v>
      </c>
      <c r="P16" s="239">
        <v>1</v>
      </c>
      <c r="Q16" s="183"/>
      <c r="R16" s="452">
        <v>2730705</v>
      </c>
      <c r="S16" s="49"/>
      <c r="T16" s="146" t="s">
        <v>16</v>
      </c>
      <c r="U16" s="229" t="s">
        <v>1519</v>
      </c>
    </row>
    <row r="18" spans="1:21" ht="15.75" thickBot="1" x14ac:dyDescent="0.3"/>
    <row r="19" spans="1:21" s="34" customFormat="1" ht="15.75" customHeight="1" x14ac:dyDescent="0.2">
      <c r="C19" s="385" t="s">
        <v>1014</v>
      </c>
      <c r="D19" s="386"/>
      <c r="E19" s="386"/>
      <c r="F19" s="386"/>
      <c r="G19" s="386"/>
      <c r="H19" s="386"/>
      <c r="I19" s="386"/>
      <c r="J19" s="386"/>
      <c r="K19" s="386"/>
      <c r="L19" s="386"/>
      <c r="M19" s="386"/>
      <c r="N19" s="386"/>
      <c r="O19" s="386"/>
      <c r="P19" s="386"/>
      <c r="Q19" s="386"/>
      <c r="R19" s="386"/>
      <c r="S19" s="386"/>
      <c r="T19" s="386"/>
      <c r="U19" s="387"/>
    </row>
    <row r="20" spans="1:21" s="34" customFormat="1" ht="15.75" customHeight="1" x14ac:dyDescent="0.2">
      <c r="C20" s="364" t="s">
        <v>7</v>
      </c>
      <c r="D20" s="365"/>
      <c r="E20" s="365"/>
      <c r="F20" s="365"/>
      <c r="G20" s="365"/>
      <c r="H20" s="365"/>
      <c r="I20" s="365"/>
      <c r="J20" s="365"/>
      <c r="K20" s="365"/>
      <c r="L20" s="365"/>
      <c r="M20" s="365"/>
      <c r="N20" s="365"/>
      <c r="O20" s="365"/>
      <c r="P20" s="365"/>
      <c r="Q20" s="365"/>
      <c r="R20" s="365"/>
      <c r="S20" s="365"/>
      <c r="T20" s="365"/>
      <c r="U20" s="366"/>
    </row>
    <row r="21" spans="1:21" s="34" customFormat="1" ht="15.75" customHeight="1" x14ac:dyDescent="0.2">
      <c r="C21" s="361" t="s">
        <v>1015</v>
      </c>
      <c r="D21" s="362"/>
      <c r="E21" s="362"/>
      <c r="F21" s="362"/>
      <c r="G21" s="362"/>
      <c r="H21" s="362"/>
      <c r="I21" s="362"/>
      <c r="J21" s="362"/>
      <c r="K21" s="362"/>
      <c r="L21" s="362"/>
      <c r="M21" s="362"/>
      <c r="N21" s="362"/>
      <c r="O21" s="362"/>
      <c r="P21" s="362"/>
      <c r="Q21" s="362"/>
      <c r="R21" s="362"/>
      <c r="S21" s="362"/>
      <c r="T21" s="362"/>
      <c r="U21" s="363"/>
    </row>
    <row r="22" spans="1:21" s="34" customFormat="1" ht="15.75" customHeight="1" x14ac:dyDescent="0.2">
      <c r="C22" s="364" t="s">
        <v>9</v>
      </c>
      <c r="D22" s="365"/>
      <c r="E22" s="365"/>
      <c r="F22" s="365"/>
      <c r="G22" s="365"/>
      <c r="H22" s="365"/>
      <c r="I22" s="365"/>
      <c r="J22" s="365"/>
      <c r="K22" s="365"/>
      <c r="L22" s="365"/>
      <c r="M22" s="365"/>
      <c r="N22" s="365"/>
      <c r="O22" s="365"/>
      <c r="P22" s="365"/>
      <c r="Q22" s="365"/>
      <c r="R22" s="365"/>
      <c r="S22" s="365"/>
      <c r="T22" s="365"/>
      <c r="U22" s="366"/>
    </row>
    <row r="23" spans="1:21" s="34" customFormat="1" ht="15" customHeight="1" x14ac:dyDescent="0.2">
      <c r="C23" s="361" t="s">
        <v>1016</v>
      </c>
      <c r="D23" s="362"/>
      <c r="E23" s="362"/>
      <c r="F23" s="362"/>
      <c r="G23" s="362"/>
      <c r="H23" s="362"/>
      <c r="I23" s="362"/>
      <c r="J23" s="362"/>
      <c r="K23" s="362"/>
      <c r="L23" s="362"/>
      <c r="M23" s="362"/>
      <c r="N23" s="362"/>
      <c r="O23" s="362"/>
      <c r="P23" s="362"/>
      <c r="Q23" s="362"/>
      <c r="R23" s="362"/>
      <c r="S23" s="362"/>
      <c r="T23" s="362"/>
      <c r="U23" s="363"/>
    </row>
    <row r="24" spans="1:21" s="34" customFormat="1" ht="15.75" customHeight="1" x14ac:dyDescent="0.2">
      <c r="C24" s="364" t="s">
        <v>66</v>
      </c>
      <c r="D24" s="365"/>
      <c r="E24" s="365"/>
      <c r="F24" s="365"/>
      <c r="G24" s="365"/>
      <c r="H24" s="365"/>
      <c r="I24" s="365"/>
      <c r="J24" s="365"/>
      <c r="K24" s="365"/>
      <c r="L24" s="365"/>
      <c r="M24" s="365"/>
      <c r="N24" s="365"/>
      <c r="O24" s="365"/>
      <c r="P24" s="365"/>
      <c r="Q24" s="365"/>
      <c r="R24" s="365"/>
      <c r="S24" s="365"/>
      <c r="T24" s="365"/>
      <c r="U24" s="366"/>
    </row>
    <row r="25" spans="1:21" s="34" customFormat="1" thickBot="1" x14ac:dyDescent="0.25">
      <c r="C25" s="372" t="s">
        <v>1017</v>
      </c>
      <c r="D25" s="373"/>
      <c r="E25" s="373"/>
      <c r="F25" s="373"/>
      <c r="G25" s="373"/>
      <c r="H25" s="373"/>
      <c r="I25" s="373"/>
      <c r="J25" s="373"/>
      <c r="K25" s="373"/>
      <c r="L25" s="373"/>
      <c r="M25" s="373"/>
      <c r="N25" s="373"/>
      <c r="O25" s="373"/>
      <c r="P25" s="373"/>
      <c r="Q25" s="373"/>
      <c r="R25" s="373"/>
      <c r="S25" s="373"/>
      <c r="T25" s="373"/>
      <c r="U25" s="374"/>
    </row>
    <row r="26" spans="1:21" s="2" customFormat="1" ht="23.65" customHeight="1" x14ac:dyDescent="0.25">
      <c r="C26" s="375" t="s">
        <v>13</v>
      </c>
      <c r="D26" s="382" t="s">
        <v>108</v>
      </c>
      <c r="E26" s="377" t="s">
        <v>69</v>
      </c>
      <c r="F26" s="378"/>
      <c r="G26" s="378"/>
      <c r="H26" s="378"/>
      <c r="I26" s="379"/>
      <c r="J26" s="424" t="s">
        <v>82</v>
      </c>
      <c r="K26" s="424" t="s">
        <v>83</v>
      </c>
      <c r="L26" s="360" t="s">
        <v>84</v>
      </c>
      <c r="M26" s="375" t="s">
        <v>70</v>
      </c>
      <c r="N26" s="425" t="s">
        <v>71</v>
      </c>
      <c r="O26" s="393" t="s">
        <v>72</v>
      </c>
      <c r="P26" s="360" t="s">
        <v>73</v>
      </c>
      <c r="Q26" s="406" t="s">
        <v>238</v>
      </c>
      <c r="R26" s="407"/>
      <c r="S26" s="408"/>
      <c r="T26" s="424" t="s">
        <v>75</v>
      </c>
      <c r="U26" s="424" t="s">
        <v>76</v>
      </c>
    </row>
    <row r="27" spans="1:21" s="2" customFormat="1" ht="58.35" customHeight="1" x14ac:dyDescent="0.25">
      <c r="C27" s="376"/>
      <c r="D27" s="383"/>
      <c r="E27" s="66" t="s">
        <v>77</v>
      </c>
      <c r="F27" s="67" t="s">
        <v>78</v>
      </c>
      <c r="G27" s="67" t="s">
        <v>79</v>
      </c>
      <c r="H27" s="67" t="s">
        <v>80</v>
      </c>
      <c r="I27" s="63" t="s">
        <v>81</v>
      </c>
      <c r="J27" s="388"/>
      <c r="K27" s="388"/>
      <c r="L27" s="388"/>
      <c r="M27" s="376"/>
      <c r="N27" s="440"/>
      <c r="O27" s="394"/>
      <c r="P27" s="388"/>
      <c r="Q27" s="61" t="s">
        <v>85</v>
      </c>
      <c r="R27" s="61" t="s">
        <v>86</v>
      </c>
      <c r="S27" s="61" t="s">
        <v>239</v>
      </c>
      <c r="T27" s="388"/>
      <c r="U27" s="388"/>
    </row>
    <row r="28" spans="1:21" s="34" customFormat="1" ht="100.15" customHeight="1" x14ac:dyDescent="0.2">
      <c r="A28" s="34">
        <v>5</v>
      </c>
      <c r="C28" s="36" t="s">
        <v>1018</v>
      </c>
      <c r="D28" s="36" t="s">
        <v>1019</v>
      </c>
      <c r="E28" s="52" t="s">
        <v>1020</v>
      </c>
      <c r="F28" s="36" t="s">
        <v>1021</v>
      </c>
      <c r="G28" s="37" t="s">
        <v>92</v>
      </c>
      <c r="H28" s="37" t="s">
        <v>987</v>
      </c>
      <c r="I28" s="64" t="s">
        <v>1022</v>
      </c>
      <c r="J28" s="64" t="s">
        <v>1023</v>
      </c>
      <c r="K28" s="36" t="s">
        <v>1024</v>
      </c>
      <c r="L28" s="64" t="s">
        <v>1025</v>
      </c>
      <c r="M28" s="36" t="s">
        <v>1026</v>
      </c>
      <c r="N28" s="99">
        <v>1</v>
      </c>
      <c r="O28" s="49" t="s">
        <v>1020</v>
      </c>
      <c r="P28" s="160">
        <v>100</v>
      </c>
      <c r="Q28" s="182">
        <v>22109</v>
      </c>
      <c r="R28" s="226" t="s">
        <v>1027</v>
      </c>
      <c r="S28" s="49"/>
      <c r="T28" s="75" t="s">
        <v>1028</v>
      </c>
      <c r="U28" s="229" t="s">
        <v>1520</v>
      </c>
    </row>
    <row r="29" spans="1:21" s="34" customFormat="1" ht="107.65" customHeight="1" x14ac:dyDescent="0.2">
      <c r="A29" s="34">
        <v>6</v>
      </c>
      <c r="C29" s="36" t="s">
        <v>1029</v>
      </c>
      <c r="D29" s="36" t="s">
        <v>1030</v>
      </c>
      <c r="E29" s="52" t="s">
        <v>1031</v>
      </c>
      <c r="F29" s="36" t="s">
        <v>1032</v>
      </c>
      <c r="G29" s="37" t="s">
        <v>92</v>
      </c>
      <c r="H29" s="37" t="s">
        <v>987</v>
      </c>
      <c r="I29" s="64" t="s">
        <v>1022</v>
      </c>
      <c r="J29" s="64" t="s">
        <v>1023</v>
      </c>
      <c r="K29" s="36" t="s">
        <v>1033</v>
      </c>
      <c r="L29" s="64" t="s">
        <v>1034</v>
      </c>
      <c r="M29" s="36" t="s">
        <v>1035</v>
      </c>
      <c r="N29" s="99">
        <v>1</v>
      </c>
      <c r="O29" s="49" t="s">
        <v>1035</v>
      </c>
      <c r="P29" s="160">
        <v>100</v>
      </c>
      <c r="Q29" s="182">
        <v>27637</v>
      </c>
      <c r="R29" s="182" t="s">
        <v>1013</v>
      </c>
      <c r="S29" s="49"/>
      <c r="T29" s="75" t="s">
        <v>16</v>
      </c>
      <c r="U29" s="229" t="s">
        <v>1521</v>
      </c>
    </row>
    <row r="31" spans="1:21" ht="15.75" thickBot="1" x14ac:dyDescent="0.3"/>
    <row r="32" spans="1:21" s="34" customFormat="1" ht="15.75" customHeight="1" x14ac:dyDescent="0.2">
      <c r="C32" s="385" t="s">
        <v>1036</v>
      </c>
      <c r="D32" s="386"/>
      <c r="E32" s="386"/>
      <c r="F32" s="386"/>
      <c r="G32" s="386"/>
      <c r="H32" s="386"/>
      <c r="I32" s="386"/>
      <c r="J32" s="386"/>
      <c r="K32" s="386"/>
      <c r="L32" s="386"/>
      <c r="M32" s="386"/>
      <c r="N32" s="386"/>
      <c r="O32" s="386"/>
      <c r="P32" s="386"/>
      <c r="Q32" s="386"/>
      <c r="R32" s="386"/>
      <c r="S32" s="386"/>
      <c r="T32" s="386"/>
      <c r="U32" s="387"/>
    </row>
    <row r="33" spans="1:24" s="34" customFormat="1" ht="15.75" customHeight="1" x14ac:dyDescent="0.2">
      <c r="C33" s="364" t="s">
        <v>7</v>
      </c>
      <c r="D33" s="365"/>
      <c r="E33" s="365"/>
      <c r="F33" s="365"/>
      <c r="G33" s="365"/>
      <c r="H33" s="365"/>
      <c r="I33" s="365"/>
      <c r="J33" s="365"/>
      <c r="K33" s="365"/>
      <c r="L33" s="365"/>
      <c r="M33" s="365"/>
      <c r="N33" s="365"/>
      <c r="O33" s="365"/>
      <c r="P33" s="365"/>
      <c r="Q33" s="365"/>
      <c r="R33" s="365"/>
      <c r="S33" s="365"/>
      <c r="T33" s="365"/>
      <c r="U33" s="366"/>
    </row>
    <row r="34" spans="1:24" s="34" customFormat="1" ht="15.75" customHeight="1" x14ac:dyDescent="0.2">
      <c r="C34" s="361" t="s">
        <v>1037</v>
      </c>
      <c r="D34" s="362"/>
      <c r="E34" s="362"/>
      <c r="F34" s="362"/>
      <c r="G34" s="362"/>
      <c r="H34" s="362"/>
      <c r="I34" s="362"/>
      <c r="J34" s="362"/>
      <c r="K34" s="362"/>
      <c r="L34" s="362"/>
      <c r="M34" s="362"/>
      <c r="N34" s="362"/>
      <c r="O34" s="362"/>
      <c r="P34" s="362"/>
      <c r="Q34" s="362"/>
      <c r="R34" s="362"/>
      <c r="S34" s="362"/>
      <c r="T34" s="362"/>
      <c r="U34" s="363"/>
    </row>
    <row r="35" spans="1:24" s="34" customFormat="1" ht="15.75" customHeight="1" x14ac:dyDescent="0.2">
      <c r="C35" s="364" t="s">
        <v>9</v>
      </c>
      <c r="D35" s="365"/>
      <c r="E35" s="365"/>
      <c r="F35" s="365"/>
      <c r="G35" s="365"/>
      <c r="H35" s="365"/>
      <c r="I35" s="365"/>
      <c r="J35" s="365"/>
      <c r="K35" s="365"/>
      <c r="L35" s="365"/>
      <c r="M35" s="365"/>
      <c r="N35" s="365"/>
      <c r="O35" s="365"/>
      <c r="P35" s="365"/>
      <c r="Q35" s="365"/>
      <c r="R35" s="365"/>
      <c r="S35" s="365"/>
      <c r="T35" s="365"/>
      <c r="U35" s="366"/>
    </row>
    <row r="36" spans="1:24" s="34" customFormat="1" ht="15" customHeight="1" x14ac:dyDescent="0.2">
      <c r="C36" s="361" t="s">
        <v>1038</v>
      </c>
      <c r="D36" s="362"/>
      <c r="E36" s="362"/>
      <c r="F36" s="362"/>
      <c r="G36" s="362"/>
      <c r="H36" s="362"/>
      <c r="I36" s="362"/>
      <c r="J36" s="362"/>
      <c r="K36" s="362"/>
      <c r="L36" s="362"/>
      <c r="M36" s="362"/>
      <c r="N36" s="362"/>
      <c r="O36" s="362"/>
      <c r="P36" s="362"/>
      <c r="Q36" s="362"/>
      <c r="R36" s="362"/>
      <c r="S36" s="362"/>
      <c r="T36" s="362"/>
      <c r="U36" s="363"/>
    </row>
    <row r="37" spans="1:24" s="34" customFormat="1" ht="15.75" customHeight="1" x14ac:dyDescent="0.2">
      <c r="C37" s="364" t="s">
        <v>66</v>
      </c>
      <c r="D37" s="365"/>
      <c r="E37" s="365"/>
      <c r="F37" s="365"/>
      <c r="G37" s="365"/>
      <c r="H37" s="365"/>
      <c r="I37" s="365"/>
      <c r="J37" s="365"/>
      <c r="K37" s="365"/>
      <c r="L37" s="365"/>
      <c r="M37" s="365"/>
      <c r="N37" s="365"/>
      <c r="O37" s="365"/>
      <c r="P37" s="365"/>
      <c r="Q37" s="365"/>
      <c r="R37" s="365"/>
      <c r="S37" s="365"/>
      <c r="T37" s="365"/>
      <c r="U37" s="366"/>
    </row>
    <row r="38" spans="1:24" s="34" customFormat="1" ht="45" customHeight="1" thickBot="1" x14ac:dyDescent="0.25">
      <c r="C38" s="441" t="s">
        <v>1039</v>
      </c>
      <c r="D38" s="442"/>
      <c r="E38" s="442"/>
      <c r="F38" s="442"/>
      <c r="G38" s="442"/>
      <c r="H38" s="442"/>
      <c r="I38" s="442"/>
      <c r="J38" s="442"/>
      <c r="K38" s="442"/>
      <c r="L38" s="442"/>
      <c r="M38" s="442"/>
      <c r="N38" s="442"/>
      <c r="O38" s="442"/>
      <c r="P38" s="442"/>
      <c r="Q38" s="442"/>
      <c r="R38" s="442"/>
      <c r="S38" s="442"/>
      <c r="T38" s="442"/>
      <c r="U38" s="443"/>
    </row>
    <row r="39" spans="1:24" s="2" customFormat="1" ht="22.35" customHeight="1" x14ac:dyDescent="0.25">
      <c r="C39" s="375" t="s">
        <v>13</v>
      </c>
      <c r="D39" s="382" t="s">
        <v>108</v>
      </c>
      <c r="E39" s="377" t="s">
        <v>69</v>
      </c>
      <c r="F39" s="378"/>
      <c r="G39" s="378"/>
      <c r="H39" s="378"/>
      <c r="I39" s="379"/>
      <c r="J39" s="424" t="s">
        <v>82</v>
      </c>
      <c r="K39" s="424" t="s">
        <v>83</v>
      </c>
      <c r="L39" s="360" t="s">
        <v>84</v>
      </c>
      <c r="M39" s="375" t="s">
        <v>70</v>
      </c>
      <c r="N39" s="425" t="s">
        <v>71</v>
      </c>
      <c r="O39" s="393" t="s">
        <v>72</v>
      </c>
      <c r="P39" s="360" t="s">
        <v>73</v>
      </c>
      <c r="Q39" s="406" t="s">
        <v>238</v>
      </c>
      <c r="R39" s="407"/>
      <c r="S39" s="408"/>
      <c r="T39" s="424" t="s">
        <v>75</v>
      </c>
      <c r="U39" s="424" t="s">
        <v>76</v>
      </c>
    </row>
    <row r="40" spans="1:24" s="2" customFormat="1" ht="61.35" customHeight="1" x14ac:dyDescent="0.25">
      <c r="C40" s="376"/>
      <c r="D40" s="383"/>
      <c r="E40" s="66" t="s">
        <v>77</v>
      </c>
      <c r="F40" s="67" t="s">
        <v>78</v>
      </c>
      <c r="G40" s="67" t="s">
        <v>79</v>
      </c>
      <c r="H40" s="67" t="s">
        <v>80</v>
      </c>
      <c r="I40" s="63" t="s">
        <v>81</v>
      </c>
      <c r="J40" s="388"/>
      <c r="K40" s="388"/>
      <c r="L40" s="388"/>
      <c r="M40" s="376"/>
      <c r="N40" s="440"/>
      <c r="O40" s="394"/>
      <c r="P40" s="388"/>
      <c r="Q40" s="61" t="s">
        <v>85</v>
      </c>
      <c r="R40" s="61" t="s">
        <v>86</v>
      </c>
      <c r="S40" s="61" t="s">
        <v>239</v>
      </c>
      <c r="T40" s="388"/>
      <c r="U40" s="388"/>
    </row>
    <row r="41" spans="1:24" s="34" customFormat="1" ht="117" customHeight="1" x14ac:dyDescent="0.25">
      <c r="A41">
        <v>7</v>
      </c>
      <c r="B41"/>
      <c r="C41" s="192" t="s">
        <v>1040</v>
      </c>
      <c r="D41" s="192" t="s">
        <v>1041</v>
      </c>
      <c r="E41" s="193" t="s">
        <v>1042</v>
      </c>
      <c r="F41" s="192" t="s">
        <v>1043</v>
      </c>
      <c r="G41" s="68" t="s">
        <v>132</v>
      </c>
      <c r="H41" s="68" t="s">
        <v>987</v>
      </c>
      <c r="I41" s="68" t="s">
        <v>1022</v>
      </c>
      <c r="J41" s="68" t="s">
        <v>1044</v>
      </c>
      <c r="K41" s="68" t="s">
        <v>1045</v>
      </c>
      <c r="L41" s="68" t="s">
        <v>1046</v>
      </c>
      <c r="M41" s="192" t="s">
        <v>1047</v>
      </c>
      <c r="N41" s="212">
        <v>1</v>
      </c>
      <c r="O41" s="192" t="s">
        <v>1048</v>
      </c>
      <c r="P41" s="195">
        <v>100</v>
      </c>
      <c r="Q41" s="306"/>
      <c r="R41" s="314">
        <v>14952872</v>
      </c>
      <c r="S41" s="250"/>
      <c r="T41" s="251" t="s">
        <v>195</v>
      </c>
      <c r="U41" s="229" t="s">
        <v>1522</v>
      </c>
      <c r="V41" s="253"/>
      <c r="W41" s="304"/>
      <c r="X41" s="300"/>
    </row>
  </sheetData>
  <mergeCells count="61">
    <mergeCell ref="J39:J40"/>
    <mergeCell ref="K39:K40"/>
    <mergeCell ref="L39:L40"/>
    <mergeCell ref="N39:N40"/>
    <mergeCell ref="E26:I26"/>
    <mergeCell ref="M26:M27"/>
    <mergeCell ref="C35:U35"/>
    <mergeCell ref="C32:U32"/>
    <mergeCell ref="C33:U33"/>
    <mergeCell ref="O39:O40"/>
    <mergeCell ref="C34:U34"/>
    <mergeCell ref="C36:U36"/>
    <mergeCell ref="C37:U37"/>
    <mergeCell ref="C38:U38"/>
    <mergeCell ref="C39:C40"/>
    <mergeCell ref="E39:I39"/>
    <mergeCell ref="C26:C27"/>
    <mergeCell ref="U26:U27"/>
    <mergeCell ref="K26:K27"/>
    <mergeCell ref="L26:L27"/>
    <mergeCell ref="N26:N27"/>
    <mergeCell ref="O26:O27"/>
    <mergeCell ref="P26:P27"/>
    <mergeCell ref="Q26:S26"/>
    <mergeCell ref="J11:J12"/>
    <mergeCell ref="C19:U19"/>
    <mergeCell ref="O11:O12"/>
    <mergeCell ref="P11:P12"/>
    <mergeCell ref="C25:U25"/>
    <mergeCell ref="C7:U7"/>
    <mergeCell ref="M39:M40"/>
    <mergeCell ref="U39:U40"/>
    <mergeCell ref="P39:P40"/>
    <mergeCell ref="Q39:S39"/>
    <mergeCell ref="T39:T40"/>
    <mergeCell ref="C9:U9"/>
    <mergeCell ref="T26:T27"/>
    <mergeCell ref="D26:D27"/>
    <mergeCell ref="J26:J27"/>
    <mergeCell ref="C21:U21"/>
    <mergeCell ref="C22:U22"/>
    <mergeCell ref="C23:U23"/>
    <mergeCell ref="C24:U24"/>
    <mergeCell ref="C20:U20"/>
    <mergeCell ref="D11:D12"/>
    <mergeCell ref="C8:U8"/>
    <mergeCell ref="D39:D40"/>
    <mergeCell ref="C2:U2"/>
    <mergeCell ref="C10:U10"/>
    <mergeCell ref="C11:C12"/>
    <mergeCell ref="E11:I11"/>
    <mergeCell ref="M11:M12"/>
    <mergeCell ref="U11:U12"/>
    <mergeCell ref="C4:U4"/>
    <mergeCell ref="N11:N12"/>
    <mergeCell ref="C5:U5"/>
    <mergeCell ref="C6:U6"/>
    <mergeCell ref="K11:K12"/>
    <mergeCell ref="L11:L12"/>
    <mergeCell ref="T11:T12"/>
    <mergeCell ref="Q11:S11"/>
  </mergeCells>
  <hyperlinks>
    <hyperlink ref="U13" r:id="rId1" xr:uid="{A8BA6483-DFE7-4B2C-AF2B-9FBE0BB5DEDA}"/>
    <hyperlink ref="U14" r:id="rId2" xr:uid="{C8A44735-7548-467B-B04D-BB4C9B476D46}"/>
    <hyperlink ref="U16" r:id="rId3" xr:uid="{B8394F25-6F15-45B4-83C1-145C95FF86D5}"/>
    <hyperlink ref="U15" r:id="rId4" xr:uid="{94F3967C-61D1-4E0C-9DC7-86B5F7593FF4}"/>
    <hyperlink ref="U28" r:id="rId5" xr:uid="{2DA4606D-4E10-44AD-A365-1412EE2A360B}"/>
    <hyperlink ref="U29" r:id="rId6" xr:uid="{0BE0A790-1937-4C59-A48A-7BE924732C40}"/>
    <hyperlink ref="U41" r:id="rId7" xr:uid="{EA623223-4FF8-4036-908F-E9405CACBF7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W55"/>
  <sheetViews>
    <sheetView showGridLines="0" topLeftCell="B1" zoomScale="120" zoomScaleNormal="120" workbookViewId="0">
      <selection activeCell="B1" sqref="B1"/>
    </sheetView>
  </sheetViews>
  <sheetFormatPr baseColWidth="10" defaultColWidth="8.5703125" defaultRowHeight="15" x14ac:dyDescent="0.25"/>
  <cols>
    <col min="1" max="1" width="3.28515625" hidden="1" customWidth="1"/>
    <col min="2" max="2" width="3.28515625" customWidth="1"/>
    <col min="3" max="3" width="30" customWidth="1"/>
    <col min="4" max="4" width="77" customWidth="1"/>
    <col min="5" max="5" width="11.42578125" customWidth="1"/>
    <col min="6" max="6" width="15.5703125" customWidth="1"/>
    <col min="7" max="8" width="11.42578125" customWidth="1"/>
    <col min="9" max="9" width="16.28515625" customWidth="1"/>
    <col min="10" max="10" width="23.5703125" customWidth="1"/>
    <col min="11" max="11" width="26.28515625" customWidth="1"/>
    <col min="12" max="12" width="21.5703125" customWidth="1"/>
    <col min="13" max="13" width="25.5703125" customWidth="1"/>
    <col min="14" max="14" width="6.28515625" customWidth="1"/>
    <col min="15" max="15" width="26.28515625" customWidth="1"/>
    <col min="16" max="16" width="27.28515625" customWidth="1"/>
    <col min="17" max="17" width="19.5703125" customWidth="1"/>
    <col min="18" max="18" width="21.5703125" customWidth="1"/>
    <col min="19" max="19" width="22.28515625" customWidth="1"/>
    <col min="20" max="20" width="23.7109375" customWidth="1"/>
    <col min="21" max="21" width="47.42578125" customWidth="1"/>
    <col min="22" max="22" width="19.7109375" customWidth="1"/>
    <col min="23" max="23" width="58.7109375" customWidth="1"/>
    <col min="24" max="247" width="11.42578125" customWidth="1"/>
  </cols>
  <sheetData>
    <row r="1" spans="1:23" x14ac:dyDescent="0.25">
      <c r="C1" t="s">
        <v>61</v>
      </c>
    </row>
    <row r="2" spans="1:23" x14ac:dyDescent="0.25">
      <c r="C2" s="384" t="s">
        <v>1049</v>
      </c>
      <c r="D2" s="384"/>
      <c r="E2" s="384"/>
      <c r="F2" s="384"/>
      <c r="G2" s="384"/>
      <c r="H2" s="384"/>
      <c r="I2" s="384"/>
      <c r="J2" s="384"/>
      <c r="K2" s="384"/>
      <c r="L2" s="384"/>
      <c r="M2" s="384"/>
      <c r="N2" s="384"/>
      <c r="O2" s="384"/>
      <c r="P2" s="384"/>
      <c r="Q2" s="384"/>
      <c r="R2" s="384"/>
      <c r="S2" s="384"/>
      <c r="T2" s="384"/>
      <c r="U2" s="384"/>
    </row>
    <row r="3" spans="1:23" ht="15.75" thickBot="1" x14ac:dyDescent="0.3"/>
    <row r="4" spans="1:23" s="34" customFormat="1" ht="15.75" customHeight="1" x14ac:dyDescent="0.2">
      <c r="C4" s="385" t="s">
        <v>1050</v>
      </c>
      <c r="D4" s="386"/>
      <c r="E4" s="386"/>
      <c r="F4" s="386"/>
      <c r="G4" s="386"/>
      <c r="H4" s="386"/>
      <c r="I4" s="386"/>
      <c r="J4" s="386"/>
      <c r="K4" s="386"/>
      <c r="L4" s="386"/>
      <c r="M4" s="386"/>
      <c r="N4" s="386"/>
      <c r="O4" s="386"/>
      <c r="P4" s="386"/>
      <c r="Q4" s="386"/>
      <c r="R4" s="386"/>
      <c r="S4" s="386"/>
      <c r="T4" s="386"/>
      <c r="U4" s="387"/>
    </row>
    <row r="5" spans="1:23" s="34" customFormat="1" ht="15.75" customHeight="1" x14ac:dyDescent="0.2">
      <c r="C5" s="364" t="s">
        <v>7</v>
      </c>
      <c r="D5" s="365"/>
      <c r="E5" s="365"/>
      <c r="F5" s="365"/>
      <c r="G5" s="365"/>
      <c r="H5" s="365"/>
      <c r="I5" s="365"/>
      <c r="J5" s="365"/>
      <c r="K5" s="365"/>
      <c r="L5" s="365"/>
      <c r="M5" s="365"/>
      <c r="N5" s="365"/>
      <c r="O5" s="365"/>
      <c r="P5" s="365"/>
      <c r="Q5" s="365"/>
      <c r="R5" s="365"/>
      <c r="S5" s="365"/>
      <c r="T5" s="365"/>
      <c r="U5" s="366"/>
    </row>
    <row r="6" spans="1:23" s="34" customFormat="1" ht="15.75" customHeight="1" x14ac:dyDescent="0.2">
      <c r="C6" s="361" t="s">
        <v>1051</v>
      </c>
      <c r="D6" s="362"/>
      <c r="E6" s="362"/>
      <c r="F6" s="362"/>
      <c r="G6" s="362"/>
      <c r="H6" s="362"/>
      <c r="I6" s="362"/>
      <c r="J6" s="362"/>
      <c r="K6" s="362"/>
      <c r="L6" s="362"/>
      <c r="M6" s="362"/>
      <c r="N6" s="362"/>
      <c r="O6" s="362"/>
      <c r="P6" s="362"/>
      <c r="Q6" s="362"/>
      <c r="R6" s="362"/>
      <c r="S6" s="362"/>
      <c r="T6" s="362"/>
      <c r="U6" s="363"/>
    </row>
    <row r="7" spans="1:23" s="34" customFormat="1" ht="15.75" customHeight="1" x14ac:dyDescent="0.2">
      <c r="C7" s="364" t="s">
        <v>9</v>
      </c>
      <c r="D7" s="365"/>
      <c r="E7" s="365"/>
      <c r="F7" s="365"/>
      <c r="G7" s="365"/>
      <c r="H7" s="365"/>
      <c r="I7" s="365"/>
      <c r="J7" s="365"/>
      <c r="K7" s="365"/>
      <c r="L7" s="365"/>
      <c r="M7" s="365"/>
      <c r="N7" s="365"/>
      <c r="O7" s="365"/>
      <c r="P7" s="365"/>
      <c r="Q7" s="365"/>
      <c r="R7" s="365"/>
      <c r="S7" s="365"/>
      <c r="T7" s="365"/>
      <c r="U7" s="366"/>
    </row>
    <row r="8" spans="1:23" s="34" customFormat="1" ht="15" customHeight="1" x14ac:dyDescent="0.2">
      <c r="C8" s="361" t="s">
        <v>1052</v>
      </c>
      <c r="D8" s="362"/>
      <c r="E8" s="362"/>
      <c r="F8" s="362"/>
      <c r="G8" s="362"/>
      <c r="H8" s="362"/>
      <c r="I8" s="362"/>
      <c r="J8" s="362"/>
      <c r="K8" s="362"/>
      <c r="L8" s="362"/>
      <c r="M8" s="362"/>
      <c r="N8" s="362"/>
      <c r="O8" s="362"/>
      <c r="P8" s="362"/>
      <c r="Q8" s="362"/>
      <c r="R8" s="362"/>
      <c r="S8" s="362"/>
      <c r="T8" s="362"/>
      <c r="U8" s="363"/>
    </row>
    <row r="9" spans="1:23" s="34" customFormat="1" ht="15.75" customHeight="1" x14ac:dyDescent="0.2">
      <c r="C9" s="364" t="s">
        <v>66</v>
      </c>
      <c r="D9" s="365"/>
      <c r="E9" s="365"/>
      <c r="F9" s="365"/>
      <c r="G9" s="365"/>
      <c r="H9" s="365"/>
      <c r="I9" s="365"/>
      <c r="J9" s="365"/>
      <c r="K9" s="365"/>
      <c r="L9" s="365"/>
      <c r="M9" s="365"/>
      <c r="N9" s="365"/>
      <c r="O9" s="365"/>
      <c r="P9" s="365"/>
      <c r="Q9" s="365"/>
      <c r="R9" s="365"/>
      <c r="S9" s="365"/>
      <c r="T9" s="365"/>
      <c r="U9" s="366"/>
    </row>
    <row r="10" spans="1:23" s="34" customFormat="1" thickBot="1" x14ac:dyDescent="0.25">
      <c r="C10" s="418" t="s">
        <v>1053</v>
      </c>
      <c r="D10" s="419"/>
      <c r="E10" s="419"/>
      <c r="F10" s="419"/>
      <c r="G10" s="419"/>
      <c r="H10" s="419"/>
      <c r="I10" s="419"/>
      <c r="J10" s="419"/>
      <c r="K10" s="419"/>
      <c r="L10" s="419"/>
      <c r="M10" s="419"/>
      <c r="N10" s="419"/>
      <c r="O10" s="419"/>
      <c r="P10" s="419"/>
      <c r="Q10" s="419"/>
      <c r="R10" s="419"/>
      <c r="S10" s="419"/>
      <c r="T10" s="419"/>
      <c r="U10" s="420"/>
    </row>
    <row r="11" spans="1:23" s="2" customFormat="1" ht="22.35" customHeight="1" x14ac:dyDescent="0.25">
      <c r="C11" s="375" t="s">
        <v>13</v>
      </c>
      <c r="D11" s="382" t="s">
        <v>108</v>
      </c>
      <c r="E11" s="377" t="s">
        <v>69</v>
      </c>
      <c r="F11" s="378"/>
      <c r="G11" s="378"/>
      <c r="H11" s="378"/>
      <c r="I11" s="379"/>
      <c r="J11" s="424" t="s">
        <v>82</v>
      </c>
      <c r="K11" s="424" t="s">
        <v>83</v>
      </c>
      <c r="L11" s="360" t="s">
        <v>84</v>
      </c>
      <c r="M11" s="380" t="s">
        <v>70</v>
      </c>
      <c r="N11" s="439" t="s">
        <v>71</v>
      </c>
      <c r="O11" s="393" t="s">
        <v>72</v>
      </c>
      <c r="P11" s="360" t="s">
        <v>73</v>
      </c>
      <c r="Q11" s="406" t="s">
        <v>238</v>
      </c>
      <c r="R11" s="407"/>
      <c r="S11" s="408"/>
      <c r="T11" s="424" t="s">
        <v>75</v>
      </c>
      <c r="U11" s="424" t="s">
        <v>76</v>
      </c>
    </row>
    <row r="12" spans="1:23" s="2" customFormat="1" ht="62.1" customHeight="1" x14ac:dyDescent="0.25">
      <c r="C12" s="376"/>
      <c r="D12" s="383"/>
      <c r="E12" s="66" t="s">
        <v>77</v>
      </c>
      <c r="F12" s="67" t="s">
        <v>78</v>
      </c>
      <c r="G12" s="67" t="s">
        <v>79</v>
      </c>
      <c r="H12" s="67" t="s">
        <v>80</v>
      </c>
      <c r="I12" s="63" t="s">
        <v>81</v>
      </c>
      <c r="J12" s="388"/>
      <c r="K12" s="388"/>
      <c r="L12" s="388"/>
      <c r="M12" s="381"/>
      <c r="N12" s="430"/>
      <c r="O12" s="394"/>
      <c r="P12" s="388"/>
      <c r="Q12" s="61" t="s">
        <v>85</v>
      </c>
      <c r="R12" s="61" t="s">
        <v>86</v>
      </c>
      <c r="S12" s="59" t="s">
        <v>786</v>
      </c>
      <c r="T12" s="388"/>
      <c r="U12" s="388"/>
    </row>
    <row r="13" spans="1:23" s="34" customFormat="1" ht="120.6" customHeight="1" x14ac:dyDescent="0.25">
      <c r="A13" s="34">
        <v>1</v>
      </c>
      <c r="C13" s="180" t="s">
        <v>1054</v>
      </c>
      <c r="D13" s="90" t="s">
        <v>1384</v>
      </c>
      <c r="E13" s="52" t="s">
        <v>241</v>
      </c>
      <c r="F13" s="36" t="s">
        <v>1055</v>
      </c>
      <c r="G13" s="37" t="s">
        <v>475</v>
      </c>
      <c r="H13" s="37" t="s">
        <v>93</v>
      </c>
      <c r="I13" s="64" t="s">
        <v>1056</v>
      </c>
      <c r="J13" s="110" t="s">
        <v>1057</v>
      </c>
      <c r="K13" s="90" t="s">
        <v>1058</v>
      </c>
      <c r="L13" s="90" t="s">
        <v>1058</v>
      </c>
      <c r="M13" s="36" t="s">
        <v>1059</v>
      </c>
      <c r="N13" s="44">
        <v>1</v>
      </c>
      <c r="O13" s="36" t="s">
        <v>1060</v>
      </c>
      <c r="P13" s="49">
        <v>80</v>
      </c>
      <c r="Q13" s="448">
        <v>0</v>
      </c>
      <c r="R13" s="448">
        <v>0</v>
      </c>
      <c r="S13" s="36" t="s">
        <v>1386</v>
      </c>
      <c r="T13" s="168" t="s">
        <v>1061</v>
      </c>
      <c r="U13" s="229" t="s">
        <v>1525</v>
      </c>
      <c r="V13" s="292"/>
    </row>
    <row r="14" spans="1:23" s="34" customFormat="1" ht="120" customHeight="1" x14ac:dyDescent="0.2">
      <c r="A14" s="34">
        <v>2</v>
      </c>
      <c r="C14" s="36" t="s">
        <v>1062</v>
      </c>
      <c r="D14" s="36" t="s">
        <v>1063</v>
      </c>
      <c r="E14" s="52" t="s">
        <v>241</v>
      </c>
      <c r="F14" s="36" t="s">
        <v>1055</v>
      </c>
      <c r="G14" s="37" t="s">
        <v>475</v>
      </c>
      <c r="H14" s="37" t="s">
        <v>93</v>
      </c>
      <c r="I14" s="64" t="s">
        <v>1056</v>
      </c>
      <c r="J14" s="110" t="s">
        <v>1057</v>
      </c>
      <c r="K14" s="90" t="s">
        <v>1058</v>
      </c>
      <c r="L14" s="90" t="s">
        <v>1058</v>
      </c>
      <c r="M14" s="36" t="s">
        <v>1059</v>
      </c>
      <c r="N14" s="44">
        <v>1</v>
      </c>
      <c r="O14" s="36" t="s">
        <v>1060</v>
      </c>
      <c r="P14" s="49"/>
      <c r="Q14" s="117"/>
      <c r="R14" s="36"/>
      <c r="S14" s="36"/>
      <c r="T14" s="75" t="s">
        <v>1061</v>
      </c>
      <c r="U14" s="319" t="s">
        <v>1526</v>
      </c>
    </row>
    <row r="15" spans="1:23" s="34" customFormat="1" ht="201.6" customHeight="1" x14ac:dyDescent="0.2">
      <c r="A15" s="184">
        <v>3</v>
      </c>
      <c r="B15" s="184"/>
      <c r="C15" s="190" t="s">
        <v>1064</v>
      </c>
      <c r="D15" s="186" t="s">
        <v>1065</v>
      </c>
      <c r="E15" s="191" t="s">
        <v>241</v>
      </c>
      <c r="F15" s="186" t="s">
        <v>1055</v>
      </c>
      <c r="G15" s="185" t="s">
        <v>475</v>
      </c>
      <c r="H15" s="185" t="s">
        <v>93</v>
      </c>
      <c r="I15" s="185" t="s">
        <v>1056</v>
      </c>
      <c r="J15" s="190" t="s">
        <v>1066</v>
      </c>
      <c r="K15" s="185" t="s">
        <v>1067</v>
      </c>
      <c r="L15" s="156" t="s">
        <v>318</v>
      </c>
      <c r="M15" s="186" t="s">
        <v>1059</v>
      </c>
      <c r="N15" s="187">
        <v>1</v>
      </c>
      <c r="O15" s="186" t="s">
        <v>1060</v>
      </c>
      <c r="P15" s="158">
        <v>1</v>
      </c>
      <c r="Q15" s="188">
        <v>521814</v>
      </c>
      <c r="R15" s="188">
        <v>20759.072</v>
      </c>
      <c r="S15" s="186"/>
      <c r="T15" s="189" t="s">
        <v>1061</v>
      </c>
      <c r="U15" s="229" t="s">
        <v>1527</v>
      </c>
    </row>
    <row r="16" spans="1:23" s="34" customFormat="1" ht="108.6" customHeight="1" x14ac:dyDescent="0.2">
      <c r="A16" s="34">
        <v>4</v>
      </c>
      <c r="C16" s="36" t="s">
        <v>1068</v>
      </c>
      <c r="D16" s="90" t="s">
        <v>1069</v>
      </c>
      <c r="E16" s="52" t="s">
        <v>241</v>
      </c>
      <c r="F16" s="36" t="s">
        <v>1070</v>
      </c>
      <c r="G16" s="37" t="s">
        <v>475</v>
      </c>
      <c r="H16" s="37" t="s">
        <v>93</v>
      </c>
      <c r="I16" s="64" t="s">
        <v>1071</v>
      </c>
      <c r="J16" s="64" t="s">
        <v>1057</v>
      </c>
      <c r="K16" s="90" t="s">
        <v>1058</v>
      </c>
      <c r="L16" s="90" t="s">
        <v>1058</v>
      </c>
      <c r="M16" s="36" t="s">
        <v>1072</v>
      </c>
      <c r="N16" s="44">
        <v>1</v>
      </c>
      <c r="O16" s="36" t="s">
        <v>1073</v>
      </c>
      <c r="P16" s="158">
        <v>1</v>
      </c>
      <c r="Q16" s="448">
        <v>0</v>
      </c>
      <c r="R16" s="448">
        <v>0</v>
      </c>
      <c r="S16" s="36" t="s">
        <v>1386</v>
      </c>
      <c r="T16" s="75" t="s">
        <v>1074</v>
      </c>
      <c r="U16" s="229" t="s">
        <v>1528</v>
      </c>
      <c r="V16" s="273"/>
      <c r="W16" s="290"/>
    </row>
    <row r="17" spans="1:23" s="34" customFormat="1" ht="295.5" customHeight="1" x14ac:dyDescent="0.2">
      <c r="A17" s="34">
        <v>5</v>
      </c>
      <c r="C17" s="36" t="s">
        <v>1075</v>
      </c>
      <c r="D17" s="36" t="s">
        <v>1076</v>
      </c>
      <c r="E17" s="52" t="s">
        <v>241</v>
      </c>
      <c r="F17" s="36" t="s">
        <v>1070</v>
      </c>
      <c r="G17" s="37" t="s">
        <v>475</v>
      </c>
      <c r="H17" s="37" t="s">
        <v>93</v>
      </c>
      <c r="I17" s="64" t="s">
        <v>1071</v>
      </c>
      <c r="J17" s="64" t="s">
        <v>1057</v>
      </c>
      <c r="K17" s="90" t="s">
        <v>1058</v>
      </c>
      <c r="L17" s="90" t="s">
        <v>1058</v>
      </c>
      <c r="M17" s="36" t="s">
        <v>1072</v>
      </c>
      <c r="N17" s="44">
        <v>1</v>
      </c>
      <c r="O17" s="36" t="s">
        <v>1073</v>
      </c>
      <c r="P17" s="158">
        <v>1</v>
      </c>
      <c r="Q17" s="188"/>
      <c r="R17" s="36"/>
      <c r="S17" s="36"/>
      <c r="T17" s="75" t="s">
        <v>1074</v>
      </c>
      <c r="U17" s="229"/>
      <c r="V17" s="273"/>
    </row>
    <row r="18" spans="1:23" s="34" customFormat="1" ht="322.89999999999998" customHeight="1" x14ac:dyDescent="0.2">
      <c r="A18" s="184">
        <v>6</v>
      </c>
      <c r="B18" s="184"/>
      <c r="C18" s="120" t="s">
        <v>1077</v>
      </c>
      <c r="D18" s="36" t="s">
        <v>1524</v>
      </c>
      <c r="E18" s="193" t="s">
        <v>241</v>
      </c>
      <c r="F18" s="192" t="s">
        <v>1070</v>
      </c>
      <c r="G18" s="68" t="s">
        <v>475</v>
      </c>
      <c r="H18" s="68" t="s">
        <v>93</v>
      </c>
      <c r="I18" s="68" t="s">
        <v>1071</v>
      </c>
      <c r="J18" s="68" t="s">
        <v>1057</v>
      </c>
      <c r="K18" s="68" t="s">
        <v>1078</v>
      </c>
      <c r="L18" s="37" t="s">
        <v>1079</v>
      </c>
      <c r="M18" s="192" t="s">
        <v>1072</v>
      </c>
      <c r="N18" s="194">
        <v>1</v>
      </c>
      <c r="O18" s="192" t="s">
        <v>1073</v>
      </c>
      <c r="P18" s="52">
        <v>1</v>
      </c>
      <c r="Q18" s="196">
        <v>407015</v>
      </c>
      <c r="R18" s="196">
        <v>26795.828000000001</v>
      </c>
      <c r="S18" s="192"/>
      <c r="T18" s="197" t="s">
        <v>1074</v>
      </c>
      <c r="U18" s="229" t="s">
        <v>1529</v>
      </c>
      <c r="V18" s="253"/>
      <c r="W18" s="310"/>
    </row>
    <row r="20" spans="1:23" ht="15.75" thickBot="1" x14ac:dyDescent="0.3"/>
    <row r="21" spans="1:23" s="34" customFormat="1" ht="15.75" customHeight="1" x14ac:dyDescent="0.2">
      <c r="C21" s="385" t="s">
        <v>1080</v>
      </c>
      <c r="D21" s="386"/>
      <c r="E21" s="386"/>
      <c r="F21" s="386"/>
      <c r="G21" s="386"/>
      <c r="H21" s="386"/>
      <c r="I21" s="386"/>
      <c r="J21" s="386"/>
      <c r="K21" s="386"/>
      <c r="L21" s="386"/>
      <c r="M21" s="386"/>
      <c r="N21" s="386"/>
      <c r="O21" s="386"/>
      <c r="P21" s="386"/>
      <c r="Q21" s="386"/>
      <c r="R21" s="386"/>
      <c r="S21" s="386"/>
      <c r="T21" s="386"/>
      <c r="U21" s="387"/>
    </row>
    <row r="22" spans="1:23" s="34" customFormat="1" ht="15.75" customHeight="1" x14ac:dyDescent="0.2">
      <c r="C22" s="364" t="s">
        <v>7</v>
      </c>
      <c r="D22" s="365"/>
      <c r="E22" s="365"/>
      <c r="F22" s="365"/>
      <c r="G22" s="365"/>
      <c r="H22" s="365"/>
      <c r="I22" s="365"/>
      <c r="J22" s="365"/>
      <c r="K22" s="365"/>
      <c r="L22" s="365"/>
      <c r="M22" s="365"/>
      <c r="N22" s="365"/>
      <c r="O22" s="365"/>
      <c r="P22" s="365"/>
      <c r="Q22" s="365"/>
      <c r="R22" s="365"/>
      <c r="S22" s="365"/>
      <c r="T22" s="365"/>
      <c r="U22" s="366"/>
    </row>
    <row r="23" spans="1:23" s="34" customFormat="1" ht="15.75" customHeight="1" x14ac:dyDescent="0.2">
      <c r="C23" s="361" t="s">
        <v>1081</v>
      </c>
      <c r="D23" s="362"/>
      <c r="E23" s="362"/>
      <c r="F23" s="362"/>
      <c r="G23" s="362"/>
      <c r="H23" s="362"/>
      <c r="I23" s="362"/>
      <c r="J23" s="362"/>
      <c r="K23" s="362"/>
      <c r="L23" s="362"/>
      <c r="M23" s="362"/>
      <c r="N23" s="362"/>
      <c r="O23" s="362"/>
      <c r="P23" s="362"/>
      <c r="Q23" s="362"/>
      <c r="R23" s="362"/>
      <c r="S23" s="362"/>
      <c r="T23" s="362"/>
      <c r="U23" s="363"/>
    </row>
    <row r="24" spans="1:23" s="34" customFormat="1" ht="15.75" customHeight="1" x14ac:dyDescent="0.2">
      <c r="C24" s="364" t="s">
        <v>9</v>
      </c>
      <c r="D24" s="365"/>
      <c r="E24" s="365"/>
      <c r="F24" s="365"/>
      <c r="G24" s="365"/>
      <c r="H24" s="365"/>
      <c r="I24" s="365"/>
      <c r="J24" s="365"/>
      <c r="K24" s="365"/>
      <c r="L24" s="365"/>
      <c r="M24" s="365"/>
      <c r="N24" s="365"/>
      <c r="O24" s="365"/>
      <c r="P24" s="365"/>
      <c r="Q24" s="365"/>
      <c r="R24" s="365"/>
      <c r="S24" s="365"/>
      <c r="T24" s="365"/>
      <c r="U24" s="366"/>
    </row>
    <row r="25" spans="1:23" s="34" customFormat="1" ht="19.350000000000001" customHeight="1" x14ac:dyDescent="0.2">
      <c r="C25" s="361" t="s">
        <v>1082</v>
      </c>
      <c r="D25" s="362"/>
      <c r="E25" s="362"/>
      <c r="F25" s="362"/>
      <c r="G25" s="362"/>
      <c r="H25" s="362"/>
      <c r="I25" s="362"/>
      <c r="J25" s="362"/>
      <c r="K25" s="362"/>
      <c r="L25" s="362"/>
      <c r="M25" s="362"/>
      <c r="N25" s="362"/>
      <c r="O25" s="362"/>
      <c r="P25" s="362"/>
      <c r="Q25" s="362"/>
      <c r="R25" s="362"/>
      <c r="S25" s="362"/>
      <c r="T25" s="362"/>
      <c r="U25" s="363"/>
    </row>
    <row r="26" spans="1:23" s="34" customFormat="1" ht="18.600000000000001" customHeight="1" x14ac:dyDescent="0.2">
      <c r="C26" s="364" t="s">
        <v>66</v>
      </c>
      <c r="D26" s="365"/>
      <c r="E26" s="365"/>
      <c r="F26" s="365"/>
      <c r="G26" s="365"/>
      <c r="H26" s="365"/>
      <c r="I26" s="365"/>
      <c r="J26" s="365"/>
      <c r="K26" s="365"/>
      <c r="L26" s="365"/>
      <c r="M26" s="365"/>
      <c r="N26" s="365"/>
      <c r="O26" s="365"/>
      <c r="P26" s="365"/>
      <c r="Q26" s="365"/>
      <c r="R26" s="365"/>
      <c r="S26" s="365"/>
      <c r="T26" s="365"/>
      <c r="U26" s="366"/>
    </row>
    <row r="27" spans="1:23" s="34" customFormat="1" ht="21.6" customHeight="1" thickBot="1" x14ac:dyDescent="0.25">
      <c r="C27" s="372" t="s">
        <v>1083</v>
      </c>
      <c r="D27" s="373"/>
      <c r="E27" s="373"/>
      <c r="F27" s="373"/>
      <c r="G27" s="373"/>
      <c r="H27" s="373"/>
      <c r="I27" s="373"/>
      <c r="J27" s="373"/>
      <c r="K27" s="373"/>
      <c r="L27" s="373"/>
      <c r="M27" s="373"/>
      <c r="N27" s="373"/>
      <c r="O27" s="373"/>
      <c r="P27" s="373"/>
      <c r="Q27" s="373"/>
      <c r="R27" s="373"/>
      <c r="S27" s="373"/>
      <c r="T27" s="373"/>
      <c r="U27" s="374"/>
    </row>
    <row r="28" spans="1:23" s="2" customFormat="1" ht="22.35" customHeight="1" x14ac:dyDescent="0.25">
      <c r="C28" s="375" t="s">
        <v>13</v>
      </c>
      <c r="D28" s="382" t="s">
        <v>108</v>
      </c>
      <c r="E28" s="377" t="s">
        <v>69</v>
      </c>
      <c r="F28" s="378"/>
      <c r="G28" s="378"/>
      <c r="H28" s="378"/>
      <c r="I28" s="379"/>
      <c r="J28" s="424" t="s">
        <v>82</v>
      </c>
      <c r="K28" s="424" t="s">
        <v>83</v>
      </c>
      <c r="L28" s="360" t="s">
        <v>84</v>
      </c>
      <c r="M28" s="380" t="s">
        <v>70</v>
      </c>
      <c r="N28" s="439" t="s">
        <v>71</v>
      </c>
      <c r="O28" s="393" t="s">
        <v>72</v>
      </c>
      <c r="P28" s="360" t="s">
        <v>73</v>
      </c>
      <c r="Q28" s="406" t="s">
        <v>238</v>
      </c>
      <c r="R28" s="407"/>
      <c r="S28" s="408"/>
      <c r="T28" s="424" t="s">
        <v>75</v>
      </c>
      <c r="U28" s="424" t="s">
        <v>76</v>
      </c>
    </row>
    <row r="29" spans="1:23" s="2" customFormat="1" ht="66" customHeight="1" x14ac:dyDescent="0.25">
      <c r="C29" s="376"/>
      <c r="D29" s="383"/>
      <c r="E29" s="66" t="s">
        <v>77</v>
      </c>
      <c r="F29" s="67" t="s">
        <v>78</v>
      </c>
      <c r="G29" s="67" t="s">
        <v>79</v>
      </c>
      <c r="H29" s="67" t="s">
        <v>80</v>
      </c>
      <c r="I29" s="63" t="s">
        <v>81</v>
      </c>
      <c r="J29" s="388"/>
      <c r="K29" s="388"/>
      <c r="L29" s="388"/>
      <c r="M29" s="381"/>
      <c r="N29" s="430"/>
      <c r="O29" s="394"/>
      <c r="P29" s="388"/>
      <c r="Q29" s="61" t="s">
        <v>85</v>
      </c>
      <c r="R29" s="61" t="s">
        <v>86</v>
      </c>
      <c r="S29" s="61" t="s">
        <v>239</v>
      </c>
      <c r="T29" s="388"/>
      <c r="U29" s="388"/>
    </row>
    <row r="30" spans="1:23" s="2" customFormat="1" ht="139.5" customHeight="1" x14ac:dyDescent="0.2">
      <c r="A30" s="2">
        <v>7</v>
      </c>
      <c r="C30" s="202" t="s">
        <v>1084</v>
      </c>
      <c r="D30" s="90" t="s">
        <v>1085</v>
      </c>
      <c r="E30" s="37" t="s">
        <v>143</v>
      </c>
      <c r="F30" s="36" t="s">
        <v>1086</v>
      </c>
      <c r="G30" s="52" t="s">
        <v>647</v>
      </c>
      <c r="H30" s="36" t="s">
        <v>93</v>
      </c>
      <c r="I30" s="52" t="s">
        <v>1071</v>
      </c>
      <c r="J30" s="64" t="s">
        <v>1057</v>
      </c>
      <c r="K30" s="52" t="s">
        <v>1087</v>
      </c>
      <c r="L30" s="36" t="s">
        <v>1088</v>
      </c>
      <c r="M30" s="36" t="s">
        <v>1089</v>
      </c>
      <c r="N30" s="72">
        <v>1</v>
      </c>
      <c r="O30" s="36" t="s">
        <v>1090</v>
      </c>
      <c r="P30" s="49">
        <v>80</v>
      </c>
      <c r="Q30" s="286">
        <v>0</v>
      </c>
      <c r="R30" s="284">
        <v>0</v>
      </c>
      <c r="S30" s="36" t="s">
        <v>1386</v>
      </c>
      <c r="T30" s="36" t="s">
        <v>1091</v>
      </c>
      <c r="U30" s="229" t="s">
        <v>1530</v>
      </c>
      <c r="V30" s="291"/>
    </row>
    <row r="31" spans="1:23" s="2" customFormat="1" ht="145.5" customHeight="1" x14ac:dyDescent="0.25">
      <c r="A31" s="2">
        <v>8</v>
      </c>
      <c r="C31" s="201" t="s">
        <v>1092</v>
      </c>
      <c r="D31" s="64" t="s">
        <v>1093</v>
      </c>
      <c r="E31" s="37" t="s">
        <v>143</v>
      </c>
      <c r="F31" s="36" t="s">
        <v>1086</v>
      </c>
      <c r="G31" s="52" t="s">
        <v>647</v>
      </c>
      <c r="H31" s="36" t="s">
        <v>93</v>
      </c>
      <c r="I31" s="52" t="s">
        <v>1071</v>
      </c>
      <c r="J31" s="64" t="s">
        <v>1057</v>
      </c>
      <c r="K31" s="90" t="s">
        <v>1058</v>
      </c>
      <c r="L31" s="90" t="s">
        <v>1058</v>
      </c>
      <c r="M31" s="36" t="s">
        <v>1089</v>
      </c>
      <c r="N31" s="72">
        <v>1</v>
      </c>
      <c r="O31" s="36" t="s">
        <v>1090</v>
      </c>
      <c r="P31" s="49"/>
      <c r="Q31" s="52"/>
      <c r="R31" s="36"/>
      <c r="S31" s="52"/>
      <c r="T31" s="36" t="s">
        <v>1091</v>
      </c>
      <c r="U31" s="229"/>
      <c r="V31" s="273"/>
    </row>
    <row r="32" spans="1:23" s="2" customFormat="1" ht="354.6" customHeight="1" x14ac:dyDescent="0.25">
      <c r="A32" s="2">
        <v>9</v>
      </c>
      <c r="C32" s="149" t="s">
        <v>1094</v>
      </c>
      <c r="D32" s="36" t="s">
        <v>1523</v>
      </c>
      <c r="E32" s="37" t="s">
        <v>143</v>
      </c>
      <c r="F32" s="36" t="s">
        <v>1086</v>
      </c>
      <c r="G32" s="52" t="s">
        <v>647</v>
      </c>
      <c r="H32" s="36" t="s">
        <v>93</v>
      </c>
      <c r="I32" s="52" t="s">
        <v>1071</v>
      </c>
      <c r="J32" s="64" t="s">
        <v>1057</v>
      </c>
      <c r="K32" s="185" t="s">
        <v>1078</v>
      </c>
      <c r="L32" s="156" t="s">
        <v>1079</v>
      </c>
      <c r="M32" s="36" t="s">
        <v>1089</v>
      </c>
      <c r="N32" s="72">
        <v>1</v>
      </c>
      <c r="O32" s="36" t="s">
        <v>1090</v>
      </c>
      <c r="P32" s="158">
        <v>1</v>
      </c>
      <c r="Q32" s="118" t="s">
        <v>1095</v>
      </c>
      <c r="R32" s="118">
        <v>22955.27</v>
      </c>
      <c r="S32" s="52"/>
      <c r="T32" s="36" t="s">
        <v>1091</v>
      </c>
      <c r="U32" s="229" t="s">
        <v>1531</v>
      </c>
      <c r="V32" s="253"/>
      <c r="W32" s="310"/>
    </row>
    <row r="33" spans="1:23" s="34" customFormat="1" ht="115.35" customHeight="1" x14ac:dyDescent="0.2">
      <c r="A33" s="36">
        <v>10</v>
      </c>
      <c r="B33" s="36"/>
      <c r="C33" s="150" t="s">
        <v>1096</v>
      </c>
      <c r="D33" s="90" t="s">
        <v>1097</v>
      </c>
      <c r="E33" s="37">
        <v>1</v>
      </c>
      <c r="F33" s="37" t="s">
        <v>1098</v>
      </c>
      <c r="G33" s="64" t="s">
        <v>1099</v>
      </c>
      <c r="H33" s="64" t="s">
        <v>93</v>
      </c>
      <c r="I33" s="64" t="s">
        <v>1071</v>
      </c>
      <c r="J33" s="64" t="s">
        <v>1057</v>
      </c>
      <c r="K33" s="90" t="s">
        <v>1058</v>
      </c>
      <c r="L33" s="90" t="s">
        <v>1058</v>
      </c>
      <c r="M33" s="36" t="s">
        <v>1100</v>
      </c>
      <c r="N33" s="72">
        <v>0.28000000000000003</v>
      </c>
      <c r="O33" s="36" t="s">
        <v>1098</v>
      </c>
      <c r="P33" s="49">
        <v>0</v>
      </c>
      <c r="Q33" s="284">
        <v>0</v>
      </c>
      <c r="R33" s="285">
        <v>0</v>
      </c>
      <c r="S33" s="36" t="s">
        <v>1386</v>
      </c>
      <c r="T33" s="36" t="s">
        <v>1091</v>
      </c>
      <c r="U33" s="229" t="s">
        <v>1532</v>
      </c>
      <c r="V33" s="273"/>
      <c r="W33" s="290"/>
    </row>
    <row r="34" spans="1:23" ht="100.9" customHeight="1" x14ac:dyDescent="0.25">
      <c r="A34" s="2">
        <v>11</v>
      </c>
      <c r="B34" s="2"/>
      <c r="C34" s="36" t="s">
        <v>1101</v>
      </c>
      <c r="D34" s="64" t="s">
        <v>1102</v>
      </c>
      <c r="E34" s="52">
        <v>1</v>
      </c>
      <c r="F34" s="36" t="s">
        <v>1098</v>
      </c>
      <c r="G34" s="37" t="s">
        <v>1099</v>
      </c>
      <c r="H34" s="37" t="s">
        <v>93</v>
      </c>
      <c r="I34" s="64" t="s">
        <v>1071</v>
      </c>
      <c r="J34" s="64" t="s">
        <v>1057</v>
      </c>
      <c r="K34" s="90" t="s">
        <v>1058</v>
      </c>
      <c r="L34" s="90" t="s">
        <v>1058</v>
      </c>
      <c r="M34" s="36" t="s">
        <v>1100</v>
      </c>
      <c r="N34" s="52">
        <v>0.28000000000000003</v>
      </c>
      <c r="O34" s="36" t="s">
        <v>1098</v>
      </c>
      <c r="P34" s="178"/>
      <c r="Q34" s="106"/>
      <c r="R34" s="106"/>
      <c r="S34" s="106"/>
      <c r="T34" s="148" t="s">
        <v>1091</v>
      </c>
      <c r="U34" s="229"/>
      <c r="V34" s="273"/>
    </row>
    <row r="35" spans="1:23" ht="183" customHeight="1" x14ac:dyDescent="0.25">
      <c r="A35" s="198">
        <v>12</v>
      </c>
      <c r="B35" s="198"/>
      <c r="C35" s="120" t="s">
        <v>1103</v>
      </c>
      <c r="D35" s="192" t="s">
        <v>1104</v>
      </c>
      <c r="E35" s="52">
        <v>1</v>
      </c>
      <c r="F35" s="192" t="s">
        <v>1098</v>
      </c>
      <c r="G35" s="68" t="s">
        <v>1099</v>
      </c>
      <c r="H35" s="68" t="s">
        <v>93</v>
      </c>
      <c r="I35" s="68" t="s">
        <v>1071</v>
      </c>
      <c r="J35" s="68" t="s">
        <v>1057</v>
      </c>
      <c r="K35" s="68" t="s">
        <v>1078</v>
      </c>
      <c r="L35" s="37" t="s">
        <v>1079</v>
      </c>
      <c r="M35" s="192" t="s">
        <v>1100</v>
      </c>
      <c r="N35" s="52">
        <v>0.28000000000000003</v>
      </c>
      <c r="O35" s="192" t="s">
        <v>1098</v>
      </c>
      <c r="P35" s="52">
        <v>1</v>
      </c>
      <c r="Q35" s="196">
        <v>257428</v>
      </c>
      <c r="R35" s="196">
        <v>45649.548999999999</v>
      </c>
      <c r="S35" s="106"/>
      <c r="T35" s="200" t="s">
        <v>1091</v>
      </c>
      <c r="U35" s="229" t="s">
        <v>1533</v>
      </c>
    </row>
    <row r="36" spans="1:23" ht="22.35" customHeight="1" x14ac:dyDescent="0.25">
      <c r="C36" s="78"/>
    </row>
    <row r="37" spans="1:23" ht="15.75" thickBot="1" x14ac:dyDescent="0.3"/>
    <row r="38" spans="1:23" s="34" customFormat="1" ht="15.75" customHeight="1" x14ac:dyDescent="0.2">
      <c r="C38" s="385" t="s">
        <v>1105</v>
      </c>
      <c r="D38" s="386"/>
      <c r="E38" s="386"/>
      <c r="F38" s="386"/>
      <c r="G38" s="386"/>
      <c r="H38" s="386"/>
      <c r="I38" s="386"/>
      <c r="J38" s="386"/>
      <c r="K38" s="386"/>
      <c r="L38" s="386"/>
      <c r="M38" s="386"/>
      <c r="N38" s="386"/>
      <c r="O38" s="386"/>
      <c r="P38" s="386"/>
      <c r="Q38" s="386"/>
      <c r="R38" s="386"/>
      <c r="S38" s="386"/>
      <c r="T38" s="386"/>
      <c r="U38" s="387"/>
    </row>
    <row r="39" spans="1:23" s="34" customFormat="1" ht="15.75" customHeight="1" x14ac:dyDescent="0.2">
      <c r="C39" s="364" t="s">
        <v>7</v>
      </c>
      <c r="D39" s="365"/>
      <c r="E39" s="365"/>
      <c r="F39" s="365"/>
      <c r="G39" s="365"/>
      <c r="H39" s="365"/>
      <c r="I39" s="365"/>
      <c r="J39" s="365"/>
      <c r="K39" s="365"/>
      <c r="L39" s="365"/>
      <c r="M39" s="365"/>
      <c r="N39" s="365"/>
      <c r="O39" s="365"/>
      <c r="P39" s="365"/>
      <c r="Q39" s="365"/>
      <c r="R39" s="365"/>
      <c r="S39" s="365"/>
      <c r="T39" s="365"/>
      <c r="U39" s="366"/>
    </row>
    <row r="40" spans="1:23" s="34" customFormat="1" ht="15.75" customHeight="1" x14ac:dyDescent="0.2">
      <c r="C40" s="361" t="s">
        <v>1106</v>
      </c>
      <c r="D40" s="362"/>
      <c r="E40" s="362"/>
      <c r="F40" s="362"/>
      <c r="G40" s="362"/>
      <c r="H40" s="362"/>
      <c r="I40" s="362"/>
      <c r="J40" s="362"/>
      <c r="K40" s="362"/>
      <c r="L40" s="362"/>
      <c r="M40" s="362"/>
      <c r="N40" s="362"/>
      <c r="O40" s="362"/>
      <c r="P40" s="362"/>
      <c r="Q40" s="362"/>
      <c r="R40" s="362"/>
      <c r="S40" s="362"/>
      <c r="T40" s="362"/>
      <c r="U40" s="363"/>
    </row>
    <row r="41" spans="1:23" s="34" customFormat="1" ht="15.75" customHeight="1" x14ac:dyDescent="0.2">
      <c r="C41" s="364" t="s">
        <v>9</v>
      </c>
      <c r="D41" s="365"/>
      <c r="E41" s="365"/>
      <c r="F41" s="365"/>
      <c r="G41" s="365"/>
      <c r="H41" s="365"/>
      <c r="I41" s="365"/>
      <c r="J41" s="365"/>
      <c r="K41" s="365"/>
      <c r="L41" s="365"/>
      <c r="M41" s="365"/>
      <c r="N41" s="365"/>
      <c r="O41" s="365"/>
      <c r="P41" s="365"/>
      <c r="Q41" s="365"/>
      <c r="R41" s="365"/>
      <c r="S41" s="365"/>
      <c r="T41" s="365"/>
      <c r="U41" s="366"/>
    </row>
    <row r="42" spans="1:23" s="34" customFormat="1" ht="15" customHeight="1" x14ac:dyDescent="0.2">
      <c r="C42" s="361" t="s">
        <v>1107</v>
      </c>
      <c r="D42" s="362"/>
      <c r="E42" s="362"/>
      <c r="F42" s="362"/>
      <c r="G42" s="362"/>
      <c r="H42" s="362"/>
      <c r="I42" s="362"/>
      <c r="J42" s="362"/>
      <c r="K42" s="362"/>
      <c r="L42" s="362"/>
      <c r="M42" s="362"/>
      <c r="N42" s="362"/>
      <c r="O42" s="362"/>
      <c r="P42" s="362"/>
      <c r="Q42" s="362"/>
      <c r="R42" s="362"/>
      <c r="S42" s="362"/>
      <c r="T42" s="362"/>
      <c r="U42" s="363"/>
    </row>
    <row r="43" spans="1:23" s="34" customFormat="1" ht="15.75" customHeight="1" x14ac:dyDescent="0.2">
      <c r="C43" s="364" t="s">
        <v>66</v>
      </c>
      <c r="D43" s="365"/>
      <c r="E43" s="365"/>
      <c r="F43" s="365"/>
      <c r="G43" s="365"/>
      <c r="H43" s="365"/>
      <c r="I43" s="365"/>
      <c r="J43" s="365"/>
      <c r="K43" s="365"/>
      <c r="L43" s="365"/>
      <c r="M43" s="365"/>
      <c r="N43" s="365"/>
      <c r="O43" s="365"/>
      <c r="P43" s="365"/>
      <c r="Q43" s="365"/>
      <c r="R43" s="365"/>
      <c r="S43" s="365"/>
      <c r="T43" s="365"/>
      <c r="U43" s="366"/>
    </row>
    <row r="44" spans="1:23" s="34" customFormat="1" ht="18.600000000000001" customHeight="1" thickBot="1" x14ac:dyDescent="0.25">
      <c r="C44" s="372" t="s">
        <v>1108</v>
      </c>
      <c r="D44" s="373"/>
      <c r="E44" s="373"/>
      <c r="F44" s="373"/>
      <c r="G44" s="373"/>
      <c r="H44" s="373"/>
      <c r="I44" s="373"/>
      <c r="J44" s="373"/>
      <c r="K44" s="373"/>
      <c r="L44" s="373"/>
      <c r="M44" s="373"/>
      <c r="N44" s="373"/>
      <c r="O44" s="373"/>
      <c r="P44" s="373"/>
      <c r="Q44" s="373"/>
      <c r="R44" s="373"/>
      <c r="S44" s="373"/>
      <c r="T44" s="373"/>
      <c r="U44" s="374"/>
    </row>
    <row r="45" spans="1:23" s="2" customFormat="1" ht="24.6" customHeight="1" x14ac:dyDescent="0.25">
      <c r="C45" s="375" t="s">
        <v>13</v>
      </c>
      <c r="D45" s="382" t="s">
        <v>108</v>
      </c>
      <c r="E45" s="377" t="s">
        <v>69</v>
      </c>
      <c r="F45" s="378"/>
      <c r="G45" s="378"/>
      <c r="H45" s="378"/>
      <c r="I45" s="379"/>
      <c r="J45" s="424" t="s">
        <v>82</v>
      </c>
      <c r="K45" s="424" t="s">
        <v>83</v>
      </c>
      <c r="L45" s="360" t="s">
        <v>84</v>
      </c>
      <c r="M45" s="380" t="s">
        <v>70</v>
      </c>
      <c r="N45" s="439" t="s">
        <v>71</v>
      </c>
      <c r="O45" s="393" t="s">
        <v>72</v>
      </c>
      <c r="P45" s="360" t="s">
        <v>73</v>
      </c>
      <c r="Q45" s="406" t="s">
        <v>238</v>
      </c>
      <c r="R45" s="407"/>
      <c r="S45" s="408"/>
      <c r="T45" s="424" t="s">
        <v>75</v>
      </c>
      <c r="U45" s="424" t="s">
        <v>76</v>
      </c>
    </row>
    <row r="46" spans="1:23" s="2" customFormat="1" ht="62.1" customHeight="1" x14ac:dyDescent="0.25">
      <c r="C46" s="376"/>
      <c r="D46" s="383"/>
      <c r="E46" s="66" t="s">
        <v>77</v>
      </c>
      <c r="F46" s="67" t="s">
        <v>78</v>
      </c>
      <c r="G46" s="67" t="s">
        <v>79</v>
      </c>
      <c r="H46" s="67" t="s">
        <v>80</v>
      </c>
      <c r="I46" s="63" t="s">
        <v>81</v>
      </c>
      <c r="J46" s="388"/>
      <c r="K46" s="388"/>
      <c r="L46" s="388"/>
      <c r="M46" s="381"/>
      <c r="N46" s="430"/>
      <c r="O46" s="394"/>
      <c r="P46" s="388"/>
      <c r="Q46" s="61" t="s">
        <v>85</v>
      </c>
      <c r="R46" s="61" t="s">
        <v>86</v>
      </c>
      <c r="S46" s="61" t="s">
        <v>239</v>
      </c>
      <c r="T46" s="388"/>
      <c r="U46" s="388"/>
    </row>
    <row r="47" spans="1:23" s="2" customFormat="1" ht="114.75" customHeight="1" x14ac:dyDescent="0.25">
      <c r="A47" s="2">
        <v>13</v>
      </c>
      <c r="C47" s="36" t="s">
        <v>1109</v>
      </c>
      <c r="D47" s="90" t="s">
        <v>1110</v>
      </c>
      <c r="E47" s="52" t="s">
        <v>241</v>
      </c>
      <c r="F47" s="36" t="s">
        <v>1111</v>
      </c>
      <c r="G47" s="37" t="s">
        <v>647</v>
      </c>
      <c r="H47" s="37" t="s">
        <v>93</v>
      </c>
      <c r="I47" s="64" t="s">
        <v>898</v>
      </c>
      <c r="J47" s="64" t="s">
        <v>1112</v>
      </c>
      <c r="K47" s="90" t="s">
        <v>1058</v>
      </c>
      <c r="L47" s="90" t="s">
        <v>1058</v>
      </c>
      <c r="M47" s="186" t="s">
        <v>1113</v>
      </c>
      <c r="N47" s="109">
        <v>1</v>
      </c>
      <c r="O47" s="186" t="s">
        <v>1114</v>
      </c>
      <c r="P47" s="158"/>
      <c r="Q47" s="38">
        <v>0</v>
      </c>
      <c r="R47" s="38">
        <v>0</v>
      </c>
      <c r="S47" s="36" t="s">
        <v>1386</v>
      </c>
      <c r="T47" s="185" t="s">
        <v>1074</v>
      </c>
      <c r="U47" s="229" t="s">
        <v>1534</v>
      </c>
      <c r="V47" s="273"/>
      <c r="W47" s="291"/>
    </row>
    <row r="48" spans="1:23" s="2" customFormat="1" ht="115.15" customHeight="1" x14ac:dyDescent="0.25">
      <c r="A48" s="2">
        <v>14</v>
      </c>
      <c r="C48" s="36" t="s">
        <v>1115</v>
      </c>
      <c r="D48" s="64" t="s">
        <v>1116</v>
      </c>
      <c r="E48" s="52" t="s">
        <v>241</v>
      </c>
      <c r="F48" s="36" t="s">
        <v>1111</v>
      </c>
      <c r="G48" s="37" t="s">
        <v>647</v>
      </c>
      <c r="H48" s="37" t="s">
        <v>93</v>
      </c>
      <c r="I48" s="64" t="s">
        <v>898</v>
      </c>
      <c r="J48" s="64" t="s">
        <v>1112</v>
      </c>
      <c r="K48" s="90" t="s">
        <v>1058</v>
      </c>
      <c r="L48" s="90" t="s">
        <v>1058</v>
      </c>
      <c r="M48" s="186" t="s">
        <v>1113</v>
      </c>
      <c r="N48" s="109">
        <v>1</v>
      </c>
      <c r="O48" s="186" t="s">
        <v>1114</v>
      </c>
      <c r="P48" s="38"/>
      <c r="Q48" s="38"/>
      <c r="R48" s="38"/>
      <c r="S48" s="38"/>
      <c r="T48" s="185" t="s">
        <v>1074</v>
      </c>
      <c r="U48" s="229"/>
    </row>
    <row r="49" spans="1:23" s="2" customFormat="1" ht="133.5" customHeight="1" x14ac:dyDescent="0.25">
      <c r="A49" s="203">
        <v>15</v>
      </c>
      <c r="B49" s="203"/>
      <c r="C49" s="190" t="s">
        <v>1117</v>
      </c>
      <c r="D49" s="90" t="s">
        <v>1118</v>
      </c>
      <c r="E49" s="191" t="s">
        <v>241</v>
      </c>
      <c r="F49" s="186" t="s">
        <v>1111</v>
      </c>
      <c r="G49" s="185" t="s">
        <v>647</v>
      </c>
      <c r="H49" s="185" t="s">
        <v>93</v>
      </c>
      <c r="I49" s="185" t="s">
        <v>898</v>
      </c>
      <c r="J49" s="185" t="s">
        <v>1112</v>
      </c>
      <c r="K49" s="185" t="s">
        <v>1067</v>
      </c>
      <c r="L49" s="156" t="s">
        <v>318</v>
      </c>
      <c r="M49" s="186" t="s">
        <v>1113</v>
      </c>
      <c r="N49" s="199">
        <v>1</v>
      </c>
      <c r="O49" s="186" t="s">
        <v>1114</v>
      </c>
      <c r="P49" s="158">
        <v>1</v>
      </c>
      <c r="Q49" s="188" t="s">
        <v>1095</v>
      </c>
      <c r="R49" s="188">
        <v>8382.67</v>
      </c>
      <c r="S49" s="186"/>
      <c r="T49" s="185" t="s">
        <v>1074</v>
      </c>
      <c r="U49" s="229" t="s">
        <v>1535</v>
      </c>
    </row>
    <row r="50" spans="1:23" s="2" customFormat="1" ht="111" customHeight="1" x14ac:dyDescent="0.25">
      <c r="A50" s="2">
        <v>16</v>
      </c>
      <c r="C50" s="36" t="s">
        <v>1119</v>
      </c>
      <c r="D50" s="90" t="s">
        <v>1120</v>
      </c>
      <c r="E50" s="52" t="s">
        <v>241</v>
      </c>
      <c r="F50" s="36" t="s">
        <v>1121</v>
      </c>
      <c r="G50" s="37" t="s">
        <v>647</v>
      </c>
      <c r="H50" s="37" t="s">
        <v>93</v>
      </c>
      <c r="I50" s="64" t="s">
        <v>898</v>
      </c>
      <c r="J50" s="64" t="s">
        <v>1112</v>
      </c>
      <c r="K50" s="90" t="s">
        <v>1058</v>
      </c>
      <c r="L50" s="90" t="s">
        <v>1058</v>
      </c>
      <c r="M50" s="36" t="s">
        <v>1122</v>
      </c>
      <c r="N50" s="109">
        <v>1</v>
      </c>
      <c r="O50" s="38" t="s">
        <v>1123</v>
      </c>
      <c r="P50" s="38"/>
      <c r="Q50" s="38">
        <v>0</v>
      </c>
      <c r="R50" s="38">
        <v>0</v>
      </c>
      <c r="S50" s="36" t="s">
        <v>1386</v>
      </c>
      <c r="T50" s="64" t="s">
        <v>1074</v>
      </c>
      <c r="U50" s="229" t="s">
        <v>1536</v>
      </c>
      <c r="W50" s="291"/>
    </row>
    <row r="51" spans="1:23" s="2" customFormat="1" ht="113.65" customHeight="1" x14ac:dyDescent="0.25">
      <c r="A51" s="2">
        <v>17</v>
      </c>
      <c r="C51" s="36" t="s">
        <v>1124</v>
      </c>
      <c r="D51" s="64" t="s">
        <v>1125</v>
      </c>
      <c r="E51" s="52" t="s">
        <v>241</v>
      </c>
      <c r="F51" s="36" t="s">
        <v>1121</v>
      </c>
      <c r="G51" s="37" t="s">
        <v>647</v>
      </c>
      <c r="H51" s="37" t="s">
        <v>93</v>
      </c>
      <c r="I51" s="64" t="s">
        <v>898</v>
      </c>
      <c r="J51" s="64" t="s">
        <v>1112</v>
      </c>
      <c r="K51" s="90" t="s">
        <v>1058</v>
      </c>
      <c r="L51" s="90" t="s">
        <v>1058</v>
      </c>
      <c r="M51" s="36" t="s">
        <v>1122</v>
      </c>
      <c r="N51" s="109">
        <v>1</v>
      </c>
      <c r="O51" s="38" t="s">
        <v>1123</v>
      </c>
      <c r="P51" s="38"/>
      <c r="Q51" s="38"/>
      <c r="R51" s="38"/>
      <c r="S51" s="38"/>
      <c r="T51" s="64" t="s">
        <v>1074</v>
      </c>
      <c r="U51" s="229"/>
    </row>
    <row r="52" spans="1:23" s="2" customFormat="1" ht="205.5" customHeight="1" x14ac:dyDescent="0.25">
      <c r="A52" s="2">
        <v>18</v>
      </c>
      <c r="C52" s="90" t="s">
        <v>1126</v>
      </c>
      <c r="D52" s="36" t="s">
        <v>1127</v>
      </c>
      <c r="E52" s="52" t="s">
        <v>241</v>
      </c>
      <c r="F52" s="36" t="s">
        <v>1121</v>
      </c>
      <c r="G52" s="37" t="s">
        <v>647</v>
      </c>
      <c r="H52" s="37" t="s">
        <v>93</v>
      </c>
      <c r="I52" s="64" t="s">
        <v>898</v>
      </c>
      <c r="J52" s="64" t="s">
        <v>1112</v>
      </c>
      <c r="K52" s="185" t="s">
        <v>1067</v>
      </c>
      <c r="L52" s="156" t="s">
        <v>318</v>
      </c>
      <c r="M52" s="36" t="s">
        <v>1122</v>
      </c>
      <c r="N52" s="109">
        <v>1</v>
      </c>
      <c r="O52" s="38" t="s">
        <v>1123</v>
      </c>
      <c r="P52" s="158">
        <v>1</v>
      </c>
      <c r="Q52" s="118" t="s">
        <v>1383</v>
      </c>
      <c r="R52" s="118">
        <v>8382.67</v>
      </c>
      <c r="S52" s="38"/>
      <c r="T52" s="64" t="s">
        <v>1074</v>
      </c>
      <c r="U52" s="229" t="s">
        <v>1537</v>
      </c>
    </row>
    <row r="53" spans="1:23" s="34" customFormat="1" ht="105.6" customHeight="1" x14ac:dyDescent="0.2">
      <c r="A53" s="34">
        <v>19</v>
      </c>
      <c r="C53" s="36" t="s">
        <v>1128</v>
      </c>
      <c r="D53" s="90" t="s">
        <v>1129</v>
      </c>
      <c r="E53" s="52" t="s">
        <v>241</v>
      </c>
      <c r="F53" s="36" t="s">
        <v>1130</v>
      </c>
      <c r="G53" s="37" t="s">
        <v>475</v>
      </c>
      <c r="H53" s="37" t="s">
        <v>93</v>
      </c>
      <c r="I53" s="64" t="s">
        <v>1131</v>
      </c>
      <c r="J53" s="64" t="s">
        <v>1112</v>
      </c>
      <c r="K53" s="90" t="s">
        <v>1058</v>
      </c>
      <c r="L53" s="90" t="s">
        <v>1058</v>
      </c>
      <c r="M53" s="36" t="s">
        <v>1132</v>
      </c>
      <c r="N53" s="109">
        <v>1</v>
      </c>
      <c r="O53" s="38" t="s">
        <v>1133</v>
      </c>
      <c r="P53" s="38"/>
      <c r="Q53" s="38">
        <v>0</v>
      </c>
      <c r="R53" s="38">
        <v>0</v>
      </c>
      <c r="S53" s="36" t="s">
        <v>1386</v>
      </c>
      <c r="T53" s="148" t="s">
        <v>1134</v>
      </c>
      <c r="U53" s="229" t="s">
        <v>1538</v>
      </c>
      <c r="V53" s="281"/>
      <c r="W53" s="290"/>
    </row>
    <row r="54" spans="1:23" ht="108.6" customHeight="1" x14ac:dyDescent="0.25">
      <c r="A54" s="2">
        <v>20</v>
      </c>
      <c r="B54" s="2"/>
      <c r="C54" s="36" t="s">
        <v>1135</v>
      </c>
      <c r="D54" s="64" t="s">
        <v>1125</v>
      </c>
      <c r="E54" s="52" t="s">
        <v>241</v>
      </c>
      <c r="F54" s="36" t="s">
        <v>1130</v>
      </c>
      <c r="G54" s="37" t="s">
        <v>475</v>
      </c>
      <c r="H54" s="37" t="s">
        <v>93</v>
      </c>
      <c r="I54" s="64" t="s">
        <v>1131</v>
      </c>
      <c r="J54" s="64" t="s">
        <v>1112</v>
      </c>
      <c r="K54" s="90" t="s">
        <v>1058</v>
      </c>
      <c r="L54" s="90" t="s">
        <v>1058</v>
      </c>
      <c r="M54" s="36" t="s">
        <v>1132</v>
      </c>
      <c r="N54" s="109">
        <v>1</v>
      </c>
      <c r="O54" s="38" t="s">
        <v>1133</v>
      </c>
      <c r="P54" s="178"/>
      <c r="Q54" s="106"/>
      <c r="R54" s="106"/>
      <c r="S54" s="106"/>
      <c r="T54" s="148" t="s">
        <v>1134</v>
      </c>
      <c r="U54" s="229"/>
    </row>
    <row r="55" spans="1:23" ht="159" customHeight="1" x14ac:dyDescent="0.25">
      <c r="A55" s="2">
        <v>21</v>
      </c>
      <c r="B55" s="2"/>
      <c r="C55" s="90" t="s">
        <v>1136</v>
      </c>
      <c r="D55" s="36" t="s">
        <v>1137</v>
      </c>
      <c r="E55" s="52" t="s">
        <v>241</v>
      </c>
      <c r="F55" s="36" t="s">
        <v>1130</v>
      </c>
      <c r="G55" s="37" t="s">
        <v>475</v>
      </c>
      <c r="H55" s="37" t="s">
        <v>93</v>
      </c>
      <c r="I55" s="64" t="s">
        <v>1131</v>
      </c>
      <c r="J55" s="64" t="s">
        <v>1112</v>
      </c>
      <c r="K55" s="64" t="s">
        <v>1138</v>
      </c>
      <c r="L55" s="64" t="s">
        <v>1139</v>
      </c>
      <c r="M55" s="36" t="s">
        <v>1132</v>
      </c>
      <c r="N55" s="109">
        <v>1</v>
      </c>
      <c r="O55" s="36" t="s">
        <v>1133</v>
      </c>
      <c r="P55" s="52">
        <v>1</v>
      </c>
      <c r="Q55" s="118" t="s">
        <v>1095</v>
      </c>
      <c r="R55" s="118">
        <v>30479.623</v>
      </c>
      <c r="S55" s="106"/>
      <c r="T55" s="148" t="s">
        <v>1134</v>
      </c>
      <c r="U55" s="229" t="s">
        <v>1539</v>
      </c>
    </row>
  </sheetData>
  <mergeCells count="61">
    <mergeCell ref="C24:U24"/>
    <mergeCell ref="C25:U25"/>
    <mergeCell ref="C40:U40"/>
    <mergeCell ref="C27:U27"/>
    <mergeCell ref="C42:U42"/>
    <mergeCell ref="C26:U26"/>
    <mergeCell ref="U28:U29"/>
    <mergeCell ref="C41:U41"/>
    <mergeCell ref="D45:D46"/>
    <mergeCell ref="P28:P29"/>
    <mergeCell ref="C44:U44"/>
    <mergeCell ref="Q28:S28"/>
    <mergeCell ref="T28:T29"/>
    <mergeCell ref="C45:C46"/>
    <mergeCell ref="E45:I45"/>
    <mergeCell ref="M45:M46"/>
    <mergeCell ref="U45:U46"/>
    <mergeCell ref="C38:U38"/>
    <mergeCell ref="C39:U39"/>
    <mergeCell ref="J28:J29"/>
    <mergeCell ref="K28:K29"/>
    <mergeCell ref="N28:N29"/>
    <mergeCell ref="E28:I28"/>
    <mergeCell ref="M28:M29"/>
    <mergeCell ref="D11:D12"/>
    <mergeCell ref="T45:T46"/>
    <mergeCell ref="J45:J46"/>
    <mergeCell ref="K45:K46"/>
    <mergeCell ref="L45:L46"/>
    <mergeCell ref="N45:N46"/>
    <mergeCell ref="L28:L29"/>
    <mergeCell ref="O28:O29"/>
    <mergeCell ref="C43:U43"/>
    <mergeCell ref="C28:C29"/>
    <mergeCell ref="O45:O46"/>
    <mergeCell ref="D28:D29"/>
    <mergeCell ref="P45:P46"/>
    <mergeCell ref="Q45:S45"/>
    <mergeCell ref="J11:J12"/>
    <mergeCell ref="C21:U21"/>
    <mergeCell ref="C22:U22"/>
    <mergeCell ref="C23:U23"/>
    <mergeCell ref="C2:U2"/>
    <mergeCell ref="C10:U10"/>
    <mergeCell ref="C11:C12"/>
    <mergeCell ref="E11:I11"/>
    <mergeCell ref="M11:M12"/>
    <mergeCell ref="U11:U12"/>
    <mergeCell ref="C4:U4"/>
    <mergeCell ref="C5:U5"/>
    <mergeCell ref="C6:U6"/>
    <mergeCell ref="C7:U7"/>
    <mergeCell ref="K11:K12"/>
    <mergeCell ref="L11:L12"/>
    <mergeCell ref="C8:U8"/>
    <mergeCell ref="C9:U9"/>
    <mergeCell ref="O11:O12"/>
    <mergeCell ref="Q11:S11"/>
    <mergeCell ref="T11:T12"/>
    <mergeCell ref="P11:P12"/>
    <mergeCell ref="N11:N12"/>
  </mergeCells>
  <hyperlinks>
    <hyperlink ref="U13" r:id="rId1" xr:uid="{F1C7AE4B-CC86-49FF-93E5-D0610092AD55}"/>
    <hyperlink ref="U14" r:id="rId2" xr:uid="{70F9146A-991C-4A20-A48F-82C49B5F71AE}"/>
    <hyperlink ref="U15" r:id="rId3" xr:uid="{F3A890A5-96D8-4007-98CB-50328A786110}"/>
    <hyperlink ref="U16" r:id="rId4" xr:uid="{09920518-22EF-418B-87AE-B5BD69E99CAF}"/>
    <hyperlink ref="U18" r:id="rId5" xr:uid="{11BEB29E-3BA4-459C-9200-B7BC98882C00}"/>
    <hyperlink ref="U30" r:id="rId6" xr:uid="{D57FF0ED-9BF8-482A-BA18-39A80FEC30DF}"/>
    <hyperlink ref="U32" r:id="rId7" xr:uid="{C1293A33-4800-4A6A-80EF-C5AC87FBD2D6}"/>
    <hyperlink ref="U33" r:id="rId8" xr:uid="{0F978A83-DE1C-4462-B4DB-A5AEF3EE56B1}"/>
    <hyperlink ref="U47" r:id="rId9" xr:uid="{80CE34DF-53F6-47CB-ABB4-12DDCA8DB826}"/>
    <hyperlink ref="U49" r:id="rId10" xr:uid="{D494B01C-0A9C-4ED8-8647-0F9950D3E43F}"/>
    <hyperlink ref="U50" r:id="rId11" xr:uid="{D642AC0C-718F-4A9C-BA79-9368D45B5CF0}"/>
    <hyperlink ref="U52" r:id="rId12" xr:uid="{8E750990-2CDD-4E17-B04D-1B06A43A37E5}"/>
    <hyperlink ref="U53" r:id="rId13" xr:uid="{BF204911-685B-49E0-9653-0D3C605904D7}"/>
    <hyperlink ref="U55" r:id="rId14" xr:uid="{805BDE3F-39BA-41C6-A60D-3B7A7FFB9AE8}"/>
    <hyperlink ref="U35" r:id="rId15" xr:uid="{3BE12A20-2F3C-405C-B5CC-7A6C481FF225}"/>
  </hyperlinks>
  <pageMargins left="0.7" right="0.7" top="0.75" bottom="0.75" header="0.3" footer="0.3"/>
  <pageSetup paperSize="9" orientation="portrait" r:id="rId1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V51"/>
  <sheetViews>
    <sheetView showGridLines="0" topLeftCell="B1" zoomScale="120" zoomScaleNormal="120" workbookViewId="0">
      <selection activeCell="C13" sqref="C13"/>
    </sheetView>
  </sheetViews>
  <sheetFormatPr baseColWidth="10" defaultColWidth="8.5703125" defaultRowHeight="15" x14ac:dyDescent="0.25"/>
  <cols>
    <col min="1" max="1" width="3.28515625" style="111" hidden="1" customWidth="1"/>
    <col min="2" max="2" width="3.28515625" style="111" customWidth="1"/>
    <col min="3" max="3" width="40.28515625" style="111" customWidth="1"/>
    <col min="4" max="4" width="73.7109375" style="111" customWidth="1"/>
    <col min="5" max="5" width="12" style="111" customWidth="1"/>
    <col min="6" max="6" width="14.42578125" style="111" customWidth="1"/>
    <col min="7" max="9" width="11.42578125" style="111" customWidth="1"/>
    <col min="10" max="10" width="25.28515625" style="111" customWidth="1"/>
    <col min="11" max="11" width="23.7109375" style="111" customWidth="1"/>
    <col min="12" max="12" width="22.42578125" style="111" customWidth="1"/>
    <col min="13" max="13" width="16.28515625" style="111" customWidth="1"/>
    <col min="14" max="14" width="5.7109375" style="111" customWidth="1"/>
    <col min="15" max="15" width="29.7109375" style="111" customWidth="1"/>
    <col min="16" max="16" width="30" style="111" customWidth="1"/>
    <col min="17" max="18" width="16.28515625" style="111" customWidth="1"/>
    <col min="19" max="19" width="26.28515625" style="111" customWidth="1"/>
    <col min="20" max="20" width="11.42578125" style="111" customWidth="1"/>
    <col min="21" max="21" width="72.28515625" style="255" customWidth="1"/>
    <col min="22" max="22" width="25.5703125" customWidth="1"/>
    <col min="23" max="257" width="11.42578125" customWidth="1"/>
  </cols>
  <sheetData>
    <row r="1" spans="1:22" x14ac:dyDescent="0.25">
      <c r="C1" t="s">
        <v>61</v>
      </c>
    </row>
    <row r="2" spans="1:22" x14ac:dyDescent="0.25">
      <c r="C2" s="447" t="s">
        <v>1140</v>
      </c>
      <c r="D2" s="447"/>
      <c r="E2" s="447"/>
      <c r="F2" s="447"/>
      <c r="G2" s="447"/>
      <c r="H2" s="447"/>
      <c r="I2" s="447"/>
      <c r="J2" s="447"/>
      <c r="K2" s="447"/>
      <c r="L2" s="447"/>
      <c r="M2" s="447"/>
      <c r="N2" s="447"/>
      <c r="O2" s="447"/>
      <c r="P2" s="447"/>
      <c r="Q2" s="447"/>
      <c r="R2" s="447"/>
      <c r="S2" s="447"/>
      <c r="T2" s="447"/>
      <c r="U2" s="256"/>
    </row>
    <row r="3" spans="1:22" ht="15.75" thickBot="1" x14ac:dyDescent="0.3"/>
    <row r="4" spans="1:22" s="34" customFormat="1" ht="17.649999999999999" customHeight="1" x14ac:dyDescent="0.2">
      <c r="A4" s="112"/>
      <c r="B4" s="112"/>
      <c r="C4" s="444" t="s">
        <v>1141</v>
      </c>
      <c r="D4" s="445"/>
      <c r="E4" s="445"/>
      <c r="F4" s="445"/>
      <c r="G4" s="445"/>
      <c r="H4" s="445"/>
      <c r="I4" s="445"/>
      <c r="J4" s="445"/>
      <c r="K4" s="445"/>
      <c r="L4" s="445"/>
      <c r="M4" s="445"/>
      <c r="N4" s="445"/>
      <c r="O4" s="445"/>
      <c r="P4" s="445"/>
      <c r="Q4" s="445"/>
      <c r="R4" s="445"/>
      <c r="S4" s="445"/>
      <c r="T4" s="446"/>
      <c r="U4" s="257"/>
    </row>
    <row r="5" spans="1:22" s="34" customFormat="1" ht="15.75" customHeight="1" x14ac:dyDescent="0.2">
      <c r="A5" s="112"/>
      <c r="B5" s="112"/>
      <c r="C5" s="364" t="s">
        <v>7</v>
      </c>
      <c r="D5" s="365"/>
      <c r="E5" s="365"/>
      <c r="F5" s="365"/>
      <c r="G5" s="365"/>
      <c r="H5" s="365"/>
      <c r="I5" s="365"/>
      <c r="J5" s="365"/>
      <c r="K5" s="365"/>
      <c r="L5" s="365"/>
      <c r="M5" s="365"/>
      <c r="N5" s="365"/>
      <c r="O5" s="365"/>
      <c r="P5" s="365"/>
      <c r="Q5" s="365"/>
      <c r="R5" s="365"/>
      <c r="S5" s="365"/>
      <c r="T5" s="366"/>
      <c r="U5" s="54"/>
    </row>
    <row r="6" spans="1:22" s="34" customFormat="1" ht="15.75" customHeight="1" x14ac:dyDescent="0.2">
      <c r="A6" s="112"/>
      <c r="B6" s="112"/>
      <c r="C6" s="361" t="s">
        <v>1142</v>
      </c>
      <c r="D6" s="362"/>
      <c r="E6" s="362"/>
      <c r="F6" s="362"/>
      <c r="G6" s="362"/>
      <c r="H6" s="362"/>
      <c r="I6" s="362"/>
      <c r="J6" s="362"/>
      <c r="K6" s="362"/>
      <c r="L6" s="362"/>
      <c r="M6" s="362"/>
      <c r="N6" s="362"/>
      <c r="O6" s="362"/>
      <c r="P6" s="362"/>
      <c r="Q6" s="362"/>
      <c r="R6" s="362"/>
      <c r="S6" s="362"/>
      <c r="T6" s="363"/>
      <c r="U6" s="55"/>
    </row>
    <row r="7" spans="1:22" s="34" customFormat="1" ht="15.75" customHeight="1" x14ac:dyDescent="0.2">
      <c r="A7" s="112"/>
      <c r="B7" s="112"/>
      <c r="C7" s="364" t="s">
        <v>9</v>
      </c>
      <c r="D7" s="365"/>
      <c r="E7" s="365"/>
      <c r="F7" s="365"/>
      <c r="G7" s="365"/>
      <c r="H7" s="365"/>
      <c r="I7" s="365"/>
      <c r="J7" s="365"/>
      <c r="K7" s="365"/>
      <c r="L7" s="365"/>
      <c r="M7" s="365"/>
      <c r="N7" s="365"/>
      <c r="O7" s="365"/>
      <c r="P7" s="365"/>
      <c r="Q7" s="365"/>
      <c r="R7" s="365"/>
      <c r="S7" s="365"/>
      <c r="T7" s="366"/>
      <c r="U7" s="54"/>
    </row>
    <row r="8" spans="1:22" s="34" customFormat="1" ht="15" customHeight="1" x14ac:dyDescent="0.2">
      <c r="A8" s="112"/>
      <c r="B8" s="112"/>
      <c r="C8" s="361" t="s">
        <v>1143</v>
      </c>
      <c r="D8" s="362"/>
      <c r="E8" s="362"/>
      <c r="F8" s="362"/>
      <c r="G8" s="362"/>
      <c r="H8" s="362"/>
      <c r="I8" s="362"/>
      <c r="J8" s="362"/>
      <c r="K8" s="362"/>
      <c r="L8" s="362"/>
      <c r="M8" s="362"/>
      <c r="N8" s="362"/>
      <c r="O8" s="362"/>
      <c r="P8" s="362"/>
      <c r="Q8" s="362"/>
      <c r="R8" s="362"/>
      <c r="S8" s="362"/>
      <c r="T8" s="363"/>
      <c r="U8" s="55"/>
    </row>
    <row r="9" spans="1:22" s="34" customFormat="1" ht="15.75" customHeight="1" x14ac:dyDescent="0.2">
      <c r="A9" s="112"/>
      <c r="B9" s="112"/>
      <c r="C9" s="364" t="s">
        <v>66</v>
      </c>
      <c r="D9" s="365"/>
      <c r="E9" s="365"/>
      <c r="F9" s="365"/>
      <c r="G9" s="365"/>
      <c r="H9" s="365"/>
      <c r="I9" s="365"/>
      <c r="J9" s="365"/>
      <c r="K9" s="365"/>
      <c r="L9" s="365"/>
      <c r="M9" s="365"/>
      <c r="N9" s="365"/>
      <c r="O9" s="365"/>
      <c r="P9" s="365"/>
      <c r="Q9" s="365"/>
      <c r="R9" s="365"/>
      <c r="S9" s="365"/>
      <c r="T9" s="366"/>
      <c r="U9" s="54"/>
    </row>
    <row r="10" spans="1:22" s="34" customFormat="1" ht="43.5" customHeight="1" thickBot="1" x14ac:dyDescent="0.25">
      <c r="A10" s="112"/>
      <c r="B10" s="112"/>
      <c r="C10" s="372" t="s">
        <v>1144</v>
      </c>
      <c r="D10" s="373"/>
      <c r="E10" s="373"/>
      <c r="F10" s="373"/>
      <c r="G10" s="373"/>
      <c r="H10" s="373"/>
      <c r="I10" s="373"/>
      <c r="J10" s="373"/>
      <c r="K10" s="373"/>
      <c r="L10" s="373"/>
      <c r="M10" s="373"/>
      <c r="N10" s="373"/>
      <c r="O10" s="373"/>
      <c r="P10" s="373"/>
      <c r="Q10" s="373"/>
      <c r="R10" s="373"/>
      <c r="S10" s="373"/>
      <c r="T10" s="374"/>
      <c r="U10" s="56"/>
    </row>
    <row r="11" spans="1:22" s="2" customFormat="1" ht="21" customHeight="1" x14ac:dyDescent="0.25">
      <c r="C11" s="375" t="s">
        <v>13</v>
      </c>
      <c r="D11" s="382" t="s">
        <v>108</v>
      </c>
      <c r="E11" s="377" t="s">
        <v>69</v>
      </c>
      <c r="F11" s="378"/>
      <c r="G11" s="378"/>
      <c r="H11" s="378"/>
      <c r="I11" s="379"/>
      <c r="J11" s="424" t="s">
        <v>82</v>
      </c>
      <c r="K11" s="424" t="s">
        <v>83</v>
      </c>
      <c r="L11" s="360" t="s">
        <v>84</v>
      </c>
      <c r="M11" s="360" t="s">
        <v>70</v>
      </c>
      <c r="N11" s="425" t="s">
        <v>71</v>
      </c>
      <c r="O11" s="360" t="s">
        <v>72</v>
      </c>
      <c r="P11" s="360" t="s">
        <v>73</v>
      </c>
      <c r="Q11" s="406" t="s">
        <v>238</v>
      </c>
      <c r="R11" s="407"/>
      <c r="S11" s="408"/>
      <c r="T11" s="424" t="s">
        <v>75</v>
      </c>
      <c r="U11" s="258" t="s">
        <v>1259</v>
      </c>
    </row>
    <row r="12" spans="1:22" s="2" customFormat="1" ht="56.65" customHeight="1" x14ac:dyDescent="0.25">
      <c r="C12" s="376"/>
      <c r="D12" s="383"/>
      <c r="E12" s="66" t="s">
        <v>77</v>
      </c>
      <c r="F12" s="67" t="s">
        <v>78</v>
      </c>
      <c r="G12" s="67" t="s">
        <v>79</v>
      </c>
      <c r="H12" s="67" t="s">
        <v>80</v>
      </c>
      <c r="I12" s="63" t="s">
        <v>81</v>
      </c>
      <c r="J12" s="388"/>
      <c r="K12" s="388"/>
      <c r="L12" s="360"/>
      <c r="M12" s="360"/>
      <c r="N12" s="425"/>
      <c r="O12" s="360"/>
      <c r="P12" s="388"/>
      <c r="Q12" s="61" t="s">
        <v>85</v>
      </c>
      <c r="R12" s="61" t="s">
        <v>86</v>
      </c>
      <c r="S12" s="59" t="s">
        <v>786</v>
      </c>
      <c r="T12" s="388"/>
      <c r="U12" s="259"/>
    </row>
    <row r="13" spans="1:22" s="34" customFormat="1" ht="121.15" customHeight="1" x14ac:dyDescent="0.2">
      <c r="A13" s="112">
        <v>1</v>
      </c>
      <c r="B13" s="112"/>
      <c r="C13" s="90" t="s">
        <v>1145</v>
      </c>
      <c r="D13" s="129" t="s">
        <v>1229</v>
      </c>
      <c r="E13" s="94" t="s">
        <v>1146</v>
      </c>
      <c r="F13" s="90" t="s">
        <v>1147</v>
      </c>
      <c r="G13" s="91" t="s">
        <v>1148</v>
      </c>
      <c r="H13" s="91" t="s">
        <v>93</v>
      </c>
      <c r="I13" s="90" t="s">
        <v>789</v>
      </c>
      <c r="J13" s="90" t="s">
        <v>1149</v>
      </c>
      <c r="K13" s="64" t="s">
        <v>1150</v>
      </c>
      <c r="L13" s="64" t="s">
        <v>1150</v>
      </c>
      <c r="M13" s="90" t="s">
        <v>1151</v>
      </c>
      <c r="N13" s="115">
        <v>4</v>
      </c>
      <c r="O13" s="113" t="s">
        <v>1152</v>
      </c>
      <c r="P13" s="161">
        <v>100</v>
      </c>
      <c r="Q13" s="260">
        <v>26633000</v>
      </c>
      <c r="R13" s="260">
        <v>26633000</v>
      </c>
      <c r="S13" s="90">
        <v>297</v>
      </c>
      <c r="T13" s="114" t="s">
        <v>16</v>
      </c>
      <c r="U13" s="229" t="s">
        <v>1540</v>
      </c>
    </row>
    <row r="14" spans="1:22" s="34" customFormat="1" ht="117.6" customHeight="1" x14ac:dyDescent="0.2">
      <c r="A14" s="112">
        <v>2</v>
      </c>
      <c r="B14" s="112"/>
      <c r="C14" s="90" t="s">
        <v>1153</v>
      </c>
      <c r="D14" s="230" t="s">
        <v>1230</v>
      </c>
      <c r="E14" s="94" t="s">
        <v>1154</v>
      </c>
      <c r="F14" s="90" t="s">
        <v>1155</v>
      </c>
      <c r="G14" s="91" t="s">
        <v>1148</v>
      </c>
      <c r="H14" s="91" t="s">
        <v>93</v>
      </c>
      <c r="I14" s="90" t="s">
        <v>789</v>
      </c>
      <c r="J14" s="90" t="s">
        <v>1156</v>
      </c>
      <c r="K14" s="64" t="s">
        <v>1150</v>
      </c>
      <c r="L14" s="64" t="s">
        <v>1150</v>
      </c>
      <c r="M14" s="90" t="s">
        <v>1151</v>
      </c>
      <c r="N14" s="115">
        <v>4</v>
      </c>
      <c r="O14" s="113" t="s">
        <v>1157</v>
      </c>
      <c r="P14" s="161">
        <v>100</v>
      </c>
      <c r="Q14" s="260">
        <v>32367000</v>
      </c>
      <c r="R14" s="261">
        <v>32367000</v>
      </c>
      <c r="S14" s="90">
        <v>297</v>
      </c>
      <c r="T14" s="114" t="s">
        <v>16</v>
      </c>
      <c r="U14" s="229" t="s">
        <v>1541</v>
      </c>
      <c r="V14" s="253"/>
    </row>
    <row r="15" spans="1:22" s="34" customFormat="1" ht="116.65" customHeight="1" x14ac:dyDescent="0.2">
      <c r="A15" s="112">
        <v>3</v>
      </c>
      <c r="B15" s="112"/>
      <c r="C15" s="90" t="s">
        <v>1158</v>
      </c>
      <c r="D15" s="90" t="s">
        <v>1231</v>
      </c>
      <c r="E15" s="94" t="s">
        <v>1159</v>
      </c>
      <c r="F15" s="90" t="s">
        <v>1160</v>
      </c>
      <c r="G15" s="91" t="s">
        <v>439</v>
      </c>
      <c r="H15" s="91" t="s">
        <v>93</v>
      </c>
      <c r="I15" s="90" t="s">
        <v>789</v>
      </c>
      <c r="J15" s="90" t="s">
        <v>1161</v>
      </c>
      <c r="K15" s="64" t="s">
        <v>1150</v>
      </c>
      <c r="L15" s="64" t="s">
        <v>1150</v>
      </c>
      <c r="M15" s="90" t="s">
        <v>1151</v>
      </c>
      <c r="N15" s="115">
        <v>4</v>
      </c>
      <c r="O15" s="113" t="s">
        <v>1162</v>
      </c>
      <c r="P15" s="161">
        <v>100</v>
      </c>
      <c r="Q15" s="260">
        <v>32367000</v>
      </c>
      <c r="R15" s="260">
        <v>32367000</v>
      </c>
      <c r="S15" s="90">
        <v>297</v>
      </c>
      <c r="T15" s="114" t="s">
        <v>16</v>
      </c>
      <c r="U15" s="229" t="s">
        <v>1260</v>
      </c>
    </row>
    <row r="16" spans="1:22" s="34" customFormat="1" ht="103.15" customHeight="1" x14ac:dyDescent="0.2">
      <c r="A16" s="112">
        <v>4</v>
      </c>
      <c r="B16" s="112"/>
      <c r="C16" s="90" t="s">
        <v>1163</v>
      </c>
      <c r="D16" s="90" t="s">
        <v>1229</v>
      </c>
      <c r="E16" s="94" t="s">
        <v>1164</v>
      </c>
      <c r="F16" s="90" t="s">
        <v>1165</v>
      </c>
      <c r="G16" s="91" t="s">
        <v>439</v>
      </c>
      <c r="H16" s="91" t="s">
        <v>93</v>
      </c>
      <c r="I16" s="90" t="s">
        <v>789</v>
      </c>
      <c r="J16" s="90" t="s">
        <v>1166</v>
      </c>
      <c r="K16" s="64" t="s">
        <v>1150</v>
      </c>
      <c r="L16" s="64" t="s">
        <v>1150</v>
      </c>
      <c r="M16" s="90" t="s">
        <v>1151</v>
      </c>
      <c r="N16" s="115">
        <v>4</v>
      </c>
      <c r="O16" s="113" t="s">
        <v>1162</v>
      </c>
      <c r="P16" s="161">
        <v>100</v>
      </c>
      <c r="Q16" s="260">
        <v>87580000</v>
      </c>
      <c r="R16" s="260">
        <v>87580000</v>
      </c>
      <c r="S16" s="90">
        <v>297</v>
      </c>
      <c r="T16" s="114" t="s">
        <v>1167</v>
      </c>
      <c r="U16" s="229" t="s">
        <v>1543</v>
      </c>
    </row>
    <row r="17" spans="1:22" s="34" customFormat="1" ht="97.15" customHeight="1" x14ac:dyDescent="0.2">
      <c r="A17" s="112">
        <v>5</v>
      </c>
      <c r="B17" s="112"/>
      <c r="C17" s="90" t="s">
        <v>1168</v>
      </c>
      <c r="D17" s="90" t="s">
        <v>1381</v>
      </c>
      <c r="E17" s="94" t="s">
        <v>1164</v>
      </c>
      <c r="F17" s="91" t="s">
        <v>1165</v>
      </c>
      <c r="G17" s="91" t="s">
        <v>439</v>
      </c>
      <c r="H17" s="91" t="s">
        <v>93</v>
      </c>
      <c r="I17" s="90" t="s">
        <v>789</v>
      </c>
      <c r="J17" s="90" t="s">
        <v>1169</v>
      </c>
      <c r="K17" s="90" t="s">
        <v>318</v>
      </c>
      <c r="L17" s="90" t="s">
        <v>318</v>
      </c>
      <c r="M17" s="90" t="s">
        <v>1170</v>
      </c>
      <c r="N17" s="115">
        <v>4</v>
      </c>
      <c r="O17" s="113" t="s">
        <v>1162</v>
      </c>
      <c r="P17" s="91">
        <v>86</v>
      </c>
      <c r="Q17" s="278"/>
      <c r="R17" s="278"/>
      <c r="S17" s="90" t="s">
        <v>1382</v>
      </c>
      <c r="T17" s="114" t="s">
        <v>1167</v>
      </c>
      <c r="U17" s="229" t="s">
        <v>1542</v>
      </c>
    </row>
    <row r="18" spans="1:22" x14ac:dyDescent="0.25">
      <c r="A18" s="112"/>
      <c r="B18" s="112"/>
    </row>
    <row r="19" spans="1:22" ht="15.75" thickBot="1" x14ac:dyDescent="0.3">
      <c r="A19" s="112"/>
      <c r="B19" s="112"/>
    </row>
    <row r="20" spans="1:22" s="34" customFormat="1" ht="18.600000000000001" customHeight="1" x14ac:dyDescent="0.2">
      <c r="A20" s="112"/>
      <c r="B20" s="112"/>
      <c r="C20" s="444" t="s">
        <v>1171</v>
      </c>
      <c r="D20" s="445"/>
      <c r="E20" s="445"/>
      <c r="F20" s="445"/>
      <c r="G20" s="445"/>
      <c r="H20" s="445"/>
      <c r="I20" s="445"/>
      <c r="J20" s="445"/>
      <c r="K20" s="445"/>
      <c r="L20" s="445"/>
      <c r="M20" s="445"/>
      <c r="N20" s="445"/>
      <c r="O20" s="445"/>
      <c r="P20" s="445"/>
      <c r="Q20" s="445"/>
      <c r="R20" s="445"/>
      <c r="S20" s="445"/>
      <c r="T20" s="446"/>
      <c r="U20" s="257"/>
    </row>
    <row r="21" spans="1:22" s="34" customFormat="1" ht="15.75" customHeight="1" x14ac:dyDescent="0.2">
      <c r="A21" s="112"/>
      <c r="B21" s="112"/>
      <c r="C21" s="364" t="s">
        <v>7</v>
      </c>
      <c r="D21" s="365"/>
      <c r="E21" s="365"/>
      <c r="F21" s="365"/>
      <c r="G21" s="365"/>
      <c r="H21" s="365"/>
      <c r="I21" s="365"/>
      <c r="J21" s="365"/>
      <c r="K21" s="365"/>
      <c r="L21" s="365"/>
      <c r="M21" s="365"/>
      <c r="N21" s="365"/>
      <c r="O21" s="365"/>
      <c r="P21" s="365"/>
      <c r="Q21" s="365"/>
      <c r="R21" s="365"/>
      <c r="S21" s="365"/>
      <c r="T21" s="366"/>
      <c r="U21" s="54"/>
    </row>
    <row r="22" spans="1:22" s="34" customFormat="1" ht="15.75" customHeight="1" x14ac:dyDescent="0.2">
      <c r="A22" s="112"/>
      <c r="B22" s="112"/>
      <c r="C22" s="361" t="s">
        <v>1172</v>
      </c>
      <c r="D22" s="362"/>
      <c r="E22" s="362"/>
      <c r="F22" s="362"/>
      <c r="G22" s="362"/>
      <c r="H22" s="362"/>
      <c r="I22" s="362"/>
      <c r="J22" s="362"/>
      <c r="K22" s="362"/>
      <c r="L22" s="362"/>
      <c r="M22" s="362"/>
      <c r="N22" s="362"/>
      <c r="O22" s="362"/>
      <c r="P22" s="362"/>
      <c r="Q22" s="362"/>
      <c r="R22" s="362"/>
      <c r="S22" s="362"/>
      <c r="T22" s="363"/>
      <c r="U22" s="55"/>
    </row>
    <row r="23" spans="1:22" s="34" customFormat="1" ht="15.75" customHeight="1" x14ac:dyDescent="0.2">
      <c r="A23" s="112"/>
      <c r="B23" s="112"/>
      <c r="C23" s="364" t="s">
        <v>9</v>
      </c>
      <c r="D23" s="365"/>
      <c r="E23" s="365"/>
      <c r="F23" s="365"/>
      <c r="G23" s="365"/>
      <c r="H23" s="365"/>
      <c r="I23" s="365"/>
      <c r="J23" s="365"/>
      <c r="K23" s="365"/>
      <c r="L23" s="365"/>
      <c r="M23" s="365"/>
      <c r="N23" s="365"/>
      <c r="O23" s="365"/>
      <c r="P23" s="365"/>
      <c r="Q23" s="365"/>
      <c r="R23" s="365"/>
      <c r="S23" s="365"/>
      <c r="T23" s="366"/>
      <c r="U23" s="54"/>
    </row>
    <row r="24" spans="1:22" s="34" customFormat="1" ht="18.600000000000001" customHeight="1" x14ac:dyDescent="0.2">
      <c r="A24" s="112"/>
      <c r="B24" s="112"/>
      <c r="C24" s="361" t="s">
        <v>1173</v>
      </c>
      <c r="D24" s="362"/>
      <c r="E24" s="362"/>
      <c r="F24" s="362"/>
      <c r="G24" s="362"/>
      <c r="H24" s="362"/>
      <c r="I24" s="362"/>
      <c r="J24" s="362"/>
      <c r="K24" s="362"/>
      <c r="L24" s="362"/>
      <c r="M24" s="362"/>
      <c r="N24" s="362"/>
      <c r="O24" s="362"/>
      <c r="P24" s="362"/>
      <c r="Q24" s="362"/>
      <c r="R24" s="362"/>
      <c r="S24" s="362"/>
      <c r="T24" s="363"/>
      <c r="U24" s="55"/>
    </row>
    <row r="25" spans="1:22" s="34" customFormat="1" ht="15.75" customHeight="1" x14ac:dyDescent="0.2">
      <c r="A25" s="112"/>
      <c r="B25" s="112"/>
      <c r="C25" s="364" t="s">
        <v>66</v>
      </c>
      <c r="D25" s="365"/>
      <c r="E25" s="365"/>
      <c r="F25" s="365"/>
      <c r="G25" s="365"/>
      <c r="H25" s="365"/>
      <c r="I25" s="365"/>
      <c r="J25" s="365"/>
      <c r="K25" s="365"/>
      <c r="L25" s="365"/>
      <c r="M25" s="365"/>
      <c r="N25" s="365"/>
      <c r="O25" s="365"/>
      <c r="P25" s="365"/>
      <c r="Q25" s="365"/>
      <c r="R25" s="365"/>
      <c r="S25" s="365"/>
      <c r="T25" s="366"/>
      <c r="U25" s="54"/>
    </row>
    <row r="26" spans="1:22" s="34" customFormat="1" ht="31.35" customHeight="1" thickBot="1" x14ac:dyDescent="0.25">
      <c r="A26" s="112"/>
      <c r="B26" s="112"/>
      <c r="C26" s="372" t="s">
        <v>1174</v>
      </c>
      <c r="D26" s="373"/>
      <c r="E26" s="373"/>
      <c r="F26" s="373"/>
      <c r="G26" s="373"/>
      <c r="H26" s="373"/>
      <c r="I26" s="373"/>
      <c r="J26" s="373"/>
      <c r="K26" s="373"/>
      <c r="L26" s="373"/>
      <c r="M26" s="373"/>
      <c r="N26" s="373"/>
      <c r="O26" s="373"/>
      <c r="P26" s="373"/>
      <c r="Q26" s="373"/>
      <c r="R26" s="373"/>
      <c r="S26" s="373"/>
      <c r="T26" s="374"/>
      <c r="U26" s="56"/>
    </row>
    <row r="27" spans="1:22" s="2" customFormat="1" ht="21" customHeight="1" x14ac:dyDescent="0.2">
      <c r="A27" s="112"/>
      <c r="B27" s="112"/>
      <c r="C27" s="375" t="s">
        <v>13</v>
      </c>
      <c r="D27" s="382" t="s">
        <v>108</v>
      </c>
      <c r="E27" s="377" t="s">
        <v>69</v>
      </c>
      <c r="F27" s="378"/>
      <c r="G27" s="378"/>
      <c r="H27" s="378"/>
      <c r="I27" s="379"/>
      <c r="J27" s="424" t="s">
        <v>82</v>
      </c>
      <c r="K27" s="424" t="s">
        <v>83</v>
      </c>
      <c r="L27" s="360" t="s">
        <v>84</v>
      </c>
      <c r="M27" s="360" t="s">
        <v>70</v>
      </c>
      <c r="N27" s="425" t="s">
        <v>71</v>
      </c>
      <c r="O27" s="360" t="s">
        <v>72</v>
      </c>
      <c r="P27" s="360" t="s">
        <v>73</v>
      </c>
      <c r="Q27" s="406" t="s">
        <v>238</v>
      </c>
      <c r="R27" s="407"/>
      <c r="S27" s="408"/>
      <c r="T27" s="424" t="s">
        <v>75</v>
      </c>
      <c r="U27" s="258" t="s">
        <v>1259</v>
      </c>
    </row>
    <row r="28" spans="1:22" s="2" customFormat="1" ht="62.1" customHeight="1" x14ac:dyDescent="0.2">
      <c r="A28" s="112"/>
      <c r="B28" s="112"/>
      <c r="C28" s="376"/>
      <c r="D28" s="383"/>
      <c r="E28" s="66" t="s">
        <v>77</v>
      </c>
      <c r="F28" s="67" t="s">
        <v>78</v>
      </c>
      <c r="G28" s="67" t="s">
        <v>79</v>
      </c>
      <c r="H28" s="67" t="s">
        <v>80</v>
      </c>
      <c r="I28" s="63" t="s">
        <v>81</v>
      </c>
      <c r="J28" s="388"/>
      <c r="K28" s="388"/>
      <c r="L28" s="360"/>
      <c r="M28" s="360"/>
      <c r="N28" s="425"/>
      <c r="O28" s="360"/>
      <c r="P28" s="388"/>
      <c r="Q28" s="61" t="s">
        <v>85</v>
      </c>
      <c r="R28" s="61" t="s">
        <v>86</v>
      </c>
      <c r="S28" s="61" t="s">
        <v>239</v>
      </c>
      <c r="T28" s="388"/>
      <c r="U28" s="259"/>
    </row>
    <row r="29" spans="1:22" s="34" customFormat="1" ht="223.9" customHeight="1" x14ac:dyDescent="0.2">
      <c r="A29" s="112">
        <v>6</v>
      </c>
      <c r="B29" s="112"/>
      <c r="C29" s="90" t="s">
        <v>1175</v>
      </c>
      <c r="D29" s="90" t="s">
        <v>1176</v>
      </c>
      <c r="E29" s="94" t="s">
        <v>1177</v>
      </c>
      <c r="F29" s="90" t="s">
        <v>1178</v>
      </c>
      <c r="G29" s="91" t="s">
        <v>1148</v>
      </c>
      <c r="H29" s="91" t="s">
        <v>93</v>
      </c>
      <c r="I29" s="90" t="s">
        <v>789</v>
      </c>
      <c r="J29" s="90" t="s">
        <v>1179</v>
      </c>
      <c r="K29" s="137" t="s">
        <v>1150</v>
      </c>
      <c r="L29" s="137" t="s">
        <v>1150</v>
      </c>
      <c r="M29" s="90" t="s">
        <v>1180</v>
      </c>
      <c r="N29" s="115">
        <v>1</v>
      </c>
      <c r="O29" s="113" t="s">
        <v>1181</v>
      </c>
      <c r="P29" s="161">
        <v>100</v>
      </c>
      <c r="Q29" s="68">
        <v>108432000</v>
      </c>
      <c r="R29" s="260">
        <v>108432000</v>
      </c>
      <c r="S29" s="90">
        <v>297</v>
      </c>
      <c r="T29" s="114" t="s">
        <v>16</v>
      </c>
      <c r="U29" s="229" t="s">
        <v>1261</v>
      </c>
    </row>
    <row r="30" spans="1:22" s="34" customFormat="1" ht="94.5" customHeight="1" x14ac:dyDescent="0.2">
      <c r="A30" s="112">
        <v>7</v>
      </c>
      <c r="B30" s="112"/>
      <c r="C30" s="129" t="s">
        <v>1182</v>
      </c>
      <c r="D30" s="90" t="s">
        <v>1176</v>
      </c>
      <c r="E30" s="94" t="s">
        <v>1183</v>
      </c>
      <c r="F30" s="90" t="s">
        <v>1184</v>
      </c>
      <c r="G30" s="91" t="s">
        <v>1148</v>
      </c>
      <c r="H30" s="91" t="s">
        <v>93</v>
      </c>
      <c r="I30" s="90" t="s">
        <v>789</v>
      </c>
      <c r="J30" s="90" t="s">
        <v>1179</v>
      </c>
      <c r="K30" s="137" t="s">
        <v>1150</v>
      </c>
      <c r="L30" s="137" t="s">
        <v>1150</v>
      </c>
      <c r="M30" s="90" t="s">
        <v>1180</v>
      </c>
      <c r="N30" s="115">
        <v>1</v>
      </c>
      <c r="O30" s="113" t="s">
        <v>1185</v>
      </c>
      <c r="P30" s="161">
        <v>100</v>
      </c>
      <c r="Q30" s="262">
        <v>72892000</v>
      </c>
      <c r="R30" s="263">
        <v>72892000</v>
      </c>
      <c r="S30" s="90">
        <v>297</v>
      </c>
      <c r="T30" s="114" t="s">
        <v>16</v>
      </c>
      <c r="U30" s="229" t="s">
        <v>1262</v>
      </c>
      <c r="V30" s="139"/>
    </row>
    <row r="31" spans="1:22" s="34" customFormat="1" ht="217.9" customHeight="1" x14ac:dyDescent="0.2">
      <c r="A31" s="112">
        <v>8</v>
      </c>
      <c r="B31" s="112"/>
      <c r="C31" s="90" t="s">
        <v>1186</v>
      </c>
      <c r="D31" s="129" t="s">
        <v>1176</v>
      </c>
      <c r="E31" s="94" t="s">
        <v>1183</v>
      </c>
      <c r="F31" s="90" t="s">
        <v>1187</v>
      </c>
      <c r="G31" s="91" t="s">
        <v>439</v>
      </c>
      <c r="H31" s="91" t="s">
        <v>93</v>
      </c>
      <c r="I31" s="90" t="s">
        <v>789</v>
      </c>
      <c r="J31" s="90" t="s">
        <v>1179</v>
      </c>
      <c r="K31" s="137" t="s">
        <v>1150</v>
      </c>
      <c r="L31" s="137" t="s">
        <v>1150</v>
      </c>
      <c r="M31" s="90" t="s">
        <v>1188</v>
      </c>
      <c r="N31" s="115">
        <v>1</v>
      </c>
      <c r="O31" s="113" t="s">
        <v>1189</v>
      </c>
      <c r="P31" s="161">
        <v>100</v>
      </c>
      <c r="Q31" s="262">
        <v>204510000</v>
      </c>
      <c r="R31" s="263">
        <v>204510000</v>
      </c>
      <c r="S31" s="90">
        <v>297</v>
      </c>
      <c r="T31" s="114" t="s">
        <v>1190</v>
      </c>
      <c r="U31" s="229" t="s">
        <v>1263</v>
      </c>
    </row>
    <row r="32" spans="1:22" s="34" customFormat="1" ht="114" customHeight="1" x14ac:dyDescent="0.2">
      <c r="A32" s="112">
        <v>9</v>
      </c>
      <c r="B32" s="112"/>
      <c r="C32" s="90" t="s">
        <v>1191</v>
      </c>
      <c r="D32" s="90" t="s">
        <v>1232</v>
      </c>
      <c r="E32" s="94" t="s">
        <v>1192</v>
      </c>
      <c r="F32" s="90" t="s">
        <v>1193</v>
      </c>
      <c r="G32" s="91" t="s">
        <v>1148</v>
      </c>
      <c r="H32" s="91" t="s">
        <v>93</v>
      </c>
      <c r="I32" s="90" t="s">
        <v>789</v>
      </c>
      <c r="J32" s="90" t="s">
        <v>1194</v>
      </c>
      <c r="K32" s="137" t="s">
        <v>1150</v>
      </c>
      <c r="L32" s="137" t="s">
        <v>1150</v>
      </c>
      <c r="M32" s="90" t="s">
        <v>1195</v>
      </c>
      <c r="N32" s="115">
        <v>1</v>
      </c>
      <c r="O32" s="113" t="s">
        <v>1196</v>
      </c>
      <c r="P32" s="161">
        <v>100</v>
      </c>
      <c r="Q32" s="262">
        <v>82003000</v>
      </c>
      <c r="R32" s="264">
        <v>82003000</v>
      </c>
      <c r="S32" s="90">
        <v>297</v>
      </c>
      <c r="T32" s="179" t="s">
        <v>16</v>
      </c>
      <c r="U32" s="229" t="s">
        <v>1264</v>
      </c>
      <c r="V32" s="253"/>
    </row>
    <row r="33" spans="1:22" s="34" customFormat="1" ht="94.15" customHeight="1" x14ac:dyDescent="0.2">
      <c r="A33" s="112">
        <v>10</v>
      </c>
      <c r="B33" s="112"/>
      <c r="C33" s="90" t="s">
        <v>1197</v>
      </c>
      <c r="D33" s="129" t="s">
        <v>1176</v>
      </c>
      <c r="E33" s="94" t="s">
        <v>1198</v>
      </c>
      <c r="F33" s="90" t="s">
        <v>1199</v>
      </c>
      <c r="G33" s="91" t="s">
        <v>439</v>
      </c>
      <c r="H33" s="91" t="s">
        <v>93</v>
      </c>
      <c r="I33" s="90" t="s">
        <v>789</v>
      </c>
      <c r="J33" s="90" t="s">
        <v>1179</v>
      </c>
      <c r="K33" s="137" t="s">
        <v>1150</v>
      </c>
      <c r="L33" s="137" t="s">
        <v>1150</v>
      </c>
      <c r="M33" s="90" t="s">
        <v>1180</v>
      </c>
      <c r="N33" s="115">
        <v>2</v>
      </c>
      <c r="O33" s="113" t="s">
        <v>1200</v>
      </c>
      <c r="P33" s="161">
        <v>100</v>
      </c>
      <c r="Q33" s="262">
        <v>61198000</v>
      </c>
      <c r="R33" s="264">
        <v>61198000</v>
      </c>
      <c r="S33" s="90">
        <v>297</v>
      </c>
      <c r="T33" s="114" t="s">
        <v>16</v>
      </c>
      <c r="U33" s="229" t="s">
        <v>1265</v>
      </c>
      <c r="V33" s="141"/>
    </row>
    <row r="34" spans="1:22" s="34" customFormat="1" ht="157.9" customHeight="1" x14ac:dyDescent="0.2">
      <c r="A34" s="112">
        <v>11</v>
      </c>
      <c r="B34" s="112"/>
      <c r="C34" s="129" t="s">
        <v>1201</v>
      </c>
      <c r="D34" s="129" t="s">
        <v>1202</v>
      </c>
      <c r="E34" s="94" t="s">
        <v>1203</v>
      </c>
      <c r="F34" s="90" t="s">
        <v>1204</v>
      </c>
      <c r="G34" s="91" t="s">
        <v>439</v>
      </c>
      <c r="H34" s="91" t="s">
        <v>93</v>
      </c>
      <c r="I34" s="90" t="s">
        <v>789</v>
      </c>
      <c r="J34" s="90" t="s">
        <v>1179</v>
      </c>
      <c r="K34" s="137" t="s">
        <v>1150</v>
      </c>
      <c r="L34" s="137" t="s">
        <v>1150</v>
      </c>
      <c r="M34" s="90" t="s">
        <v>1205</v>
      </c>
      <c r="N34" s="115">
        <v>2</v>
      </c>
      <c r="O34" s="113" t="s">
        <v>1206</v>
      </c>
      <c r="P34" s="161">
        <v>100</v>
      </c>
      <c r="Q34" s="262">
        <v>173801000</v>
      </c>
      <c r="R34" s="265">
        <v>173801000</v>
      </c>
      <c r="S34" s="90">
        <v>297</v>
      </c>
      <c r="T34" s="114" t="s">
        <v>16</v>
      </c>
      <c r="U34" s="229" t="s">
        <v>1266</v>
      </c>
    </row>
    <row r="36" spans="1:22" ht="15.75" thickBot="1" x14ac:dyDescent="0.3"/>
    <row r="37" spans="1:22" s="34" customFormat="1" ht="18.75" customHeight="1" x14ac:dyDescent="0.2">
      <c r="A37" s="112"/>
      <c r="B37" s="112"/>
      <c r="C37" s="444" t="s">
        <v>1207</v>
      </c>
      <c r="D37" s="445"/>
      <c r="E37" s="445"/>
      <c r="F37" s="445"/>
      <c r="G37" s="445"/>
      <c r="H37" s="445"/>
      <c r="I37" s="445"/>
      <c r="J37" s="445"/>
      <c r="K37" s="445"/>
      <c r="L37" s="445"/>
      <c r="M37" s="445"/>
      <c r="N37" s="445"/>
      <c r="O37" s="445"/>
      <c r="P37" s="445"/>
      <c r="Q37" s="445"/>
      <c r="R37" s="445"/>
      <c r="S37" s="445"/>
      <c r="T37" s="446"/>
      <c r="U37" s="257"/>
    </row>
    <row r="38" spans="1:22" s="34" customFormat="1" ht="15.75" customHeight="1" x14ac:dyDescent="0.2">
      <c r="A38" s="112"/>
      <c r="B38" s="112"/>
      <c r="C38" s="364" t="s">
        <v>7</v>
      </c>
      <c r="D38" s="365"/>
      <c r="E38" s="365"/>
      <c r="F38" s="365"/>
      <c r="G38" s="365"/>
      <c r="H38" s="365"/>
      <c r="I38" s="365"/>
      <c r="J38" s="365"/>
      <c r="K38" s="365"/>
      <c r="L38" s="365"/>
      <c r="M38" s="365"/>
      <c r="N38" s="365"/>
      <c r="O38" s="365"/>
      <c r="P38" s="365"/>
      <c r="Q38" s="365"/>
      <c r="R38" s="365"/>
      <c r="S38" s="365"/>
      <c r="T38" s="366"/>
      <c r="U38" s="54"/>
    </row>
    <row r="39" spans="1:22" s="34" customFormat="1" ht="15.75" customHeight="1" x14ac:dyDescent="0.2">
      <c r="A39" s="112"/>
      <c r="B39" s="112"/>
      <c r="C39" s="361" t="s">
        <v>1208</v>
      </c>
      <c r="D39" s="362"/>
      <c r="E39" s="362"/>
      <c r="F39" s="362"/>
      <c r="G39" s="362"/>
      <c r="H39" s="362"/>
      <c r="I39" s="362"/>
      <c r="J39" s="362"/>
      <c r="K39" s="362"/>
      <c r="L39" s="362"/>
      <c r="M39" s="362"/>
      <c r="N39" s="362"/>
      <c r="O39" s="362"/>
      <c r="P39" s="362"/>
      <c r="Q39" s="362"/>
      <c r="R39" s="362"/>
      <c r="S39" s="362"/>
      <c r="T39" s="363"/>
      <c r="U39" s="55"/>
    </row>
    <row r="40" spans="1:22" s="34" customFormat="1" ht="15.75" customHeight="1" x14ac:dyDescent="0.2">
      <c r="A40" s="112"/>
      <c r="B40" s="112"/>
      <c r="C40" s="364" t="s">
        <v>9</v>
      </c>
      <c r="D40" s="365"/>
      <c r="E40" s="365"/>
      <c r="F40" s="365"/>
      <c r="G40" s="365"/>
      <c r="H40" s="365"/>
      <c r="I40" s="365"/>
      <c r="J40" s="365"/>
      <c r="K40" s="365"/>
      <c r="L40" s="365"/>
      <c r="M40" s="365"/>
      <c r="N40" s="365"/>
      <c r="O40" s="365"/>
      <c r="P40" s="365"/>
      <c r="Q40" s="365"/>
      <c r="R40" s="365"/>
      <c r="S40" s="365"/>
      <c r="T40" s="366"/>
      <c r="U40" s="54"/>
    </row>
    <row r="41" spans="1:22" s="34" customFormat="1" ht="17.25" customHeight="1" x14ac:dyDescent="0.2">
      <c r="A41" s="112"/>
      <c r="B41" s="112"/>
      <c r="C41" s="361" t="s">
        <v>1209</v>
      </c>
      <c r="D41" s="362"/>
      <c r="E41" s="362"/>
      <c r="F41" s="362"/>
      <c r="G41" s="362"/>
      <c r="H41" s="362"/>
      <c r="I41" s="362"/>
      <c r="J41" s="362"/>
      <c r="K41" s="362"/>
      <c r="L41" s="362"/>
      <c r="M41" s="362"/>
      <c r="N41" s="362"/>
      <c r="O41" s="362"/>
      <c r="P41" s="362"/>
      <c r="Q41" s="362"/>
      <c r="R41" s="362"/>
      <c r="S41" s="362"/>
      <c r="T41" s="363"/>
      <c r="U41" s="55"/>
    </row>
    <row r="42" spans="1:22" s="34" customFormat="1" ht="15.75" customHeight="1" x14ac:dyDescent="0.2">
      <c r="A42" s="112"/>
      <c r="B42" s="112"/>
      <c r="C42" s="364" t="s">
        <v>66</v>
      </c>
      <c r="D42" s="365"/>
      <c r="E42" s="365"/>
      <c r="F42" s="365"/>
      <c r="G42" s="365"/>
      <c r="H42" s="365"/>
      <c r="I42" s="365"/>
      <c r="J42" s="365"/>
      <c r="K42" s="365"/>
      <c r="L42" s="365"/>
      <c r="M42" s="365"/>
      <c r="N42" s="365"/>
      <c r="O42" s="365"/>
      <c r="P42" s="365"/>
      <c r="Q42" s="365"/>
      <c r="R42" s="365"/>
      <c r="S42" s="365"/>
      <c r="T42" s="366"/>
      <c r="U42" s="54"/>
    </row>
    <row r="43" spans="1:22" s="34" customFormat="1" ht="35.25" customHeight="1" thickBot="1" x14ac:dyDescent="0.25">
      <c r="A43" s="112"/>
      <c r="B43" s="112"/>
      <c r="C43" s="372" t="s">
        <v>1210</v>
      </c>
      <c r="D43" s="373"/>
      <c r="E43" s="373"/>
      <c r="F43" s="373"/>
      <c r="G43" s="373"/>
      <c r="H43" s="373"/>
      <c r="I43" s="373"/>
      <c r="J43" s="373"/>
      <c r="K43" s="373"/>
      <c r="L43" s="373"/>
      <c r="M43" s="373"/>
      <c r="N43" s="373"/>
      <c r="O43" s="373"/>
      <c r="P43" s="373"/>
      <c r="Q43" s="373"/>
      <c r="R43" s="373"/>
      <c r="S43" s="373"/>
      <c r="T43" s="374"/>
      <c r="U43" s="56"/>
    </row>
    <row r="44" spans="1:22" s="2" customFormat="1" ht="23.1" customHeight="1" x14ac:dyDescent="0.25">
      <c r="C44" s="375" t="s">
        <v>13</v>
      </c>
      <c r="D44" s="382" t="s">
        <v>108</v>
      </c>
      <c r="E44" s="377" t="s">
        <v>69</v>
      </c>
      <c r="F44" s="378"/>
      <c r="G44" s="378"/>
      <c r="H44" s="378"/>
      <c r="I44" s="379"/>
      <c r="J44" s="424" t="s">
        <v>82</v>
      </c>
      <c r="K44" s="424" t="s">
        <v>83</v>
      </c>
      <c r="L44" s="360" t="s">
        <v>84</v>
      </c>
      <c r="M44" s="360" t="s">
        <v>70</v>
      </c>
      <c r="N44" s="425" t="s">
        <v>71</v>
      </c>
      <c r="O44" s="360" t="s">
        <v>72</v>
      </c>
      <c r="P44" s="360" t="s">
        <v>73</v>
      </c>
      <c r="Q44" s="406" t="s">
        <v>238</v>
      </c>
      <c r="R44" s="407"/>
      <c r="S44" s="408"/>
      <c r="T44" s="424" t="s">
        <v>75</v>
      </c>
      <c r="U44" s="258" t="s">
        <v>1259</v>
      </c>
    </row>
    <row r="45" spans="1:22" s="2" customFormat="1" ht="53.1" customHeight="1" x14ac:dyDescent="0.25">
      <c r="C45" s="376"/>
      <c r="D45" s="383"/>
      <c r="E45" s="66" t="s">
        <v>77</v>
      </c>
      <c r="F45" s="67" t="s">
        <v>78</v>
      </c>
      <c r="G45" s="67" t="s">
        <v>79</v>
      </c>
      <c r="H45" s="67" t="s">
        <v>80</v>
      </c>
      <c r="I45" s="63" t="s">
        <v>81</v>
      </c>
      <c r="J45" s="388"/>
      <c r="K45" s="388"/>
      <c r="L45" s="360"/>
      <c r="M45" s="360"/>
      <c r="N45" s="425"/>
      <c r="O45" s="360"/>
      <c r="P45" s="388"/>
      <c r="Q45" s="61" t="s">
        <v>85</v>
      </c>
      <c r="R45" s="61" t="s">
        <v>86</v>
      </c>
      <c r="S45" s="61" t="s">
        <v>239</v>
      </c>
      <c r="T45" s="388"/>
      <c r="U45" s="259"/>
    </row>
    <row r="46" spans="1:22" s="34" customFormat="1" ht="88.15" customHeight="1" x14ac:dyDescent="0.2">
      <c r="A46" s="112">
        <v>12</v>
      </c>
      <c r="B46" s="112"/>
      <c r="C46" s="129" t="s">
        <v>1211</v>
      </c>
      <c r="D46" s="90" t="s">
        <v>1176</v>
      </c>
      <c r="E46" s="94" t="s">
        <v>1212</v>
      </c>
      <c r="F46" s="90" t="s">
        <v>1213</v>
      </c>
      <c r="G46" s="91" t="s">
        <v>439</v>
      </c>
      <c r="H46" s="91" t="s">
        <v>93</v>
      </c>
      <c r="I46" s="90" t="s">
        <v>789</v>
      </c>
      <c r="J46" s="90" t="s">
        <v>1169</v>
      </c>
      <c r="K46" s="137" t="s">
        <v>1150</v>
      </c>
      <c r="L46" s="137" t="s">
        <v>1150</v>
      </c>
      <c r="M46" s="90" t="s">
        <v>1195</v>
      </c>
      <c r="N46" s="115">
        <v>2</v>
      </c>
      <c r="O46" s="113" t="s">
        <v>1214</v>
      </c>
      <c r="P46" s="161">
        <v>100</v>
      </c>
      <c r="Q46" s="119">
        <v>115051000</v>
      </c>
      <c r="R46" s="260">
        <v>115051000</v>
      </c>
      <c r="S46" s="90">
        <v>297</v>
      </c>
      <c r="T46" s="114" t="s">
        <v>16</v>
      </c>
      <c r="U46" s="229" t="s">
        <v>1267</v>
      </c>
    </row>
    <row r="47" spans="1:22" s="34" customFormat="1" ht="79.150000000000006" customHeight="1" x14ac:dyDescent="0.2">
      <c r="A47" s="112">
        <v>13</v>
      </c>
      <c r="B47" s="112"/>
      <c r="C47" s="129" t="s">
        <v>1215</v>
      </c>
      <c r="D47" s="90" t="s">
        <v>1176</v>
      </c>
      <c r="E47" s="94" t="s">
        <v>1216</v>
      </c>
      <c r="F47" s="90" t="s">
        <v>1213</v>
      </c>
      <c r="G47" s="91" t="s">
        <v>1148</v>
      </c>
      <c r="H47" s="91" t="s">
        <v>93</v>
      </c>
      <c r="I47" s="90" t="s">
        <v>789</v>
      </c>
      <c r="J47" s="90" t="s">
        <v>1179</v>
      </c>
      <c r="K47" s="137" t="s">
        <v>1150</v>
      </c>
      <c r="L47" s="137" t="s">
        <v>1150</v>
      </c>
      <c r="M47" s="90" t="s">
        <v>1217</v>
      </c>
      <c r="N47" s="115">
        <v>1</v>
      </c>
      <c r="O47" s="113" t="s">
        <v>1218</v>
      </c>
      <c r="P47" s="161">
        <v>100</v>
      </c>
      <c r="Q47" s="119">
        <v>105397000</v>
      </c>
      <c r="R47" s="263">
        <v>105397000</v>
      </c>
      <c r="S47" s="90">
        <v>297</v>
      </c>
      <c r="T47" s="114" t="s">
        <v>16</v>
      </c>
      <c r="U47" s="229" t="s">
        <v>1268</v>
      </c>
      <c r="V47" s="140"/>
    </row>
    <row r="48" spans="1:22" s="34" customFormat="1" ht="105.6" customHeight="1" x14ac:dyDescent="0.2">
      <c r="A48" s="112">
        <v>14</v>
      </c>
      <c r="B48" s="112"/>
      <c r="C48" s="90" t="s">
        <v>1219</v>
      </c>
      <c r="D48" s="90" t="s">
        <v>1176</v>
      </c>
      <c r="E48" s="94" t="s">
        <v>1220</v>
      </c>
      <c r="F48" s="90" t="s">
        <v>1213</v>
      </c>
      <c r="G48" s="91" t="s">
        <v>439</v>
      </c>
      <c r="H48" s="91" t="s">
        <v>93</v>
      </c>
      <c r="I48" s="90" t="s">
        <v>789</v>
      </c>
      <c r="J48" s="90" t="s">
        <v>1221</v>
      </c>
      <c r="K48" s="137" t="s">
        <v>1150</v>
      </c>
      <c r="L48" s="137" t="s">
        <v>1150</v>
      </c>
      <c r="M48" s="90" t="s">
        <v>1217</v>
      </c>
      <c r="N48" s="115">
        <v>1</v>
      </c>
      <c r="O48" s="113" t="s">
        <v>1222</v>
      </c>
      <c r="P48" s="161">
        <v>100</v>
      </c>
      <c r="Q48" s="119">
        <v>59475000</v>
      </c>
      <c r="R48" s="263">
        <v>59475000</v>
      </c>
      <c r="S48" s="90">
        <v>297</v>
      </c>
      <c r="T48" s="114" t="s">
        <v>16</v>
      </c>
      <c r="U48" s="229" t="s">
        <v>1269</v>
      </c>
      <c r="V48" s="140"/>
    </row>
    <row r="49" spans="1:22" s="34" customFormat="1" ht="75" customHeight="1" x14ac:dyDescent="0.2">
      <c r="A49" s="112">
        <v>15</v>
      </c>
      <c r="B49" s="112"/>
      <c r="C49" s="129" t="s">
        <v>1223</v>
      </c>
      <c r="D49" s="90" t="s">
        <v>1176</v>
      </c>
      <c r="E49" s="94" t="s">
        <v>1220</v>
      </c>
      <c r="F49" s="90" t="s">
        <v>1213</v>
      </c>
      <c r="G49" s="91" t="s">
        <v>439</v>
      </c>
      <c r="H49" s="91" t="s">
        <v>93</v>
      </c>
      <c r="I49" s="90" t="s">
        <v>789</v>
      </c>
      <c r="J49" s="90" t="s">
        <v>1169</v>
      </c>
      <c r="K49" s="137" t="s">
        <v>1150</v>
      </c>
      <c r="L49" s="137" t="s">
        <v>1150</v>
      </c>
      <c r="M49" s="90" t="s">
        <v>1217</v>
      </c>
      <c r="N49" s="115">
        <v>1</v>
      </c>
      <c r="O49" s="113" t="s">
        <v>1224</v>
      </c>
      <c r="P49" s="161">
        <v>100</v>
      </c>
      <c r="Q49" s="119">
        <v>41546000</v>
      </c>
      <c r="R49" s="263">
        <v>41546000</v>
      </c>
      <c r="S49" s="90">
        <v>297</v>
      </c>
      <c r="T49" s="114" t="s">
        <v>16</v>
      </c>
      <c r="U49" s="229" t="s">
        <v>1270</v>
      </c>
      <c r="V49" s="140"/>
    </row>
    <row r="50" spans="1:22" s="34" customFormat="1" ht="337.9" customHeight="1" x14ac:dyDescent="0.2">
      <c r="A50" s="112">
        <v>16</v>
      </c>
      <c r="B50" s="112"/>
      <c r="C50" s="90" t="s">
        <v>1225</v>
      </c>
      <c r="D50" s="36" t="s">
        <v>1233</v>
      </c>
      <c r="E50" s="94" t="s">
        <v>1220</v>
      </c>
      <c r="F50" s="90" t="s">
        <v>1213</v>
      </c>
      <c r="G50" s="91" t="s">
        <v>439</v>
      </c>
      <c r="H50" s="91" t="s">
        <v>93</v>
      </c>
      <c r="I50" s="90" t="s">
        <v>789</v>
      </c>
      <c r="J50" s="90" t="s">
        <v>1169</v>
      </c>
      <c r="K50" s="137" t="s">
        <v>1150</v>
      </c>
      <c r="L50" s="137" t="s">
        <v>1150</v>
      </c>
      <c r="M50" s="90" t="s">
        <v>1217</v>
      </c>
      <c r="N50" s="115">
        <v>1</v>
      </c>
      <c r="O50" s="113" t="s">
        <v>1226</v>
      </c>
      <c r="P50" s="161">
        <v>100</v>
      </c>
      <c r="Q50" s="119">
        <v>108659000</v>
      </c>
      <c r="R50" s="263">
        <v>108659000</v>
      </c>
      <c r="S50" s="90">
        <v>297</v>
      </c>
      <c r="T50" s="114" t="s">
        <v>16</v>
      </c>
      <c r="U50" s="229" t="s">
        <v>1271</v>
      </c>
    </row>
    <row r="51" spans="1:22" s="34" customFormat="1" ht="123" customHeight="1" x14ac:dyDescent="0.2">
      <c r="A51" s="112">
        <v>17</v>
      </c>
      <c r="B51" s="112"/>
      <c r="C51" s="90" t="s">
        <v>1227</v>
      </c>
      <c r="D51" s="36" t="s">
        <v>1234</v>
      </c>
      <c r="E51" s="94" t="s">
        <v>1220</v>
      </c>
      <c r="F51" s="90" t="s">
        <v>1213</v>
      </c>
      <c r="G51" s="91" t="s">
        <v>439</v>
      </c>
      <c r="H51" s="91" t="s">
        <v>93</v>
      </c>
      <c r="I51" s="90" t="s">
        <v>789</v>
      </c>
      <c r="J51" s="90" t="s">
        <v>1169</v>
      </c>
      <c r="K51" s="137" t="s">
        <v>1150</v>
      </c>
      <c r="L51" s="137" t="s">
        <v>1150</v>
      </c>
      <c r="M51" s="90" t="s">
        <v>1217</v>
      </c>
      <c r="N51" s="115">
        <v>1</v>
      </c>
      <c r="O51" s="113" t="s">
        <v>1228</v>
      </c>
      <c r="P51" s="161">
        <v>100</v>
      </c>
      <c r="Q51" s="315">
        <v>108659000</v>
      </c>
      <c r="R51" s="263">
        <v>108659000</v>
      </c>
      <c r="S51" s="90">
        <v>297</v>
      </c>
      <c r="T51" s="179" t="s">
        <v>16</v>
      </c>
      <c r="U51" s="229" t="s">
        <v>1272</v>
      </c>
    </row>
  </sheetData>
  <mergeCells count="58">
    <mergeCell ref="M11:M12"/>
    <mergeCell ref="J11:J12"/>
    <mergeCell ref="K11:K12"/>
    <mergeCell ref="L11:L12"/>
    <mergeCell ref="N11:N12"/>
    <mergeCell ref="K27:K28"/>
    <mergeCell ref="C2:T2"/>
    <mergeCell ref="C4:T4"/>
    <mergeCell ref="C5:T5"/>
    <mergeCell ref="C6:T6"/>
    <mergeCell ref="C7:T7"/>
    <mergeCell ref="C8:T8"/>
    <mergeCell ref="C9:T9"/>
    <mergeCell ref="C10:T10"/>
    <mergeCell ref="C11:C12"/>
    <mergeCell ref="P11:P12"/>
    <mergeCell ref="D11:D12"/>
    <mergeCell ref="O11:O12"/>
    <mergeCell ref="T11:T12"/>
    <mergeCell ref="Q11:S11"/>
    <mergeCell ref="E11:I11"/>
    <mergeCell ref="C39:T39"/>
    <mergeCell ref="C40:T40"/>
    <mergeCell ref="C41:T41"/>
    <mergeCell ref="C42:T42"/>
    <mergeCell ref="P27:P28"/>
    <mergeCell ref="Q27:S27"/>
    <mergeCell ref="T27:T28"/>
    <mergeCell ref="C37:T37"/>
    <mergeCell ref="L27:L28"/>
    <mergeCell ref="N27:N28"/>
    <mergeCell ref="C27:C28"/>
    <mergeCell ref="D27:D28"/>
    <mergeCell ref="E27:I27"/>
    <mergeCell ref="M27:M28"/>
    <mergeCell ref="O27:O28"/>
    <mergeCell ref="J27:J28"/>
    <mergeCell ref="C25:T25"/>
    <mergeCell ref="C26:T26"/>
    <mergeCell ref="C43:T43"/>
    <mergeCell ref="C44:C45"/>
    <mergeCell ref="D44:D45"/>
    <mergeCell ref="E44:I44"/>
    <mergeCell ref="M44:M45"/>
    <mergeCell ref="O44:O45"/>
    <mergeCell ref="J44:J45"/>
    <mergeCell ref="K44:K45"/>
    <mergeCell ref="L44:L45"/>
    <mergeCell ref="N44:N45"/>
    <mergeCell ref="P44:P45"/>
    <mergeCell ref="Q44:S44"/>
    <mergeCell ref="T44:T45"/>
    <mergeCell ref="C38:T38"/>
    <mergeCell ref="C20:T20"/>
    <mergeCell ref="C21:T21"/>
    <mergeCell ref="C22:T22"/>
    <mergeCell ref="C23:T23"/>
    <mergeCell ref="C24:T24"/>
  </mergeCells>
  <hyperlinks>
    <hyperlink ref="U49" r:id="rId1" xr:uid="{44F89F95-B27F-42CA-A617-64D1ED618D2D}"/>
    <hyperlink ref="U47" r:id="rId2" xr:uid="{2BCBEBEC-C5F9-4525-88AC-A3EDB7311009}"/>
    <hyperlink ref="U30" r:id="rId3" xr:uid="{65F03896-68A3-4479-9F90-921C83F23995}"/>
    <hyperlink ref="U15" r:id="rId4" xr:uid="{526976CB-AA81-4DE8-9CBB-643A4826EEC7}"/>
    <hyperlink ref="U32" r:id="rId5" xr:uid="{4FDDFA3D-ABBB-4862-8150-0CD50A02E68A}"/>
    <hyperlink ref="U51" r:id="rId6" xr:uid="{9DF89FF6-66CD-48C3-8EFC-CBC96962AD11}"/>
    <hyperlink ref="U17" r:id="rId7" xr:uid="{C3D2385A-77D5-4541-9E31-17658DB66CB5}"/>
    <hyperlink ref="U16" r:id="rId8" xr:uid="{EF2D7EF8-F313-4AEC-91DE-F094216D9BE5}"/>
    <hyperlink ref="U13" r:id="rId9" xr:uid="{43FF5DC0-0642-4B72-B1A1-2E5C7ECC8B09}"/>
    <hyperlink ref="U14" r:id="rId10" xr:uid="{A0A2E7B6-0512-45B1-A884-E58704362F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30"/>
  <sheetViews>
    <sheetView topLeftCell="A4" zoomScaleNormal="100" zoomScaleSheetLayoutView="100" workbookViewId="0">
      <selection activeCell="E12" sqref="E12"/>
    </sheetView>
  </sheetViews>
  <sheetFormatPr baseColWidth="10" defaultColWidth="12.28515625" defaultRowHeight="11.25" x14ac:dyDescent="0.2"/>
  <cols>
    <col min="1" max="1" width="39.42578125" style="7" customWidth="1"/>
    <col min="2" max="2" width="29" style="7" customWidth="1"/>
    <col min="3" max="3" width="10.28515625" style="7" bestFit="1" customWidth="1"/>
    <col min="4" max="4" width="7.42578125" style="7" bestFit="1" customWidth="1"/>
    <col min="5" max="5" width="6.42578125" style="7" bestFit="1" customWidth="1"/>
    <col min="6" max="6" width="9.42578125" style="7" bestFit="1" customWidth="1"/>
    <col min="7" max="7" width="5.5703125" style="7" bestFit="1" customWidth="1"/>
    <col min="8" max="16384" width="12.28515625" style="7"/>
  </cols>
  <sheetData>
    <row r="1" spans="1:8" ht="12" thickBot="1" x14ac:dyDescent="0.25"/>
    <row r="2" spans="1:8" ht="12.75" thickBot="1" x14ac:dyDescent="0.25">
      <c r="A2" s="333" t="s">
        <v>0</v>
      </c>
      <c r="B2" s="335" t="s">
        <v>1</v>
      </c>
      <c r="C2" s="337" t="s">
        <v>47</v>
      </c>
      <c r="D2" s="338"/>
      <c r="E2" s="338"/>
      <c r="F2" s="338"/>
      <c r="G2" s="339"/>
    </row>
    <row r="3" spans="1:8" ht="12.75" thickBot="1" x14ac:dyDescent="0.25">
      <c r="A3" s="334"/>
      <c r="B3" s="336"/>
      <c r="C3" s="31" t="s">
        <v>48</v>
      </c>
      <c r="D3" s="32" t="s">
        <v>49</v>
      </c>
      <c r="E3" s="32" t="s">
        <v>50</v>
      </c>
      <c r="F3" s="32" t="s">
        <v>51</v>
      </c>
      <c r="G3" s="33" t="s">
        <v>52</v>
      </c>
    </row>
    <row r="4" spans="1:8" ht="12.75" thickBot="1" x14ac:dyDescent="0.25">
      <c r="A4" s="340" t="s">
        <v>6</v>
      </c>
      <c r="B4" s="341"/>
      <c r="C4" s="341"/>
      <c r="D4" s="341"/>
      <c r="E4" s="341"/>
      <c r="F4" s="341"/>
      <c r="G4" s="342"/>
    </row>
    <row r="5" spans="1:8" ht="12" thickBot="1" x14ac:dyDescent="0.25">
      <c r="A5" s="346" t="s">
        <v>7</v>
      </c>
      <c r="B5" s="347"/>
      <c r="C5" s="347"/>
      <c r="D5" s="347"/>
      <c r="E5" s="347"/>
      <c r="F5" s="347"/>
      <c r="G5" s="348"/>
    </row>
    <row r="6" spans="1:8" ht="12" thickBot="1" x14ac:dyDescent="0.25">
      <c r="A6" s="349" t="s">
        <v>8</v>
      </c>
      <c r="B6" s="350"/>
      <c r="C6" s="350"/>
      <c r="D6" s="350"/>
      <c r="E6" s="350"/>
      <c r="F6" s="350"/>
      <c r="G6" s="351"/>
    </row>
    <row r="7" spans="1:8" ht="12" thickBot="1" x14ac:dyDescent="0.25">
      <c r="A7" s="343" t="s">
        <v>53</v>
      </c>
      <c r="B7" s="344"/>
      <c r="C7" s="344"/>
      <c r="D7" s="344"/>
      <c r="E7" s="344"/>
      <c r="F7" s="344"/>
      <c r="G7" s="345"/>
    </row>
    <row r="8" spans="1:8" ht="12" thickBot="1" x14ac:dyDescent="0.25">
      <c r="A8" s="349" t="s">
        <v>10</v>
      </c>
      <c r="B8" s="352"/>
      <c r="C8" s="352"/>
      <c r="D8" s="352"/>
      <c r="E8" s="352"/>
      <c r="F8" s="352"/>
      <c r="G8" s="353"/>
    </row>
    <row r="9" spans="1:8" ht="12" thickBot="1" x14ac:dyDescent="0.25">
      <c r="A9" s="354" t="s">
        <v>11</v>
      </c>
      <c r="B9" s="355"/>
      <c r="C9" s="355"/>
      <c r="D9" s="355"/>
      <c r="E9" s="355"/>
      <c r="F9" s="355"/>
      <c r="G9" s="356"/>
    </row>
    <row r="10" spans="1:8" ht="115.5" customHeight="1" thickBot="1" x14ac:dyDescent="0.25">
      <c r="A10" s="327" t="s">
        <v>54</v>
      </c>
      <c r="B10" s="328"/>
      <c r="C10" s="328"/>
      <c r="D10" s="328"/>
      <c r="E10" s="328"/>
      <c r="F10" s="328"/>
      <c r="G10" s="329"/>
    </row>
    <row r="11" spans="1:8" ht="12" thickBot="1" x14ac:dyDescent="0.25">
      <c r="A11" s="343" t="s">
        <v>13</v>
      </c>
      <c r="B11" s="344"/>
      <c r="C11" s="344"/>
      <c r="D11" s="344"/>
      <c r="E11" s="344"/>
      <c r="F11" s="344"/>
      <c r="G11" s="345"/>
    </row>
    <row r="12" spans="1:8" ht="78.75" x14ac:dyDescent="0.2">
      <c r="A12" s="4" t="s">
        <v>55</v>
      </c>
      <c r="B12" s="4" t="s">
        <v>15</v>
      </c>
      <c r="C12" s="20" t="s">
        <v>56</v>
      </c>
      <c r="D12" s="20" t="s">
        <v>57</v>
      </c>
      <c r="E12" s="20" t="s">
        <v>57</v>
      </c>
      <c r="F12" s="20" t="s">
        <v>57</v>
      </c>
      <c r="G12" s="20" t="s">
        <v>57</v>
      </c>
      <c r="H12" s="21"/>
    </row>
    <row r="13" spans="1:8" ht="111" customHeight="1" x14ac:dyDescent="0.2">
      <c r="A13" s="8" t="s">
        <v>20</v>
      </c>
      <c r="B13" s="8" t="s">
        <v>21</v>
      </c>
      <c r="C13" s="22" t="s">
        <v>58</v>
      </c>
      <c r="D13" s="22" t="s">
        <v>57</v>
      </c>
      <c r="E13" s="22" t="s">
        <v>57</v>
      </c>
      <c r="F13" s="22" t="s">
        <v>57</v>
      </c>
      <c r="G13" s="22" t="s">
        <v>57</v>
      </c>
      <c r="H13" s="21"/>
    </row>
    <row r="14" spans="1:8" ht="79.5" thickBot="1" x14ac:dyDescent="0.25">
      <c r="A14" s="8" t="s">
        <v>24</v>
      </c>
      <c r="B14" s="8" t="s">
        <v>25</v>
      </c>
      <c r="C14" s="22" t="s">
        <v>58</v>
      </c>
      <c r="D14" s="22" t="s">
        <v>56</v>
      </c>
      <c r="E14" s="22" t="s">
        <v>58</v>
      </c>
      <c r="F14" s="22" t="s">
        <v>57</v>
      </c>
      <c r="G14" s="22" t="s">
        <v>57</v>
      </c>
      <c r="H14" s="21"/>
    </row>
    <row r="15" spans="1:8" ht="12.75" thickBot="1" x14ac:dyDescent="0.25">
      <c r="A15" s="333" t="s">
        <v>0</v>
      </c>
      <c r="B15" s="335" t="s">
        <v>1</v>
      </c>
      <c r="C15" s="337" t="s">
        <v>47</v>
      </c>
      <c r="D15" s="338"/>
      <c r="E15" s="338"/>
      <c r="F15" s="338"/>
      <c r="G15" s="339"/>
    </row>
    <row r="16" spans="1:8" ht="12.75" thickBot="1" x14ac:dyDescent="0.25">
      <c r="A16" s="334"/>
      <c r="B16" s="336"/>
      <c r="C16" s="31" t="s">
        <v>48</v>
      </c>
      <c r="D16" s="32" t="s">
        <v>49</v>
      </c>
      <c r="E16" s="32" t="s">
        <v>50</v>
      </c>
      <c r="F16" s="32" t="s">
        <v>51</v>
      </c>
      <c r="G16" s="33" t="s">
        <v>52</v>
      </c>
    </row>
    <row r="17" spans="1:8" ht="12.75" thickBot="1" x14ac:dyDescent="0.25">
      <c r="A17" s="340" t="s">
        <v>6</v>
      </c>
      <c r="B17" s="341"/>
      <c r="C17" s="341"/>
      <c r="D17" s="341"/>
      <c r="E17" s="341"/>
      <c r="F17" s="341"/>
      <c r="G17" s="342"/>
    </row>
    <row r="18" spans="1:8" ht="56.25" x14ac:dyDescent="0.2">
      <c r="A18" s="8" t="s">
        <v>28</v>
      </c>
      <c r="B18" s="8" t="s">
        <v>29</v>
      </c>
      <c r="C18" s="22" t="s">
        <v>57</v>
      </c>
      <c r="D18" s="22" t="s">
        <v>57</v>
      </c>
      <c r="E18" s="22" t="s">
        <v>57</v>
      </c>
      <c r="F18" s="22" t="s">
        <v>57</v>
      </c>
      <c r="G18" s="23" t="s">
        <v>57</v>
      </c>
      <c r="H18" s="21"/>
    </row>
    <row r="19" spans="1:8" ht="22.5" x14ac:dyDescent="0.2">
      <c r="A19" s="10" t="s">
        <v>32</v>
      </c>
      <c r="B19" s="8" t="s">
        <v>33</v>
      </c>
      <c r="C19" s="24" t="s">
        <v>56</v>
      </c>
      <c r="D19" s="24" t="s">
        <v>57</v>
      </c>
      <c r="E19" s="24" t="s">
        <v>57</v>
      </c>
      <c r="F19" s="24" t="s">
        <v>57</v>
      </c>
      <c r="G19" s="24" t="s">
        <v>57</v>
      </c>
    </row>
    <row r="20" spans="1:8" ht="57" thickBot="1" x14ac:dyDescent="0.25">
      <c r="A20" s="15" t="s">
        <v>37</v>
      </c>
      <c r="B20" s="16" t="s">
        <v>38</v>
      </c>
      <c r="C20" s="25" t="s">
        <v>58</v>
      </c>
      <c r="D20" s="25" t="s">
        <v>58</v>
      </c>
      <c r="E20" s="25" t="s">
        <v>56</v>
      </c>
      <c r="F20" s="25" t="s">
        <v>59</v>
      </c>
      <c r="G20" s="25" t="s">
        <v>60</v>
      </c>
    </row>
    <row r="21" spans="1:8" ht="12.75" thickBot="1" x14ac:dyDescent="0.25">
      <c r="A21" s="340" t="s">
        <v>39</v>
      </c>
      <c r="B21" s="341"/>
      <c r="C21" s="341"/>
      <c r="D21" s="341"/>
      <c r="E21" s="341"/>
      <c r="F21" s="341"/>
      <c r="G21" s="342"/>
    </row>
    <row r="22" spans="1:8" ht="12" thickBot="1" x14ac:dyDescent="0.25">
      <c r="A22" s="346" t="s">
        <v>7</v>
      </c>
      <c r="B22" s="347"/>
      <c r="C22" s="347"/>
      <c r="D22" s="347"/>
      <c r="E22" s="347"/>
      <c r="F22" s="347"/>
      <c r="G22" s="348"/>
    </row>
    <row r="23" spans="1:8" ht="12" thickBot="1" x14ac:dyDescent="0.25">
      <c r="A23" s="349" t="s">
        <v>8</v>
      </c>
      <c r="B23" s="350"/>
      <c r="C23" s="350"/>
      <c r="D23" s="350"/>
      <c r="E23" s="350"/>
      <c r="F23" s="350"/>
      <c r="G23" s="351"/>
    </row>
    <row r="24" spans="1:8" ht="12" thickBot="1" x14ac:dyDescent="0.25">
      <c r="A24" s="343" t="s">
        <v>53</v>
      </c>
      <c r="B24" s="344"/>
      <c r="C24" s="344"/>
      <c r="D24" s="344"/>
      <c r="E24" s="344"/>
      <c r="F24" s="344"/>
      <c r="G24" s="345"/>
    </row>
    <row r="25" spans="1:8" ht="12" thickBot="1" x14ac:dyDescent="0.25">
      <c r="A25" s="349" t="s">
        <v>10</v>
      </c>
      <c r="B25" s="352"/>
      <c r="C25" s="352"/>
      <c r="D25" s="352"/>
      <c r="E25" s="352"/>
      <c r="F25" s="352"/>
      <c r="G25" s="353"/>
    </row>
    <row r="26" spans="1:8" ht="12" thickBot="1" x14ac:dyDescent="0.25">
      <c r="A26" s="354" t="s">
        <v>11</v>
      </c>
      <c r="B26" s="355"/>
      <c r="C26" s="355"/>
      <c r="D26" s="355"/>
      <c r="E26" s="355"/>
      <c r="F26" s="355"/>
      <c r="G26" s="356"/>
    </row>
    <row r="27" spans="1:8" ht="12" thickBot="1" x14ac:dyDescent="0.25">
      <c r="A27" s="357" t="s">
        <v>40</v>
      </c>
      <c r="B27" s="358"/>
      <c r="C27" s="358"/>
      <c r="D27" s="358"/>
      <c r="E27" s="358"/>
      <c r="F27" s="358"/>
      <c r="G27" s="359"/>
    </row>
    <row r="28" spans="1:8" ht="12" thickBot="1" x14ac:dyDescent="0.25">
      <c r="A28" s="343" t="s">
        <v>13</v>
      </c>
      <c r="B28" s="344"/>
      <c r="C28" s="344"/>
      <c r="D28" s="344"/>
      <c r="E28" s="344"/>
      <c r="F28" s="344"/>
      <c r="G28" s="345"/>
    </row>
    <row r="29" spans="1:8" ht="23.25" customHeight="1" x14ac:dyDescent="0.2">
      <c r="A29" s="26" t="s">
        <v>41</v>
      </c>
      <c r="B29" s="4" t="s">
        <v>42</v>
      </c>
      <c r="C29" s="27" t="s">
        <v>57</v>
      </c>
      <c r="D29" s="27" t="s">
        <v>57</v>
      </c>
      <c r="E29" s="27" t="s">
        <v>57</v>
      </c>
      <c r="F29" s="27" t="s">
        <v>57</v>
      </c>
      <c r="G29" s="27" t="s">
        <v>57</v>
      </c>
    </row>
    <row r="30" spans="1:8" ht="23.25" thickBot="1" x14ac:dyDescent="0.25">
      <c r="A30" s="28" t="s">
        <v>44</v>
      </c>
      <c r="B30" s="6" t="s">
        <v>45</v>
      </c>
      <c r="C30" s="29" t="s">
        <v>56</v>
      </c>
      <c r="D30" s="29" t="s">
        <v>57</v>
      </c>
      <c r="E30" s="29" t="s">
        <v>56</v>
      </c>
      <c r="F30" s="29" t="s">
        <v>57</v>
      </c>
      <c r="G30" s="29" t="s">
        <v>57</v>
      </c>
    </row>
  </sheetData>
  <mergeCells count="23">
    <mergeCell ref="A22:G22"/>
    <mergeCell ref="A23:G23"/>
    <mergeCell ref="A24:G24"/>
    <mergeCell ref="A25:G25"/>
    <mergeCell ref="A28:G28"/>
    <mergeCell ref="A27:G27"/>
    <mergeCell ref="A26:G26"/>
    <mergeCell ref="A2:A3"/>
    <mergeCell ref="B2:B3"/>
    <mergeCell ref="C2:G2"/>
    <mergeCell ref="A21:G21"/>
    <mergeCell ref="A15:A16"/>
    <mergeCell ref="B15:B16"/>
    <mergeCell ref="C15:G15"/>
    <mergeCell ref="A17:G17"/>
    <mergeCell ref="A10:G10"/>
    <mergeCell ref="A4:G4"/>
    <mergeCell ref="A11:G11"/>
    <mergeCell ref="A5:G5"/>
    <mergeCell ref="A6:G6"/>
    <mergeCell ref="A7:G7"/>
    <mergeCell ref="A8:G8"/>
    <mergeCell ref="A9:G9"/>
  </mergeCells>
  <pageMargins left="0.7" right="0.7" top="0.75" bottom="0.75" header="0.3" footer="0.3"/>
  <pageSetup fitToHeight="0"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Y55"/>
  <sheetViews>
    <sheetView showGridLines="0" tabSelected="1" zoomScale="120" zoomScaleNormal="120" zoomScaleSheetLayoutView="75" workbookViewId="0">
      <selection activeCell="C13" sqref="C13"/>
    </sheetView>
  </sheetViews>
  <sheetFormatPr baseColWidth="10" defaultColWidth="11.42578125" defaultRowHeight="14.25" x14ac:dyDescent="0.2"/>
  <cols>
    <col min="1" max="1" width="3.28515625" style="34" customWidth="1"/>
    <col min="2" max="2" width="34.5703125" style="34" customWidth="1"/>
    <col min="3" max="3" width="67" style="34" customWidth="1"/>
    <col min="4" max="4" width="12.28515625" style="34" customWidth="1"/>
    <col min="5" max="5" width="20.5703125" style="34" customWidth="1"/>
    <col min="6" max="6" width="11.42578125" style="34" customWidth="1"/>
    <col min="7" max="7" width="12.28515625" style="34" customWidth="1"/>
    <col min="8" max="8" width="23" style="34" customWidth="1"/>
    <col min="9" max="9" width="25.28515625" style="34" customWidth="1"/>
    <col min="10" max="10" width="40.42578125" style="34" customWidth="1"/>
    <col min="11" max="11" width="28.7109375" style="34" customWidth="1"/>
    <col min="12" max="12" width="25.28515625" style="34" customWidth="1"/>
    <col min="13" max="13" width="5.28515625" style="34" customWidth="1"/>
    <col min="14" max="17" width="22.5703125" style="34" customWidth="1"/>
    <col min="18" max="18" width="29" style="34" customWidth="1"/>
    <col min="19" max="19" width="17.7109375" style="39" customWidth="1"/>
    <col min="20" max="20" width="52.42578125" style="39" customWidth="1"/>
    <col min="21" max="21" width="27.7109375" style="34" customWidth="1"/>
    <col min="22" max="22" width="11.42578125" style="34"/>
    <col min="23" max="23" width="24.7109375" style="34" customWidth="1"/>
    <col min="24" max="24" width="48.42578125" style="34" customWidth="1"/>
    <col min="25" max="25" width="34.42578125" style="34" customWidth="1"/>
    <col min="26" max="16384" width="11.42578125" style="34"/>
  </cols>
  <sheetData>
    <row r="1" spans="2:25" ht="15" x14ac:dyDescent="0.25">
      <c r="B1" t="s">
        <v>61</v>
      </c>
    </row>
    <row r="2" spans="2:25" x14ac:dyDescent="0.2">
      <c r="B2" s="384" t="s">
        <v>62</v>
      </c>
      <c r="C2" s="384"/>
      <c r="D2" s="384"/>
      <c r="E2" s="384"/>
      <c r="F2" s="384"/>
      <c r="G2" s="384"/>
      <c r="H2" s="384"/>
      <c r="I2" s="384"/>
      <c r="J2" s="384"/>
      <c r="K2" s="384"/>
      <c r="L2" s="384"/>
      <c r="M2" s="384"/>
      <c r="N2" s="384"/>
      <c r="O2" s="384"/>
      <c r="P2" s="384"/>
      <c r="Q2" s="384"/>
      <c r="R2" s="384"/>
      <c r="S2" s="384"/>
      <c r="T2" s="57"/>
    </row>
    <row r="3" spans="2:25" ht="15" thickBot="1" x14ac:dyDescent="0.25"/>
    <row r="4" spans="2:25" ht="19.350000000000001" customHeight="1" x14ac:dyDescent="0.2">
      <c r="B4" s="385" t="s">
        <v>63</v>
      </c>
      <c r="C4" s="386"/>
      <c r="D4" s="386"/>
      <c r="E4" s="386"/>
      <c r="F4" s="386"/>
      <c r="G4" s="386"/>
      <c r="H4" s="386"/>
      <c r="I4" s="386"/>
      <c r="J4" s="386"/>
      <c r="K4" s="386"/>
      <c r="L4" s="386"/>
      <c r="M4" s="386"/>
      <c r="N4" s="386"/>
      <c r="O4" s="386"/>
      <c r="P4" s="386"/>
      <c r="Q4" s="386"/>
      <c r="R4" s="386"/>
      <c r="S4" s="387"/>
      <c r="T4" s="58"/>
      <c r="X4" s="34">
        <v>1</v>
      </c>
      <c r="Y4" s="34">
        <v>2</v>
      </c>
    </row>
    <row r="5" spans="2:25" ht="15.75" customHeight="1" x14ac:dyDescent="0.2">
      <c r="B5" s="364" t="s">
        <v>7</v>
      </c>
      <c r="C5" s="365"/>
      <c r="D5" s="365"/>
      <c r="E5" s="365"/>
      <c r="F5" s="365"/>
      <c r="G5" s="365"/>
      <c r="H5" s="365"/>
      <c r="I5" s="365"/>
      <c r="J5" s="365"/>
      <c r="K5" s="365"/>
      <c r="L5" s="365"/>
      <c r="M5" s="365"/>
      <c r="N5" s="365"/>
      <c r="O5" s="365"/>
      <c r="P5" s="365"/>
      <c r="Q5" s="365"/>
      <c r="R5" s="365"/>
      <c r="S5" s="366"/>
      <c r="T5" s="54"/>
      <c r="W5" s="47"/>
      <c r="X5" s="47"/>
      <c r="Y5" s="48"/>
    </row>
    <row r="6" spans="2:25" ht="15.75" customHeight="1" x14ac:dyDescent="0.2">
      <c r="B6" s="361" t="s">
        <v>64</v>
      </c>
      <c r="C6" s="362"/>
      <c r="D6" s="362"/>
      <c r="E6" s="362"/>
      <c r="F6" s="362"/>
      <c r="G6" s="362"/>
      <c r="H6" s="362"/>
      <c r="I6" s="362"/>
      <c r="J6" s="362"/>
      <c r="K6" s="362"/>
      <c r="L6" s="362"/>
      <c r="M6" s="362"/>
      <c r="N6" s="362"/>
      <c r="O6" s="362"/>
      <c r="P6" s="362"/>
      <c r="Q6" s="362"/>
      <c r="R6" s="362"/>
      <c r="S6" s="363"/>
      <c r="T6" s="55"/>
      <c r="W6" s="47"/>
    </row>
    <row r="7" spans="2:25" ht="15.75" customHeight="1" x14ac:dyDescent="0.2">
      <c r="B7" s="364" t="s">
        <v>9</v>
      </c>
      <c r="C7" s="365"/>
      <c r="D7" s="365"/>
      <c r="E7" s="365"/>
      <c r="F7" s="365"/>
      <c r="G7" s="365"/>
      <c r="H7" s="365"/>
      <c r="I7" s="365"/>
      <c r="J7" s="365"/>
      <c r="K7" s="365"/>
      <c r="L7" s="365"/>
      <c r="M7" s="365"/>
      <c r="N7" s="365"/>
      <c r="O7" s="365"/>
      <c r="P7" s="365"/>
      <c r="Q7" s="365"/>
      <c r="R7" s="365"/>
      <c r="S7" s="366"/>
      <c r="T7" s="54"/>
      <c r="W7" s="47"/>
      <c r="X7" s="47"/>
    </row>
    <row r="8" spans="2:25" ht="15" customHeight="1" x14ac:dyDescent="0.2">
      <c r="B8" s="361" t="s">
        <v>65</v>
      </c>
      <c r="C8" s="362"/>
      <c r="D8" s="362"/>
      <c r="E8" s="362"/>
      <c r="F8" s="362"/>
      <c r="G8" s="362"/>
      <c r="H8" s="362"/>
      <c r="I8" s="362"/>
      <c r="J8" s="362"/>
      <c r="K8" s="362"/>
      <c r="L8" s="362"/>
      <c r="M8" s="362"/>
      <c r="N8" s="362"/>
      <c r="O8" s="362"/>
      <c r="P8" s="362"/>
      <c r="Q8" s="362"/>
      <c r="R8" s="362"/>
      <c r="S8" s="363"/>
      <c r="T8" s="55"/>
    </row>
    <row r="9" spans="2:25" ht="15.75" customHeight="1" x14ac:dyDescent="0.2">
      <c r="B9" s="364" t="s">
        <v>66</v>
      </c>
      <c r="C9" s="365"/>
      <c r="D9" s="365"/>
      <c r="E9" s="365"/>
      <c r="F9" s="365"/>
      <c r="G9" s="365"/>
      <c r="H9" s="365"/>
      <c r="I9" s="365"/>
      <c r="J9" s="365"/>
      <c r="K9" s="365"/>
      <c r="L9" s="365"/>
      <c r="M9" s="365"/>
      <c r="N9" s="365"/>
      <c r="O9" s="365"/>
      <c r="P9" s="365"/>
      <c r="Q9" s="365"/>
      <c r="R9" s="365"/>
      <c r="S9" s="366"/>
      <c r="T9" s="54"/>
    </row>
    <row r="10" spans="2:25" ht="15" thickBot="1" x14ac:dyDescent="0.25">
      <c r="B10" s="372" t="s">
        <v>67</v>
      </c>
      <c r="C10" s="373"/>
      <c r="D10" s="373"/>
      <c r="E10" s="373"/>
      <c r="F10" s="373"/>
      <c r="G10" s="373"/>
      <c r="H10" s="373"/>
      <c r="I10" s="373"/>
      <c r="J10" s="373"/>
      <c r="K10" s="373"/>
      <c r="L10" s="373"/>
      <c r="M10" s="373"/>
      <c r="N10" s="373"/>
      <c r="O10" s="373"/>
      <c r="P10" s="373"/>
      <c r="Q10" s="373"/>
      <c r="R10" s="373"/>
      <c r="S10" s="374"/>
      <c r="T10" s="56"/>
    </row>
    <row r="11" spans="2:25" s="2" customFormat="1" ht="18.600000000000001" customHeight="1" x14ac:dyDescent="0.25">
      <c r="B11" s="375" t="s">
        <v>13</v>
      </c>
      <c r="C11" s="382" t="s">
        <v>68</v>
      </c>
      <c r="D11" s="377" t="s">
        <v>69</v>
      </c>
      <c r="E11" s="378"/>
      <c r="F11" s="378"/>
      <c r="G11" s="378"/>
      <c r="H11" s="379"/>
      <c r="I11" s="53"/>
      <c r="J11" s="53"/>
      <c r="K11" s="53"/>
      <c r="L11" s="391" t="s">
        <v>70</v>
      </c>
      <c r="M11" s="399" t="s">
        <v>71</v>
      </c>
      <c r="N11" s="393" t="s">
        <v>72</v>
      </c>
      <c r="O11" s="360" t="s">
        <v>73</v>
      </c>
      <c r="P11" s="360" t="s">
        <v>74</v>
      </c>
      <c r="Q11" s="360"/>
      <c r="R11" s="360"/>
      <c r="S11" s="389" t="s">
        <v>75</v>
      </c>
      <c r="T11" s="360" t="s">
        <v>76</v>
      </c>
    </row>
    <row r="12" spans="2:25" s="2" customFormat="1" ht="62.65" customHeight="1" x14ac:dyDescent="0.25">
      <c r="B12" s="376"/>
      <c r="C12" s="383"/>
      <c r="D12" s="66" t="s">
        <v>77</v>
      </c>
      <c r="E12" s="67" t="s">
        <v>78</v>
      </c>
      <c r="F12" s="67" t="s">
        <v>79</v>
      </c>
      <c r="G12" s="67" t="s">
        <v>80</v>
      </c>
      <c r="H12" s="63" t="s">
        <v>81</v>
      </c>
      <c r="I12" s="59" t="s">
        <v>82</v>
      </c>
      <c r="J12" s="59" t="s">
        <v>83</v>
      </c>
      <c r="K12" s="59" t="s">
        <v>84</v>
      </c>
      <c r="L12" s="392"/>
      <c r="M12" s="400"/>
      <c r="N12" s="394"/>
      <c r="O12" s="388"/>
      <c r="P12" s="59" t="s">
        <v>85</v>
      </c>
      <c r="Q12" s="59" t="s">
        <v>86</v>
      </c>
      <c r="R12" s="59" t="s">
        <v>87</v>
      </c>
      <c r="S12" s="390"/>
      <c r="T12" s="360"/>
    </row>
    <row r="13" spans="2:25" ht="114.6" customHeight="1" x14ac:dyDescent="0.2">
      <c r="B13" s="36" t="s">
        <v>88</v>
      </c>
      <c r="C13" s="36" t="s">
        <v>89</v>
      </c>
      <c r="D13" s="52" t="s">
        <v>90</v>
      </c>
      <c r="E13" s="36" t="s">
        <v>91</v>
      </c>
      <c r="F13" s="37" t="s">
        <v>92</v>
      </c>
      <c r="G13" s="37" t="s">
        <v>93</v>
      </c>
      <c r="H13" s="64" t="s">
        <v>94</v>
      </c>
      <c r="I13" s="37" t="s">
        <v>95</v>
      </c>
      <c r="J13" s="64" t="s">
        <v>96</v>
      </c>
      <c r="K13" s="91" t="s">
        <v>97</v>
      </c>
      <c r="L13" s="49" t="s">
        <v>90</v>
      </c>
      <c r="M13" s="42">
        <v>2</v>
      </c>
      <c r="N13" s="51" t="s">
        <v>98</v>
      </c>
      <c r="O13" s="51">
        <v>100</v>
      </c>
      <c r="P13" s="143">
        <v>6803000</v>
      </c>
      <c r="Q13" s="227">
        <v>14162150.560000001</v>
      </c>
      <c r="R13" s="51" t="s">
        <v>102</v>
      </c>
      <c r="S13" s="95" t="s">
        <v>99</v>
      </c>
      <c r="T13" s="229" t="s">
        <v>1408</v>
      </c>
    </row>
    <row r="14" spans="2:25" ht="95.65" customHeight="1" x14ac:dyDescent="0.2">
      <c r="B14" s="36" t="s">
        <v>1419</v>
      </c>
      <c r="C14" s="96" t="s">
        <v>1418</v>
      </c>
      <c r="D14" s="52" t="s">
        <v>100</v>
      </c>
      <c r="E14" s="36" t="s">
        <v>101</v>
      </c>
      <c r="F14" s="37" t="s">
        <v>92</v>
      </c>
      <c r="G14" s="37" t="s">
        <v>93</v>
      </c>
      <c r="H14" s="64" t="s">
        <v>94</v>
      </c>
      <c r="I14" s="37" t="s">
        <v>95</v>
      </c>
      <c r="J14" s="91" t="s">
        <v>102</v>
      </c>
      <c r="K14" s="91" t="s">
        <v>102</v>
      </c>
      <c r="L14" s="49" t="s">
        <v>100</v>
      </c>
      <c r="M14" s="42">
        <v>2</v>
      </c>
      <c r="N14" s="51" t="s">
        <v>103</v>
      </c>
      <c r="O14" s="51">
        <v>100</v>
      </c>
      <c r="P14" s="143">
        <v>1531000</v>
      </c>
      <c r="Q14" s="116">
        <v>34481359.460000001</v>
      </c>
      <c r="R14" s="51" t="s">
        <v>102</v>
      </c>
      <c r="S14" s="95" t="s">
        <v>99</v>
      </c>
      <c r="T14" s="229" t="s">
        <v>1409</v>
      </c>
    </row>
    <row r="15" spans="2:25" ht="15" thickBot="1" x14ac:dyDescent="0.25"/>
    <row r="16" spans="2:25" ht="15.75" customHeight="1" x14ac:dyDescent="0.2">
      <c r="B16" s="385" t="s">
        <v>104</v>
      </c>
      <c r="C16" s="386"/>
      <c r="D16" s="386"/>
      <c r="E16" s="386"/>
      <c r="F16" s="386"/>
      <c r="G16" s="386"/>
      <c r="H16" s="386"/>
      <c r="I16" s="386"/>
      <c r="J16" s="386"/>
      <c r="K16" s="386"/>
      <c r="L16" s="386"/>
      <c r="M16" s="386"/>
      <c r="N16" s="386"/>
      <c r="O16" s="386"/>
      <c r="P16" s="386"/>
      <c r="Q16" s="386"/>
      <c r="R16" s="386"/>
      <c r="S16" s="387"/>
      <c r="T16" s="58"/>
    </row>
    <row r="17" spans="2:22" ht="15.75" customHeight="1" x14ac:dyDescent="0.2">
      <c r="B17" s="364" t="s">
        <v>7</v>
      </c>
      <c r="C17" s="365"/>
      <c r="D17" s="365"/>
      <c r="E17" s="365"/>
      <c r="F17" s="365"/>
      <c r="G17" s="365"/>
      <c r="H17" s="365"/>
      <c r="I17" s="365"/>
      <c r="J17" s="365"/>
      <c r="K17" s="365"/>
      <c r="L17" s="365"/>
      <c r="M17" s="365"/>
      <c r="N17" s="365"/>
      <c r="O17" s="365"/>
      <c r="P17" s="365"/>
      <c r="Q17" s="365"/>
      <c r="R17" s="365"/>
      <c r="S17" s="366"/>
      <c r="T17" s="54"/>
    </row>
    <row r="18" spans="2:22" ht="15.75" customHeight="1" x14ac:dyDescent="0.2">
      <c r="B18" s="361" t="s">
        <v>105</v>
      </c>
      <c r="C18" s="362"/>
      <c r="D18" s="362"/>
      <c r="E18" s="362"/>
      <c r="F18" s="362"/>
      <c r="G18" s="362"/>
      <c r="H18" s="362"/>
      <c r="I18" s="362"/>
      <c r="J18" s="362"/>
      <c r="K18" s="362"/>
      <c r="L18" s="362"/>
      <c r="M18" s="362"/>
      <c r="N18" s="362"/>
      <c r="O18" s="362"/>
      <c r="P18" s="362"/>
      <c r="Q18" s="362"/>
      <c r="R18" s="362"/>
      <c r="S18" s="363"/>
      <c r="T18" s="55"/>
    </row>
    <row r="19" spans="2:22" ht="15.75" customHeight="1" x14ac:dyDescent="0.2">
      <c r="B19" s="364" t="s">
        <v>9</v>
      </c>
      <c r="C19" s="365"/>
      <c r="D19" s="365"/>
      <c r="E19" s="365"/>
      <c r="F19" s="365"/>
      <c r="G19" s="365"/>
      <c r="H19" s="365"/>
      <c r="I19" s="365"/>
      <c r="J19" s="365"/>
      <c r="K19" s="365"/>
      <c r="L19" s="365"/>
      <c r="M19" s="365"/>
      <c r="N19" s="365"/>
      <c r="O19" s="365"/>
      <c r="P19" s="365"/>
      <c r="Q19" s="365"/>
      <c r="R19" s="365"/>
      <c r="S19" s="366"/>
      <c r="T19" s="54"/>
    </row>
    <row r="20" spans="2:22" ht="15" customHeight="1" x14ac:dyDescent="0.2">
      <c r="B20" s="361" t="s">
        <v>106</v>
      </c>
      <c r="C20" s="362"/>
      <c r="D20" s="362"/>
      <c r="E20" s="362"/>
      <c r="F20" s="362"/>
      <c r="G20" s="362"/>
      <c r="H20" s="362"/>
      <c r="I20" s="362"/>
      <c r="J20" s="362"/>
      <c r="K20" s="362"/>
      <c r="L20" s="362"/>
      <c r="M20" s="362"/>
      <c r="N20" s="362"/>
      <c r="O20" s="362"/>
      <c r="P20" s="362"/>
      <c r="Q20" s="362"/>
      <c r="R20" s="362"/>
      <c r="S20" s="363"/>
      <c r="T20" s="55"/>
    </row>
    <row r="21" spans="2:22" ht="15.75" customHeight="1" x14ac:dyDescent="0.2">
      <c r="B21" s="364" t="s">
        <v>66</v>
      </c>
      <c r="C21" s="365"/>
      <c r="D21" s="365"/>
      <c r="E21" s="365"/>
      <c r="F21" s="365"/>
      <c r="G21" s="365"/>
      <c r="H21" s="365"/>
      <c r="I21" s="365"/>
      <c r="J21" s="365"/>
      <c r="K21" s="365"/>
      <c r="L21" s="365"/>
      <c r="M21" s="365"/>
      <c r="N21" s="365"/>
      <c r="O21" s="365"/>
      <c r="P21" s="365"/>
      <c r="Q21" s="365"/>
      <c r="R21" s="365"/>
      <c r="S21" s="366"/>
      <c r="T21" s="54"/>
    </row>
    <row r="22" spans="2:22" ht="38.1" customHeight="1" thickBot="1" x14ac:dyDescent="0.25">
      <c r="B22" s="372" t="s">
        <v>107</v>
      </c>
      <c r="C22" s="373"/>
      <c r="D22" s="373"/>
      <c r="E22" s="373"/>
      <c r="F22" s="373"/>
      <c r="G22" s="373"/>
      <c r="H22" s="373"/>
      <c r="I22" s="373"/>
      <c r="J22" s="373"/>
      <c r="K22" s="373"/>
      <c r="L22" s="373"/>
      <c r="M22" s="373"/>
      <c r="N22" s="373"/>
      <c r="O22" s="373"/>
      <c r="P22" s="373"/>
      <c r="Q22" s="373"/>
      <c r="R22" s="373"/>
      <c r="S22" s="374"/>
      <c r="T22" s="56"/>
    </row>
    <row r="23" spans="2:22" s="2" customFormat="1" ht="19.350000000000001" customHeight="1" x14ac:dyDescent="0.25">
      <c r="B23" s="375" t="s">
        <v>13</v>
      </c>
      <c r="C23" s="382" t="s">
        <v>108</v>
      </c>
      <c r="D23" s="377" t="s">
        <v>69</v>
      </c>
      <c r="E23" s="378"/>
      <c r="F23" s="378"/>
      <c r="G23" s="378"/>
      <c r="H23" s="379"/>
      <c r="I23" s="360" t="s">
        <v>82</v>
      </c>
      <c r="J23" s="360" t="s">
        <v>83</v>
      </c>
      <c r="K23" s="360" t="s">
        <v>84</v>
      </c>
      <c r="L23" s="397" t="s">
        <v>70</v>
      </c>
      <c r="M23" s="399" t="s">
        <v>71</v>
      </c>
      <c r="N23" s="401" t="s">
        <v>109</v>
      </c>
      <c r="O23" s="401"/>
      <c r="P23" s="401" t="s">
        <v>74</v>
      </c>
      <c r="Q23" s="401"/>
      <c r="R23" s="397"/>
      <c r="S23" s="380" t="s">
        <v>75</v>
      </c>
      <c r="T23" s="403" t="s">
        <v>76</v>
      </c>
    </row>
    <row r="24" spans="2:22" s="2" customFormat="1" ht="64.349999999999994" customHeight="1" x14ac:dyDescent="0.25">
      <c r="B24" s="376"/>
      <c r="C24" s="383"/>
      <c r="D24" s="66" t="s">
        <v>77</v>
      </c>
      <c r="E24" s="67" t="s">
        <v>78</v>
      </c>
      <c r="F24" s="67" t="s">
        <v>79</v>
      </c>
      <c r="G24" s="67" t="s">
        <v>80</v>
      </c>
      <c r="H24" s="63" t="s">
        <v>81</v>
      </c>
      <c r="I24" s="360"/>
      <c r="J24" s="360"/>
      <c r="K24" s="360"/>
      <c r="L24" s="398"/>
      <c r="M24" s="400"/>
      <c r="N24" s="59" t="s">
        <v>72</v>
      </c>
      <c r="O24" s="60" t="s">
        <v>73</v>
      </c>
      <c r="P24" s="60" t="s">
        <v>85</v>
      </c>
      <c r="Q24" s="60" t="s">
        <v>86</v>
      </c>
      <c r="R24" s="60" t="s">
        <v>110</v>
      </c>
      <c r="S24" s="381"/>
      <c r="T24" s="403"/>
    </row>
    <row r="25" spans="2:22" ht="90.6" customHeight="1" x14ac:dyDescent="0.2">
      <c r="B25" s="36" t="s">
        <v>111</v>
      </c>
      <c r="C25" s="36" t="s">
        <v>1235</v>
      </c>
      <c r="D25" s="52" t="s">
        <v>112</v>
      </c>
      <c r="E25" s="36" t="s">
        <v>113</v>
      </c>
      <c r="F25" s="37" t="s">
        <v>92</v>
      </c>
      <c r="G25" s="37" t="s">
        <v>93</v>
      </c>
      <c r="H25" s="64" t="s">
        <v>94</v>
      </c>
      <c r="I25" s="89" t="s">
        <v>95</v>
      </c>
      <c r="J25" s="91" t="s">
        <v>102</v>
      </c>
      <c r="K25" s="91" t="s">
        <v>102</v>
      </c>
      <c r="L25" s="49" t="s">
        <v>112</v>
      </c>
      <c r="M25" s="42">
        <v>1</v>
      </c>
      <c r="N25" s="91" t="s">
        <v>114</v>
      </c>
      <c r="O25" s="51"/>
      <c r="P25" s="143"/>
      <c r="Q25" s="116"/>
      <c r="R25" s="36" t="s">
        <v>1237</v>
      </c>
      <c r="S25" s="95" t="s">
        <v>115</v>
      </c>
      <c r="T25" s="229" t="s">
        <v>1410</v>
      </c>
    </row>
    <row r="26" spans="2:22" ht="126.75" customHeight="1" x14ac:dyDescent="0.2">
      <c r="B26" s="36" t="s">
        <v>116</v>
      </c>
      <c r="C26" s="36" t="s">
        <v>1236</v>
      </c>
      <c r="D26" s="52" t="s">
        <v>117</v>
      </c>
      <c r="E26" s="36" t="s">
        <v>118</v>
      </c>
      <c r="F26" s="37" t="s">
        <v>92</v>
      </c>
      <c r="G26" s="37" t="s">
        <v>93</v>
      </c>
      <c r="H26" s="64" t="s">
        <v>94</v>
      </c>
      <c r="I26" s="89" t="s">
        <v>95</v>
      </c>
      <c r="J26" s="91" t="s">
        <v>102</v>
      </c>
      <c r="K26" s="91" t="s">
        <v>102</v>
      </c>
      <c r="L26" s="49" t="s">
        <v>117</v>
      </c>
      <c r="M26" s="42">
        <v>1</v>
      </c>
      <c r="N26" s="91" t="s">
        <v>119</v>
      </c>
      <c r="O26" s="51"/>
      <c r="P26" s="143">
        <v>51022000</v>
      </c>
      <c r="Q26" s="116"/>
      <c r="R26" s="36" t="s">
        <v>1238</v>
      </c>
      <c r="S26" s="95" t="s">
        <v>120</v>
      </c>
      <c r="T26" s="229" t="s">
        <v>1411</v>
      </c>
    </row>
    <row r="27" spans="2:22" ht="87" customHeight="1" x14ac:dyDescent="0.2">
      <c r="B27" s="36" t="s">
        <v>121</v>
      </c>
      <c r="C27" s="64" t="s">
        <v>1239</v>
      </c>
      <c r="D27" s="52" t="s">
        <v>122</v>
      </c>
      <c r="E27" s="36" t="s">
        <v>123</v>
      </c>
      <c r="F27" s="37" t="s">
        <v>92</v>
      </c>
      <c r="G27" s="37" t="s">
        <v>93</v>
      </c>
      <c r="H27" s="64" t="s">
        <v>94</v>
      </c>
      <c r="I27" s="91" t="s">
        <v>124</v>
      </c>
      <c r="J27" s="121" t="s">
        <v>102</v>
      </c>
      <c r="K27" s="121" t="s">
        <v>102</v>
      </c>
      <c r="L27" s="49" t="s">
        <v>90</v>
      </c>
      <c r="M27" s="42">
        <v>2</v>
      </c>
      <c r="N27" s="91" t="s">
        <v>125</v>
      </c>
      <c r="O27" s="395">
        <v>100</v>
      </c>
      <c r="P27" s="143">
        <v>20409000</v>
      </c>
      <c r="Q27" s="308">
        <v>6671363.8899999997</v>
      </c>
      <c r="R27" s="51"/>
      <c r="S27" s="95" t="s">
        <v>126</v>
      </c>
      <c r="T27" s="229" t="s">
        <v>1413</v>
      </c>
      <c r="U27" s="253"/>
    </row>
    <row r="28" spans="2:22" ht="156.75" customHeight="1" x14ac:dyDescent="0.2">
      <c r="B28" s="36" t="s">
        <v>127</v>
      </c>
      <c r="C28" s="36" t="s">
        <v>128</v>
      </c>
      <c r="D28" s="52" t="s">
        <v>122</v>
      </c>
      <c r="E28" s="36" t="s">
        <v>123</v>
      </c>
      <c r="F28" s="37" t="s">
        <v>92</v>
      </c>
      <c r="G28" s="37" t="s">
        <v>93</v>
      </c>
      <c r="H28" s="64" t="s">
        <v>94</v>
      </c>
      <c r="I28" s="91" t="s">
        <v>124</v>
      </c>
      <c r="J28" s="121" t="s">
        <v>102</v>
      </c>
      <c r="K28" s="122" t="s">
        <v>102</v>
      </c>
      <c r="L28" s="49" t="s">
        <v>90</v>
      </c>
      <c r="M28" s="42">
        <v>2</v>
      </c>
      <c r="N28" s="91" t="s">
        <v>125</v>
      </c>
      <c r="O28" s="396"/>
      <c r="P28" s="296">
        <v>156688667.14285699</v>
      </c>
      <c r="Q28" s="297">
        <v>156688667.14285699</v>
      </c>
      <c r="R28" s="307"/>
      <c r="S28" s="95" t="s">
        <v>126</v>
      </c>
      <c r="T28" s="229" t="s">
        <v>1412</v>
      </c>
      <c r="U28" s="253"/>
    </row>
    <row r="29" spans="2:22" ht="211.5" customHeight="1" x14ac:dyDescent="0.2">
      <c r="B29" s="36" t="s">
        <v>129</v>
      </c>
      <c r="C29" s="64" t="s">
        <v>1397</v>
      </c>
      <c r="D29" s="52" t="s">
        <v>130</v>
      </c>
      <c r="E29" s="36" t="s">
        <v>131</v>
      </c>
      <c r="F29" s="37" t="s">
        <v>132</v>
      </c>
      <c r="G29" s="37" t="s">
        <v>93</v>
      </c>
      <c r="H29" s="64" t="s">
        <v>94</v>
      </c>
      <c r="I29" s="91" t="s">
        <v>124</v>
      </c>
      <c r="J29" s="121" t="s">
        <v>1398</v>
      </c>
      <c r="K29" s="122" t="s">
        <v>1399</v>
      </c>
      <c r="L29" s="49" t="s">
        <v>133</v>
      </c>
      <c r="M29" s="42">
        <v>1</v>
      </c>
      <c r="N29" s="91" t="s">
        <v>134</v>
      </c>
      <c r="O29" s="395">
        <v>1</v>
      </c>
      <c r="P29" s="317">
        <v>111320000</v>
      </c>
      <c r="Q29" s="318">
        <f>10359530.56+3065000+270000</f>
        <v>13694530.560000001</v>
      </c>
      <c r="R29" s="266"/>
      <c r="S29" s="95" t="s">
        <v>135</v>
      </c>
      <c r="T29" s="229" t="s">
        <v>1413</v>
      </c>
      <c r="U29" s="253"/>
      <c r="V29" s="303"/>
    </row>
    <row r="30" spans="2:22" ht="152.25" customHeight="1" x14ac:dyDescent="0.2">
      <c r="B30" s="36" t="s">
        <v>136</v>
      </c>
      <c r="C30" s="36" t="s">
        <v>1396</v>
      </c>
      <c r="D30" s="52" t="s">
        <v>130</v>
      </c>
      <c r="E30" s="36" t="s">
        <v>131</v>
      </c>
      <c r="F30" s="37" t="s">
        <v>132</v>
      </c>
      <c r="G30" s="37" t="s">
        <v>93</v>
      </c>
      <c r="H30" s="64" t="s">
        <v>94</v>
      </c>
      <c r="I30" s="91" t="s">
        <v>124</v>
      </c>
      <c r="J30" s="64" t="s">
        <v>102</v>
      </c>
      <c r="K30" s="64" t="s">
        <v>102</v>
      </c>
      <c r="L30" s="49" t="s">
        <v>133</v>
      </c>
      <c r="M30" s="42">
        <v>1</v>
      </c>
      <c r="N30" s="91" t="s">
        <v>134</v>
      </c>
      <c r="O30" s="396"/>
      <c r="P30" s="297">
        <v>156688667.14285713</v>
      </c>
      <c r="Q30" s="297">
        <v>156688667.14285699</v>
      </c>
      <c r="R30" s="51"/>
      <c r="S30" s="95" t="s">
        <v>135</v>
      </c>
      <c r="T30" s="231" t="s">
        <v>137</v>
      </c>
      <c r="U30" s="253"/>
    </row>
    <row r="32" spans="2:22" ht="15" thickBot="1" x14ac:dyDescent="0.25"/>
    <row r="33" spans="2:21" ht="17.100000000000001" customHeight="1" x14ac:dyDescent="0.2">
      <c r="B33" s="385" t="s">
        <v>138</v>
      </c>
      <c r="C33" s="386"/>
      <c r="D33" s="386"/>
      <c r="E33" s="386"/>
      <c r="F33" s="386"/>
      <c r="G33" s="386"/>
      <c r="H33" s="386"/>
      <c r="I33" s="386"/>
      <c r="J33" s="386"/>
      <c r="K33" s="386"/>
      <c r="L33" s="386"/>
      <c r="M33" s="386"/>
      <c r="N33" s="386"/>
      <c r="O33" s="386"/>
      <c r="P33" s="386"/>
      <c r="Q33" s="386"/>
      <c r="R33" s="386"/>
      <c r="S33" s="387"/>
      <c r="T33" s="58"/>
    </row>
    <row r="34" spans="2:21" ht="15.75" customHeight="1" x14ac:dyDescent="0.2">
      <c r="B34" s="364" t="s">
        <v>7</v>
      </c>
      <c r="C34" s="365"/>
      <c r="D34" s="365"/>
      <c r="E34" s="365"/>
      <c r="F34" s="365"/>
      <c r="G34" s="365"/>
      <c r="H34" s="365"/>
      <c r="I34" s="365"/>
      <c r="J34" s="365"/>
      <c r="K34" s="365"/>
      <c r="L34" s="365"/>
      <c r="M34" s="365"/>
      <c r="N34" s="365"/>
      <c r="O34" s="365"/>
      <c r="P34" s="365"/>
      <c r="Q34" s="365"/>
      <c r="R34" s="365"/>
      <c r="S34" s="366"/>
      <c r="T34" s="54"/>
    </row>
    <row r="35" spans="2:21" ht="17.649999999999999" customHeight="1" x14ac:dyDescent="0.2">
      <c r="B35" s="361" t="s">
        <v>139</v>
      </c>
      <c r="C35" s="362"/>
      <c r="D35" s="362"/>
      <c r="E35" s="362"/>
      <c r="F35" s="362"/>
      <c r="G35" s="362"/>
      <c r="H35" s="362"/>
      <c r="I35" s="362"/>
      <c r="J35" s="362"/>
      <c r="K35" s="362"/>
      <c r="L35" s="362"/>
      <c r="M35" s="362"/>
      <c r="N35" s="362"/>
      <c r="O35" s="362"/>
      <c r="P35" s="362"/>
      <c r="Q35" s="362"/>
      <c r="R35" s="362"/>
      <c r="S35" s="363"/>
      <c r="T35" s="55"/>
    </row>
    <row r="36" spans="2:21" ht="15.75" customHeight="1" x14ac:dyDescent="0.2">
      <c r="B36" s="364" t="s">
        <v>9</v>
      </c>
      <c r="C36" s="365"/>
      <c r="D36" s="365"/>
      <c r="E36" s="365"/>
      <c r="F36" s="365"/>
      <c r="G36" s="365"/>
      <c r="H36" s="365"/>
      <c r="I36" s="365"/>
      <c r="J36" s="365"/>
      <c r="K36" s="365"/>
      <c r="L36" s="365"/>
      <c r="M36" s="365"/>
      <c r="N36" s="365"/>
      <c r="O36" s="365"/>
      <c r="P36" s="365"/>
      <c r="Q36" s="365"/>
      <c r="R36" s="365"/>
      <c r="S36" s="366"/>
      <c r="T36" s="54"/>
    </row>
    <row r="37" spans="2:21" ht="17.649999999999999" customHeight="1" x14ac:dyDescent="0.2">
      <c r="B37" s="361" t="s">
        <v>140</v>
      </c>
      <c r="C37" s="362"/>
      <c r="D37" s="362"/>
      <c r="E37" s="362"/>
      <c r="F37" s="362"/>
      <c r="G37" s="362"/>
      <c r="H37" s="362"/>
      <c r="I37" s="362"/>
      <c r="J37" s="362"/>
      <c r="K37" s="362"/>
      <c r="L37" s="362"/>
      <c r="M37" s="362"/>
      <c r="N37" s="362"/>
      <c r="O37" s="362"/>
      <c r="P37" s="362"/>
      <c r="Q37" s="362"/>
      <c r="R37" s="362"/>
      <c r="S37" s="363"/>
      <c r="T37" s="55"/>
    </row>
    <row r="38" spans="2:21" ht="15.75" customHeight="1" x14ac:dyDescent="0.2">
      <c r="B38" s="364" t="s">
        <v>66</v>
      </c>
      <c r="C38" s="365"/>
      <c r="D38" s="365"/>
      <c r="E38" s="365"/>
      <c r="F38" s="365"/>
      <c r="G38" s="365"/>
      <c r="H38" s="365"/>
      <c r="I38" s="365"/>
      <c r="J38" s="365"/>
      <c r="K38" s="365"/>
      <c r="L38" s="365"/>
      <c r="M38" s="365"/>
      <c r="N38" s="365"/>
      <c r="O38" s="365"/>
      <c r="P38" s="365"/>
      <c r="Q38" s="365"/>
      <c r="R38" s="365"/>
      <c r="S38" s="366"/>
      <c r="T38" s="54"/>
    </row>
    <row r="39" spans="2:21" ht="17.100000000000001" customHeight="1" thickBot="1" x14ac:dyDescent="0.25">
      <c r="B39" s="372" t="s">
        <v>141</v>
      </c>
      <c r="C39" s="373"/>
      <c r="D39" s="373"/>
      <c r="E39" s="373"/>
      <c r="F39" s="373"/>
      <c r="G39" s="373"/>
      <c r="H39" s="373"/>
      <c r="I39" s="373"/>
      <c r="J39" s="373"/>
      <c r="K39" s="373"/>
      <c r="L39" s="373"/>
      <c r="M39" s="373"/>
      <c r="N39" s="373"/>
      <c r="O39" s="373"/>
      <c r="P39" s="373"/>
      <c r="Q39" s="373"/>
      <c r="R39" s="373"/>
      <c r="S39" s="374"/>
      <c r="T39" s="56"/>
    </row>
    <row r="40" spans="2:21" s="2" customFormat="1" ht="21" customHeight="1" x14ac:dyDescent="0.25">
      <c r="B40" s="375" t="s">
        <v>13</v>
      </c>
      <c r="C40" s="382" t="s">
        <v>108</v>
      </c>
      <c r="D40" s="377" t="s">
        <v>69</v>
      </c>
      <c r="E40" s="378"/>
      <c r="F40" s="378"/>
      <c r="G40" s="378"/>
      <c r="H40" s="379"/>
      <c r="I40" s="360" t="s">
        <v>82</v>
      </c>
      <c r="J40" s="360" t="s">
        <v>83</v>
      </c>
      <c r="K40" s="360" t="s">
        <v>84</v>
      </c>
      <c r="L40" s="380" t="s">
        <v>70</v>
      </c>
      <c r="M40" s="399" t="s">
        <v>71</v>
      </c>
      <c r="N40" s="401" t="s">
        <v>109</v>
      </c>
      <c r="O40" s="401"/>
      <c r="P40" s="401" t="s">
        <v>74</v>
      </c>
      <c r="Q40" s="401"/>
      <c r="R40" s="397"/>
      <c r="S40" s="380" t="s">
        <v>75</v>
      </c>
      <c r="T40" s="403" t="s">
        <v>76</v>
      </c>
    </row>
    <row r="41" spans="2:21" s="2" customFormat="1" ht="63" customHeight="1" x14ac:dyDescent="0.25">
      <c r="B41" s="376"/>
      <c r="C41" s="383"/>
      <c r="D41" s="66" t="s">
        <v>77</v>
      </c>
      <c r="E41" s="67" t="s">
        <v>78</v>
      </c>
      <c r="F41" s="67" t="s">
        <v>79</v>
      </c>
      <c r="G41" s="67" t="s">
        <v>80</v>
      </c>
      <c r="H41" s="63" t="s">
        <v>81</v>
      </c>
      <c r="I41" s="388"/>
      <c r="J41" s="388"/>
      <c r="K41" s="388"/>
      <c r="L41" s="381"/>
      <c r="M41" s="404"/>
      <c r="N41" s="59" t="s">
        <v>72</v>
      </c>
      <c r="O41" s="59" t="s">
        <v>73</v>
      </c>
      <c r="P41" s="59" t="s">
        <v>85</v>
      </c>
      <c r="Q41" s="59" t="s">
        <v>86</v>
      </c>
      <c r="R41" s="59" t="s">
        <v>110</v>
      </c>
      <c r="S41" s="381"/>
      <c r="T41" s="403"/>
    </row>
    <row r="42" spans="2:21" ht="113.25" customHeight="1" x14ac:dyDescent="0.2">
      <c r="B42" s="40" t="s">
        <v>142</v>
      </c>
      <c r="C42" s="142" t="s">
        <v>1252</v>
      </c>
      <c r="D42" s="100" t="s">
        <v>143</v>
      </c>
      <c r="E42" s="102" t="s">
        <v>144</v>
      </c>
      <c r="F42" s="35" t="s">
        <v>145</v>
      </c>
      <c r="G42" s="35" t="s">
        <v>93</v>
      </c>
      <c r="H42" s="35" t="s">
        <v>146</v>
      </c>
      <c r="I42" s="35" t="s">
        <v>124</v>
      </c>
      <c r="J42" s="108" t="s">
        <v>102</v>
      </c>
      <c r="K42" s="35" t="s">
        <v>102</v>
      </c>
      <c r="L42" s="217" t="s">
        <v>147</v>
      </c>
      <c r="M42" s="214">
        <v>1</v>
      </c>
      <c r="N42" s="215" t="s">
        <v>148</v>
      </c>
      <c r="O42" s="215">
        <v>100</v>
      </c>
      <c r="P42" s="143">
        <v>83490000</v>
      </c>
      <c r="Q42" s="228">
        <v>9247991.6699999999</v>
      </c>
      <c r="R42" s="204"/>
      <c r="S42" s="216" t="s">
        <v>16</v>
      </c>
      <c r="T42" s="319" t="s">
        <v>1414</v>
      </c>
      <c r="U42" s="252"/>
    </row>
    <row r="43" spans="2:21" ht="124.9" customHeight="1" x14ac:dyDescent="0.2">
      <c r="B43" s="36" t="s">
        <v>1253</v>
      </c>
      <c r="C43" s="142" t="s">
        <v>1254</v>
      </c>
      <c r="D43" s="52" t="s">
        <v>149</v>
      </c>
      <c r="E43" s="49" t="s">
        <v>150</v>
      </c>
      <c r="F43" s="37" t="s">
        <v>151</v>
      </c>
      <c r="G43" s="37" t="s">
        <v>93</v>
      </c>
      <c r="H43" s="37" t="s">
        <v>146</v>
      </c>
      <c r="I43" s="37" t="s">
        <v>124</v>
      </c>
      <c r="J43" s="108" t="s">
        <v>1256</v>
      </c>
      <c r="K43" s="254" t="s">
        <v>1255</v>
      </c>
      <c r="L43" s="36" t="s">
        <v>152</v>
      </c>
      <c r="M43" s="107" t="s">
        <v>153</v>
      </c>
      <c r="N43" s="52" t="s">
        <v>153</v>
      </c>
      <c r="O43" s="93">
        <v>80906000</v>
      </c>
      <c r="P43" s="143">
        <v>83490000</v>
      </c>
      <c r="Q43" s="279"/>
      <c r="R43" s="209"/>
      <c r="S43" s="216" t="s">
        <v>16</v>
      </c>
      <c r="T43" s="229" t="s">
        <v>1415</v>
      </c>
      <c r="U43" s="269"/>
    </row>
    <row r="44" spans="2:21" ht="15" thickBot="1" x14ac:dyDescent="0.25"/>
    <row r="45" spans="2:21" ht="18" customHeight="1" x14ac:dyDescent="0.2">
      <c r="B45" s="385" t="s">
        <v>154</v>
      </c>
      <c r="C45" s="386"/>
      <c r="D45" s="386"/>
      <c r="E45" s="386"/>
      <c r="F45" s="386"/>
      <c r="G45" s="386"/>
      <c r="H45" s="386"/>
      <c r="I45" s="386"/>
      <c r="J45" s="386"/>
      <c r="K45" s="386"/>
      <c r="L45" s="386"/>
      <c r="M45" s="386"/>
      <c r="N45" s="386"/>
      <c r="O45" s="386"/>
      <c r="P45" s="386"/>
      <c r="Q45" s="386"/>
      <c r="R45" s="386"/>
      <c r="S45" s="387"/>
      <c r="T45" s="58"/>
    </row>
    <row r="46" spans="2:21" ht="15.75" customHeight="1" x14ac:dyDescent="0.2">
      <c r="B46" s="364" t="s">
        <v>7</v>
      </c>
      <c r="C46" s="365"/>
      <c r="D46" s="365"/>
      <c r="E46" s="365"/>
      <c r="F46" s="365"/>
      <c r="G46" s="365"/>
      <c r="H46" s="365"/>
      <c r="I46" s="365"/>
      <c r="J46" s="365"/>
      <c r="K46" s="365"/>
      <c r="L46" s="365"/>
      <c r="M46" s="365"/>
      <c r="N46" s="365"/>
      <c r="O46" s="365"/>
      <c r="P46" s="365"/>
      <c r="Q46" s="365"/>
      <c r="R46" s="365"/>
      <c r="S46" s="366"/>
      <c r="T46" s="54"/>
    </row>
    <row r="47" spans="2:21" ht="20.100000000000001" customHeight="1" x14ac:dyDescent="0.2">
      <c r="B47" s="361" t="s">
        <v>155</v>
      </c>
      <c r="C47" s="362"/>
      <c r="D47" s="362"/>
      <c r="E47" s="362"/>
      <c r="F47" s="362"/>
      <c r="G47" s="362"/>
      <c r="H47" s="362"/>
      <c r="I47" s="362"/>
      <c r="J47" s="362"/>
      <c r="K47" s="362"/>
      <c r="L47" s="362"/>
      <c r="M47" s="362"/>
      <c r="N47" s="362"/>
      <c r="O47" s="362"/>
      <c r="P47" s="362"/>
      <c r="Q47" s="362"/>
      <c r="R47" s="362"/>
      <c r="S47" s="363"/>
      <c r="T47" s="55"/>
    </row>
    <row r="48" spans="2:21" ht="15.75" customHeight="1" x14ac:dyDescent="0.2">
      <c r="B48" s="364" t="s">
        <v>9</v>
      </c>
      <c r="C48" s="365"/>
      <c r="D48" s="365"/>
      <c r="E48" s="365"/>
      <c r="F48" s="365"/>
      <c r="G48" s="365"/>
      <c r="H48" s="365"/>
      <c r="I48" s="365"/>
      <c r="J48" s="365"/>
      <c r="K48" s="365"/>
      <c r="L48" s="365"/>
      <c r="M48" s="365"/>
      <c r="N48" s="365"/>
      <c r="O48" s="365"/>
      <c r="P48" s="365"/>
      <c r="Q48" s="365"/>
      <c r="R48" s="365"/>
      <c r="S48" s="366"/>
      <c r="T48" s="54"/>
    </row>
    <row r="49" spans="2:21" ht="20.100000000000001" customHeight="1" thickBot="1" x14ac:dyDescent="0.25">
      <c r="B49" s="361" t="s">
        <v>156</v>
      </c>
      <c r="C49" s="362"/>
      <c r="D49" s="362"/>
      <c r="E49" s="362"/>
      <c r="F49" s="362"/>
      <c r="G49" s="362"/>
      <c r="H49" s="362"/>
      <c r="I49" s="362"/>
      <c r="J49" s="362"/>
      <c r="K49" s="362"/>
      <c r="L49" s="362"/>
      <c r="M49" s="362"/>
      <c r="N49" s="362"/>
      <c r="O49" s="362"/>
      <c r="P49" s="362"/>
      <c r="Q49" s="362"/>
      <c r="R49" s="362"/>
      <c r="S49" s="363"/>
      <c r="T49" s="55"/>
    </row>
    <row r="50" spans="2:21" ht="15.75" customHeight="1" thickBot="1" x14ac:dyDescent="0.25">
      <c r="B50" s="367" t="s">
        <v>66</v>
      </c>
      <c r="C50" s="368"/>
      <c r="D50" s="369"/>
      <c r="E50" s="369"/>
      <c r="F50" s="369"/>
      <c r="G50" s="369"/>
      <c r="H50" s="369"/>
      <c r="I50" s="369"/>
      <c r="J50" s="369"/>
      <c r="K50" s="369"/>
      <c r="L50" s="369"/>
      <c r="M50" s="369"/>
      <c r="N50" s="370"/>
      <c r="O50" s="370"/>
      <c r="P50" s="370"/>
      <c r="Q50" s="370"/>
      <c r="R50" s="370"/>
      <c r="S50" s="371"/>
      <c r="T50" s="54"/>
    </row>
    <row r="51" spans="2:21" ht="20.65" customHeight="1" thickBot="1" x14ac:dyDescent="0.25">
      <c r="B51" s="372" t="s">
        <v>157</v>
      </c>
      <c r="C51" s="373"/>
      <c r="D51" s="373"/>
      <c r="E51" s="373"/>
      <c r="F51" s="373"/>
      <c r="G51" s="373"/>
      <c r="H51" s="373"/>
      <c r="I51" s="373"/>
      <c r="J51" s="373"/>
      <c r="K51" s="373"/>
      <c r="L51" s="373"/>
      <c r="M51" s="373"/>
      <c r="N51" s="373"/>
      <c r="O51" s="373"/>
      <c r="P51" s="373"/>
      <c r="Q51" s="373"/>
      <c r="R51" s="373"/>
      <c r="S51" s="374"/>
      <c r="T51" s="56"/>
    </row>
    <row r="52" spans="2:21" s="2" customFormat="1" ht="19.350000000000001" customHeight="1" x14ac:dyDescent="0.25">
      <c r="B52" s="375" t="s">
        <v>13</v>
      </c>
      <c r="C52" s="382" t="s">
        <v>108</v>
      </c>
      <c r="D52" s="377" t="s">
        <v>69</v>
      </c>
      <c r="E52" s="378"/>
      <c r="F52" s="378"/>
      <c r="G52" s="378"/>
      <c r="H52" s="379"/>
      <c r="I52" s="360" t="s">
        <v>82</v>
      </c>
      <c r="J52" s="360" t="s">
        <v>83</v>
      </c>
      <c r="K52" s="360" t="s">
        <v>84</v>
      </c>
      <c r="L52" s="380" t="s">
        <v>70</v>
      </c>
      <c r="M52" s="399" t="s">
        <v>71</v>
      </c>
      <c r="N52" s="401" t="s">
        <v>109</v>
      </c>
      <c r="O52" s="401"/>
      <c r="P52" s="401" t="s">
        <v>74</v>
      </c>
      <c r="Q52" s="401"/>
      <c r="R52" s="397"/>
      <c r="S52" s="380" t="s">
        <v>75</v>
      </c>
      <c r="T52" s="403" t="s">
        <v>76</v>
      </c>
    </row>
    <row r="53" spans="2:21" s="2" customFormat="1" ht="49.35" customHeight="1" thickBot="1" x14ac:dyDescent="0.3">
      <c r="B53" s="376"/>
      <c r="C53" s="383"/>
      <c r="D53" s="66" t="s">
        <v>77</v>
      </c>
      <c r="E53" s="67" t="s">
        <v>78</v>
      </c>
      <c r="F53" s="67" t="s">
        <v>79</v>
      </c>
      <c r="G53" s="67" t="s">
        <v>80</v>
      </c>
      <c r="H53" s="63" t="s">
        <v>81</v>
      </c>
      <c r="I53" s="360"/>
      <c r="J53" s="360"/>
      <c r="K53" s="360"/>
      <c r="L53" s="381"/>
      <c r="M53" s="402"/>
      <c r="N53" s="59" t="s">
        <v>72</v>
      </c>
      <c r="O53" s="60" t="s">
        <v>73</v>
      </c>
      <c r="P53" s="59" t="s">
        <v>85</v>
      </c>
      <c r="Q53" s="59" t="s">
        <v>86</v>
      </c>
      <c r="R53" s="59" t="s">
        <v>110</v>
      </c>
      <c r="S53" s="381"/>
      <c r="T53" s="403"/>
    </row>
    <row r="54" spans="2:21" ht="102.75" customHeight="1" thickBot="1" x14ac:dyDescent="0.25">
      <c r="B54" s="36" t="s">
        <v>158</v>
      </c>
      <c r="C54" s="36" t="s">
        <v>1257</v>
      </c>
      <c r="D54" s="52" t="s">
        <v>90</v>
      </c>
      <c r="E54" s="36" t="s">
        <v>159</v>
      </c>
      <c r="F54" s="37" t="s">
        <v>92</v>
      </c>
      <c r="G54" s="37" t="s">
        <v>93</v>
      </c>
      <c r="H54" s="64" t="s">
        <v>94</v>
      </c>
      <c r="I54" s="37" t="s">
        <v>124</v>
      </c>
      <c r="J54" s="37" t="s">
        <v>102</v>
      </c>
      <c r="K54" s="37" t="s">
        <v>102</v>
      </c>
      <c r="L54" s="51" t="s">
        <v>90</v>
      </c>
      <c r="M54" s="88">
        <v>2</v>
      </c>
      <c r="N54" s="51" t="s">
        <v>160</v>
      </c>
      <c r="O54" s="395">
        <v>100</v>
      </c>
      <c r="P54" s="143">
        <v>16795000</v>
      </c>
      <c r="Q54" s="143">
        <v>8000000</v>
      </c>
      <c r="R54" s="51"/>
      <c r="S54" s="95" t="s">
        <v>161</v>
      </c>
      <c r="T54" s="229" t="s">
        <v>1417</v>
      </c>
      <c r="U54" s="46"/>
    </row>
    <row r="55" spans="2:21" ht="165.75" customHeight="1" thickBot="1" x14ac:dyDescent="0.25">
      <c r="B55" s="36" t="s">
        <v>162</v>
      </c>
      <c r="C55" s="36" t="s">
        <v>128</v>
      </c>
      <c r="D55" s="52" t="s">
        <v>90</v>
      </c>
      <c r="E55" s="36" t="s">
        <v>159</v>
      </c>
      <c r="F55" s="37" t="s">
        <v>92</v>
      </c>
      <c r="G55" s="37" t="s">
        <v>93</v>
      </c>
      <c r="H55" s="64" t="s">
        <v>94</v>
      </c>
      <c r="I55" s="37" t="s">
        <v>124</v>
      </c>
      <c r="J55" s="37" t="s">
        <v>102</v>
      </c>
      <c r="K55" s="37" t="s">
        <v>102</v>
      </c>
      <c r="L55" s="51" t="s">
        <v>90</v>
      </c>
      <c r="M55" s="88">
        <v>2</v>
      </c>
      <c r="N55" s="51" t="s">
        <v>160</v>
      </c>
      <c r="O55" s="396"/>
      <c r="P55" s="143">
        <v>156688667.14285699</v>
      </c>
      <c r="Q55" s="143">
        <v>156688667.14285699</v>
      </c>
      <c r="R55" s="51"/>
      <c r="S55" s="95" t="s">
        <v>161</v>
      </c>
      <c r="T55" s="229" t="s">
        <v>1416</v>
      </c>
      <c r="U55" s="280"/>
    </row>
  </sheetData>
  <mergeCells count="78">
    <mergeCell ref="O54:O55"/>
    <mergeCell ref="T11:T12"/>
    <mergeCell ref="N52:O52"/>
    <mergeCell ref="P52:R52"/>
    <mergeCell ref="M52:M53"/>
    <mergeCell ref="T23:T24"/>
    <mergeCell ref="M11:M12"/>
    <mergeCell ref="T40:T41"/>
    <mergeCell ref="T52:T53"/>
    <mergeCell ref="P23:R23"/>
    <mergeCell ref="N40:O40"/>
    <mergeCell ref="P40:R40"/>
    <mergeCell ref="M40:M41"/>
    <mergeCell ref="B45:S45"/>
    <mergeCell ref="B37:S37"/>
    <mergeCell ref="B38:S38"/>
    <mergeCell ref="B39:S39"/>
    <mergeCell ref="B40:B41"/>
    <mergeCell ref="D40:H40"/>
    <mergeCell ref="L40:L41"/>
    <mergeCell ref="S40:S41"/>
    <mergeCell ref="K40:K41"/>
    <mergeCell ref="C40:C41"/>
    <mergeCell ref="B36:S36"/>
    <mergeCell ref="B23:B24"/>
    <mergeCell ref="D23:H23"/>
    <mergeCell ref="L23:L24"/>
    <mergeCell ref="B22:S22"/>
    <mergeCell ref="S23:S24"/>
    <mergeCell ref="M23:M24"/>
    <mergeCell ref="N23:O23"/>
    <mergeCell ref="B33:S33"/>
    <mergeCell ref="B34:S34"/>
    <mergeCell ref="I23:I24"/>
    <mergeCell ref="J23:J24"/>
    <mergeCell ref="C23:C24"/>
    <mergeCell ref="B7:S7"/>
    <mergeCell ref="O11:O12"/>
    <mergeCell ref="B6:S6"/>
    <mergeCell ref="B21:S21"/>
    <mergeCell ref="B35:S35"/>
    <mergeCell ref="S11:S12"/>
    <mergeCell ref="D11:H11"/>
    <mergeCell ref="C11:C12"/>
    <mergeCell ref="L11:L12"/>
    <mergeCell ref="N11:N12"/>
    <mergeCell ref="B8:S8"/>
    <mergeCell ref="O27:O28"/>
    <mergeCell ref="O29:O30"/>
    <mergeCell ref="B46:S46"/>
    <mergeCell ref="B2:S2"/>
    <mergeCell ref="B16:S16"/>
    <mergeCell ref="B17:S17"/>
    <mergeCell ref="B18:S18"/>
    <mergeCell ref="B19:S19"/>
    <mergeCell ref="B20:S20"/>
    <mergeCell ref="P11:R11"/>
    <mergeCell ref="K23:K24"/>
    <mergeCell ref="I40:I41"/>
    <mergeCell ref="J40:J41"/>
    <mergeCell ref="B4:S4"/>
    <mergeCell ref="B10:S10"/>
    <mergeCell ref="B9:S9"/>
    <mergeCell ref="B5:S5"/>
    <mergeCell ref="B11:B12"/>
    <mergeCell ref="I52:I53"/>
    <mergeCell ref="J52:J53"/>
    <mergeCell ref="K52:K53"/>
    <mergeCell ref="B47:S47"/>
    <mergeCell ref="B48:S48"/>
    <mergeCell ref="B49:S49"/>
    <mergeCell ref="B50:S50"/>
    <mergeCell ref="B51:S51"/>
    <mergeCell ref="B52:B53"/>
    <mergeCell ref="D52:H52"/>
    <mergeCell ref="L52:L53"/>
    <mergeCell ref="S52:S53"/>
    <mergeCell ref="C52:C53"/>
  </mergeCells>
  <hyperlinks>
    <hyperlink ref="T13" r:id="rId1" xr:uid="{455471D9-C2AF-4376-A13A-BE5E1F8D31DF}"/>
    <hyperlink ref="T14" r:id="rId2" xr:uid="{F8504B26-CD38-48B4-82B9-015A2CCFFB16}"/>
    <hyperlink ref="T25" r:id="rId3" xr:uid="{80EA0ABF-FBF0-4085-8598-D29E52E7D103}"/>
    <hyperlink ref="T27" r:id="rId4" xr:uid="{8F27779A-3587-4F83-9C0B-022EC52E4F1D}"/>
    <hyperlink ref="T28" r:id="rId5" xr:uid="{EE0F0538-06C3-4C17-AD74-8925F72C9068}"/>
    <hyperlink ref="T29" r:id="rId6" xr:uid="{86DD8798-C6E0-497C-A182-C57A62A6757B}"/>
    <hyperlink ref="T54" r:id="rId7" xr:uid="{D8A7E7A7-38E7-464C-A422-46A616F9FBA7}"/>
    <hyperlink ref="T55" r:id="rId8" xr:uid="{4DD21F96-146C-424F-B491-0406159DFB66}"/>
    <hyperlink ref="T30" r:id="rId9" display="https://www.uaesp.gov.co/content/actividades-desarrolladas-gestion-social" xr:uid="{D413FEC0-BFB5-4DCB-BA72-82EEB0BA7382}"/>
    <hyperlink ref="T42" r:id="rId10" xr:uid="{B2504883-D74F-4C6B-952A-236F60E59E59}"/>
    <hyperlink ref="T43" r:id="rId11" xr:uid="{F738C2B8-9915-435A-976F-9C028F4F664D}"/>
    <hyperlink ref="T26" r:id="rId12" xr:uid="{DD28788C-AEBD-4757-A5A0-3A84E55720C6}"/>
  </hyperlinks>
  <printOptions horizontalCentered="1" verticalCentered="1"/>
  <pageMargins left="0.70866141732283472" right="0.70866141732283472" top="0.74803149606299213" bottom="0.74803149606299213" header="0.31496062992125984" footer="0.31496062992125984"/>
  <pageSetup paperSize="3" fitToHeight="0" orientation="landscape" horizontalDpi="4294967295" verticalDpi="4294967295" r:id="rId13"/>
  <headerFooter>
    <oddHeader>&amp;R&amp;G</oddHeader>
  </headerFooter>
  <legacyDrawingHF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V69"/>
  <sheetViews>
    <sheetView showGridLines="0" zoomScale="120" zoomScaleNormal="120" workbookViewId="0">
      <selection activeCell="C30" sqref="C30"/>
    </sheetView>
  </sheetViews>
  <sheetFormatPr baseColWidth="10" defaultColWidth="8.5703125" defaultRowHeight="15" x14ac:dyDescent="0.25"/>
  <cols>
    <col min="1" max="1" width="3.28515625" bestFit="1" customWidth="1"/>
    <col min="2" max="2" width="37.28515625" bestFit="1" customWidth="1"/>
    <col min="3" max="3" width="53.5703125" customWidth="1"/>
    <col min="4" max="4" width="15.42578125" customWidth="1"/>
    <col min="5" max="5" width="25.42578125" customWidth="1"/>
    <col min="6" max="6" width="11.42578125" customWidth="1"/>
    <col min="7" max="7" width="12.5703125" customWidth="1"/>
    <col min="8" max="8" width="17.42578125" customWidth="1"/>
    <col min="9" max="9" width="22.7109375" customWidth="1"/>
    <col min="10" max="10" width="35.28515625" customWidth="1"/>
    <col min="11" max="11" width="30" customWidth="1"/>
    <col min="12" max="12" width="20.5703125" customWidth="1"/>
    <col min="13" max="13" width="5.28515625" customWidth="1"/>
    <col min="14" max="14" width="23.42578125" customWidth="1"/>
    <col min="15" max="15" width="21.5703125" customWidth="1"/>
    <col min="16" max="16" width="21.7109375" customWidth="1"/>
    <col min="17" max="17" width="20" style="243" customWidth="1"/>
    <col min="18" max="18" width="25" customWidth="1"/>
    <col min="19" max="19" width="14.42578125" customWidth="1"/>
    <col min="20" max="20" width="47.7109375" customWidth="1"/>
    <col min="21" max="21" width="22.7109375" customWidth="1"/>
    <col min="22" max="22" width="54.7109375" customWidth="1"/>
    <col min="23" max="246" width="11.42578125" customWidth="1"/>
  </cols>
  <sheetData>
    <row r="1" spans="1:21" x14ac:dyDescent="0.25">
      <c r="B1" t="s">
        <v>61</v>
      </c>
    </row>
    <row r="2" spans="1:21" x14ac:dyDescent="0.25">
      <c r="B2" s="384" t="s">
        <v>163</v>
      </c>
      <c r="C2" s="384"/>
      <c r="D2" s="384"/>
      <c r="E2" s="384"/>
      <c r="F2" s="384"/>
      <c r="G2" s="384"/>
      <c r="H2" s="384"/>
      <c r="I2" s="384"/>
      <c r="J2" s="384"/>
      <c r="K2" s="384"/>
      <c r="L2" s="384"/>
      <c r="M2" s="384"/>
      <c r="N2" s="384"/>
      <c r="O2" s="384"/>
      <c r="P2" s="384"/>
      <c r="Q2" s="384"/>
      <c r="R2" s="384"/>
      <c r="S2" s="384"/>
      <c r="T2" s="57"/>
    </row>
    <row r="3" spans="1:21" ht="15.75" thickBot="1" x14ac:dyDescent="0.3"/>
    <row r="4" spans="1:21" s="34" customFormat="1" ht="17.649999999999999" customHeight="1" x14ac:dyDescent="0.2">
      <c r="B4" s="385" t="s">
        <v>164</v>
      </c>
      <c r="C4" s="385"/>
      <c r="D4" s="385"/>
      <c r="E4" s="385"/>
      <c r="F4" s="385"/>
      <c r="G4" s="385"/>
      <c r="H4" s="385"/>
      <c r="I4" s="385"/>
      <c r="J4" s="385"/>
      <c r="K4" s="385"/>
      <c r="L4" s="385"/>
      <c r="M4" s="385"/>
      <c r="N4" s="385"/>
      <c r="O4" s="385"/>
      <c r="P4" s="385"/>
      <c r="Q4" s="385"/>
      <c r="R4" s="385"/>
      <c r="S4" s="385"/>
      <c r="T4" s="58"/>
    </row>
    <row r="5" spans="1:21" s="34" customFormat="1" ht="14.25" x14ac:dyDescent="0.2">
      <c r="B5" s="364" t="s">
        <v>7</v>
      </c>
      <c r="C5" s="364"/>
      <c r="D5" s="364"/>
      <c r="E5" s="364"/>
      <c r="F5" s="364"/>
      <c r="G5" s="364"/>
      <c r="H5" s="364"/>
      <c r="I5" s="364"/>
      <c r="J5" s="364"/>
      <c r="K5" s="364"/>
      <c r="L5" s="364"/>
      <c r="M5" s="364"/>
      <c r="N5" s="364"/>
      <c r="O5" s="364"/>
      <c r="P5" s="364"/>
      <c r="Q5" s="364"/>
      <c r="R5" s="364"/>
      <c r="S5" s="364"/>
      <c r="T5" s="54"/>
    </row>
    <row r="6" spans="1:21" s="34" customFormat="1" ht="14.25" x14ac:dyDescent="0.2">
      <c r="B6" s="361" t="s">
        <v>165</v>
      </c>
      <c r="C6" s="361"/>
      <c r="D6" s="361"/>
      <c r="E6" s="361"/>
      <c r="F6" s="361"/>
      <c r="G6" s="361"/>
      <c r="H6" s="361"/>
      <c r="I6" s="361"/>
      <c r="J6" s="361"/>
      <c r="K6" s="361"/>
      <c r="L6" s="361"/>
      <c r="M6" s="361"/>
      <c r="N6" s="361"/>
      <c r="O6" s="361"/>
      <c r="P6" s="361"/>
      <c r="Q6" s="361"/>
      <c r="R6" s="361"/>
      <c r="S6" s="361"/>
      <c r="T6" s="55"/>
    </row>
    <row r="7" spans="1:21" s="34" customFormat="1" ht="14.25" x14ac:dyDescent="0.2">
      <c r="B7" s="364" t="s">
        <v>9</v>
      </c>
      <c r="C7" s="364"/>
      <c r="D7" s="364"/>
      <c r="E7" s="364"/>
      <c r="F7" s="364"/>
      <c r="G7" s="364"/>
      <c r="H7" s="364"/>
      <c r="I7" s="364"/>
      <c r="J7" s="364"/>
      <c r="K7" s="364"/>
      <c r="L7" s="364"/>
      <c r="M7" s="364"/>
      <c r="N7" s="364"/>
      <c r="O7" s="364"/>
      <c r="P7" s="364"/>
      <c r="Q7" s="364"/>
      <c r="R7" s="364"/>
      <c r="S7" s="364"/>
      <c r="T7" s="54"/>
    </row>
    <row r="8" spans="1:21" s="34" customFormat="1" ht="14.25" x14ac:dyDescent="0.2">
      <c r="B8" s="361" t="s">
        <v>166</v>
      </c>
      <c r="C8" s="361"/>
      <c r="D8" s="361"/>
      <c r="E8" s="361"/>
      <c r="F8" s="361"/>
      <c r="G8" s="361"/>
      <c r="H8" s="361"/>
      <c r="I8" s="361"/>
      <c r="J8" s="361"/>
      <c r="K8" s="361"/>
      <c r="L8" s="361"/>
      <c r="M8" s="361"/>
      <c r="N8" s="361"/>
      <c r="O8" s="361"/>
      <c r="P8" s="361"/>
      <c r="Q8" s="361"/>
      <c r="R8" s="361"/>
      <c r="S8" s="361"/>
      <c r="T8" s="55"/>
    </row>
    <row r="9" spans="1:21" s="34" customFormat="1" ht="14.25" x14ac:dyDescent="0.2">
      <c r="B9" s="364" t="s">
        <v>66</v>
      </c>
      <c r="C9" s="364"/>
      <c r="D9" s="364"/>
      <c r="E9" s="364"/>
      <c r="F9" s="364"/>
      <c r="G9" s="364"/>
      <c r="H9" s="364"/>
      <c r="I9" s="364"/>
      <c r="J9" s="364"/>
      <c r="K9" s="364"/>
      <c r="L9" s="364"/>
      <c r="M9" s="364"/>
      <c r="N9" s="364"/>
      <c r="O9" s="364"/>
      <c r="P9" s="364"/>
      <c r="Q9" s="364"/>
      <c r="R9" s="364"/>
      <c r="S9" s="364"/>
      <c r="T9" s="54"/>
    </row>
    <row r="10" spans="1:21" s="34" customFormat="1" ht="44.25" customHeight="1" thickBot="1" x14ac:dyDescent="0.25">
      <c r="B10" s="372" t="s">
        <v>167</v>
      </c>
      <c r="C10" s="372"/>
      <c r="D10" s="372"/>
      <c r="E10" s="372"/>
      <c r="F10" s="372"/>
      <c r="G10" s="372"/>
      <c r="H10" s="372"/>
      <c r="I10" s="372"/>
      <c r="J10" s="372"/>
      <c r="K10" s="372"/>
      <c r="L10" s="372"/>
      <c r="M10" s="372"/>
      <c r="N10" s="372"/>
      <c r="O10" s="372"/>
      <c r="P10" s="372"/>
      <c r="Q10" s="372"/>
      <c r="R10" s="372"/>
      <c r="S10" s="372"/>
      <c r="T10" s="56"/>
    </row>
    <row r="11" spans="1:21" s="2" customFormat="1" ht="17.100000000000001" customHeight="1" x14ac:dyDescent="0.25">
      <c r="B11" s="375" t="s">
        <v>13</v>
      </c>
      <c r="C11" s="382" t="s">
        <v>108</v>
      </c>
      <c r="D11" s="377" t="s">
        <v>69</v>
      </c>
      <c r="E11" s="377"/>
      <c r="F11" s="377"/>
      <c r="G11" s="377"/>
      <c r="H11" s="377"/>
      <c r="I11" s="360" t="s">
        <v>82</v>
      </c>
      <c r="J11" s="360" t="s">
        <v>83</v>
      </c>
      <c r="K11" s="360" t="s">
        <v>84</v>
      </c>
      <c r="L11" s="380" t="s">
        <v>70</v>
      </c>
      <c r="M11" s="399" t="s">
        <v>71</v>
      </c>
      <c r="N11" s="393" t="s">
        <v>72</v>
      </c>
      <c r="O11" s="360" t="s">
        <v>73</v>
      </c>
      <c r="P11" s="401" t="s">
        <v>74</v>
      </c>
      <c r="Q11" s="401"/>
      <c r="R11" s="401"/>
      <c r="S11" s="389" t="s">
        <v>75</v>
      </c>
      <c r="T11" s="403" t="s">
        <v>76</v>
      </c>
    </row>
    <row r="12" spans="1:21" s="2" customFormat="1" ht="71.650000000000006" customHeight="1" x14ac:dyDescent="0.25">
      <c r="B12" s="375"/>
      <c r="C12" s="382"/>
      <c r="D12" s="66" t="s">
        <v>77</v>
      </c>
      <c r="E12" s="67" t="s">
        <v>78</v>
      </c>
      <c r="F12" s="67" t="s">
        <v>79</v>
      </c>
      <c r="G12" s="67" t="s">
        <v>80</v>
      </c>
      <c r="H12" s="63" t="s">
        <v>81</v>
      </c>
      <c r="I12" s="360"/>
      <c r="J12" s="360"/>
      <c r="K12" s="360"/>
      <c r="L12" s="380"/>
      <c r="M12" s="399"/>
      <c r="N12" s="393"/>
      <c r="O12" s="360"/>
      <c r="P12" s="59" t="s">
        <v>85</v>
      </c>
      <c r="Q12" s="244" t="s">
        <v>86</v>
      </c>
      <c r="R12" s="59" t="s">
        <v>168</v>
      </c>
      <c r="S12" s="389"/>
      <c r="T12" s="403"/>
    </row>
    <row r="13" spans="1:21" s="2" customFormat="1" ht="119.65" customHeight="1" x14ac:dyDescent="0.25">
      <c r="A13" s="2">
        <v>1</v>
      </c>
      <c r="B13" s="36" t="s">
        <v>1240</v>
      </c>
      <c r="C13" s="64" t="s">
        <v>169</v>
      </c>
      <c r="D13" s="52" t="s">
        <v>170</v>
      </c>
      <c r="E13" s="36" t="s">
        <v>171</v>
      </c>
      <c r="F13" s="37" t="s">
        <v>172</v>
      </c>
      <c r="G13" s="37" t="s">
        <v>93</v>
      </c>
      <c r="H13" s="64" t="s">
        <v>94</v>
      </c>
      <c r="I13" s="37" t="s">
        <v>173</v>
      </c>
      <c r="J13" s="36" t="s">
        <v>174</v>
      </c>
      <c r="K13" s="36" t="s">
        <v>174</v>
      </c>
      <c r="L13" s="36" t="s">
        <v>175</v>
      </c>
      <c r="M13" s="42">
        <v>1</v>
      </c>
      <c r="N13" s="49" t="s">
        <v>176</v>
      </c>
      <c r="O13" s="152">
        <v>100</v>
      </c>
      <c r="P13" s="116">
        <v>1282504000</v>
      </c>
      <c r="Q13" s="116">
        <v>22957547</v>
      </c>
      <c r="R13" s="93"/>
      <c r="S13" s="75" t="s">
        <v>177</v>
      </c>
      <c r="T13" s="229" t="s">
        <v>1420</v>
      </c>
    </row>
    <row r="14" spans="1:21" s="34" customFormat="1" ht="117.6" customHeight="1" x14ac:dyDescent="0.2">
      <c r="A14" s="34">
        <v>2</v>
      </c>
      <c r="B14" s="36" t="s">
        <v>178</v>
      </c>
      <c r="C14" s="36" t="s">
        <v>179</v>
      </c>
      <c r="D14" s="52" t="s">
        <v>180</v>
      </c>
      <c r="E14" s="36" t="s">
        <v>181</v>
      </c>
      <c r="F14" s="37" t="s">
        <v>182</v>
      </c>
      <c r="G14" s="37" t="s">
        <v>93</v>
      </c>
      <c r="H14" s="64" t="s">
        <v>94</v>
      </c>
      <c r="I14" s="37" t="s">
        <v>95</v>
      </c>
      <c r="J14" s="36" t="s">
        <v>183</v>
      </c>
      <c r="K14" s="36" t="s">
        <v>184</v>
      </c>
      <c r="L14" s="36" t="s">
        <v>185</v>
      </c>
      <c r="M14" s="42">
        <v>1</v>
      </c>
      <c r="N14" s="51" t="s">
        <v>186</v>
      </c>
      <c r="O14" s="213">
        <v>0.5</v>
      </c>
      <c r="P14" s="51"/>
      <c r="Q14" s="272"/>
      <c r="R14" s="51"/>
      <c r="S14" s="95" t="s">
        <v>187</v>
      </c>
      <c r="T14" s="229" t="s">
        <v>1421</v>
      </c>
      <c r="U14" s="253"/>
    </row>
    <row r="15" spans="1:21" s="34" customFormat="1" ht="152.25" customHeight="1" x14ac:dyDescent="0.2">
      <c r="A15" s="34">
        <v>3</v>
      </c>
      <c r="B15" s="36" t="s">
        <v>188</v>
      </c>
      <c r="C15" s="64" t="s">
        <v>189</v>
      </c>
      <c r="D15" s="52" t="s">
        <v>190</v>
      </c>
      <c r="E15" s="36" t="s">
        <v>191</v>
      </c>
      <c r="F15" s="43">
        <v>45291</v>
      </c>
      <c r="G15" s="37" t="s">
        <v>93</v>
      </c>
      <c r="H15" s="64" t="s">
        <v>94</v>
      </c>
      <c r="I15" s="37" t="s">
        <v>192</v>
      </c>
      <c r="J15" s="91" t="s">
        <v>174</v>
      </c>
      <c r="K15" s="91" t="s">
        <v>174</v>
      </c>
      <c r="L15" s="36" t="s">
        <v>193</v>
      </c>
      <c r="M15" s="42">
        <v>1</v>
      </c>
      <c r="N15" s="51" t="s">
        <v>194</v>
      </c>
      <c r="O15" s="152">
        <v>100</v>
      </c>
      <c r="P15" s="116">
        <v>70155000</v>
      </c>
      <c r="Q15" s="116">
        <v>18805547</v>
      </c>
      <c r="R15" s="51"/>
      <c r="S15" s="75" t="s">
        <v>195</v>
      </c>
      <c r="T15" s="229" t="s">
        <v>1422</v>
      </c>
    </row>
    <row r="16" spans="1:21" s="34" customFormat="1" ht="96" customHeight="1" x14ac:dyDescent="0.2">
      <c r="A16" s="34">
        <v>4</v>
      </c>
      <c r="B16" s="36" t="s">
        <v>196</v>
      </c>
      <c r="C16" s="64" t="s">
        <v>197</v>
      </c>
      <c r="D16" s="52" t="s">
        <v>198</v>
      </c>
      <c r="E16" s="36" t="s">
        <v>199</v>
      </c>
      <c r="F16" s="37" t="s">
        <v>200</v>
      </c>
      <c r="G16" s="37" t="s">
        <v>93</v>
      </c>
      <c r="H16" s="64" t="s">
        <v>94</v>
      </c>
      <c r="I16" s="37" t="s">
        <v>173</v>
      </c>
      <c r="J16" s="91" t="s">
        <v>201</v>
      </c>
      <c r="K16" s="91" t="s">
        <v>202</v>
      </c>
      <c r="L16" s="36" t="s">
        <v>203</v>
      </c>
      <c r="M16" s="42">
        <v>1</v>
      </c>
      <c r="N16" s="51" t="s">
        <v>204</v>
      </c>
      <c r="O16" s="152">
        <v>100</v>
      </c>
      <c r="P16" s="116">
        <v>142436000</v>
      </c>
      <c r="Q16" s="116">
        <v>87060675.519999996</v>
      </c>
      <c r="R16" s="51"/>
      <c r="S16" s="75" t="s">
        <v>205</v>
      </c>
      <c r="T16" s="229" t="s">
        <v>1423</v>
      </c>
    </row>
    <row r="18" spans="1:22" ht="15.75" thickBot="1" x14ac:dyDescent="0.3"/>
    <row r="19" spans="1:22" s="34" customFormat="1" ht="14.25" x14ac:dyDescent="0.2">
      <c r="B19" s="385" t="s">
        <v>206</v>
      </c>
      <c r="C19" s="385"/>
      <c r="D19" s="385"/>
      <c r="E19" s="385"/>
      <c r="F19" s="385"/>
      <c r="G19" s="385"/>
      <c r="H19" s="385"/>
      <c r="I19" s="385"/>
      <c r="J19" s="385"/>
      <c r="K19" s="385"/>
      <c r="L19" s="385"/>
      <c r="M19" s="385"/>
      <c r="N19" s="385"/>
      <c r="O19" s="385"/>
      <c r="P19" s="385"/>
      <c r="Q19" s="385"/>
      <c r="R19" s="385"/>
      <c r="S19" s="385"/>
      <c r="T19" s="58"/>
    </row>
    <row r="20" spans="1:22" s="34" customFormat="1" ht="14.25" x14ac:dyDescent="0.2">
      <c r="B20" s="364" t="s">
        <v>7</v>
      </c>
      <c r="C20" s="364"/>
      <c r="D20" s="364"/>
      <c r="E20" s="364"/>
      <c r="F20" s="364"/>
      <c r="G20" s="364"/>
      <c r="H20" s="364"/>
      <c r="I20" s="364"/>
      <c r="J20" s="364"/>
      <c r="K20" s="364"/>
      <c r="L20" s="364"/>
      <c r="M20" s="364"/>
      <c r="N20" s="364"/>
      <c r="O20" s="364"/>
      <c r="P20" s="364"/>
      <c r="Q20" s="364"/>
      <c r="R20" s="364"/>
      <c r="S20" s="364"/>
      <c r="T20" s="54"/>
    </row>
    <row r="21" spans="1:22" s="34" customFormat="1" ht="14.25" x14ac:dyDescent="0.2">
      <c r="B21" s="361" t="s">
        <v>207</v>
      </c>
      <c r="C21" s="361"/>
      <c r="D21" s="361"/>
      <c r="E21" s="361"/>
      <c r="F21" s="361"/>
      <c r="G21" s="361"/>
      <c r="H21" s="361"/>
      <c r="I21" s="361"/>
      <c r="J21" s="361"/>
      <c r="K21" s="361"/>
      <c r="L21" s="361"/>
      <c r="M21" s="361"/>
      <c r="N21" s="361"/>
      <c r="O21" s="361"/>
      <c r="P21" s="361"/>
      <c r="Q21" s="361"/>
      <c r="R21" s="361"/>
      <c r="S21" s="361"/>
      <c r="T21" s="55"/>
    </row>
    <row r="22" spans="1:22" s="34" customFormat="1" ht="14.25" x14ac:dyDescent="0.2">
      <c r="B22" s="364" t="s">
        <v>9</v>
      </c>
      <c r="C22" s="364"/>
      <c r="D22" s="364"/>
      <c r="E22" s="364"/>
      <c r="F22" s="364"/>
      <c r="G22" s="364"/>
      <c r="H22" s="364"/>
      <c r="I22" s="364"/>
      <c r="J22" s="364"/>
      <c r="K22" s="364"/>
      <c r="L22" s="364"/>
      <c r="M22" s="364"/>
      <c r="N22" s="364"/>
      <c r="O22" s="364"/>
      <c r="P22" s="364"/>
      <c r="Q22" s="364"/>
      <c r="R22" s="364"/>
      <c r="S22" s="364"/>
      <c r="T22" s="54"/>
    </row>
    <row r="23" spans="1:22" s="34" customFormat="1" ht="14.25" x14ac:dyDescent="0.2">
      <c r="B23" s="361" t="s">
        <v>208</v>
      </c>
      <c r="C23" s="361"/>
      <c r="D23" s="361"/>
      <c r="E23" s="361"/>
      <c r="F23" s="361"/>
      <c r="G23" s="361"/>
      <c r="H23" s="361"/>
      <c r="I23" s="361"/>
      <c r="J23" s="361"/>
      <c r="K23" s="361"/>
      <c r="L23" s="361"/>
      <c r="M23" s="361"/>
      <c r="N23" s="361"/>
      <c r="O23" s="361"/>
      <c r="P23" s="361"/>
      <c r="Q23" s="361"/>
      <c r="R23" s="361"/>
      <c r="S23" s="361"/>
      <c r="T23" s="55"/>
    </row>
    <row r="24" spans="1:22" s="34" customFormat="1" ht="14.25" x14ac:dyDescent="0.2">
      <c r="B24" s="364" t="s">
        <v>66</v>
      </c>
      <c r="C24" s="364"/>
      <c r="D24" s="364"/>
      <c r="E24" s="364"/>
      <c r="F24" s="364"/>
      <c r="G24" s="364"/>
      <c r="H24" s="364"/>
      <c r="I24" s="364"/>
      <c r="J24" s="364"/>
      <c r="K24" s="364"/>
      <c r="L24" s="364"/>
      <c r="M24" s="364"/>
      <c r="N24" s="364"/>
      <c r="O24" s="364"/>
      <c r="P24" s="364"/>
      <c r="Q24" s="364"/>
      <c r="R24" s="364"/>
      <c r="S24" s="364"/>
      <c r="T24" s="54"/>
    </row>
    <row r="25" spans="1:22" s="34" customFormat="1" ht="47.25" customHeight="1" thickBot="1" x14ac:dyDescent="0.25">
      <c r="B25" s="372" t="s">
        <v>209</v>
      </c>
      <c r="C25" s="372"/>
      <c r="D25" s="372"/>
      <c r="E25" s="372"/>
      <c r="F25" s="372"/>
      <c r="G25" s="372"/>
      <c r="H25" s="372"/>
      <c r="I25" s="372"/>
      <c r="J25" s="372"/>
      <c r="K25" s="372"/>
      <c r="L25" s="372"/>
      <c r="M25" s="372"/>
      <c r="N25" s="372"/>
      <c r="O25" s="372"/>
      <c r="P25" s="372"/>
      <c r="Q25" s="372"/>
      <c r="R25" s="372"/>
      <c r="S25" s="372"/>
      <c r="T25" s="56"/>
    </row>
    <row r="26" spans="1:22" s="2" customFormat="1" ht="17.100000000000001" customHeight="1" x14ac:dyDescent="0.25">
      <c r="B26" s="375" t="s">
        <v>13</v>
      </c>
      <c r="C26" s="382" t="s">
        <v>108</v>
      </c>
      <c r="D26" s="377" t="s">
        <v>69</v>
      </c>
      <c r="E26" s="377"/>
      <c r="F26" s="377"/>
      <c r="G26" s="377"/>
      <c r="H26" s="377"/>
      <c r="I26" s="360" t="s">
        <v>82</v>
      </c>
      <c r="J26" s="360" t="s">
        <v>83</v>
      </c>
      <c r="K26" s="360" t="s">
        <v>84</v>
      </c>
      <c r="L26" s="380" t="s">
        <v>70</v>
      </c>
      <c r="M26" s="399" t="s">
        <v>71</v>
      </c>
      <c r="N26" s="393" t="s">
        <v>72</v>
      </c>
      <c r="O26" s="360" t="s">
        <v>73</v>
      </c>
      <c r="P26" s="360" t="s">
        <v>74</v>
      </c>
      <c r="Q26" s="360"/>
      <c r="R26" s="360"/>
      <c r="S26" s="389" t="s">
        <v>75</v>
      </c>
      <c r="T26" s="360" t="s">
        <v>76</v>
      </c>
    </row>
    <row r="27" spans="1:22" s="2" customFormat="1" ht="56.1" customHeight="1" x14ac:dyDescent="0.25">
      <c r="B27" s="375"/>
      <c r="C27" s="382"/>
      <c r="D27" s="66" t="s">
        <v>77</v>
      </c>
      <c r="E27" s="67" t="s">
        <v>78</v>
      </c>
      <c r="F27" s="67" t="s">
        <v>79</v>
      </c>
      <c r="G27" s="67" t="s">
        <v>80</v>
      </c>
      <c r="H27" s="63" t="s">
        <v>81</v>
      </c>
      <c r="I27" s="360"/>
      <c r="J27" s="360"/>
      <c r="K27" s="360"/>
      <c r="L27" s="380"/>
      <c r="M27" s="399"/>
      <c r="N27" s="393"/>
      <c r="O27" s="360"/>
      <c r="P27" s="59" t="s">
        <v>85</v>
      </c>
      <c r="Q27" s="244" t="s">
        <v>86</v>
      </c>
      <c r="R27" s="59" t="s">
        <v>110</v>
      </c>
      <c r="S27" s="389"/>
      <c r="T27" s="360"/>
    </row>
    <row r="28" spans="1:22" s="34" customFormat="1" ht="97.5" customHeight="1" x14ac:dyDescent="0.2">
      <c r="A28" s="34">
        <v>5</v>
      </c>
      <c r="B28" s="36" t="s">
        <v>210</v>
      </c>
      <c r="C28" s="64" t="s">
        <v>211</v>
      </c>
      <c r="D28" s="52" t="s">
        <v>212</v>
      </c>
      <c r="E28" s="36" t="s">
        <v>213</v>
      </c>
      <c r="F28" s="37" t="s">
        <v>214</v>
      </c>
      <c r="G28" s="37" t="s">
        <v>93</v>
      </c>
      <c r="H28" s="64" t="s">
        <v>94</v>
      </c>
      <c r="I28" s="37" t="s">
        <v>173</v>
      </c>
      <c r="J28" s="91" t="s">
        <v>174</v>
      </c>
      <c r="K28" s="91" t="s">
        <v>174</v>
      </c>
      <c r="L28" s="36" t="s">
        <v>215</v>
      </c>
      <c r="M28" s="42">
        <v>12</v>
      </c>
      <c r="N28" s="49" t="s">
        <v>216</v>
      </c>
      <c r="O28" s="152">
        <v>100</v>
      </c>
      <c r="P28" s="116" t="s">
        <v>217</v>
      </c>
      <c r="Q28" s="116"/>
      <c r="R28" s="51"/>
      <c r="S28" s="131" t="s">
        <v>218</v>
      </c>
      <c r="T28" s="229" t="s">
        <v>1424</v>
      </c>
      <c r="U28" s="253"/>
      <c r="V28" s="309"/>
    </row>
    <row r="29" spans="1:22" s="34" customFormat="1" ht="109.15" customHeight="1" x14ac:dyDescent="0.2">
      <c r="A29" s="34">
        <v>6</v>
      </c>
      <c r="B29" s="36" t="s">
        <v>219</v>
      </c>
      <c r="C29" s="36" t="s">
        <v>220</v>
      </c>
      <c r="D29" s="52" t="s">
        <v>221</v>
      </c>
      <c r="E29" s="36" t="s">
        <v>222</v>
      </c>
      <c r="F29" s="37" t="s">
        <v>214</v>
      </c>
      <c r="G29" s="37" t="s">
        <v>93</v>
      </c>
      <c r="H29" s="64" t="s">
        <v>94</v>
      </c>
      <c r="I29" s="37" t="s">
        <v>173</v>
      </c>
      <c r="J29" s="64" t="s">
        <v>223</v>
      </c>
      <c r="K29" s="64" t="s">
        <v>224</v>
      </c>
      <c r="L29" s="36" t="s">
        <v>225</v>
      </c>
      <c r="M29" s="42">
        <v>12</v>
      </c>
      <c r="N29" s="52" t="s">
        <v>226</v>
      </c>
      <c r="O29" s="152">
        <v>83.33</v>
      </c>
      <c r="P29" s="116" t="s">
        <v>217</v>
      </c>
      <c r="Q29" s="116">
        <v>15379017</v>
      </c>
      <c r="R29" s="51"/>
      <c r="S29" s="75" t="s">
        <v>16</v>
      </c>
      <c r="T29" s="229" t="s">
        <v>1425</v>
      </c>
      <c r="U29" s="253"/>
      <c r="V29" s="309"/>
    </row>
    <row r="30" spans="1:22" s="34" customFormat="1" ht="122.65" customHeight="1" x14ac:dyDescent="0.2">
      <c r="A30" s="34">
        <v>7</v>
      </c>
      <c r="B30" s="36" t="s">
        <v>227</v>
      </c>
      <c r="C30" s="64" t="s">
        <v>1545</v>
      </c>
      <c r="D30" s="52" t="s">
        <v>228</v>
      </c>
      <c r="E30" s="36" t="s">
        <v>229</v>
      </c>
      <c r="F30" s="37" t="s">
        <v>214</v>
      </c>
      <c r="G30" s="37" t="s">
        <v>93</v>
      </c>
      <c r="H30" s="64" t="s">
        <v>94</v>
      </c>
      <c r="I30" s="37" t="s">
        <v>230</v>
      </c>
      <c r="J30" s="144" t="s">
        <v>1402</v>
      </c>
      <c r="K30" s="145" t="s">
        <v>231</v>
      </c>
      <c r="L30" s="36" t="s">
        <v>232</v>
      </c>
      <c r="M30" s="42">
        <v>1</v>
      </c>
      <c r="N30" s="49" t="s">
        <v>233</v>
      </c>
      <c r="O30" s="152">
        <v>100</v>
      </c>
      <c r="P30" s="116" t="s">
        <v>217</v>
      </c>
      <c r="Q30" s="116">
        <v>7099829</v>
      </c>
      <c r="R30" s="51"/>
      <c r="S30" s="75" t="s">
        <v>16</v>
      </c>
      <c r="T30" s="229" t="s">
        <v>1426</v>
      </c>
      <c r="U30" s="253"/>
      <c r="V30" s="309"/>
    </row>
    <row r="32" spans="1:22" ht="15.75" thickBot="1" x14ac:dyDescent="0.3"/>
    <row r="33" spans="1:22" s="34" customFormat="1" ht="19.350000000000001" customHeight="1" x14ac:dyDescent="0.2">
      <c r="B33" s="385" t="s">
        <v>234</v>
      </c>
      <c r="C33" s="385"/>
      <c r="D33" s="385"/>
      <c r="E33" s="385"/>
      <c r="F33" s="385"/>
      <c r="G33" s="385"/>
      <c r="H33" s="385"/>
      <c r="I33" s="385"/>
      <c r="J33" s="385"/>
      <c r="K33" s="385"/>
      <c r="L33" s="385"/>
      <c r="M33" s="385"/>
      <c r="N33" s="385"/>
      <c r="O33" s="385"/>
      <c r="P33" s="385"/>
      <c r="Q33" s="385"/>
      <c r="R33" s="385"/>
      <c r="S33" s="385"/>
      <c r="T33" s="58"/>
    </row>
    <row r="34" spans="1:22" s="34" customFormat="1" ht="14.25" x14ac:dyDescent="0.2">
      <c r="B34" s="364" t="s">
        <v>7</v>
      </c>
      <c r="C34" s="364"/>
      <c r="D34" s="364"/>
      <c r="E34" s="364"/>
      <c r="F34" s="364"/>
      <c r="G34" s="364"/>
      <c r="H34" s="364"/>
      <c r="I34" s="364"/>
      <c r="J34" s="364"/>
      <c r="K34" s="364"/>
      <c r="L34" s="364"/>
      <c r="M34" s="364"/>
      <c r="N34" s="364"/>
      <c r="O34" s="364"/>
      <c r="P34" s="364"/>
      <c r="Q34" s="364"/>
      <c r="R34" s="364"/>
      <c r="S34" s="364"/>
      <c r="T34" s="54"/>
    </row>
    <row r="35" spans="1:22" s="34" customFormat="1" ht="14.25" x14ac:dyDescent="0.2">
      <c r="B35" s="361" t="s">
        <v>235</v>
      </c>
      <c r="C35" s="361"/>
      <c r="D35" s="361"/>
      <c r="E35" s="361"/>
      <c r="F35" s="361"/>
      <c r="G35" s="361"/>
      <c r="H35" s="361"/>
      <c r="I35" s="361"/>
      <c r="J35" s="361"/>
      <c r="K35" s="361"/>
      <c r="L35" s="361"/>
      <c r="M35" s="361"/>
      <c r="N35" s="361"/>
      <c r="O35" s="361"/>
      <c r="P35" s="361"/>
      <c r="Q35" s="361"/>
      <c r="R35" s="361"/>
      <c r="S35" s="361"/>
      <c r="T35" s="55"/>
    </row>
    <row r="36" spans="1:22" s="34" customFormat="1" ht="14.25" x14ac:dyDescent="0.2">
      <c r="B36" s="364" t="s">
        <v>9</v>
      </c>
      <c r="C36" s="364"/>
      <c r="D36" s="364"/>
      <c r="E36" s="364"/>
      <c r="F36" s="364"/>
      <c r="G36" s="364"/>
      <c r="H36" s="364"/>
      <c r="I36" s="364"/>
      <c r="J36" s="364"/>
      <c r="K36" s="364"/>
      <c r="L36" s="364"/>
      <c r="M36" s="364"/>
      <c r="N36" s="364"/>
      <c r="O36" s="364"/>
      <c r="P36" s="364"/>
      <c r="Q36" s="364"/>
      <c r="R36" s="364"/>
      <c r="S36" s="364"/>
      <c r="T36" s="54"/>
    </row>
    <row r="37" spans="1:22" s="34" customFormat="1" ht="14.25" x14ac:dyDescent="0.2">
      <c r="B37" s="361" t="s">
        <v>236</v>
      </c>
      <c r="C37" s="361"/>
      <c r="D37" s="361"/>
      <c r="E37" s="361"/>
      <c r="F37" s="361"/>
      <c r="G37" s="361"/>
      <c r="H37" s="361"/>
      <c r="I37" s="361"/>
      <c r="J37" s="361"/>
      <c r="K37" s="361"/>
      <c r="L37" s="361"/>
      <c r="M37" s="361"/>
      <c r="N37" s="361"/>
      <c r="O37" s="361"/>
      <c r="P37" s="361"/>
      <c r="Q37" s="361"/>
      <c r="R37" s="361"/>
      <c r="S37" s="361"/>
      <c r="T37" s="55"/>
    </row>
    <row r="38" spans="1:22" s="34" customFormat="1" ht="14.25" x14ac:dyDescent="0.2">
      <c r="B38" s="364" t="s">
        <v>66</v>
      </c>
      <c r="C38" s="364"/>
      <c r="D38" s="364"/>
      <c r="E38" s="364"/>
      <c r="F38" s="364"/>
      <c r="G38" s="364"/>
      <c r="H38" s="364"/>
      <c r="I38" s="364"/>
      <c r="J38" s="364"/>
      <c r="K38" s="364"/>
      <c r="L38" s="364"/>
      <c r="M38" s="364"/>
      <c r="N38" s="364"/>
      <c r="O38" s="364"/>
      <c r="P38" s="364"/>
      <c r="Q38" s="364"/>
      <c r="R38" s="364"/>
      <c r="S38" s="364"/>
      <c r="T38" s="54"/>
    </row>
    <row r="39" spans="1:22" s="34" customFormat="1" ht="18" customHeight="1" thickBot="1" x14ac:dyDescent="0.25">
      <c r="B39" s="372" t="s">
        <v>237</v>
      </c>
      <c r="C39" s="372"/>
      <c r="D39" s="372"/>
      <c r="E39" s="372"/>
      <c r="F39" s="372"/>
      <c r="G39" s="372"/>
      <c r="H39" s="372"/>
      <c r="I39" s="372"/>
      <c r="J39" s="372"/>
      <c r="K39" s="372"/>
      <c r="L39" s="372"/>
      <c r="M39" s="372"/>
      <c r="N39" s="372"/>
      <c r="O39" s="372"/>
      <c r="P39" s="372"/>
      <c r="Q39" s="372"/>
      <c r="R39" s="372"/>
      <c r="S39" s="372"/>
      <c r="T39" s="56"/>
    </row>
    <row r="40" spans="1:22" s="2" customFormat="1" ht="24" customHeight="1" x14ac:dyDescent="0.25">
      <c r="B40" s="375" t="s">
        <v>13</v>
      </c>
      <c r="C40" s="382" t="s">
        <v>108</v>
      </c>
      <c r="D40" s="377" t="s">
        <v>69</v>
      </c>
      <c r="E40" s="377"/>
      <c r="F40" s="377"/>
      <c r="G40" s="377"/>
      <c r="H40" s="377"/>
      <c r="I40" s="360" t="s">
        <v>82</v>
      </c>
      <c r="J40" s="360" t="s">
        <v>83</v>
      </c>
      <c r="K40" s="360" t="s">
        <v>84</v>
      </c>
      <c r="L40" s="380" t="s">
        <v>70</v>
      </c>
      <c r="M40" s="405" t="s">
        <v>71</v>
      </c>
      <c r="N40" s="360" t="s">
        <v>72</v>
      </c>
      <c r="O40" s="360" t="s">
        <v>73</v>
      </c>
      <c r="P40" s="406" t="s">
        <v>238</v>
      </c>
      <c r="Q40" s="406"/>
      <c r="R40" s="406"/>
      <c r="S40" s="389" t="s">
        <v>75</v>
      </c>
      <c r="T40" s="360" t="s">
        <v>76</v>
      </c>
    </row>
    <row r="41" spans="1:22" s="2" customFormat="1" ht="48.6" customHeight="1" x14ac:dyDescent="0.25">
      <c r="B41" s="375"/>
      <c r="C41" s="382"/>
      <c r="D41" s="66" t="s">
        <v>77</v>
      </c>
      <c r="E41" s="67" t="s">
        <v>78</v>
      </c>
      <c r="F41" s="67" t="s">
        <v>79</v>
      </c>
      <c r="G41" s="67" t="s">
        <v>80</v>
      </c>
      <c r="H41" s="63" t="s">
        <v>81</v>
      </c>
      <c r="I41" s="388"/>
      <c r="J41" s="388"/>
      <c r="K41" s="388"/>
      <c r="L41" s="382"/>
      <c r="M41" s="405"/>
      <c r="N41" s="388"/>
      <c r="O41" s="388"/>
      <c r="P41" s="61" t="s">
        <v>85</v>
      </c>
      <c r="Q41" s="245" t="s">
        <v>86</v>
      </c>
      <c r="R41" s="61" t="s">
        <v>239</v>
      </c>
      <c r="S41" s="389"/>
      <c r="T41" s="388"/>
    </row>
    <row r="42" spans="1:22" s="34" customFormat="1" ht="140.65" customHeight="1" x14ac:dyDescent="0.2">
      <c r="A42" s="192">
        <v>8</v>
      </c>
      <c r="B42" s="192" t="s">
        <v>240</v>
      </c>
      <c r="C42" s="68" t="s">
        <v>1403</v>
      </c>
      <c r="D42" s="193" t="s">
        <v>241</v>
      </c>
      <c r="E42" s="205" t="s">
        <v>242</v>
      </c>
      <c r="F42" s="68" t="s">
        <v>243</v>
      </c>
      <c r="G42" s="68" t="s">
        <v>93</v>
      </c>
      <c r="H42" s="68" t="s">
        <v>94</v>
      </c>
      <c r="I42" s="68" t="s">
        <v>173</v>
      </c>
      <c r="J42" s="68" t="s">
        <v>174</v>
      </c>
      <c r="K42" s="68" t="s">
        <v>174</v>
      </c>
      <c r="L42" s="192" t="s">
        <v>244</v>
      </c>
      <c r="M42" s="206">
        <v>1</v>
      </c>
      <c r="N42" s="207" t="s">
        <v>245</v>
      </c>
      <c r="O42" s="152">
        <v>100</v>
      </c>
      <c r="P42" s="116" t="s">
        <v>217</v>
      </c>
      <c r="Q42" s="246">
        <v>6685864</v>
      </c>
      <c r="R42" s="207"/>
      <c r="S42" s="208" t="s">
        <v>246</v>
      </c>
      <c r="T42" s="229" t="s">
        <v>1544</v>
      </c>
      <c r="U42" s="253"/>
      <c r="V42" s="309"/>
    </row>
    <row r="43" spans="1:22" ht="15.75" thickBot="1" x14ac:dyDescent="0.3"/>
    <row r="44" spans="1:22" s="34" customFormat="1" ht="18" customHeight="1" x14ac:dyDescent="0.2">
      <c r="B44" s="385" t="s">
        <v>247</v>
      </c>
      <c r="C44" s="386"/>
      <c r="D44" s="386"/>
      <c r="E44" s="386"/>
      <c r="F44" s="386"/>
      <c r="G44" s="386"/>
      <c r="H44" s="386"/>
      <c r="I44" s="386"/>
      <c r="J44" s="386"/>
      <c r="K44" s="386"/>
      <c r="L44" s="386"/>
      <c r="M44" s="386"/>
      <c r="N44" s="386"/>
      <c r="O44" s="386"/>
      <c r="P44" s="386"/>
      <c r="Q44" s="386"/>
      <c r="R44" s="386"/>
      <c r="S44" s="387"/>
      <c r="T44" s="58"/>
    </row>
    <row r="45" spans="1:22" s="34" customFormat="1" ht="14.25" x14ac:dyDescent="0.2">
      <c r="B45" s="364" t="s">
        <v>7</v>
      </c>
      <c r="C45" s="365"/>
      <c r="D45" s="365"/>
      <c r="E45" s="365"/>
      <c r="F45" s="365"/>
      <c r="G45" s="365"/>
      <c r="H45" s="365"/>
      <c r="I45" s="365"/>
      <c r="J45" s="365"/>
      <c r="K45" s="365"/>
      <c r="L45" s="365"/>
      <c r="M45" s="365"/>
      <c r="N45" s="365"/>
      <c r="O45" s="365"/>
      <c r="P45" s="365"/>
      <c r="Q45" s="365"/>
      <c r="R45" s="365"/>
      <c r="S45" s="366"/>
      <c r="T45" s="54"/>
    </row>
    <row r="46" spans="1:22" s="34" customFormat="1" ht="14.25" x14ac:dyDescent="0.2">
      <c r="B46" s="361" t="s">
        <v>248</v>
      </c>
      <c r="C46" s="362"/>
      <c r="D46" s="362"/>
      <c r="E46" s="362"/>
      <c r="F46" s="362"/>
      <c r="G46" s="362"/>
      <c r="H46" s="362"/>
      <c r="I46" s="362"/>
      <c r="J46" s="362"/>
      <c r="K46" s="362"/>
      <c r="L46" s="362"/>
      <c r="M46" s="362"/>
      <c r="N46" s="362"/>
      <c r="O46" s="362"/>
      <c r="P46" s="362"/>
      <c r="Q46" s="362"/>
      <c r="R46" s="362"/>
      <c r="S46" s="363"/>
      <c r="T46" s="55"/>
    </row>
    <row r="47" spans="1:22" s="34" customFormat="1" ht="14.25" x14ac:dyDescent="0.2">
      <c r="B47" s="364" t="s">
        <v>9</v>
      </c>
      <c r="C47" s="365"/>
      <c r="D47" s="365"/>
      <c r="E47" s="365"/>
      <c r="F47" s="365"/>
      <c r="G47" s="365"/>
      <c r="H47" s="365"/>
      <c r="I47" s="365"/>
      <c r="J47" s="365"/>
      <c r="K47" s="365"/>
      <c r="L47" s="365"/>
      <c r="M47" s="365"/>
      <c r="N47" s="365"/>
      <c r="O47" s="365"/>
      <c r="P47" s="365"/>
      <c r="Q47" s="365"/>
      <c r="R47" s="365"/>
      <c r="S47" s="366"/>
      <c r="T47" s="54"/>
    </row>
    <row r="48" spans="1:22" s="34" customFormat="1" ht="14.25" x14ac:dyDescent="0.2">
      <c r="B48" s="361" t="s">
        <v>249</v>
      </c>
      <c r="C48" s="362"/>
      <c r="D48" s="362"/>
      <c r="E48" s="362"/>
      <c r="F48" s="362"/>
      <c r="G48" s="362"/>
      <c r="H48" s="362"/>
      <c r="I48" s="362"/>
      <c r="J48" s="362"/>
      <c r="K48" s="362"/>
      <c r="L48" s="362"/>
      <c r="M48" s="362"/>
      <c r="N48" s="362"/>
      <c r="O48" s="362"/>
      <c r="P48" s="362"/>
      <c r="Q48" s="362"/>
      <c r="R48" s="362"/>
      <c r="S48" s="363"/>
      <c r="T48" s="55"/>
    </row>
    <row r="49" spans="1:22" s="34" customFormat="1" ht="14.25" x14ac:dyDescent="0.2">
      <c r="B49" s="364" t="s">
        <v>66</v>
      </c>
      <c r="C49" s="365"/>
      <c r="D49" s="365"/>
      <c r="E49" s="365"/>
      <c r="F49" s="365"/>
      <c r="G49" s="365"/>
      <c r="H49" s="365"/>
      <c r="I49" s="365"/>
      <c r="J49" s="365"/>
      <c r="K49" s="365"/>
      <c r="L49" s="365"/>
      <c r="M49" s="365"/>
      <c r="N49" s="365"/>
      <c r="O49" s="365"/>
      <c r="P49" s="365"/>
      <c r="Q49" s="365"/>
      <c r="R49" s="365"/>
      <c r="S49" s="366"/>
      <c r="T49" s="54"/>
    </row>
    <row r="50" spans="1:22" s="34" customFormat="1" ht="50.1" customHeight="1" thickBot="1" x14ac:dyDescent="0.25">
      <c r="B50" s="372" t="s">
        <v>250</v>
      </c>
      <c r="C50" s="373"/>
      <c r="D50" s="373"/>
      <c r="E50" s="373"/>
      <c r="F50" s="373"/>
      <c r="G50" s="373"/>
      <c r="H50" s="373"/>
      <c r="I50" s="373"/>
      <c r="J50" s="373"/>
      <c r="K50" s="373"/>
      <c r="L50" s="373"/>
      <c r="M50" s="373"/>
      <c r="N50" s="373"/>
      <c r="O50" s="373"/>
      <c r="P50" s="373"/>
      <c r="Q50" s="373"/>
      <c r="R50" s="373"/>
      <c r="S50" s="374"/>
      <c r="T50" s="56"/>
    </row>
    <row r="51" spans="1:22" s="2" customFormat="1" ht="24" customHeight="1" x14ac:dyDescent="0.25">
      <c r="B51" s="375" t="s">
        <v>13</v>
      </c>
      <c r="C51" s="382" t="s">
        <v>108</v>
      </c>
      <c r="D51" s="377" t="s">
        <v>69</v>
      </c>
      <c r="E51" s="378"/>
      <c r="F51" s="378"/>
      <c r="G51" s="378"/>
      <c r="H51" s="379"/>
      <c r="I51" s="360" t="s">
        <v>82</v>
      </c>
      <c r="J51" s="360" t="s">
        <v>83</v>
      </c>
      <c r="K51" s="360" t="s">
        <v>84</v>
      </c>
      <c r="L51" s="380" t="s">
        <v>70</v>
      </c>
      <c r="M51" s="405" t="s">
        <v>71</v>
      </c>
      <c r="N51" s="360" t="s">
        <v>72</v>
      </c>
      <c r="O51" s="360" t="s">
        <v>73</v>
      </c>
      <c r="P51" s="406" t="s">
        <v>238</v>
      </c>
      <c r="Q51" s="407"/>
      <c r="R51" s="408"/>
      <c r="S51" s="360" t="s">
        <v>75</v>
      </c>
      <c r="T51" s="360" t="s">
        <v>76</v>
      </c>
    </row>
    <row r="52" spans="1:22" s="2" customFormat="1" ht="50.1" customHeight="1" x14ac:dyDescent="0.25">
      <c r="B52" s="376"/>
      <c r="C52" s="383"/>
      <c r="D52" s="66" t="s">
        <v>77</v>
      </c>
      <c r="E52" s="67" t="s">
        <v>78</v>
      </c>
      <c r="F52" s="67" t="s">
        <v>79</v>
      </c>
      <c r="G52" s="67" t="s">
        <v>80</v>
      </c>
      <c r="H52" s="63" t="s">
        <v>81</v>
      </c>
      <c r="I52" s="360"/>
      <c r="J52" s="360"/>
      <c r="K52" s="360"/>
      <c r="L52" s="381"/>
      <c r="M52" s="409"/>
      <c r="N52" s="388"/>
      <c r="O52" s="388"/>
      <c r="P52" s="61" t="s">
        <v>85</v>
      </c>
      <c r="Q52" s="245" t="s">
        <v>86</v>
      </c>
      <c r="R52" s="61" t="s">
        <v>239</v>
      </c>
      <c r="S52" s="360"/>
      <c r="T52" s="360"/>
    </row>
    <row r="53" spans="1:22" s="34" customFormat="1" ht="117.75" customHeight="1" x14ac:dyDescent="0.2">
      <c r="A53" s="34">
        <v>9</v>
      </c>
      <c r="B53" s="36" t="s">
        <v>251</v>
      </c>
      <c r="C53" s="138" t="s">
        <v>252</v>
      </c>
      <c r="D53" s="52" t="s">
        <v>180</v>
      </c>
      <c r="E53" s="36" t="s">
        <v>181</v>
      </c>
      <c r="F53" s="37" t="s">
        <v>182</v>
      </c>
      <c r="G53" s="37" t="s">
        <v>93</v>
      </c>
      <c r="H53" s="64" t="s">
        <v>94</v>
      </c>
      <c r="I53" s="37" t="s">
        <v>173</v>
      </c>
      <c r="J53" s="64" t="s">
        <v>102</v>
      </c>
      <c r="K53" s="64" t="s">
        <v>102</v>
      </c>
      <c r="L53" s="36" t="s">
        <v>253</v>
      </c>
      <c r="M53" s="44">
        <v>0.1</v>
      </c>
      <c r="N53" s="69" t="s">
        <v>254</v>
      </c>
      <c r="O53" s="69">
        <v>0.1</v>
      </c>
      <c r="P53" s="297">
        <v>190741904.714286</v>
      </c>
      <c r="Q53" s="297">
        <v>190741904.714286</v>
      </c>
      <c r="R53" s="69"/>
      <c r="S53" s="75" t="s">
        <v>16</v>
      </c>
      <c r="T53" s="320" t="s">
        <v>1427</v>
      </c>
      <c r="U53" s="253"/>
    </row>
    <row r="54" spans="1:22" s="34" customFormat="1" ht="214.5" customHeight="1" x14ac:dyDescent="0.2">
      <c r="A54" s="34">
        <v>10</v>
      </c>
      <c r="B54" s="36" t="s">
        <v>255</v>
      </c>
      <c r="C54" s="102" t="s">
        <v>256</v>
      </c>
      <c r="D54" s="52" t="s">
        <v>257</v>
      </c>
      <c r="E54" s="36" t="s">
        <v>258</v>
      </c>
      <c r="F54" s="37" t="s">
        <v>259</v>
      </c>
      <c r="G54" s="37" t="s">
        <v>93</v>
      </c>
      <c r="H54" s="64" t="s">
        <v>260</v>
      </c>
      <c r="I54" s="37" t="s">
        <v>173</v>
      </c>
      <c r="J54" s="37" t="s">
        <v>261</v>
      </c>
      <c r="K54" s="64" t="s">
        <v>262</v>
      </c>
      <c r="L54" s="36" t="s">
        <v>263</v>
      </c>
      <c r="M54" s="42">
        <v>1</v>
      </c>
      <c r="N54" s="51" t="s">
        <v>264</v>
      </c>
      <c r="O54" s="235">
        <v>0</v>
      </c>
      <c r="P54" s="51"/>
      <c r="Q54" s="227"/>
      <c r="R54" s="51"/>
      <c r="S54" s="168" t="s">
        <v>265</v>
      </c>
      <c r="T54" s="229"/>
      <c r="U54" s="253"/>
    </row>
    <row r="55" spans="1:22" s="34" customFormat="1" ht="139.5" customHeight="1" x14ac:dyDescent="0.2">
      <c r="A55" s="34">
        <v>11</v>
      </c>
      <c r="B55" s="36" t="s">
        <v>266</v>
      </c>
      <c r="C55" s="64" t="s">
        <v>267</v>
      </c>
      <c r="D55" s="52" t="s">
        <v>257</v>
      </c>
      <c r="E55" s="36" t="s">
        <v>258</v>
      </c>
      <c r="F55" s="37" t="s">
        <v>259</v>
      </c>
      <c r="G55" s="37" t="s">
        <v>93</v>
      </c>
      <c r="H55" s="64" t="s">
        <v>260</v>
      </c>
      <c r="I55" s="37" t="s">
        <v>173</v>
      </c>
      <c r="J55" s="64" t="s">
        <v>268</v>
      </c>
      <c r="K55" s="64" t="s">
        <v>269</v>
      </c>
      <c r="L55" s="36" t="s">
        <v>263</v>
      </c>
      <c r="M55" s="42">
        <v>1</v>
      </c>
      <c r="N55" s="51" t="s">
        <v>264</v>
      </c>
      <c r="O55" s="235">
        <v>20</v>
      </c>
      <c r="P55" s="116" t="s">
        <v>217</v>
      </c>
      <c r="Q55" s="116">
        <f>18255080+21617640+36029400</f>
        <v>75902120</v>
      </c>
      <c r="R55" s="51"/>
      <c r="S55" s="75" t="s">
        <v>265</v>
      </c>
      <c r="T55" s="319" t="s">
        <v>1428</v>
      </c>
      <c r="U55" s="253"/>
      <c r="V55" s="309"/>
    </row>
    <row r="56" spans="1:22" s="34" customFormat="1" ht="132" customHeight="1" x14ac:dyDescent="0.2">
      <c r="A56" s="34">
        <v>12</v>
      </c>
      <c r="B56" s="36" t="s">
        <v>270</v>
      </c>
      <c r="C56" s="36" t="s">
        <v>271</v>
      </c>
      <c r="D56" s="52" t="s">
        <v>272</v>
      </c>
      <c r="E56" s="36" t="s">
        <v>273</v>
      </c>
      <c r="F56" s="37" t="s">
        <v>259</v>
      </c>
      <c r="G56" s="37" t="s">
        <v>93</v>
      </c>
      <c r="H56" s="64" t="s">
        <v>260</v>
      </c>
      <c r="I56" s="37" t="s">
        <v>173</v>
      </c>
      <c r="J56" s="76"/>
      <c r="K56" s="76"/>
      <c r="L56" s="36" t="s">
        <v>272</v>
      </c>
      <c r="M56" s="42">
        <v>1</v>
      </c>
      <c r="N56" s="51" t="s">
        <v>274</v>
      </c>
      <c r="O56" s="51">
        <v>1</v>
      </c>
      <c r="P56" s="297">
        <v>66680701.684210524</v>
      </c>
      <c r="Q56" s="297">
        <v>66680701.684210524</v>
      </c>
      <c r="R56" s="51" t="s">
        <v>374</v>
      </c>
      <c r="S56" s="75" t="s">
        <v>177</v>
      </c>
      <c r="T56" s="229" t="s">
        <v>1429</v>
      </c>
      <c r="U56" s="253"/>
    </row>
    <row r="57" spans="1:22" s="34" customFormat="1" ht="131.25" customHeight="1" x14ac:dyDescent="0.25">
      <c r="A57" s="34">
        <v>13</v>
      </c>
      <c r="B57" s="36" t="s">
        <v>275</v>
      </c>
      <c r="C57" s="64" t="s">
        <v>276</v>
      </c>
      <c r="D57" s="52" t="s">
        <v>272</v>
      </c>
      <c r="E57" s="36" t="s">
        <v>273</v>
      </c>
      <c r="F57" s="37" t="s">
        <v>259</v>
      </c>
      <c r="G57" s="37" t="s">
        <v>93</v>
      </c>
      <c r="H57" s="64" t="s">
        <v>260</v>
      </c>
      <c r="I57" s="37" t="s">
        <v>173</v>
      </c>
      <c r="J57" s="64" t="s">
        <v>268</v>
      </c>
      <c r="K57" s="64" t="s">
        <v>269</v>
      </c>
      <c r="L57" s="36" t="s">
        <v>272</v>
      </c>
      <c r="M57" s="42">
        <v>1</v>
      </c>
      <c r="N57" s="51" t="s">
        <v>274</v>
      </c>
      <c r="O57" s="152">
        <v>100</v>
      </c>
      <c r="P57" s="116" t="s">
        <v>217</v>
      </c>
      <c r="Q57" s="227">
        <v>9917205</v>
      </c>
      <c r="R57" s="51"/>
      <c r="S57" s="75" t="s">
        <v>177</v>
      </c>
      <c r="T57" s="229" t="s">
        <v>1430</v>
      </c>
      <c r="V57" s="304"/>
    </row>
    <row r="59" spans="1:22" ht="15.75" thickBot="1" x14ac:dyDescent="0.3"/>
    <row r="60" spans="1:22" s="34" customFormat="1" ht="14.25" x14ac:dyDescent="0.2">
      <c r="B60" s="385" t="s">
        <v>277</v>
      </c>
      <c r="C60" s="386"/>
      <c r="D60" s="386"/>
      <c r="E60" s="386"/>
      <c r="F60" s="386"/>
      <c r="G60" s="386"/>
      <c r="H60" s="386"/>
      <c r="I60" s="386"/>
      <c r="J60" s="386"/>
      <c r="K60" s="386"/>
      <c r="L60" s="386"/>
      <c r="M60" s="386"/>
      <c r="N60" s="386"/>
      <c r="O60" s="386"/>
      <c r="P60" s="386"/>
      <c r="Q60" s="386"/>
      <c r="R60" s="386"/>
      <c r="S60" s="387"/>
      <c r="T60" s="58"/>
    </row>
    <row r="61" spans="1:22" s="34" customFormat="1" ht="14.25" x14ac:dyDescent="0.2">
      <c r="B61" s="364" t="s">
        <v>7</v>
      </c>
      <c r="C61" s="365"/>
      <c r="D61" s="365"/>
      <c r="E61" s="365"/>
      <c r="F61" s="365"/>
      <c r="G61" s="365"/>
      <c r="H61" s="365"/>
      <c r="I61" s="365"/>
      <c r="J61" s="365"/>
      <c r="K61" s="365"/>
      <c r="L61" s="365"/>
      <c r="M61" s="365"/>
      <c r="N61" s="365"/>
      <c r="O61" s="365"/>
      <c r="P61" s="365"/>
      <c r="Q61" s="365"/>
      <c r="R61" s="365"/>
      <c r="S61" s="366"/>
      <c r="T61" s="54"/>
    </row>
    <row r="62" spans="1:22" s="34" customFormat="1" ht="14.25" x14ac:dyDescent="0.2">
      <c r="B62" s="361" t="s">
        <v>278</v>
      </c>
      <c r="C62" s="362"/>
      <c r="D62" s="362"/>
      <c r="E62" s="362"/>
      <c r="F62" s="362"/>
      <c r="G62" s="362"/>
      <c r="H62" s="362"/>
      <c r="I62" s="362"/>
      <c r="J62" s="362"/>
      <c r="K62" s="362"/>
      <c r="L62" s="362"/>
      <c r="M62" s="362"/>
      <c r="N62" s="362"/>
      <c r="O62" s="362"/>
      <c r="P62" s="362"/>
      <c r="Q62" s="362"/>
      <c r="R62" s="362"/>
      <c r="S62" s="363"/>
      <c r="T62" s="55"/>
    </row>
    <row r="63" spans="1:22" s="34" customFormat="1" ht="14.25" x14ac:dyDescent="0.2">
      <c r="B63" s="364" t="s">
        <v>9</v>
      </c>
      <c r="C63" s="365"/>
      <c r="D63" s="365"/>
      <c r="E63" s="365"/>
      <c r="F63" s="365"/>
      <c r="G63" s="365"/>
      <c r="H63" s="365"/>
      <c r="I63" s="365"/>
      <c r="J63" s="365"/>
      <c r="K63" s="365"/>
      <c r="L63" s="365"/>
      <c r="M63" s="365"/>
      <c r="N63" s="365"/>
      <c r="O63" s="365"/>
      <c r="P63" s="365"/>
      <c r="Q63" s="365"/>
      <c r="R63" s="365"/>
      <c r="S63" s="366"/>
      <c r="T63" s="54"/>
    </row>
    <row r="64" spans="1:22" s="34" customFormat="1" ht="14.25" x14ac:dyDescent="0.2">
      <c r="B64" s="361" t="s">
        <v>279</v>
      </c>
      <c r="C64" s="362"/>
      <c r="D64" s="362"/>
      <c r="E64" s="362"/>
      <c r="F64" s="362"/>
      <c r="G64" s="362"/>
      <c r="H64" s="362"/>
      <c r="I64" s="362"/>
      <c r="J64" s="362"/>
      <c r="K64" s="362"/>
      <c r="L64" s="362"/>
      <c r="M64" s="362"/>
      <c r="N64" s="362"/>
      <c r="O64" s="362"/>
      <c r="P64" s="362"/>
      <c r="Q64" s="362"/>
      <c r="R64" s="362"/>
      <c r="S64" s="363"/>
      <c r="T64" s="55"/>
    </row>
    <row r="65" spans="1:22" s="34" customFormat="1" ht="14.25" x14ac:dyDescent="0.2">
      <c r="B65" s="364" t="s">
        <v>66</v>
      </c>
      <c r="C65" s="365"/>
      <c r="D65" s="365"/>
      <c r="E65" s="365"/>
      <c r="F65" s="365"/>
      <c r="G65" s="365"/>
      <c r="H65" s="365"/>
      <c r="I65" s="365"/>
      <c r="J65" s="365"/>
      <c r="K65" s="365"/>
      <c r="L65" s="365"/>
      <c r="M65" s="365"/>
      <c r="N65" s="365"/>
      <c r="O65" s="365"/>
      <c r="P65" s="365"/>
      <c r="Q65" s="365"/>
      <c r="R65" s="365"/>
      <c r="S65" s="366"/>
      <c r="T65" s="54"/>
    </row>
    <row r="66" spans="1:22" s="34" customFormat="1" thickBot="1" x14ac:dyDescent="0.25">
      <c r="B66" s="372" t="s">
        <v>280</v>
      </c>
      <c r="C66" s="373"/>
      <c r="D66" s="373"/>
      <c r="E66" s="373"/>
      <c r="F66" s="373"/>
      <c r="G66" s="373"/>
      <c r="H66" s="373"/>
      <c r="I66" s="373"/>
      <c r="J66" s="373"/>
      <c r="K66" s="373"/>
      <c r="L66" s="373"/>
      <c r="M66" s="373"/>
      <c r="N66" s="373"/>
      <c r="O66" s="373"/>
      <c r="P66" s="373"/>
      <c r="Q66" s="373"/>
      <c r="R66" s="373"/>
      <c r="S66" s="374"/>
      <c r="T66" s="56"/>
    </row>
    <row r="67" spans="1:22" s="2" customFormat="1" ht="24.6" customHeight="1" x14ac:dyDescent="0.25">
      <c r="B67" s="375" t="s">
        <v>13</v>
      </c>
      <c r="C67" s="382" t="s">
        <v>108</v>
      </c>
      <c r="D67" s="377" t="s">
        <v>69</v>
      </c>
      <c r="E67" s="378"/>
      <c r="F67" s="378"/>
      <c r="G67" s="378"/>
      <c r="H67" s="379"/>
      <c r="I67" s="360" t="s">
        <v>82</v>
      </c>
      <c r="J67" s="360" t="s">
        <v>83</v>
      </c>
      <c r="K67" s="360" t="s">
        <v>84</v>
      </c>
      <c r="L67" s="380" t="s">
        <v>70</v>
      </c>
      <c r="M67" s="405" t="s">
        <v>71</v>
      </c>
      <c r="N67" s="360" t="s">
        <v>72</v>
      </c>
      <c r="O67" s="360" t="s">
        <v>73</v>
      </c>
      <c r="P67" s="406" t="s">
        <v>238</v>
      </c>
      <c r="Q67" s="407"/>
      <c r="R67" s="408"/>
      <c r="S67" s="360" t="s">
        <v>75</v>
      </c>
      <c r="T67" s="360" t="s">
        <v>76</v>
      </c>
    </row>
    <row r="68" spans="1:22" s="2" customFormat="1" ht="48" customHeight="1" x14ac:dyDescent="0.25">
      <c r="B68" s="376"/>
      <c r="C68" s="383"/>
      <c r="D68" s="66" t="s">
        <v>77</v>
      </c>
      <c r="E68" s="67" t="s">
        <v>78</v>
      </c>
      <c r="F68" s="67" t="s">
        <v>79</v>
      </c>
      <c r="G68" s="67" t="s">
        <v>80</v>
      </c>
      <c r="H68" s="63" t="s">
        <v>81</v>
      </c>
      <c r="I68" s="360"/>
      <c r="J68" s="360"/>
      <c r="K68" s="360"/>
      <c r="L68" s="381"/>
      <c r="M68" s="410"/>
      <c r="N68" s="388"/>
      <c r="O68" s="388"/>
      <c r="P68" s="61" t="s">
        <v>85</v>
      </c>
      <c r="Q68" s="245" t="s">
        <v>86</v>
      </c>
      <c r="R68" s="61" t="s">
        <v>239</v>
      </c>
      <c r="S68" s="360"/>
      <c r="T68" s="360"/>
    </row>
    <row r="69" spans="1:22" s="34" customFormat="1" ht="120" customHeight="1" thickBot="1" x14ac:dyDescent="0.3">
      <c r="A69" s="34">
        <v>14</v>
      </c>
      <c r="B69" s="36" t="s">
        <v>281</v>
      </c>
      <c r="C69" s="64" t="s">
        <v>282</v>
      </c>
      <c r="D69" s="52" t="s">
        <v>241</v>
      </c>
      <c r="E69" s="36" t="s">
        <v>283</v>
      </c>
      <c r="F69" s="43">
        <v>45291</v>
      </c>
      <c r="G69" s="37" t="s">
        <v>93</v>
      </c>
      <c r="H69" s="64" t="s">
        <v>94</v>
      </c>
      <c r="I69" s="37" t="s">
        <v>173</v>
      </c>
      <c r="J69" s="91" t="s">
        <v>174</v>
      </c>
      <c r="K69" s="91" t="s">
        <v>174</v>
      </c>
      <c r="L69" s="36" t="s">
        <v>284</v>
      </c>
      <c r="M69" s="42">
        <v>1</v>
      </c>
      <c r="N69" s="51" t="s">
        <v>285</v>
      </c>
      <c r="O69" s="152">
        <v>100</v>
      </c>
      <c r="P69" s="116" t="s">
        <v>217</v>
      </c>
      <c r="Q69" s="116">
        <v>10857364</v>
      </c>
      <c r="R69" s="51"/>
      <c r="S69" s="132" t="s">
        <v>16</v>
      </c>
      <c r="T69" s="229" t="s">
        <v>1431</v>
      </c>
      <c r="U69" s="273"/>
      <c r="V69" s="304"/>
    </row>
  </sheetData>
  <mergeCells count="101">
    <mergeCell ref="C51:C52"/>
    <mergeCell ref="C67:C68"/>
    <mergeCell ref="N11:N12"/>
    <mergeCell ref="O11:O12"/>
    <mergeCell ref="M11:M12"/>
    <mergeCell ref="M51:M52"/>
    <mergeCell ref="O51:O52"/>
    <mergeCell ref="O26:O27"/>
    <mergeCell ref="B24:S24"/>
    <mergeCell ref="P51:R51"/>
    <mergeCell ref="P26:R26"/>
    <mergeCell ref="L67:L68"/>
    <mergeCell ref="S67:S68"/>
    <mergeCell ref="B60:S60"/>
    <mergeCell ref="I51:I52"/>
    <mergeCell ref="J51:J52"/>
    <mergeCell ref="I67:I68"/>
    <mergeCell ref="J67:J68"/>
    <mergeCell ref="K67:K68"/>
    <mergeCell ref="B64:S64"/>
    <mergeCell ref="B61:S61"/>
    <mergeCell ref="B62:S62"/>
    <mergeCell ref="B63:S63"/>
    <mergeCell ref="M67:M68"/>
    <mergeCell ref="T51:T52"/>
    <mergeCell ref="T40:T41"/>
    <mergeCell ref="T67:T68"/>
    <mergeCell ref="N67:N68"/>
    <mergeCell ref="O67:O68"/>
    <mergeCell ref="P67:R67"/>
    <mergeCell ref="B44:S44"/>
    <mergeCell ref="B45:S45"/>
    <mergeCell ref="B46:S46"/>
    <mergeCell ref="L40:L41"/>
    <mergeCell ref="B47:S47"/>
    <mergeCell ref="B48:S48"/>
    <mergeCell ref="B49:S49"/>
    <mergeCell ref="B65:S65"/>
    <mergeCell ref="B50:S50"/>
    <mergeCell ref="B51:B52"/>
    <mergeCell ref="D51:H51"/>
    <mergeCell ref="L51:L52"/>
    <mergeCell ref="S51:S52"/>
    <mergeCell ref="K51:K52"/>
    <mergeCell ref="N51:N52"/>
    <mergeCell ref="B66:S66"/>
    <mergeCell ref="B67:B68"/>
    <mergeCell ref="D67:H67"/>
    <mergeCell ref="T11:T12"/>
    <mergeCell ref="S11:S12"/>
    <mergeCell ref="C11:C12"/>
    <mergeCell ref="P11:R11"/>
    <mergeCell ref="I11:I12"/>
    <mergeCell ref="J11:J12"/>
    <mergeCell ref="T26:T27"/>
    <mergeCell ref="C40:C41"/>
    <mergeCell ref="N40:N41"/>
    <mergeCell ref="O40:O41"/>
    <mergeCell ref="P40:R40"/>
    <mergeCell ref="B38:S38"/>
    <mergeCell ref="B39:S39"/>
    <mergeCell ref="B40:B41"/>
    <mergeCell ref="D40:H40"/>
    <mergeCell ref="M26:M27"/>
    <mergeCell ref="N26:N27"/>
    <mergeCell ref="D26:H26"/>
    <mergeCell ref="L26:L27"/>
    <mergeCell ref="S26:S27"/>
    <mergeCell ref="C26:C27"/>
    <mergeCell ref="B26:B27"/>
    <mergeCell ref="B19:S19"/>
    <mergeCell ref="B20:S20"/>
    <mergeCell ref="B4:S4"/>
    <mergeCell ref="B5:S5"/>
    <mergeCell ref="B6:S6"/>
    <mergeCell ref="B7:S7"/>
    <mergeCell ref="B8:S8"/>
    <mergeCell ref="B9:S9"/>
    <mergeCell ref="D11:H11"/>
    <mergeCell ref="L11:L12"/>
    <mergeCell ref="B2:S2"/>
    <mergeCell ref="B21:S21"/>
    <mergeCell ref="B22:S22"/>
    <mergeCell ref="B23:S23"/>
    <mergeCell ref="B10:S10"/>
    <mergeCell ref="B11:B12"/>
    <mergeCell ref="S40:S41"/>
    <mergeCell ref="B33:S33"/>
    <mergeCell ref="B34:S34"/>
    <mergeCell ref="B35:S35"/>
    <mergeCell ref="B36:S36"/>
    <mergeCell ref="B37:S37"/>
    <mergeCell ref="M40:M41"/>
    <mergeCell ref="I40:I41"/>
    <mergeCell ref="J40:J41"/>
    <mergeCell ref="K40:K41"/>
    <mergeCell ref="K11:K12"/>
    <mergeCell ref="I26:I27"/>
    <mergeCell ref="J26:J27"/>
    <mergeCell ref="K26:K27"/>
    <mergeCell ref="B25:S25"/>
  </mergeCells>
  <hyperlinks>
    <hyperlink ref="T13" r:id="rId1" xr:uid="{6E776D28-4120-4443-8901-433012A91C0E}"/>
    <hyperlink ref="T16" r:id="rId2" xr:uid="{E861C716-E23B-4F3B-8EA6-BCFEF32C3B73}"/>
    <hyperlink ref="T28" r:id="rId3" xr:uid="{A2BBBE35-C5E6-4F11-B64B-488FD61C4F29}"/>
    <hyperlink ref="T29" r:id="rId4" xr:uid="{CCB9FCC7-3BB2-497B-B4FF-3FDA8E99CF51}"/>
    <hyperlink ref="T30" r:id="rId5" xr:uid="{E35E1E0D-4331-4FBF-80AA-10697D1357DE}"/>
    <hyperlink ref="T42" r:id="rId6" xr:uid="{F44D609A-1990-4673-88FF-63A319401C42}"/>
    <hyperlink ref="T53" r:id="rId7" xr:uid="{25BA6989-A679-4412-8D34-C2A6C5B7D3EF}"/>
    <hyperlink ref="T55" r:id="rId8" xr:uid="{A1CD2AA3-1A4B-4E27-9163-3597BAF236F3}"/>
    <hyperlink ref="T56" r:id="rId9" xr:uid="{8AC53A5A-41CA-4142-ADE7-3118B399E9B2}"/>
    <hyperlink ref="T57" r:id="rId10" xr:uid="{D28A9A91-C862-4E65-B1DB-7F34F701E9BB}"/>
    <hyperlink ref="T69" r:id="rId11" xr:uid="{79DFF62C-6982-479E-89BD-30A092E89441}"/>
    <hyperlink ref="T14" r:id="rId12" xr:uid="{A618E312-C9E6-4209-AEFC-70E4DF06F483}"/>
    <hyperlink ref="T15" r:id="rId13" xr:uid="{167CD73B-1765-4CEE-BDEE-EE842FA378F6}"/>
  </hyperlink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B1:T28"/>
  <sheetViews>
    <sheetView showGridLines="0" zoomScale="120" zoomScaleNormal="120" workbookViewId="0">
      <selection activeCell="A27" sqref="A27"/>
    </sheetView>
  </sheetViews>
  <sheetFormatPr baseColWidth="10" defaultColWidth="8.5703125" defaultRowHeight="15" x14ac:dyDescent="0.25"/>
  <cols>
    <col min="1" max="1" width="3.140625" customWidth="1"/>
    <col min="2" max="2" width="31.28515625" customWidth="1"/>
    <col min="3" max="3" width="82.5703125" customWidth="1"/>
    <col min="4" max="4" width="14" customWidth="1"/>
    <col min="5" max="5" width="16.42578125" customWidth="1"/>
    <col min="6" max="6" width="15.5703125" customWidth="1"/>
    <col min="7" max="7" width="11.42578125" customWidth="1"/>
    <col min="8" max="8" width="12.5703125" customWidth="1"/>
    <col min="9" max="9" width="27.7109375" customWidth="1"/>
    <col min="10" max="10" width="29.42578125" customWidth="1"/>
    <col min="11" max="11" width="28.28515625" customWidth="1"/>
    <col min="12" max="12" width="20.42578125" customWidth="1"/>
    <col min="13" max="13" width="6.28515625" customWidth="1"/>
    <col min="14" max="14" width="24.7109375" customWidth="1"/>
    <col min="15" max="15" width="23.28515625" customWidth="1"/>
    <col min="16" max="16" width="21.5703125" customWidth="1"/>
    <col min="17" max="17" width="21.7109375" customWidth="1"/>
    <col min="18" max="18" width="23.7109375" customWidth="1"/>
    <col min="19" max="19" width="21.7109375" customWidth="1"/>
    <col min="20" max="20" width="48.7109375" customWidth="1"/>
    <col min="21" max="21" width="19.7109375" customWidth="1"/>
    <col min="22" max="246" width="11.42578125" customWidth="1"/>
  </cols>
  <sheetData>
    <row r="1" spans="2:20" x14ac:dyDescent="0.25">
      <c r="B1" t="s">
        <v>61</v>
      </c>
    </row>
    <row r="2" spans="2:20" x14ac:dyDescent="0.25">
      <c r="B2" s="384" t="s">
        <v>286</v>
      </c>
      <c r="C2" s="384"/>
      <c r="D2" s="384"/>
      <c r="E2" s="384"/>
      <c r="F2" s="384"/>
      <c r="G2" s="384"/>
      <c r="H2" s="384"/>
      <c r="I2" s="384"/>
      <c r="J2" s="384"/>
      <c r="K2" s="384"/>
      <c r="L2" s="384"/>
      <c r="M2" s="384"/>
      <c r="N2" s="384"/>
      <c r="O2" s="384"/>
      <c r="P2" s="384"/>
      <c r="Q2" s="384"/>
      <c r="R2" s="384"/>
      <c r="S2" s="384"/>
      <c r="T2" s="57"/>
    </row>
    <row r="3" spans="2:20" ht="15.75" thickBot="1" x14ac:dyDescent="0.3"/>
    <row r="4" spans="2:20" s="34" customFormat="1" ht="19.350000000000001" customHeight="1" x14ac:dyDescent="0.2">
      <c r="B4" s="385" t="s">
        <v>287</v>
      </c>
      <c r="C4" s="386"/>
      <c r="D4" s="386"/>
      <c r="E4" s="386"/>
      <c r="F4" s="386"/>
      <c r="G4" s="386"/>
      <c r="H4" s="386"/>
      <c r="I4" s="386"/>
      <c r="J4" s="386"/>
      <c r="K4" s="386"/>
      <c r="L4" s="386"/>
      <c r="M4" s="386"/>
      <c r="N4" s="386"/>
      <c r="O4" s="386"/>
      <c r="P4" s="386"/>
      <c r="Q4" s="386"/>
      <c r="R4" s="386"/>
      <c r="S4" s="387"/>
      <c r="T4" s="58"/>
    </row>
    <row r="5" spans="2:20" s="34" customFormat="1" ht="14.25" x14ac:dyDescent="0.2">
      <c r="B5" s="364" t="s">
        <v>7</v>
      </c>
      <c r="C5" s="365"/>
      <c r="D5" s="365"/>
      <c r="E5" s="365"/>
      <c r="F5" s="365"/>
      <c r="G5" s="365"/>
      <c r="H5" s="365"/>
      <c r="I5" s="365"/>
      <c r="J5" s="365"/>
      <c r="K5" s="365"/>
      <c r="L5" s="365"/>
      <c r="M5" s="365"/>
      <c r="N5" s="365"/>
      <c r="O5" s="365"/>
      <c r="P5" s="365"/>
      <c r="Q5" s="365"/>
      <c r="R5" s="365"/>
      <c r="S5" s="366"/>
      <c r="T5" s="54"/>
    </row>
    <row r="6" spans="2:20" s="34" customFormat="1" ht="14.25" x14ac:dyDescent="0.2">
      <c r="B6" s="361" t="s">
        <v>288</v>
      </c>
      <c r="C6" s="362"/>
      <c r="D6" s="362"/>
      <c r="E6" s="362"/>
      <c r="F6" s="362"/>
      <c r="G6" s="362"/>
      <c r="H6" s="362"/>
      <c r="I6" s="362"/>
      <c r="J6" s="362"/>
      <c r="K6" s="362"/>
      <c r="L6" s="362"/>
      <c r="M6" s="362"/>
      <c r="N6" s="362"/>
      <c r="O6" s="362"/>
      <c r="P6" s="362"/>
      <c r="Q6" s="362"/>
      <c r="R6" s="362"/>
      <c r="S6" s="363"/>
      <c r="T6" s="55"/>
    </row>
    <row r="7" spans="2:20" s="34" customFormat="1" ht="14.25" x14ac:dyDescent="0.2">
      <c r="B7" s="364" t="s">
        <v>9</v>
      </c>
      <c r="C7" s="365"/>
      <c r="D7" s="365"/>
      <c r="E7" s="365"/>
      <c r="F7" s="365"/>
      <c r="G7" s="365"/>
      <c r="H7" s="365"/>
      <c r="I7" s="365"/>
      <c r="J7" s="365"/>
      <c r="K7" s="365"/>
      <c r="L7" s="365"/>
      <c r="M7" s="365"/>
      <c r="N7" s="365"/>
      <c r="O7" s="365"/>
      <c r="P7" s="365"/>
      <c r="Q7" s="365"/>
      <c r="R7" s="365"/>
      <c r="S7" s="366"/>
      <c r="T7" s="54"/>
    </row>
    <row r="8" spans="2:20" s="34" customFormat="1" ht="14.25" x14ac:dyDescent="0.2">
      <c r="B8" s="361" t="s">
        <v>289</v>
      </c>
      <c r="C8" s="362"/>
      <c r="D8" s="362"/>
      <c r="E8" s="362"/>
      <c r="F8" s="362"/>
      <c r="G8" s="362"/>
      <c r="H8" s="362"/>
      <c r="I8" s="362"/>
      <c r="J8" s="362"/>
      <c r="K8" s="362"/>
      <c r="L8" s="362"/>
      <c r="M8" s="362"/>
      <c r="N8" s="362"/>
      <c r="O8" s="362"/>
      <c r="P8" s="362"/>
      <c r="Q8" s="362"/>
      <c r="R8" s="362"/>
      <c r="S8" s="363"/>
      <c r="T8" s="55"/>
    </row>
    <row r="9" spans="2:20" s="34" customFormat="1" ht="14.25" x14ac:dyDescent="0.2">
      <c r="B9" s="364" t="s">
        <v>66</v>
      </c>
      <c r="C9" s="365"/>
      <c r="D9" s="365"/>
      <c r="E9" s="365"/>
      <c r="F9" s="365"/>
      <c r="G9" s="365"/>
      <c r="H9" s="365"/>
      <c r="I9" s="365"/>
      <c r="J9" s="365"/>
      <c r="K9" s="365"/>
      <c r="L9" s="365"/>
      <c r="M9" s="365"/>
      <c r="N9" s="365"/>
      <c r="O9" s="365"/>
      <c r="P9" s="365"/>
      <c r="Q9" s="365"/>
      <c r="R9" s="365"/>
      <c r="S9" s="366"/>
      <c r="T9" s="54"/>
    </row>
    <row r="10" spans="2:20" s="34" customFormat="1" ht="63" customHeight="1" thickBot="1" x14ac:dyDescent="0.25">
      <c r="B10" s="372" t="s">
        <v>290</v>
      </c>
      <c r="C10" s="373"/>
      <c r="D10" s="373"/>
      <c r="E10" s="373"/>
      <c r="F10" s="373"/>
      <c r="G10" s="373"/>
      <c r="H10" s="373"/>
      <c r="I10" s="373"/>
      <c r="J10" s="373"/>
      <c r="K10" s="373"/>
      <c r="L10" s="373"/>
      <c r="M10" s="373"/>
      <c r="N10" s="373"/>
      <c r="O10" s="373"/>
      <c r="P10" s="373"/>
      <c r="Q10" s="373"/>
      <c r="R10" s="373"/>
      <c r="S10" s="374"/>
      <c r="T10" s="56"/>
    </row>
    <row r="11" spans="2:20" s="2" customFormat="1" ht="12" customHeight="1" x14ac:dyDescent="0.25">
      <c r="B11" s="375" t="s">
        <v>13</v>
      </c>
      <c r="C11" s="382" t="s">
        <v>108</v>
      </c>
      <c r="D11" s="377" t="s">
        <v>69</v>
      </c>
      <c r="E11" s="378"/>
      <c r="F11" s="378"/>
      <c r="G11" s="378"/>
      <c r="H11" s="379"/>
      <c r="I11" s="53"/>
      <c r="J11" s="53"/>
      <c r="K11" s="53"/>
      <c r="L11" s="380" t="s">
        <v>70</v>
      </c>
      <c r="M11" s="399" t="s">
        <v>71</v>
      </c>
      <c r="N11" s="393" t="s">
        <v>72</v>
      </c>
      <c r="O11" s="360" t="s">
        <v>73</v>
      </c>
      <c r="P11" s="360" t="s">
        <v>74</v>
      </c>
      <c r="Q11" s="360"/>
      <c r="R11" s="360"/>
      <c r="S11" s="360" t="s">
        <v>75</v>
      </c>
      <c r="T11" s="360" t="s">
        <v>76</v>
      </c>
    </row>
    <row r="12" spans="2:20" s="2" customFormat="1" ht="84" customHeight="1" x14ac:dyDescent="0.25">
      <c r="B12" s="376"/>
      <c r="C12" s="383"/>
      <c r="D12" s="66" t="s">
        <v>77</v>
      </c>
      <c r="E12" s="67" t="s">
        <v>78</v>
      </c>
      <c r="F12" s="67" t="s">
        <v>79</v>
      </c>
      <c r="G12" s="67" t="s">
        <v>80</v>
      </c>
      <c r="H12" s="63" t="s">
        <v>81</v>
      </c>
      <c r="I12" s="59" t="s">
        <v>82</v>
      </c>
      <c r="J12" s="59" t="s">
        <v>83</v>
      </c>
      <c r="K12" s="59" t="s">
        <v>84</v>
      </c>
      <c r="L12" s="398"/>
      <c r="M12" s="400"/>
      <c r="N12" s="394"/>
      <c r="O12" s="388"/>
      <c r="P12" s="60" t="s">
        <v>85</v>
      </c>
      <c r="Q12" s="60" t="s">
        <v>86</v>
      </c>
      <c r="R12" s="60" t="s">
        <v>168</v>
      </c>
      <c r="S12" s="360"/>
      <c r="T12" s="360"/>
    </row>
    <row r="13" spans="2:20" s="34" customFormat="1" ht="125.25" customHeight="1" x14ac:dyDescent="0.2">
      <c r="B13" s="36" t="s">
        <v>291</v>
      </c>
      <c r="C13" s="36" t="s">
        <v>292</v>
      </c>
      <c r="D13" s="52" t="s">
        <v>293</v>
      </c>
      <c r="E13" s="36" t="s">
        <v>294</v>
      </c>
      <c r="F13" s="37" t="s">
        <v>295</v>
      </c>
      <c r="G13" s="37" t="s">
        <v>93</v>
      </c>
      <c r="H13" s="64" t="s">
        <v>146</v>
      </c>
      <c r="I13" s="64" t="s">
        <v>296</v>
      </c>
      <c r="J13" s="76" t="s">
        <v>297</v>
      </c>
      <c r="K13" s="64" t="s">
        <v>298</v>
      </c>
      <c r="L13" s="36" t="s">
        <v>299</v>
      </c>
      <c r="M13" s="42">
        <v>1</v>
      </c>
      <c r="N13" s="51" t="s">
        <v>300</v>
      </c>
      <c r="O13" s="213">
        <v>1</v>
      </c>
      <c r="P13" s="124">
        <v>48683</v>
      </c>
      <c r="Q13" s="124">
        <v>7156.4849999999997</v>
      </c>
      <c r="R13" s="51"/>
      <c r="S13" s="95" t="s">
        <v>301</v>
      </c>
      <c r="T13" s="229" t="s">
        <v>1432</v>
      </c>
    </row>
    <row r="14" spans="2:20" s="34" customFormat="1" ht="268.14999999999998" customHeight="1" x14ac:dyDescent="0.2">
      <c r="B14" s="36" t="s">
        <v>302</v>
      </c>
      <c r="C14" s="36" t="s">
        <v>303</v>
      </c>
      <c r="D14" s="52" t="s">
        <v>304</v>
      </c>
      <c r="E14" s="36" t="s">
        <v>305</v>
      </c>
      <c r="F14" s="37" t="s">
        <v>306</v>
      </c>
      <c r="G14" s="37" t="s">
        <v>93</v>
      </c>
      <c r="H14" s="64" t="s">
        <v>146</v>
      </c>
      <c r="I14" s="64" t="s">
        <v>307</v>
      </c>
      <c r="J14" s="64" t="s">
        <v>308</v>
      </c>
      <c r="K14" s="64" t="s">
        <v>309</v>
      </c>
      <c r="L14" s="36" t="s">
        <v>310</v>
      </c>
      <c r="M14" s="42">
        <v>1</v>
      </c>
      <c r="N14" s="51" t="s">
        <v>311</v>
      </c>
      <c r="O14" s="213">
        <v>1</v>
      </c>
      <c r="P14" s="124">
        <v>310142</v>
      </c>
      <c r="Q14" s="124">
        <v>22779.352999999999</v>
      </c>
      <c r="R14" s="51"/>
      <c r="S14" s="95" t="s">
        <v>312</v>
      </c>
      <c r="T14" s="229" t="s">
        <v>1433</v>
      </c>
    </row>
    <row r="15" spans="2:20" s="34" customFormat="1" ht="118.5" customHeight="1" x14ac:dyDescent="0.2">
      <c r="B15" s="36" t="s">
        <v>313</v>
      </c>
      <c r="C15" s="36" t="s">
        <v>314</v>
      </c>
      <c r="D15" s="52" t="s">
        <v>241</v>
      </c>
      <c r="E15" s="36" t="s">
        <v>315</v>
      </c>
      <c r="F15" s="37" t="s">
        <v>316</v>
      </c>
      <c r="G15" s="37" t="s">
        <v>93</v>
      </c>
      <c r="H15" s="64" t="s">
        <v>146</v>
      </c>
      <c r="I15" s="64" t="s">
        <v>317</v>
      </c>
      <c r="J15" s="64" t="s">
        <v>318</v>
      </c>
      <c r="K15" s="64" t="s">
        <v>318</v>
      </c>
      <c r="L15" s="36" t="s">
        <v>319</v>
      </c>
      <c r="M15" s="42">
        <v>1</v>
      </c>
      <c r="N15" s="51" t="s">
        <v>320</v>
      </c>
      <c r="O15" s="213">
        <v>1</v>
      </c>
      <c r="P15" s="124">
        <v>5102</v>
      </c>
      <c r="Q15" s="124">
        <v>18194.111000000001</v>
      </c>
      <c r="R15" s="51"/>
      <c r="S15" s="95" t="s">
        <v>321</v>
      </c>
      <c r="T15" s="229" t="s">
        <v>1434</v>
      </c>
    </row>
    <row r="17" spans="2:20" ht="15.75" thickBot="1" x14ac:dyDescent="0.3"/>
    <row r="18" spans="2:20" s="34" customFormat="1" ht="14.25" x14ac:dyDescent="0.2">
      <c r="B18" s="385" t="s">
        <v>322</v>
      </c>
      <c r="C18" s="386"/>
      <c r="D18" s="386"/>
      <c r="E18" s="386"/>
      <c r="F18" s="386"/>
      <c r="G18" s="386"/>
      <c r="H18" s="386"/>
      <c r="I18" s="386"/>
      <c r="J18" s="386"/>
      <c r="K18" s="386"/>
      <c r="L18" s="386"/>
      <c r="M18" s="386"/>
      <c r="N18" s="386"/>
      <c r="O18" s="386"/>
      <c r="P18" s="386"/>
      <c r="Q18" s="386"/>
      <c r="R18" s="386"/>
      <c r="S18" s="387"/>
      <c r="T18" s="58"/>
    </row>
    <row r="19" spans="2:20" s="34" customFormat="1" ht="14.25" x14ac:dyDescent="0.2">
      <c r="B19" s="364" t="s">
        <v>7</v>
      </c>
      <c r="C19" s="365"/>
      <c r="D19" s="365"/>
      <c r="E19" s="365"/>
      <c r="F19" s="365"/>
      <c r="G19" s="365"/>
      <c r="H19" s="365"/>
      <c r="I19" s="365"/>
      <c r="J19" s="365"/>
      <c r="K19" s="365"/>
      <c r="L19" s="365"/>
      <c r="M19" s="365"/>
      <c r="N19" s="365"/>
      <c r="O19" s="365"/>
      <c r="P19" s="365"/>
      <c r="Q19" s="365"/>
      <c r="R19" s="365"/>
      <c r="S19" s="366"/>
      <c r="T19" s="54"/>
    </row>
    <row r="20" spans="2:20" s="34" customFormat="1" ht="14.25" x14ac:dyDescent="0.2">
      <c r="B20" s="361" t="s">
        <v>323</v>
      </c>
      <c r="C20" s="362"/>
      <c r="D20" s="362"/>
      <c r="E20" s="362"/>
      <c r="F20" s="362"/>
      <c r="G20" s="362"/>
      <c r="H20" s="362"/>
      <c r="I20" s="362"/>
      <c r="J20" s="362"/>
      <c r="K20" s="362"/>
      <c r="L20" s="362"/>
      <c r="M20" s="362"/>
      <c r="N20" s="362"/>
      <c r="O20" s="362"/>
      <c r="P20" s="362"/>
      <c r="Q20" s="362"/>
      <c r="R20" s="362"/>
      <c r="S20" s="363"/>
      <c r="T20" s="55"/>
    </row>
    <row r="21" spans="2:20" s="34" customFormat="1" ht="14.25" x14ac:dyDescent="0.2">
      <c r="B21" s="364" t="s">
        <v>9</v>
      </c>
      <c r="C21" s="365"/>
      <c r="D21" s="365"/>
      <c r="E21" s="365"/>
      <c r="F21" s="365"/>
      <c r="G21" s="365"/>
      <c r="H21" s="365"/>
      <c r="I21" s="365"/>
      <c r="J21" s="365"/>
      <c r="K21" s="365"/>
      <c r="L21" s="365"/>
      <c r="M21" s="365"/>
      <c r="N21" s="365"/>
      <c r="O21" s="365"/>
      <c r="P21" s="365"/>
      <c r="Q21" s="365"/>
      <c r="R21" s="365"/>
      <c r="S21" s="366"/>
      <c r="T21" s="54"/>
    </row>
    <row r="22" spans="2:20" s="34" customFormat="1" ht="14.25" x14ac:dyDescent="0.2">
      <c r="B22" s="361" t="s">
        <v>324</v>
      </c>
      <c r="C22" s="362"/>
      <c r="D22" s="362"/>
      <c r="E22" s="362"/>
      <c r="F22" s="362"/>
      <c r="G22" s="362"/>
      <c r="H22" s="362"/>
      <c r="I22" s="362"/>
      <c r="J22" s="362"/>
      <c r="K22" s="362"/>
      <c r="L22" s="362"/>
      <c r="M22" s="362"/>
      <c r="N22" s="362"/>
      <c r="O22" s="362"/>
      <c r="P22" s="362"/>
      <c r="Q22" s="362"/>
      <c r="R22" s="362"/>
      <c r="S22" s="363"/>
      <c r="T22" s="55"/>
    </row>
    <row r="23" spans="2:20" s="34" customFormat="1" ht="14.25" x14ac:dyDescent="0.2">
      <c r="B23" s="364" t="s">
        <v>66</v>
      </c>
      <c r="C23" s="365"/>
      <c r="D23" s="365"/>
      <c r="E23" s="365"/>
      <c r="F23" s="365"/>
      <c r="G23" s="365"/>
      <c r="H23" s="365"/>
      <c r="I23" s="365"/>
      <c r="J23" s="365"/>
      <c r="K23" s="365"/>
      <c r="L23" s="365"/>
      <c r="M23" s="365"/>
      <c r="N23" s="365"/>
      <c r="O23" s="365"/>
      <c r="P23" s="365"/>
      <c r="Q23" s="365"/>
      <c r="R23" s="365"/>
      <c r="S23" s="366"/>
      <c r="T23" s="54"/>
    </row>
    <row r="24" spans="2:20" s="34" customFormat="1" thickBot="1" x14ac:dyDescent="0.25">
      <c r="B24" s="372" t="s">
        <v>324</v>
      </c>
      <c r="C24" s="373"/>
      <c r="D24" s="373"/>
      <c r="E24" s="373"/>
      <c r="F24" s="373"/>
      <c r="G24" s="373"/>
      <c r="H24" s="373"/>
      <c r="I24" s="373"/>
      <c r="J24" s="373"/>
      <c r="K24" s="373"/>
      <c r="L24" s="373"/>
      <c r="M24" s="373"/>
      <c r="N24" s="373"/>
      <c r="O24" s="373"/>
      <c r="P24" s="373"/>
      <c r="Q24" s="373"/>
      <c r="R24" s="373"/>
      <c r="S24" s="374"/>
      <c r="T24" s="56"/>
    </row>
    <row r="25" spans="2:20" s="2" customFormat="1" ht="20.100000000000001" customHeight="1" x14ac:dyDescent="0.25">
      <c r="B25" s="375" t="s">
        <v>13</v>
      </c>
      <c r="C25" s="382" t="s">
        <v>108</v>
      </c>
      <c r="D25" s="377" t="s">
        <v>69</v>
      </c>
      <c r="E25" s="378"/>
      <c r="F25" s="378"/>
      <c r="G25" s="378"/>
      <c r="H25" s="379"/>
      <c r="I25" s="53"/>
      <c r="J25" s="53"/>
      <c r="K25" s="53"/>
      <c r="L25" s="380" t="s">
        <v>70</v>
      </c>
      <c r="M25" s="399" t="s">
        <v>71</v>
      </c>
      <c r="N25" s="393" t="s">
        <v>72</v>
      </c>
      <c r="O25" s="360" t="s">
        <v>73</v>
      </c>
      <c r="P25" s="401" t="s">
        <v>74</v>
      </c>
      <c r="Q25" s="401"/>
      <c r="R25" s="397"/>
      <c r="S25" s="389" t="s">
        <v>75</v>
      </c>
      <c r="T25" s="92"/>
    </row>
    <row r="26" spans="2:20" s="2" customFormat="1" ht="58.35" customHeight="1" x14ac:dyDescent="0.25">
      <c r="B26" s="376"/>
      <c r="C26" s="383"/>
      <c r="D26" s="66" t="s">
        <v>77</v>
      </c>
      <c r="E26" s="67" t="s">
        <v>78</v>
      </c>
      <c r="F26" s="67" t="s">
        <v>79</v>
      </c>
      <c r="G26" s="67" t="s">
        <v>80</v>
      </c>
      <c r="H26" s="63" t="s">
        <v>81</v>
      </c>
      <c r="I26" s="59" t="s">
        <v>82</v>
      </c>
      <c r="J26" s="59" t="s">
        <v>83</v>
      </c>
      <c r="K26" s="59" t="s">
        <v>84</v>
      </c>
      <c r="L26" s="381"/>
      <c r="M26" s="400"/>
      <c r="N26" s="394"/>
      <c r="O26" s="388"/>
      <c r="P26" s="59" t="s">
        <v>85</v>
      </c>
      <c r="Q26" s="59" t="s">
        <v>86</v>
      </c>
      <c r="R26" s="59" t="s">
        <v>110</v>
      </c>
      <c r="S26" s="390"/>
      <c r="T26" s="92"/>
    </row>
    <row r="27" spans="2:20" s="34" customFormat="1" ht="154.5" customHeight="1" x14ac:dyDescent="0.2">
      <c r="B27" s="36" t="s">
        <v>325</v>
      </c>
      <c r="C27" s="36" t="s">
        <v>326</v>
      </c>
      <c r="D27" s="52" t="s">
        <v>327</v>
      </c>
      <c r="E27" s="36" t="s">
        <v>294</v>
      </c>
      <c r="F27" s="37" t="s">
        <v>328</v>
      </c>
      <c r="G27" s="37" t="s">
        <v>93</v>
      </c>
      <c r="H27" s="64" t="s">
        <v>146</v>
      </c>
      <c r="I27" s="64" t="s">
        <v>329</v>
      </c>
      <c r="J27" s="76" t="s">
        <v>297</v>
      </c>
      <c r="K27" s="64" t="s">
        <v>298</v>
      </c>
      <c r="L27" s="36" t="s">
        <v>299</v>
      </c>
      <c r="M27" s="42">
        <v>1</v>
      </c>
      <c r="N27" s="51" t="s">
        <v>330</v>
      </c>
      <c r="O27" s="213">
        <v>1</v>
      </c>
      <c r="P27" s="124">
        <v>6957</v>
      </c>
      <c r="Q27" s="124">
        <v>7156.4849999999997</v>
      </c>
      <c r="R27" s="51"/>
      <c r="S27" s="95" t="s">
        <v>331</v>
      </c>
      <c r="T27" s="229" t="s">
        <v>1435</v>
      </c>
    </row>
    <row r="28" spans="2:20" s="34" customFormat="1" ht="127.5" customHeight="1" x14ac:dyDescent="0.2">
      <c r="B28" s="36" t="s">
        <v>332</v>
      </c>
      <c r="C28" s="36" t="s">
        <v>333</v>
      </c>
      <c r="D28" s="52" t="s">
        <v>241</v>
      </c>
      <c r="E28" s="36" t="s">
        <v>334</v>
      </c>
      <c r="F28" s="37" t="s">
        <v>335</v>
      </c>
      <c r="G28" s="37" t="s">
        <v>93</v>
      </c>
      <c r="H28" s="64" t="s">
        <v>146</v>
      </c>
      <c r="I28" s="64" t="s">
        <v>336</v>
      </c>
      <c r="J28" s="64" t="s">
        <v>337</v>
      </c>
      <c r="K28" s="64" t="s">
        <v>309</v>
      </c>
      <c r="L28" s="36" t="s">
        <v>338</v>
      </c>
      <c r="M28" s="42">
        <v>1</v>
      </c>
      <c r="N28" s="51" t="s">
        <v>339</v>
      </c>
      <c r="O28" s="213">
        <v>1</v>
      </c>
      <c r="P28" s="124">
        <v>10133</v>
      </c>
      <c r="Q28" s="124">
        <v>7156.4849999999997</v>
      </c>
      <c r="R28" s="51"/>
      <c r="S28" s="95" t="s">
        <v>340</v>
      </c>
      <c r="T28" s="229" t="s">
        <v>1436</v>
      </c>
    </row>
  </sheetData>
  <mergeCells count="34">
    <mergeCell ref="T11:T12"/>
    <mergeCell ref="N11:N12"/>
    <mergeCell ref="O11:O12"/>
    <mergeCell ref="M11:M12"/>
    <mergeCell ref="S11:S12"/>
    <mergeCell ref="B21:S21"/>
    <mergeCell ref="B4:S4"/>
    <mergeCell ref="B5:S5"/>
    <mergeCell ref="B6:S6"/>
    <mergeCell ref="B7:S7"/>
    <mergeCell ref="B8:S8"/>
    <mergeCell ref="B9:S9"/>
    <mergeCell ref="C11:C12"/>
    <mergeCell ref="B10:S10"/>
    <mergeCell ref="B11:B12"/>
    <mergeCell ref="D11:H11"/>
    <mergeCell ref="L11:L12"/>
    <mergeCell ref="B20:S20"/>
    <mergeCell ref="B2:S2"/>
    <mergeCell ref="B23:S23"/>
    <mergeCell ref="P11:R11"/>
    <mergeCell ref="B24:S24"/>
    <mergeCell ref="B25:B26"/>
    <mergeCell ref="D25:H25"/>
    <mergeCell ref="L25:L26"/>
    <mergeCell ref="S25:S26"/>
    <mergeCell ref="C25:C26"/>
    <mergeCell ref="N25:N26"/>
    <mergeCell ref="O25:O26"/>
    <mergeCell ref="P25:R25"/>
    <mergeCell ref="M25:M26"/>
    <mergeCell ref="B22:S22"/>
    <mergeCell ref="B18:S18"/>
    <mergeCell ref="B19:S19"/>
  </mergeCells>
  <hyperlinks>
    <hyperlink ref="T13" r:id="rId1" xr:uid="{8C1E7AE5-ED63-4E1E-8A49-B36EC91324AE}"/>
    <hyperlink ref="T14" r:id="rId2" xr:uid="{C9AF4CBC-A3F4-42F6-A5CE-88E52C2329B3}"/>
    <hyperlink ref="T15" r:id="rId3" xr:uid="{7C98664C-3C84-4CE6-ADA3-32AD2ED3780C}"/>
    <hyperlink ref="T27" r:id="rId4" xr:uid="{4115269B-C542-4A42-B3A6-8A181449CA9B}"/>
    <hyperlink ref="T28" r:id="rId5" xr:uid="{8A8B7833-9408-43C9-860C-7CA8E8EADE92}"/>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W26"/>
  <sheetViews>
    <sheetView showGridLines="0" topLeftCell="B1" zoomScale="120" zoomScaleNormal="120" workbookViewId="0">
      <selection activeCell="D13" sqref="D13"/>
    </sheetView>
  </sheetViews>
  <sheetFormatPr baseColWidth="10" defaultColWidth="8.5703125" defaultRowHeight="15" x14ac:dyDescent="0.25"/>
  <cols>
    <col min="1" max="1" width="3.28515625" hidden="1" customWidth="1"/>
    <col min="2" max="2" width="3.28515625" customWidth="1"/>
    <col min="3" max="3" width="31.28515625" customWidth="1"/>
    <col min="4" max="4" width="63.28515625" customWidth="1"/>
    <col min="5" max="5" width="11.42578125" customWidth="1"/>
    <col min="6" max="6" width="22.42578125" customWidth="1"/>
    <col min="7" max="8" width="11.42578125" customWidth="1"/>
    <col min="9" max="9" width="15.7109375" customWidth="1"/>
    <col min="10" max="10" width="25.28515625" customWidth="1"/>
    <col min="11" max="11" width="33" customWidth="1"/>
    <col min="12" max="12" width="32" customWidth="1"/>
    <col min="13" max="13" width="24" customWidth="1"/>
    <col min="14" max="14" width="5.28515625" customWidth="1"/>
    <col min="15" max="15" width="20" customWidth="1"/>
    <col min="16" max="16" width="23.5703125" customWidth="1"/>
    <col min="17" max="17" width="19.28515625" customWidth="1"/>
    <col min="18" max="18" width="17.7109375" customWidth="1"/>
    <col min="19" max="19" width="27.5703125" customWidth="1"/>
    <col min="20" max="20" width="14.5703125" customWidth="1"/>
    <col min="21" max="21" width="48.42578125" customWidth="1"/>
    <col min="22" max="22" width="19.28515625" customWidth="1"/>
    <col min="23" max="23" width="11.42578125" style="301" customWidth="1"/>
    <col min="24" max="248" width="11.42578125" customWidth="1"/>
  </cols>
  <sheetData>
    <row r="1" spans="1:23" x14ac:dyDescent="0.25">
      <c r="C1" t="s">
        <v>61</v>
      </c>
    </row>
    <row r="2" spans="1:23" x14ac:dyDescent="0.25">
      <c r="C2" s="384" t="s">
        <v>341</v>
      </c>
      <c r="D2" s="384"/>
      <c r="E2" s="384"/>
      <c r="F2" s="384"/>
      <c r="G2" s="384"/>
      <c r="H2" s="384"/>
      <c r="I2" s="384"/>
      <c r="J2" s="384"/>
      <c r="K2" s="384"/>
      <c r="L2" s="384"/>
      <c r="M2" s="384"/>
      <c r="N2" s="384"/>
      <c r="O2" s="384"/>
      <c r="P2" s="384"/>
      <c r="Q2" s="384"/>
      <c r="R2" s="384"/>
      <c r="S2" s="384"/>
      <c r="T2" s="384"/>
      <c r="U2" s="57"/>
    </row>
    <row r="3" spans="1:23" ht="15.75" thickBot="1" x14ac:dyDescent="0.3"/>
    <row r="4" spans="1:23" s="34" customFormat="1" ht="17.100000000000001" customHeight="1" x14ac:dyDescent="0.2">
      <c r="C4" s="385" t="s">
        <v>342</v>
      </c>
      <c r="D4" s="386"/>
      <c r="E4" s="386"/>
      <c r="F4" s="386"/>
      <c r="G4" s="386"/>
      <c r="H4" s="386"/>
      <c r="I4" s="386"/>
      <c r="J4" s="386"/>
      <c r="K4" s="386"/>
      <c r="L4" s="386"/>
      <c r="M4" s="386"/>
      <c r="N4" s="386"/>
      <c r="O4" s="386"/>
      <c r="P4" s="386"/>
      <c r="Q4" s="386"/>
      <c r="R4" s="386"/>
      <c r="S4" s="386"/>
      <c r="T4" s="387"/>
      <c r="U4" s="58"/>
      <c r="W4" s="302"/>
    </row>
    <row r="5" spans="1:23" s="34" customFormat="1" ht="14.25" x14ac:dyDescent="0.2">
      <c r="C5" s="364" t="s">
        <v>7</v>
      </c>
      <c r="D5" s="365"/>
      <c r="E5" s="365"/>
      <c r="F5" s="365"/>
      <c r="G5" s="365"/>
      <c r="H5" s="365"/>
      <c r="I5" s="365"/>
      <c r="J5" s="365"/>
      <c r="K5" s="365"/>
      <c r="L5" s="365"/>
      <c r="M5" s="365"/>
      <c r="N5" s="365"/>
      <c r="O5" s="365"/>
      <c r="P5" s="365"/>
      <c r="Q5" s="365"/>
      <c r="R5" s="365"/>
      <c r="S5" s="365"/>
      <c r="T5" s="366"/>
      <c r="U5" s="54"/>
      <c r="W5" s="302"/>
    </row>
    <row r="6" spans="1:23" s="34" customFormat="1" ht="14.25" x14ac:dyDescent="0.2">
      <c r="C6" s="361" t="s">
        <v>343</v>
      </c>
      <c r="D6" s="362"/>
      <c r="E6" s="362"/>
      <c r="F6" s="362"/>
      <c r="G6" s="362"/>
      <c r="H6" s="362"/>
      <c r="I6" s="362"/>
      <c r="J6" s="362"/>
      <c r="K6" s="362"/>
      <c r="L6" s="362"/>
      <c r="M6" s="362"/>
      <c r="N6" s="362"/>
      <c r="O6" s="362"/>
      <c r="P6" s="362"/>
      <c r="Q6" s="362"/>
      <c r="R6" s="362"/>
      <c r="S6" s="362"/>
      <c r="T6" s="363"/>
      <c r="U6" s="55"/>
      <c r="W6" s="302"/>
    </row>
    <row r="7" spans="1:23" s="34" customFormat="1" ht="14.25" x14ac:dyDescent="0.2">
      <c r="C7" s="364" t="s">
        <v>9</v>
      </c>
      <c r="D7" s="365"/>
      <c r="E7" s="365"/>
      <c r="F7" s="365"/>
      <c r="G7" s="365"/>
      <c r="H7" s="365"/>
      <c r="I7" s="365"/>
      <c r="J7" s="365"/>
      <c r="K7" s="365"/>
      <c r="L7" s="365"/>
      <c r="M7" s="365"/>
      <c r="N7" s="365"/>
      <c r="O7" s="365"/>
      <c r="P7" s="365"/>
      <c r="Q7" s="365"/>
      <c r="R7" s="365"/>
      <c r="S7" s="365"/>
      <c r="T7" s="366"/>
      <c r="U7" s="54"/>
      <c r="W7" s="302"/>
    </row>
    <row r="8" spans="1:23" s="34" customFormat="1" ht="14.25" x14ac:dyDescent="0.2">
      <c r="C8" s="361" t="s">
        <v>344</v>
      </c>
      <c r="D8" s="362"/>
      <c r="E8" s="362"/>
      <c r="F8" s="362"/>
      <c r="G8" s="362"/>
      <c r="H8" s="362"/>
      <c r="I8" s="362"/>
      <c r="J8" s="362"/>
      <c r="K8" s="362"/>
      <c r="L8" s="362"/>
      <c r="M8" s="362"/>
      <c r="N8" s="362"/>
      <c r="O8" s="362"/>
      <c r="P8" s="362"/>
      <c r="Q8" s="362"/>
      <c r="R8" s="362"/>
      <c r="S8" s="362"/>
      <c r="T8" s="363"/>
      <c r="U8" s="55"/>
      <c r="W8" s="302"/>
    </row>
    <row r="9" spans="1:23" s="34" customFormat="1" ht="14.25" x14ac:dyDescent="0.2">
      <c r="C9" s="364" t="s">
        <v>66</v>
      </c>
      <c r="D9" s="365"/>
      <c r="E9" s="365"/>
      <c r="F9" s="365"/>
      <c r="G9" s="365"/>
      <c r="H9" s="365"/>
      <c r="I9" s="365"/>
      <c r="J9" s="365"/>
      <c r="K9" s="365"/>
      <c r="L9" s="365"/>
      <c r="M9" s="365"/>
      <c r="N9" s="365"/>
      <c r="O9" s="365"/>
      <c r="P9" s="365"/>
      <c r="Q9" s="365"/>
      <c r="R9" s="365"/>
      <c r="S9" s="365"/>
      <c r="T9" s="366"/>
      <c r="U9" s="54"/>
      <c r="W9" s="302"/>
    </row>
    <row r="10" spans="1:23" s="34" customFormat="1" ht="51.75" customHeight="1" thickBot="1" x14ac:dyDescent="0.25">
      <c r="C10" s="372" t="s">
        <v>345</v>
      </c>
      <c r="D10" s="373"/>
      <c r="E10" s="373"/>
      <c r="F10" s="373"/>
      <c r="G10" s="373"/>
      <c r="H10" s="373"/>
      <c r="I10" s="373"/>
      <c r="J10" s="373"/>
      <c r="K10" s="373"/>
      <c r="L10" s="373"/>
      <c r="M10" s="373"/>
      <c r="N10" s="373"/>
      <c r="O10" s="373"/>
      <c r="P10" s="373"/>
      <c r="Q10" s="373"/>
      <c r="R10" s="373"/>
      <c r="S10" s="373"/>
      <c r="T10" s="374"/>
      <c r="U10" s="56"/>
      <c r="W10" s="302"/>
    </row>
    <row r="11" spans="1:23" s="2" customFormat="1" ht="17.649999999999999" customHeight="1" x14ac:dyDescent="0.25">
      <c r="C11" s="375" t="s">
        <v>13</v>
      </c>
      <c r="D11" s="382" t="s">
        <v>108</v>
      </c>
      <c r="E11" s="377" t="s">
        <v>69</v>
      </c>
      <c r="F11" s="378"/>
      <c r="G11" s="378"/>
      <c r="H11" s="378"/>
      <c r="I11" s="379"/>
      <c r="J11" s="360" t="s">
        <v>82</v>
      </c>
      <c r="K11" s="360" t="s">
        <v>83</v>
      </c>
      <c r="L11" s="360" t="s">
        <v>84</v>
      </c>
      <c r="M11" s="397" t="s">
        <v>70</v>
      </c>
      <c r="N11" s="399" t="s">
        <v>71</v>
      </c>
      <c r="O11" s="393" t="s">
        <v>72</v>
      </c>
      <c r="P11" s="360" t="s">
        <v>73</v>
      </c>
      <c r="Q11" s="401" t="s">
        <v>74</v>
      </c>
      <c r="R11" s="401"/>
      <c r="S11" s="397"/>
      <c r="T11" s="389" t="s">
        <v>75</v>
      </c>
      <c r="U11" s="403" t="s">
        <v>76</v>
      </c>
    </row>
    <row r="12" spans="1:23" s="2" customFormat="1" ht="62.1" customHeight="1" x14ac:dyDescent="0.25">
      <c r="C12" s="376"/>
      <c r="D12" s="383"/>
      <c r="E12" s="66" t="s">
        <v>77</v>
      </c>
      <c r="F12" s="67" t="s">
        <v>78</v>
      </c>
      <c r="G12" s="67" t="s">
        <v>79</v>
      </c>
      <c r="H12" s="67" t="s">
        <v>80</v>
      </c>
      <c r="I12" s="63" t="s">
        <v>81</v>
      </c>
      <c r="J12" s="360"/>
      <c r="K12" s="360"/>
      <c r="L12" s="360"/>
      <c r="M12" s="398"/>
      <c r="N12" s="400"/>
      <c r="O12" s="394"/>
      <c r="P12" s="388"/>
      <c r="Q12" s="59" t="s">
        <v>85</v>
      </c>
      <c r="R12" s="59" t="s">
        <v>86</v>
      </c>
      <c r="S12" s="59" t="s">
        <v>168</v>
      </c>
      <c r="T12" s="390"/>
      <c r="U12" s="403"/>
    </row>
    <row r="13" spans="1:23" s="34" customFormat="1" ht="138" customHeight="1" x14ac:dyDescent="0.2">
      <c r="A13" s="34">
        <v>1</v>
      </c>
      <c r="C13" s="36" t="s">
        <v>346</v>
      </c>
      <c r="D13" s="36" t="s">
        <v>347</v>
      </c>
      <c r="E13" s="52" t="s">
        <v>348</v>
      </c>
      <c r="F13" s="36" t="s">
        <v>349</v>
      </c>
      <c r="G13" s="37" t="s">
        <v>350</v>
      </c>
      <c r="H13" s="37" t="s">
        <v>93</v>
      </c>
      <c r="I13" s="64" t="s">
        <v>351</v>
      </c>
      <c r="J13" s="37" t="s">
        <v>352</v>
      </c>
      <c r="K13" s="64" t="s">
        <v>353</v>
      </c>
      <c r="L13" s="64" t="s">
        <v>354</v>
      </c>
      <c r="M13" s="36" t="s">
        <v>355</v>
      </c>
      <c r="N13" s="42">
        <v>2</v>
      </c>
      <c r="O13" s="51" t="s">
        <v>348</v>
      </c>
      <c r="P13" s="51">
        <v>100</v>
      </c>
      <c r="Q13" s="124" t="s">
        <v>356</v>
      </c>
      <c r="R13" s="126">
        <v>15718149</v>
      </c>
      <c r="S13" s="51"/>
      <c r="T13" s="95" t="s">
        <v>357</v>
      </c>
      <c r="U13" s="229" t="s">
        <v>1437</v>
      </c>
      <c r="V13" s="253"/>
      <c r="W13" s="303"/>
    </row>
    <row r="14" spans="1:23" s="34" customFormat="1" ht="125.25" customHeight="1" x14ac:dyDescent="0.2">
      <c r="A14" s="34">
        <v>2</v>
      </c>
      <c r="C14" s="36" t="s">
        <v>358</v>
      </c>
      <c r="D14" s="36" t="s">
        <v>359</v>
      </c>
      <c r="E14" s="52" t="s">
        <v>360</v>
      </c>
      <c r="F14" s="36" t="s">
        <v>361</v>
      </c>
      <c r="G14" s="37" t="s">
        <v>362</v>
      </c>
      <c r="H14" s="37" t="s">
        <v>93</v>
      </c>
      <c r="I14" s="64" t="s">
        <v>351</v>
      </c>
      <c r="J14" s="37" t="s">
        <v>363</v>
      </c>
      <c r="K14" s="64" t="s">
        <v>364</v>
      </c>
      <c r="L14" s="64" t="s">
        <v>365</v>
      </c>
      <c r="M14" s="36" t="s">
        <v>366</v>
      </c>
      <c r="N14" s="42">
        <v>2</v>
      </c>
      <c r="O14" s="51" t="s">
        <v>367</v>
      </c>
      <c r="P14" s="51">
        <v>100</v>
      </c>
      <c r="Q14" s="125" t="s">
        <v>368</v>
      </c>
      <c r="R14" s="126">
        <v>25812221</v>
      </c>
      <c r="S14" s="51"/>
      <c r="T14" s="95" t="s">
        <v>369</v>
      </c>
      <c r="U14" s="229" t="s">
        <v>1438</v>
      </c>
      <c r="V14" s="253"/>
      <c r="W14" s="303"/>
    </row>
    <row r="16" spans="1:23" ht="15.75" thickBot="1" x14ac:dyDescent="0.3"/>
    <row r="17" spans="1:23" s="34" customFormat="1" ht="17.649999999999999" customHeight="1" x14ac:dyDescent="0.2">
      <c r="C17" s="385" t="s">
        <v>370</v>
      </c>
      <c r="D17" s="386"/>
      <c r="E17" s="386"/>
      <c r="F17" s="386"/>
      <c r="G17" s="386"/>
      <c r="H17" s="386"/>
      <c r="I17" s="386"/>
      <c r="J17" s="386"/>
      <c r="K17" s="386"/>
      <c r="L17" s="386"/>
      <c r="M17" s="386"/>
      <c r="N17" s="386"/>
      <c r="O17" s="386"/>
      <c r="P17" s="386"/>
      <c r="Q17" s="386"/>
      <c r="R17" s="386"/>
      <c r="S17" s="386"/>
      <c r="T17" s="387"/>
      <c r="U17" s="58"/>
      <c r="W17" s="302"/>
    </row>
    <row r="18" spans="1:23" s="34" customFormat="1" ht="14.25" x14ac:dyDescent="0.2">
      <c r="C18" s="364" t="s">
        <v>7</v>
      </c>
      <c r="D18" s="365"/>
      <c r="E18" s="365"/>
      <c r="F18" s="365"/>
      <c r="G18" s="365"/>
      <c r="H18" s="365"/>
      <c r="I18" s="365"/>
      <c r="J18" s="365"/>
      <c r="K18" s="365"/>
      <c r="L18" s="365"/>
      <c r="M18" s="365"/>
      <c r="N18" s="365"/>
      <c r="O18" s="365"/>
      <c r="P18" s="365"/>
      <c r="Q18" s="365"/>
      <c r="R18" s="365"/>
      <c r="S18" s="365"/>
      <c r="T18" s="366"/>
      <c r="U18" s="54"/>
      <c r="W18" s="302"/>
    </row>
    <row r="19" spans="1:23" s="34" customFormat="1" ht="14.25" x14ac:dyDescent="0.2">
      <c r="C19" s="361" t="s">
        <v>371</v>
      </c>
      <c r="D19" s="362"/>
      <c r="E19" s="362"/>
      <c r="F19" s="362"/>
      <c r="G19" s="362"/>
      <c r="H19" s="362"/>
      <c r="I19" s="362"/>
      <c r="J19" s="362"/>
      <c r="K19" s="362"/>
      <c r="L19" s="362"/>
      <c r="M19" s="362"/>
      <c r="N19" s="362"/>
      <c r="O19" s="362"/>
      <c r="P19" s="362"/>
      <c r="Q19" s="362"/>
      <c r="R19" s="362"/>
      <c r="S19" s="362"/>
      <c r="T19" s="363"/>
      <c r="U19" s="55"/>
      <c r="W19" s="302"/>
    </row>
    <row r="20" spans="1:23" s="34" customFormat="1" ht="14.25" x14ac:dyDescent="0.2">
      <c r="C20" s="364" t="s">
        <v>9</v>
      </c>
      <c r="D20" s="365"/>
      <c r="E20" s="365"/>
      <c r="F20" s="365"/>
      <c r="G20" s="365"/>
      <c r="H20" s="365"/>
      <c r="I20" s="365"/>
      <c r="J20" s="365"/>
      <c r="K20" s="365"/>
      <c r="L20" s="365"/>
      <c r="M20" s="365"/>
      <c r="N20" s="365"/>
      <c r="O20" s="365"/>
      <c r="P20" s="365"/>
      <c r="Q20" s="365"/>
      <c r="R20" s="365"/>
      <c r="S20" s="365"/>
      <c r="T20" s="366"/>
      <c r="U20" s="54"/>
      <c r="W20" s="302"/>
    </row>
    <row r="21" spans="1:23" s="34" customFormat="1" ht="14.25" x14ac:dyDescent="0.2">
      <c r="C21" s="361" t="s">
        <v>372</v>
      </c>
      <c r="D21" s="362"/>
      <c r="E21" s="362"/>
      <c r="F21" s="362"/>
      <c r="G21" s="362"/>
      <c r="H21" s="362"/>
      <c r="I21" s="362"/>
      <c r="J21" s="362"/>
      <c r="K21" s="362"/>
      <c r="L21" s="362"/>
      <c r="M21" s="362"/>
      <c r="N21" s="362"/>
      <c r="O21" s="362"/>
      <c r="P21" s="362"/>
      <c r="Q21" s="362"/>
      <c r="R21" s="362"/>
      <c r="S21" s="362"/>
      <c r="T21" s="363"/>
      <c r="U21" s="55"/>
      <c r="W21" s="302"/>
    </row>
    <row r="22" spans="1:23" s="34" customFormat="1" ht="14.25" x14ac:dyDescent="0.2">
      <c r="C22" s="364" t="s">
        <v>66</v>
      </c>
      <c r="D22" s="365"/>
      <c r="E22" s="365"/>
      <c r="F22" s="365"/>
      <c r="G22" s="365"/>
      <c r="H22" s="365"/>
      <c r="I22" s="365"/>
      <c r="J22" s="365"/>
      <c r="K22" s="365"/>
      <c r="L22" s="365"/>
      <c r="M22" s="365"/>
      <c r="N22" s="365"/>
      <c r="O22" s="365"/>
      <c r="P22" s="365"/>
      <c r="Q22" s="365"/>
      <c r="R22" s="365"/>
      <c r="S22" s="365"/>
      <c r="T22" s="366"/>
      <c r="U22" s="54"/>
      <c r="W22" s="302"/>
    </row>
    <row r="23" spans="1:23" s="34" customFormat="1" ht="16.5" customHeight="1" thickBot="1" x14ac:dyDescent="0.25">
      <c r="C23" s="372" t="s">
        <v>373</v>
      </c>
      <c r="D23" s="373"/>
      <c r="E23" s="373"/>
      <c r="F23" s="373"/>
      <c r="G23" s="373"/>
      <c r="H23" s="373"/>
      <c r="I23" s="373"/>
      <c r="J23" s="373"/>
      <c r="K23" s="373"/>
      <c r="L23" s="373"/>
      <c r="M23" s="373"/>
      <c r="N23" s="373"/>
      <c r="O23" s="373"/>
      <c r="P23" s="373"/>
      <c r="Q23" s="373"/>
      <c r="R23" s="373"/>
      <c r="S23" s="373"/>
      <c r="T23" s="374"/>
      <c r="U23" s="56"/>
      <c r="W23" s="302"/>
    </row>
    <row r="24" spans="1:23" s="2" customFormat="1" ht="12" customHeight="1" x14ac:dyDescent="0.25">
      <c r="A24" s="2" t="s">
        <v>374</v>
      </c>
      <c r="C24" s="375" t="s">
        <v>13</v>
      </c>
      <c r="D24" s="382" t="s">
        <v>108</v>
      </c>
      <c r="E24" s="377" t="s">
        <v>69</v>
      </c>
      <c r="F24" s="378"/>
      <c r="G24" s="378"/>
      <c r="H24" s="378"/>
      <c r="I24" s="379"/>
      <c r="J24" s="360" t="s">
        <v>82</v>
      </c>
      <c r="K24" s="360" t="s">
        <v>83</v>
      </c>
      <c r="L24" s="360" t="s">
        <v>84</v>
      </c>
      <c r="M24" s="360" t="s">
        <v>70</v>
      </c>
      <c r="N24" s="411" t="s">
        <v>71</v>
      </c>
      <c r="O24" s="393" t="s">
        <v>72</v>
      </c>
      <c r="P24" s="360" t="s">
        <v>73</v>
      </c>
      <c r="Q24" s="401" t="s">
        <v>74</v>
      </c>
      <c r="R24" s="401"/>
      <c r="S24" s="397"/>
      <c r="T24" s="389" t="s">
        <v>75</v>
      </c>
      <c r="U24" s="403" t="s">
        <v>76</v>
      </c>
    </row>
    <row r="25" spans="1:23" s="2" customFormat="1" ht="63" customHeight="1" x14ac:dyDescent="0.25">
      <c r="C25" s="376"/>
      <c r="D25" s="383"/>
      <c r="E25" s="66" t="s">
        <v>77</v>
      </c>
      <c r="F25" s="67" t="s">
        <v>78</v>
      </c>
      <c r="G25" s="67" t="s">
        <v>79</v>
      </c>
      <c r="H25" s="67" t="s">
        <v>80</v>
      </c>
      <c r="I25" s="63" t="s">
        <v>81</v>
      </c>
      <c r="J25" s="360"/>
      <c r="K25" s="360"/>
      <c r="L25" s="360"/>
      <c r="M25" s="360"/>
      <c r="N25" s="412"/>
      <c r="O25" s="394"/>
      <c r="P25" s="388"/>
      <c r="Q25" s="59" t="s">
        <v>85</v>
      </c>
      <c r="R25" s="59" t="s">
        <v>86</v>
      </c>
      <c r="S25" s="59" t="s">
        <v>110</v>
      </c>
      <c r="T25" s="390"/>
      <c r="U25" s="403"/>
    </row>
    <row r="26" spans="1:23" s="34" customFormat="1" ht="158.25" customHeight="1" x14ac:dyDescent="0.2">
      <c r="A26" s="34">
        <v>3</v>
      </c>
      <c r="C26" s="36" t="s">
        <v>375</v>
      </c>
      <c r="D26" s="76" t="s">
        <v>376</v>
      </c>
      <c r="E26" s="52" t="s">
        <v>348</v>
      </c>
      <c r="F26" s="36" t="s">
        <v>377</v>
      </c>
      <c r="G26" s="37" t="s">
        <v>92</v>
      </c>
      <c r="H26" s="37" t="s">
        <v>93</v>
      </c>
      <c r="I26" s="64" t="s">
        <v>146</v>
      </c>
      <c r="J26" s="37" t="s">
        <v>378</v>
      </c>
      <c r="K26" s="64" t="s">
        <v>379</v>
      </c>
      <c r="L26" s="64" t="s">
        <v>380</v>
      </c>
      <c r="M26" s="36" t="s">
        <v>381</v>
      </c>
      <c r="N26" s="42">
        <v>1</v>
      </c>
      <c r="O26" s="51" t="s">
        <v>382</v>
      </c>
      <c r="P26" s="51">
        <v>100</v>
      </c>
      <c r="Q26" s="124" t="s">
        <v>383</v>
      </c>
      <c r="R26" s="124">
        <v>18663487</v>
      </c>
      <c r="S26" s="51"/>
      <c r="T26" s="133" t="s">
        <v>384</v>
      </c>
      <c r="U26" s="229" t="s">
        <v>1439</v>
      </c>
      <c r="V26" s="253"/>
      <c r="W26" s="303"/>
    </row>
  </sheetData>
  <mergeCells count="41">
    <mergeCell ref="U24:U25"/>
    <mergeCell ref="O11:O12"/>
    <mergeCell ref="P11:P12"/>
    <mergeCell ref="O24:O25"/>
    <mergeCell ref="P24:P25"/>
    <mergeCell ref="T24:T25"/>
    <mergeCell ref="C23:T23"/>
    <mergeCell ref="C22:T22"/>
    <mergeCell ref="K11:K12"/>
    <mergeCell ref="J11:J12"/>
    <mergeCell ref="C20:T20"/>
    <mergeCell ref="D11:D12"/>
    <mergeCell ref="T11:T12"/>
    <mergeCell ref="Q11:S11"/>
    <mergeCell ref="N24:N25"/>
    <mergeCell ref="U11:U12"/>
    <mergeCell ref="Q24:S24"/>
    <mergeCell ref="L11:L12"/>
    <mergeCell ref="C21:T21"/>
    <mergeCell ref="D24:D25"/>
    <mergeCell ref="J24:J25"/>
    <mergeCell ref="K24:K25"/>
    <mergeCell ref="C24:C25"/>
    <mergeCell ref="E24:I24"/>
    <mergeCell ref="M24:M25"/>
    <mergeCell ref="L24:L25"/>
    <mergeCell ref="C2:T2"/>
    <mergeCell ref="C17:T17"/>
    <mergeCell ref="C18:T18"/>
    <mergeCell ref="C19:T19"/>
    <mergeCell ref="C4:T4"/>
    <mergeCell ref="C5:T5"/>
    <mergeCell ref="C6:T6"/>
    <mergeCell ref="C7:T7"/>
    <mergeCell ref="C9:T9"/>
    <mergeCell ref="C8:T8"/>
    <mergeCell ref="N11:N12"/>
    <mergeCell ref="C10:T10"/>
    <mergeCell ref="C11:C12"/>
    <mergeCell ref="E11:I11"/>
    <mergeCell ref="M11:M12"/>
  </mergeCells>
  <hyperlinks>
    <hyperlink ref="U13" r:id="rId1" xr:uid="{6C131570-23DC-4998-88B2-E7DA02C25B5F}"/>
    <hyperlink ref="U14" r:id="rId2" xr:uid="{D2081E81-B778-402B-BF82-626CC6E0438A}"/>
    <hyperlink ref="U26" r:id="rId3" xr:uid="{20A63261-204C-4E78-B544-27FAEFE232C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B1:U28"/>
  <sheetViews>
    <sheetView showGridLines="0" zoomScale="120" zoomScaleNormal="120" workbookViewId="0">
      <selection activeCell="A36" sqref="A36"/>
    </sheetView>
  </sheetViews>
  <sheetFormatPr baseColWidth="10" defaultColWidth="8.5703125" defaultRowHeight="15" x14ac:dyDescent="0.25"/>
  <cols>
    <col min="1" max="1" width="3.140625" customWidth="1"/>
    <col min="2" max="2" width="29.5703125" customWidth="1"/>
    <col min="3" max="3" width="62.7109375" customWidth="1"/>
    <col min="4" max="4" width="11.42578125" customWidth="1"/>
    <col min="5" max="5" width="24" customWidth="1"/>
    <col min="6" max="7" width="11.42578125" customWidth="1"/>
    <col min="8" max="8" width="13" customWidth="1"/>
    <col min="9" max="9" width="22.5703125" customWidth="1"/>
    <col min="10" max="10" width="25" customWidth="1"/>
    <col min="11" max="11" width="23.28515625" customWidth="1"/>
    <col min="12" max="12" width="24" customWidth="1"/>
    <col min="13" max="13" width="5.28515625" customWidth="1"/>
    <col min="14" max="15" width="24.7109375" customWidth="1"/>
    <col min="16" max="16" width="22.42578125" customWidth="1"/>
    <col min="17" max="17" width="22.28515625" customWidth="1"/>
    <col min="18" max="18" width="25.42578125" customWidth="1"/>
    <col min="19" max="19" width="17.7109375" customWidth="1"/>
    <col min="20" max="20" width="45.5703125" customWidth="1"/>
    <col min="21" max="21" width="46.5703125" customWidth="1"/>
    <col min="22" max="247" width="11.42578125" customWidth="1"/>
  </cols>
  <sheetData>
    <row r="1" spans="2:20" x14ac:dyDescent="0.25">
      <c r="B1" t="s">
        <v>61</v>
      </c>
    </row>
    <row r="2" spans="2:20" x14ac:dyDescent="0.25">
      <c r="B2" s="384" t="s">
        <v>385</v>
      </c>
      <c r="C2" s="384"/>
      <c r="D2" s="384"/>
      <c r="E2" s="384"/>
      <c r="F2" s="384"/>
      <c r="G2" s="384"/>
      <c r="H2" s="384"/>
      <c r="I2" s="384"/>
      <c r="J2" s="384"/>
      <c r="K2" s="384"/>
      <c r="L2" s="384"/>
      <c r="M2" s="384"/>
      <c r="N2" s="384"/>
      <c r="O2" s="384"/>
      <c r="P2" s="384"/>
      <c r="Q2" s="384"/>
      <c r="R2" s="384"/>
      <c r="S2" s="384"/>
      <c r="T2" s="57"/>
    </row>
    <row r="3" spans="2:20" ht="15.75" thickBot="1" x14ac:dyDescent="0.3"/>
    <row r="4" spans="2:20" s="34" customFormat="1" ht="16.350000000000001" customHeight="1" x14ac:dyDescent="0.2">
      <c r="B4" s="385" t="s">
        <v>386</v>
      </c>
      <c r="C4" s="386"/>
      <c r="D4" s="386"/>
      <c r="E4" s="386"/>
      <c r="F4" s="386"/>
      <c r="G4" s="386"/>
      <c r="H4" s="386"/>
      <c r="I4" s="386"/>
      <c r="J4" s="386"/>
      <c r="K4" s="386"/>
      <c r="L4" s="386"/>
      <c r="M4" s="386"/>
      <c r="N4" s="386"/>
      <c r="O4" s="386"/>
      <c r="P4" s="386"/>
      <c r="Q4" s="386"/>
      <c r="R4" s="386"/>
      <c r="S4" s="387"/>
      <c r="T4" s="58"/>
    </row>
    <row r="5" spans="2:20" s="34" customFormat="1" ht="14.25" x14ac:dyDescent="0.2">
      <c r="B5" s="364" t="s">
        <v>7</v>
      </c>
      <c r="C5" s="365"/>
      <c r="D5" s="365"/>
      <c r="E5" s="365"/>
      <c r="F5" s="365"/>
      <c r="G5" s="365"/>
      <c r="H5" s="365"/>
      <c r="I5" s="365"/>
      <c r="J5" s="365"/>
      <c r="K5" s="365"/>
      <c r="L5" s="365"/>
      <c r="M5" s="365"/>
      <c r="N5" s="365"/>
      <c r="O5" s="365"/>
      <c r="P5" s="365"/>
      <c r="Q5" s="365"/>
      <c r="R5" s="365"/>
      <c r="S5" s="366"/>
      <c r="T5" s="54"/>
    </row>
    <row r="6" spans="2:20" s="34" customFormat="1" ht="14.25" x14ac:dyDescent="0.2">
      <c r="B6" s="361" t="s">
        <v>387</v>
      </c>
      <c r="C6" s="362"/>
      <c r="D6" s="362"/>
      <c r="E6" s="362"/>
      <c r="F6" s="362"/>
      <c r="G6" s="362"/>
      <c r="H6" s="362"/>
      <c r="I6" s="362"/>
      <c r="J6" s="362"/>
      <c r="K6" s="362"/>
      <c r="L6" s="362"/>
      <c r="M6" s="362"/>
      <c r="N6" s="362"/>
      <c r="O6" s="362"/>
      <c r="P6" s="362"/>
      <c r="Q6" s="362"/>
      <c r="R6" s="362"/>
      <c r="S6" s="363"/>
      <c r="T6" s="55"/>
    </row>
    <row r="7" spans="2:20" s="34" customFormat="1" ht="14.25" x14ac:dyDescent="0.2">
      <c r="B7" s="364" t="s">
        <v>9</v>
      </c>
      <c r="C7" s="365"/>
      <c r="D7" s="365"/>
      <c r="E7" s="365"/>
      <c r="F7" s="365"/>
      <c r="G7" s="365"/>
      <c r="H7" s="365"/>
      <c r="I7" s="365"/>
      <c r="J7" s="365"/>
      <c r="K7" s="365"/>
      <c r="L7" s="365"/>
      <c r="M7" s="365"/>
      <c r="N7" s="365"/>
      <c r="O7" s="365"/>
      <c r="P7" s="365"/>
      <c r="Q7" s="365"/>
      <c r="R7" s="365"/>
      <c r="S7" s="366"/>
      <c r="T7" s="54"/>
    </row>
    <row r="8" spans="2:20" s="34" customFormat="1" ht="14.25" x14ac:dyDescent="0.2">
      <c r="B8" s="361" t="s">
        <v>388</v>
      </c>
      <c r="C8" s="362"/>
      <c r="D8" s="362"/>
      <c r="E8" s="362"/>
      <c r="F8" s="362"/>
      <c r="G8" s="362"/>
      <c r="H8" s="362"/>
      <c r="I8" s="362"/>
      <c r="J8" s="362"/>
      <c r="K8" s="362"/>
      <c r="L8" s="362"/>
      <c r="M8" s="362"/>
      <c r="N8" s="362"/>
      <c r="O8" s="362"/>
      <c r="P8" s="362"/>
      <c r="Q8" s="362"/>
      <c r="R8" s="362"/>
      <c r="S8" s="363"/>
      <c r="T8" s="55"/>
    </row>
    <row r="9" spans="2:20" s="34" customFormat="1" ht="14.25" x14ac:dyDescent="0.2">
      <c r="B9" s="364" t="s">
        <v>66</v>
      </c>
      <c r="C9" s="365"/>
      <c r="D9" s="365"/>
      <c r="E9" s="365"/>
      <c r="F9" s="365"/>
      <c r="G9" s="365"/>
      <c r="H9" s="365"/>
      <c r="I9" s="365"/>
      <c r="J9" s="365"/>
      <c r="K9" s="365"/>
      <c r="L9" s="365"/>
      <c r="M9" s="365"/>
      <c r="N9" s="365"/>
      <c r="O9" s="365"/>
      <c r="P9" s="365"/>
      <c r="Q9" s="365"/>
      <c r="R9" s="365"/>
      <c r="S9" s="366"/>
      <c r="T9" s="54"/>
    </row>
    <row r="10" spans="2:20" s="34" customFormat="1" ht="27" customHeight="1" thickBot="1" x14ac:dyDescent="0.25">
      <c r="B10" s="372" t="s">
        <v>389</v>
      </c>
      <c r="C10" s="373"/>
      <c r="D10" s="373"/>
      <c r="E10" s="373"/>
      <c r="F10" s="373"/>
      <c r="G10" s="373"/>
      <c r="H10" s="373"/>
      <c r="I10" s="373"/>
      <c r="J10" s="373"/>
      <c r="K10" s="373"/>
      <c r="L10" s="373"/>
      <c r="M10" s="373"/>
      <c r="N10" s="373"/>
      <c r="O10" s="373"/>
      <c r="P10" s="373"/>
      <c r="Q10" s="373"/>
      <c r="R10" s="373"/>
      <c r="S10" s="374"/>
      <c r="T10" s="56"/>
    </row>
    <row r="11" spans="2:20" s="2" customFormat="1" ht="15.6" customHeight="1" x14ac:dyDescent="0.25">
      <c r="B11" s="375" t="s">
        <v>13</v>
      </c>
      <c r="C11" s="382" t="s">
        <v>108</v>
      </c>
      <c r="D11" s="377" t="s">
        <v>69</v>
      </c>
      <c r="E11" s="378"/>
      <c r="F11" s="378"/>
      <c r="G11" s="378"/>
      <c r="H11" s="379"/>
      <c r="I11" s="53"/>
      <c r="J11" s="53"/>
      <c r="K11" s="53"/>
      <c r="L11" s="380" t="s">
        <v>70</v>
      </c>
      <c r="M11" s="399" t="s">
        <v>71</v>
      </c>
      <c r="N11" s="393" t="s">
        <v>72</v>
      </c>
      <c r="O11" s="360" t="s">
        <v>73</v>
      </c>
      <c r="P11" s="401" t="s">
        <v>74</v>
      </c>
      <c r="Q11" s="401"/>
      <c r="R11" s="401"/>
      <c r="S11" s="360" t="s">
        <v>75</v>
      </c>
      <c r="T11" s="403" t="s">
        <v>76</v>
      </c>
    </row>
    <row r="12" spans="2:20" s="2" customFormat="1" ht="54.6" customHeight="1" x14ac:dyDescent="0.25">
      <c r="B12" s="376"/>
      <c r="C12" s="383"/>
      <c r="D12" s="66" t="s">
        <v>77</v>
      </c>
      <c r="E12" s="67" t="s">
        <v>78</v>
      </c>
      <c r="F12" s="67" t="s">
        <v>79</v>
      </c>
      <c r="G12" s="67" t="s">
        <v>80</v>
      </c>
      <c r="H12" s="63" t="s">
        <v>81</v>
      </c>
      <c r="I12" s="59" t="s">
        <v>82</v>
      </c>
      <c r="J12" s="59" t="s">
        <v>83</v>
      </c>
      <c r="K12" s="59" t="s">
        <v>84</v>
      </c>
      <c r="L12" s="398"/>
      <c r="M12" s="404"/>
      <c r="N12" s="394"/>
      <c r="O12" s="388"/>
      <c r="P12" s="59" t="s">
        <v>85</v>
      </c>
      <c r="Q12" s="59" t="s">
        <v>86</v>
      </c>
      <c r="R12" s="59" t="s">
        <v>168</v>
      </c>
      <c r="S12" s="388"/>
      <c r="T12" s="403"/>
    </row>
    <row r="13" spans="2:20" s="34" customFormat="1" ht="120.75" customHeight="1" x14ac:dyDescent="0.2">
      <c r="B13" s="36" t="s">
        <v>390</v>
      </c>
      <c r="C13" s="64" t="s">
        <v>1325</v>
      </c>
      <c r="D13" s="52" t="s">
        <v>391</v>
      </c>
      <c r="E13" s="36" t="s">
        <v>392</v>
      </c>
      <c r="F13" s="37" t="s">
        <v>393</v>
      </c>
      <c r="G13" s="37" t="s">
        <v>93</v>
      </c>
      <c r="H13" s="64" t="s">
        <v>394</v>
      </c>
      <c r="I13" s="64" t="s">
        <v>395</v>
      </c>
      <c r="J13" s="91" t="s">
        <v>174</v>
      </c>
      <c r="K13" s="91" t="s">
        <v>174</v>
      </c>
      <c r="L13" s="36" t="s">
        <v>396</v>
      </c>
      <c r="M13" s="42">
        <v>1</v>
      </c>
      <c r="N13" s="72" t="s">
        <v>397</v>
      </c>
      <c r="O13" s="51">
        <v>100</v>
      </c>
      <c r="P13" s="116">
        <v>74820000</v>
      </c>
      <c r="Q13" s="116">
        <v>10506595</v>
      </c>
      <c r="R13" s="51"/>
      <c r="S13" s="95" t="s">
        <v>398</v>
      </c>
      <c r="T13" s="229" t="s">
        <v>1440</v>
      </c>
    </row>
    <row r="14" spans="2:20" s="34" customFormat="1" ht="110.1" customHeight="1" x14ac:dyDescent="0.2">
      <c r="B14" s="36" t="s">
        <v>399</v>
      </c>
      <c r="C14" s="36" t="s">
        <v>400</v>
      </c>
      <c r="D14" s="52" t="s">
        <v>401</v>
      </c>
      <c r="E14" s="96" t="s">
        <v>402</v>
      </c>
      <c r="F14" s="37" t="s">
        <v>403</v>
      </c>
      <c r="G14" s="37" t="s">
        <v>93</v>
      </c>
      <c r="H14" s="64" t="s">
        <v>394</v>
      </c>
      <c r="I14" s="64" t="s">
        <v>404</v>
      </c>
      <c r="J14" s="91" t="s">
        <v>174</v>
      </c>
      <c r="K14" s="91" t="s">
        <v>174</v>
      </c>
      <c r="L14" s="36" t="s">
        <v>405</v>
      </c>
      <c r="M14" s="42">
        <v>1</v>
      </c>
      <c r="N14" s="72" t="s">
        <v>406</v>
      </c>
      <c r="O14" s="51">
        <v>100</v>
      </c>
      <c r="P14" s="116" t="s">
        <v>217</v>
      </c>
      <c r="Q14" s="116">
        <v>59346790</v>
      </c>
      <c r="R14" s="51"/>
      <c r="S14" s="95" t="s">
        <v>407</v>
      </c>
      <c r="T14" s="229" t="s">
        <v>1441</v>
      </c>
    </row>
    <row r="16" spans="2:20" ht="15.75" thickBot="1" x14ac:dyDescent="0.3"/>
    <row r="17" spans="2:21" s="34" customFormat="1" ht="14.25" x14ac:dyDescent="0.2">
      <c r="B17" s="385" t="s">
        <v>408</v>
      </c>
      <c r="C17" s="386"/>
      <c r="D17" s="386"/>
      <c r="E17" s="386"/>
      <c r="F17" s="386"/>
      <c r="G17" s="386"/>
      <c r="H17" s="386"/>
      <c r="I17" s="386"/>
      <c r="J17" s="386"/>
      <c r="K17" s="386"/>
      <c r="L17" s="386"/>
      <c r="M17" s="386"/>
      <c r="N17" s="386"/>
      <c r="O17" s="386"/>
      <c r="P17" s="386"/>
      <c r="Q17" s="386"/>
      <c r="R17" s="386"/>
      <c r="S17" s="387"/>
      <c r="T17" s="58"/>
    </row>
    <row r="18" spans="2:21" s="34" customFormat="1" ht="14.25" x14ac:dyDescent="0.2">
      <c r="B18" s="364" t="s">
        <v>7</v>
      </c>
      <c r="C18" s="365"/>
      <c r="D18" s="365"/>
      <c r="E18" s="365"/>
      <c r="F18" s="365"/>
      <c r="G18" s="365"/>
      <c r="H18" s="365"/>
      <c r="I18" s="365"/>
      <c r="J18" s="365"/>
      <c r="K18" s="365"/>
      <c r="L18" s="365"/>
      <c r="M18" s="365"/>
      <c r="N18" s="365"/>
      <c r="O18" s="365"/>
      <c r="P18" s="365"/>
      <c r="Q18" s="365"/>
      <c r="R18" s="365"/>
      <c r="S18" s="366"/>
      <c r="T18" s="54"/>
    </row>
    <row r="19" spans="2:21" s="34" customFormat="1" ht="14.25" x14ac:dyDescent="0.2">
      <c r="B19" s="361" t="s">
        <v>409</v>
      </c>
      <c r="C19" s="362"/>
      <c r="D19" s="362"/>
      <c r="E19" s="362"/>
      <c r="F19" s="362"/>
      <c r="G19" s="362"/>
      <c r="H19" s="362"/>
      <c r="I19" s="362"/>
      <c r="J19" s="362"/>
      <c r="K19" s="362"/>
      <c r="L19" s="362"/>
      <c r="M19" s="362"/>
      <c r="N19" s="362"/>
      <c r="O19" s="362"/>
      <c r="P19" s="362"/>
      <c r="Q19" s="362"/>
      <c r="R19" s="362"/>
      <c r="S19" s="363"/>
      <c r="T19" s="55"/>
    </row>
    <row r="20" spans="2:21" s="34" customFormat="1" ht="14.25" x14ac:dyDescent="0.2">
      <c r="B20" s="364" t="s">
        <v>9</v>
      </c>
      <c r="C20" s="365"/>
      <c r="D20" s="365"/>
      <c r="E20" s="365"/>
      <c r="F20" s="365"/>
      <c r="G20" s="365"/>
      <c r="H20" s="365"/>
      <c r="I20" s="365"/>
      <c r="J20" s="365"/>
      <c r="K20" s="365"/>
      <c r="L20" s="365"/>
      <c r="M20" s="365"/>
      <c r="N20" s="365"/>
      <c r="O20" s="365"/>
      <c r="P20" s="365"/>
      <c r="Q20" s="365"/>
      <c r="R20" s="365"/>
      <c r="S20" s="366"/>
      <c r="T20" s="54"/>
    </row>
    <row r="21" spans="2:21" s="34" customFormat="1" ht="14.25" x14ac:dyDescent="0.2">
      <c r="B21" s="361" t="s">
        <v>410</v>
      </c>
      <c r="C21" s="362"/>
      <c r="D21" s="362"/>
      <c r="E21" s="362"/>
      <c r="F21" s="362"/>
      <c r="G21" s="362"/>
      <c r="H21" s="362"/>
      <c r="I21" s="362"/>
      <c r="J21" s="362"/>
      <c r="K21" s="362"/>
      <c r="L21" s="362"/>
      <c r="M21" s="362"/>
      <c r="N21" s="362"/>
      <c r="O21" s="362"/>
      <c r="P21" s="362"/>
      <c r="Q21" s="362"/>
      <c r="R21" s="362"/>
      <c r="S21" s="363"/>
      <c r="T21" s="55"/>
    </row>
    <row r="22" spans="2:21" s="34" customFormat="1" ht="14.25" x14ac:dyDescent="0.2">
      <c r="B22" s="364" t="s">
        <v>66</v>
      </c>
      <c r="C22" s="365"/>
      <c r="D22" s="365"/>
      <c r="E22" s="365"/>
      <c r="F22" s="365"/>
      <c r="G22" s="365"/>
      <c r="H22" s="365"/>
      <c r="I22" s="365"/>
      <c r="J22" s="365"/>
      <c r="K22" s="365"/>
      <c r="L22" s="365"/>
      <c r="M22" s="365"/>
      <c r="N22" s="365"/>
      <c r="O22" s="365"/>
      <c r="P22" s="365"/>
      <c r="Q22" s="365"/>
      <c r="R22" s="365"/>
      <c r="S22" s="366"/>
      <c r="T22" s="54"/>
    </row>
    <row r="23" spans="2:21" s="34" customFormat="1" ht="47.25" customHeight="1" thickBot="1" x14ac:dyDescent="0.25">
      <c r="B23" s="372" t="s">
        <v>411</v>
      </c>
      <c r="C23" s="373"/>
      <c r="D23" s="373"/>
      <c r="E23" s="373"/>
      <c r="F23" s="373"/>
      <c r="G23" s="373"/>
      <c r="H23" s="373"/>
      <c r="I23" s="373"/>
      <c r="J23" s="373"/>
      <c r="K23" s="373"/>
      <c r="L23" s="373"/>
      <c r="M23" s="373"/>
      <c r="N23" s="373"/>
      <c r="O23" s="373"/>
      <c r="P23" s="373"/>
      <c r="Q23" s="373"/>
      <c r="R23" s="373"/>
      <c r="S23" s="374"/>
      <c r="T23" s="56"/>
    </row>
    <row r="24" spans="2:21" s="2" customFormat="1" ht="19.350000000000001" customHeight="1" x14ac:dyDescent="0.25">
      <c r="B24" s="375" t="s">
        <v>13</v>
      </c>
      <c r="C24" s="382" t="s">
        <v>108</v>
      </c>
      <c r="D24" s="377" t="s">
        <v>69</v>
      </c>
      <c r="E24" s="378"/>
      <c r="F24" s="378"/>
      <c r="G24" s="378"/>
      <c r="H24" s="379"/>
      <c r="I24" s="53"/>
      <c r="J24" s="53"/>
      <c r="K24" s="53"/>
      <c r="L24" s="380" t="s">
        <v>70</v>
      </c>
      <c r="M24" s="399" t="s">
        <v>71</v>
      </c>
      <c r="N24" s="393" t="s">
        <v>72</v>
      </c>
      <c r="O24" s="360" t="s">
        <v>73</v>
      </c>
      <c r="P24" s="401" t="s">
        <v>74</v>
      </c>
      <c r="Q24" s="401"/>
      <c r="R24" s="401"/>
      <c r="S24" s="360" t="s">
        <v>75</v>
      </c>
      <c r="T24" s="403" t="s">
        <v>76</v>
      </c>
    </row>
    <row r="25" spans="2:21" s="2" customFormat="1" ht="60" customHeight="1" x14ac:dyDescent="0.25">
      <c r="B25" s="376"/>
      <c r="C25" s="383"/>
      <c r="D25" s="66" t="s">
        <v>77</v>
      </c>
      <c r="E25" s="67" t="s">
        <v>78</v>
      </c>
      <c r="F25" s="67" t="s">
        <v>79</v>
      </c>
      <c r="G25" s="67" t="s">
        <v>80</v>
      </c>
      <c r="H25" s="63" t="s">
        <v>81</v>
      </c>
      <c r="I25" s="59" t="s">
        <v>82</v>
      </c>
      <c r="J25" s="59" t="s">
        <v>83</v>
      </c>
      <c r="K25" s="59" t="s">
        <v>84</v>
      </c>
      <c r="L25" s="381"/>
      <c r="M25" s="400"/>
      <c r="N25" s="394"/>
      <c r="O25" s="388"/>
      <c r="P25" s="60" t="s">
        <v>85</v>
      </c>
      <c r="Q25" s="60" t="s">
        <v>86</v>
      </c>
      <c r="R25" s="70" t="s">
        <v>110</v>
      </c>
      <c r="S25" s="360"/>
      <c r="T25" s="403"/>
    </row>
    <row r="26" spans="2:21" s="34" customFormat="1" ht="118.5" customHeight="1" x14ac:dyDescent="0.25">
      <c r="B26" s="36" t="s">
        <v>412</v>
      </c>
      <c r="C26" s="64" t="s">
        <v>1326</v>
      </c>
      <c r="D26" s="52" t="s">
        <v>413</v>
      </c>
      <c r="E26" s="36" t="s">
        <v>414</v>
      </c>
      <c r="F26" s="37" t="s">
        <v>403</v>
      </c>
      <c r="G26" s="37" t="s">
        <v>93</v>
      </c>
      <c r="H26" s="64" t="s">
        <v>146</v>
      </c>
      <c r="I26" s="37" t="s">
        <v>1273</v>
      </c>
      <c r="J26" s="91" t="s">
        <v>174</v>
      </c>
      <c r="K26" s="91" t="s">
        <v>174</v>
      </c>
      <c r="L26" s="36" t="s">
        <v>415</v>
      </c>
      <c r="M26" s="42">
        <v>1</v>
      </c>
      <c r="N26" s="51" t="s">
        <v>311</v>
      </c>
      <c r="O26" s="51">
        <v>100</v>
      </c>
      <c r="P26" s="116">
        <v>245233000</v>
      </c>
      <c r="Q26" s="116">
        <v>7062031</v>
      </c>
      <c r="R26" s="266"/>
      <c r="S26" s="95" t="s">
        <v>416</v>
      </c>
      <c r="T26" s="229" t="s">
        <v>1442</v>
      </c>
      <c r="U26" s="304"/>
    </row>
    <row r="27" spans="2:21" s="34" customFormat="1" ht="123.75" customHeight="1" x14ac:dyDescent="0.2">
      <c r="B27" s="36" t="s">
        <v>417</v>
      </c>
      <c r="C27" s="36" t="s">
        <v>418</v>
      </c>
      <c r="D27" s="52" t="s">
        <v>419</v>
      </c>
      <c r="E27" s="36" t="s">
        <v>420</v>
      </c>
      <c r="F27" s="37" t="s">
        <v>403</v>
      </c>
      <c r="G27" s="37" t="s">
        <v>93</v>
      </c>
      <c r="H27" s="64" t="s">
        <v>146</v>
      </c>
      <c r="I27" s="37" t="s">
        <v>1274</v>
      </c>
      <c r="J27" s="91" t="s">
        <v>174</v>
      </c>
      <c r="K27" s="91" t="s">
        <v>174</v>
      </c>
      <c r="L27" s="36" t="s">
        <v>421</v>
      </c>
      <c r="M27" s="42">
        <v>1</v>
      </c>
      <c r="N27" s="51" t="s">
        <v>422</v>
      </c>
      <c r="O27" s="51">
        <v>100</v>
      </c>
      <c r="P27" s="116">
        <v>21742000</v>
      </c>
      <c r="Q27" s="116">
        <v>7062031</v>
      </c>
      <c r="R27" s="51"/>
      <c r="S27" s="95" t="s">
        <v>423</v>
      </c>
      <c r="T27" s="229" t="s">
        <v>1443</v>
      </c>
    </row>
    <row r="28" spans="2:21" s="34" customFormat="1" ht="100.35" customHeight="1" x14ac:dyDescent="0.2">
      <c r="B28" s="36" t="s">
        <v>424</v>
      </c>
      <c r="C28" s="36" t="s">
        <v>425</v>
      </c>
      <c r="D28" s="52" t="s">
        <v>426</v>
      </c>
      <c r="E28" s="36" t="s">
        <v>427</v>
      </c>
      <c r="F28" s="37" t="s">
        <v>403</v>
      </c>
      <c r="G28" s="37" t="s">
        <v>93</v>
      </c>
      <c r="H28" s="64" t="s">
        <v>146</v>
      </c>
      <c r="I28" s="37" t="s">
        <v>1275</v>
      </c>
      <c r="J28" s="91" t="s">
        <v>174</v>
      </c>
      <c r="K28" s="91" t="s">
        <v>174</v>
      </c>
      <c r="L28" s="36" t="s">
        <v>421</v>
      </c>
      <c r="M28" s="42">
        <v>1</v>
      </c>
      <c r="N28" s="51" t="s">
        <v>428</v>
      </c>
      <c r="O28" s="51">
        <v>100</v>
      </c>
      <c r="P28" s="116">
        <v>8422037000</v>
      </c>
      <c r="Q28" s="116">
        <f>1004708+9812245048</f>
        <v>9813249756</v>
      </c>
      <c r="R28" s="51"/>
      <c r="S28" s="75" t="s">
        <v>429</v>
      </c>
      <c r="T28" s="229" t="s">
        <v>1444</v>
      </c>
    </row>
  </sheetData>
  <mergeCells count="35">
    <mergeCell ref="T11:T12"/>
    <mergeCell ref="T24:T25"/>
    <mergeCell ref="N24:N25"/>
    <mergeCell ref="O24:O25"/>
    <mergeCell ref="P24:R24"/>
    <mergeCell ref="M24:M25"/>
    <mergeCell ref="S11:S12"/>
    <mergeCell ref="B20:S20"/>
    <mergeCell ref="B21:S21"/>
    <mergeCell ref="B22:S22"/>
    <mergeCell ref="N11:N12"/>
    <mergeCell ref="O11:O12"/>
    <mergeCell ref="M11:M12"/>
    <mergeCell ref="B23:S23"/>
    <mergeCell ref="B24:B25"/>
    <mergeCell ref="D24:H24"/>
    <mergeCell ref="L24:L25"/>
    <mergeCell ref="S24:S25"/>
    <mergeCell ref="C24:C25"/>
    <mergeCell ref="B2:S2"/>
    <mergeCell ref="B17:S17"/>
    <mergeCell ref="B18:S18"/>
    <mergeCell ref="B19:S19"/>
    <mergeCell ref="B4:S4"/>
    <mergeCell ref="B5:S5"/>
    <mergeCell ref="B6:S6"/>
    <mergeCell ref="B7:S7"/>
    <mergeCell ref="B8:S8"/>
    <mergeCell ref="B9:S9"/>
    <mergeCell ref="B10:S10"/>
    <mergeCell ref="B11:B12"/>
    <mergeCell ref="D11:H11"/>
    <mergeCell ref="L11:L12"/>
    <mergeCell ref="P11:R11"/>
    <mergeCell ref="C11:C12"/>
  </mergeCells>
  <hyperlinks>
    <hyperlink ref="T13" r:id="rId1" xr:uid="{F378C4BE-CAC8-4D22-8B44-712A5F09055D}"/>
    <hyperlink ref="T14" r:id="rId2" xr:uid="{85BBF0F0-91A9-4332-9AEF-A94DE93E858D}"/>
    <hyperlink ref="T26" r:id="rId3" xr:uid="{EF3CCF33-7FEC-49A0-A130-217FA3F5644C}"/>
    <hyperlink ref="T27" r:id="rId4" xr:uid="{81581451-E5C0-4EC6-ACB2-7320C0F7EE5C}"/>
    <hyperlink ref="T28" r:id="rId5" xr:uid="{5496A1F0-D3D6-4DE8-B6CF-C07D3FEDCCF1}"/>
  </hyperlinks>
  <pageMargins left="0.25" right="0.25" top="0.75" bottom="0.75" header="0.3" footer="0.3"/>
  <pageSetup scale="45"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U44"/>
  <sheetViews>
    <sheetView showGridLines="0" topLeftCell="B36" zoomScale="120" zoomScaleNormal="120" workbookViewId="0">
      <selection activeCell="B43" sqref="B43"/>
    </sheetView>
  </sheetViews>
  <sheetFormatPr baseColWidth="10" defaultColWidth="8.5703125" defaultRowHeight="15" x14ac:dyDescent="0.25"/>
  <cols>
    <col min="1" max="1" width="4.7109375" hidden="1" customWidth="1"/>
    <col min="2" max="2" width="4.140625" customWidth="1"/>
    <col min="3" max="3" width="33.28515625" customWidth="1"/>
    <col min="4" max="4" width="127.42578125" customWidth="1"/>
    <col min="5" max="5" width="11.42578125" customWidth="1"/>
    <col min="6" max="6" width="17.42578125" customWidth="1"/>
    <col min="7" max="8" width="11.42578125" customWidth="1"/>
    <col min="9" max="9" width="23.28515625" customWidth="1"/>
    <col min="10" max="10" width="26.28515625" customWidth="1"/>
    <col min="11" max="11" width="42" customWidth="1"/>
    <col min="12" max="12" width="27.7109375" customWidth="1"/>
    <col min="13" max="13" width="34.42578125" customWidth="1"/>
    <col min="14" max="14" width="5.28515625" bestFit="1" customWidth="1"/>
    <col min="15" max="15" width="26.7109375" customWidth="1"/>
    <col min="16" max="16" width="29.28515625" customWidth="1"/>
    <col min="17" max="17" width="23.42578125" customWidth="1"/>
    <col min="18" max="18" width="24" customWidth="1"/>
    <col min="19" max="19" width="22.5703125" customWidth="1"/>
    <col min="20" max="20" width="16.5703125" customWidth="1"/>
    <col min="21" max="21" width="49.28515625" customWidth="1"/>
    <col min="22" max="22" width="22.7109375" customWidth="1"/>
    <col min="23" max="248" width="11.42578125" customWidth="1"/>
  </cols>
  <sheetData>
    <row r="1" spans="1:21" x14ac:dyDescent="0.25">
      <c r="C1" t="s">
        <v>61</v>
      </c>
    </row>
    <row r="2" spans="1:21" x14ac:dyDescent="0.25">
      <c r="C2" s="384" t="s">
        <v>430</v>
      </c>
      <c r="D2" s="384"/>
      <c r="E2" s="384"/>
      <c r="F2" s="384"/>
      <c r="G2" s="384"/>
      <c r="H2" s="384"/>
      <c r="I2" s="384"/>
      <c r="J2" s="384"/>
      <c r="K2" s="384"/>
      <c r="L2" s="384"/>
      <c r="M2" s="384"/>
      <c r="N2" s="384"/>
      <c r="O2" s="384"/>
      <c r="P2" s="384"/>
      <c r="Q2" s="384"/>
      <c r="R2" s="384"/>
      <c r="S2" s="384"/>
      <c r="T2" s="384"/>
      <c r="U2" s="57"/>
    </row>
    <row r="3" spans="1:21" ht="15.75" thickBot="1" x14ac:dyDescent="0.3"/>
    <row r="4" spans="1:21" s="34" customFormat="1" ht="15.75" customHeight="1" x14ac:dyDescent="0.2">
      <c r="C4" s="385" t="s">
        <v>431</v>
      </c>
      <c r="D4" s="386"/>
      <c r="E4" s="386"/>
      <c r="F4" s="386"/>
      <c r="G4" s="386"/>
      <c r="H4" s="386"/>
      <c r="I4" s="386"/>
      <c r="J4" s="386"/>
      <c r="K4" s="386"/>
      <c r="L4" s="386"/>
      <c r="M4" s="386"/>
      <c r="N4" s="386"/>
      <c r="O4" s="386"/>
      <c r="P4" s="386"/>
      <c r="Q4" s="386"/>
      <c r="R4" s="386"/>
      <c r="S4" s="386"/>
      <c r="T4" s="387"/>
      <c r="U4" s="58"/>
    </row>
    <row r="5" spans="1:21" s="34" customFormat="1" ht="15.75" customHeight="1" x14ac:dyDescent="0.2">
      <c r="C5" s="364" t="s">
        <v>7</v>
      </c>
      <c r="D5" s="365"/>
      <c r="E5" s="365"/>
      <c r="F5" s="365"/>
      <c r="G5" s="365"/>
      <c r="H5" s="365"/>
      <c r="I5" s="365"/>
      <c r="J5" s="365"/>
      <c r="K5" s="365"/>
      <c r="L5" s="365"/>
      <c r="M5" s="365"/>
      <c r="N5" s="365"/>
      <c r="O5" s="365"/>
      <c r="P5" s="365"/>
      <c r="Q5" s="365"/>
      <c r="R5" s="365"/>
      <c r="S5" s="365"/>
      <c r="T5" s="366"/>
      <c r="U5" s="54"/>
    </row>
    <row r="6" spans="1:21" s="34" customFormat="1" ht="15.75" customHeight="1" x14ac:dyDescent="0.2">
      <c r="C6" s="361" t="s">
        <v>432</v>
      </c>
      <c r="D6" s="362"/>
      <c r="E6" s="362"/>
      <c r="F6" s="362"/>
      <c r="G6" s="362"/>
      <c r="H6" s="362"/>
      <c r="I6" s="362"/>
      <c r="J6" s="362"/>
      <c r="K6" s="362"/>
      <c r="L6" s="362"/>
      <c r="M6" s="362"/>
      <c r="N6" s="362"/>
      <c r="O6" s="362"/>
      <c r="P6" s="362"/>
      <c r="Q6" s="362"/>
      <c r="R6" s="362"/>
      <c r="S6" s="362"/>
      <c r="T6" s="363"/>
      <c r="U6" s="55"/>
    </row>
    <row r="7" spans="1:21" s="34" customFormat="1" ht="15.75" customHeight="1" x14ac:dyDescent="0.2">
      <c r="C7" s="364" t="s">
        <v>9</v>
      </c>
      <c r="D7" s="365"/>
      <c r="E7" s="365"/>
      <c r="F7" s="365"/>
      <c r="G7" s="365"/>
      <c r="H7" s="365"/>
      <c r="I7" s="365"/>
      <c r="J7" s="365"/>
      <c r="K7" s="365"/>
      <c r="L7" s="365"/>
      <c r="M7" s="365"/>
      <c r="N7" s="365"/>
      <c r="O7" s="365"/>
      <c r="P7" s="365"/>
      <c r="Q7" s="365"/>
      <c r="R7" s="365"/>
      <c r="S7" s="365"/>
      <c r="T7" s="366"/>
      <c r="U7" s="54"/>
    </row>
    <row r="8" spans="1:21" s="34" customFormat="1" ht="15" customHeight="1" x14ac:dyDescent="0.2">
      <c r="C8" s="361" t="s">
        <v>433</v>
      </c>
      <c r="D8" s="362"/>
      <c r="E8" s="362"/>
      <c r="F8" s="362"/>
      <c r="G8" s="362"/>
      <c r="H8" s="362"/>
      <c r="I8" s="362"/>
      <c r="J8" s="362"/>
      <c r="K8" s="362"/>
      <c r="L8" s="362"/>
      <c r="M8" s="362"/>
      <c r="N8" s="362"/>
      <c r="O8" s="362"/>
      <c r="P8" s="362"/>
      <c r="Q8" s="362"/>
      <c r="R8" s="362"/>
      <c r="S8" s="362"/>
      <c r="T8" s="363"/>
      <c r="U8" s="55"/>
    </row>
    <row r="9" spans="1:21" s="34" customFormat="1" ht="15.75" customHeight="1" x14ac:dyDescent="0.2">
      <c r="C9" s="364" t="s">
        <v>66</v>
      </c>
      <c r="D9" s="365"/>
      <c r="E9" s="365"/>
      <c r="F9" s="365"/>
      <c r="G9" s="365"/>
      <c r="H9" s="365"/>
      <c r="I9" s="365"/>
      <c r="J9" s="365"/>
      <c r="K9" s="365"/>
      <c r="L9" s="365"/>
      <c r="M9" s="365"/>
      <c r="N9" s="365"/>
      <c r="O9" s="365"/>
      <c r="P9" s="365"/>
      <c r="Q9" s="365"/>
      <c r="R9" s="365"/>
      <c r="S9" s="365"/>
      <c r="T9" s="366"/>
      <c r="U9" s="54"/>
    </row>
    <row r="10" spans="1:21" s="34" customFormat="1" ht="36.75" customHeight="1" thickBot="1" x14ac:dyDescent="0.25">
      <c r="C10" s="372" t="s">
        <v>434</v>
      </c>
      <c r="D10" s="373"/>
      <c r="E10" s="373"/>
      <c r="F10" s="373"/>
      <c r="G10" s="373"/>
      <c r="H10" s="373"/>
      <c r="I10" s="373"/>
      <c r="J10" s="373"/>
      <c r="K10" s="373"/>
      <c r="L10" s="373"/>
      <c r="M10" s="373"/>
      <c r="N10" s="373"/>
      <c r="O10" s="373"/>
      <c r="P10" s="373"/>
      <c r="Q10" s="373"/>
      <c r="R10" s="373"/>
      <c r="S10" s="373"/>
      <c r="T10" s="374"/>
      <c r="U10" s="56"/>
    </row>
    <row r="11" spans="1:21" s="2" customFormat="1" ht="20.100000000000001" customHeight="1" x14ac:dyDescent="0.25">
      <c r="C11" s="375" t="s">
        <v>13</v>
      </c>
      <c r="D11" s="382" t="s">
        <v>108</v>
      </c>
      <c r="E11" s="377" t="s">
        <v>69</v>
      </c>
      <c r="F11" s="378"/>
      <c r="G11" s="378"/>
      <c r="H11" s="378"/>
      <c r="I11" s="379"/>
      <c r="J11" s="360" t="s">
        <v>82</v>
      </c>
      <c r="K11" s="360" t="s">
        <v>83</v>
      </c>
      <c r="L11" s="360" t="s">
        <v>84</v>
      </c>
      <c r="M11" s="360" t="s">
        <v>70</v>
      </c>
      <c r="N11" s="413" t="s">
        <v>71</v>
      </c>
      <c r="O11" s="393" t="s">
        <v>72</v>
      </c>
      <c r="P11" s="360" t="s">
        <v>73</v>
      </c>
      <c r="Q11" s="401" t="s">
        <v>74</v>
      </c>
      <c r="R11" s="401"/>
      <c r="S11" s="397"/>
      <c r="T11" s="360" t="s">
        <v>75</v>
      </c>
      <c r="U11" s="403" t="s">
        <v>76</v>
      </c>
    </row>
    <row r="12" spans="1:21" s="2" customFormat="1" ht="71.099999999999994" customHeight="1" thickBot="1" x14ac:dyDescent="0.3">
      <c r="C12" s="376"/>
      <c r="D12" s="383"/>
      <c r="E12" s="66" t="s">
        <v>77</v>
      </c>
      <c r="F12" s="67" t="s">
        <v>78</v>
      </c>
      <c r="G12" s="41" t="s">
        <v>79</v>
      </c>
      <c r="H12" s="41" t="s">
        <v>80</v>
      </c>
      <c r="I12" s="63" t="s">
        <v>81</v>
      </c>
      <c r="J12" s="360"/>
      <c r="K12" s="360"/>
      <c r="L12" s="360"/>
      <c r="M12" s="360"/>
      <c r="N12" s="414"/>
      <c r="O12" s="415"/>
      <c r="P12" s="388"/>
      <c r="Q12" s="71" t="s">
        <v>85</v>
      </c>
      <c r="R12" s="60" t="s">
        <v>86</v>
      </c>
      <c r="S12" s="59" t="s">
        <v>168</v>
      </c>
      <c r="T12" s="388"/>
      <c r="U12" s="403"/>
    </row>
    <row r="13" spans="1:21" s="34" customFormat="1" ht="193.5" customHeight="1" thickBot="1" x14ac:dyDescent="0.25">
      <c r="A13" s="34">
        <v>1</v>
      </c>
      <c r="C13" s="36" t="s">
        <v>435</v>
      </c>
      <c r="D13" s="230" t="s">
        <v>436</v>
      </c>
      <c r="E13" s="52" t="s">
        <v>437</v>
      </c>
      <c r="F13" s="36" t="s">
        <v>438</v>
      </c>
      <c r="G13" s="35" t="s">
        <v>439</v>
      </c>
      <c r="H13" s="35" t="s">
        <v>93</v>
      </c>
      <c r="I13" s="64" t="s">
        <v>440</v>
      </c>
      <c r="J13" s="64" t="s">
        <v>441</v>
      </c>
      <c r="K13" s="36" t="s">
        <v>442</v>
      </c>
      <c r="L13" s="36" t="s">
        <v>443</v>
      </c>
      <c r="M13" s="36" t="s">
        <v>444</v>
      </c>
      <c r="N13" s="62">
        <v>4</v>
      </c>
      <c r="O13" s="52" t="s">
        <v>445</v>
      </c>
      <c r="P13" s="51"/>
      <c r="Q13" s="297">
        <v>190741904.7142857</v>
      </c>
      <c r="R13" s="297">
        <v>190741904.7142857</v>
      </c>
      <c r="S13" s="51">
        <v>292</v>
      </c>
      <c r="T13" s="134" t="s">
        <v>446</v>
      </c>
      <c r="U13" s="229" t="s">
        <v>1445</v>
      </c>
    </row>
    <row r="14" spans="1:21" s="34" customFormat="1" ht="163.15" customHeight="1" x14ac:dyDescent="0.2">
      <c r="C14" s="36" t="s">
        <v>1350</v>
      </c>
      <c r="D14" s="36" t="s">
        <v>1351</v>
      </c>
      <c r="E14" s="52" t="s">
        <v>437</v>
      </c>
      <c r="F14" s="36" t="s">
        <v>438</v>
      </c>
      <c r="G14" s="35" t="s">
        <v>439</v>
      </c>
      <c r="H14" s="35" t="s">
        <v>93</v>
      </c>
      <c r="I14" s="64" t="s">
        <v>440</v>
      </c>
      <c r="J14" s="64" t="s">
        <v>441</v>
      </c>
      <c r="K14" s="64" t="s">
        <v>1150</v>
      </c>
      <c r="L14" s="64" t="s">
        <v>1150</v>
      </c>
      <c r="M14" s="36" t="s">
        <v>444</v>
      </c>
      <c r="N14" s="62">
        <v>4</v>
      </c>
      <c r="O14" s="52" t="s">
        <v>445</v>
      </c>
      <c r="P14" s="51">
        <v>1123</v>
      </c>
      <c r="Q14" s="272">
        <v>28000543</v>
      </c>
      <c r="R14" s="272">
        <v>28000543</v>
      </c>
      <c r="S14" s="51" t="s">
        <v>1352</v>
      </c>
      <c r="T14" s="134" t="s">
        <v>446</v>
      </c>
      <c r="U14" s="229" t="s">
        <v>1446</v>
      </c>
    </row>
    <row r="15" spans="1:21" s="34" customFormat="1" ht="157.5" customHeight="1" x14ac:dyDescent="0.2">
      <c r="A15" s="34">
        <v>6</v>
      </c>
      <c r="C15" s="36" t="s">
        <v>447</v>
      </c>
      <c r="D15" s="36" t="s">
        <v>448</v>
      </c>
      <c r="E15" s="52" t="s">
        <v>449</v>
      </c>
      <c r="F15" s="36" t="s">
        <v>450</v>
      </c>
      <c r="G15" s="37" t="s">
        <v>439</v>
      </c>
      <c r="H15" s="37" t="s">
        <v>93</v>
      </c>
      <c r="I15" s="64" t="s">
        <v>451</v>
      </c>
      <c r="J15" s="64" t="s">
        <v>452</v>
      </c>
      <c r="K15" s="36" t="s">
        <v>453</v>
      </c>
      <c r="L15" s="36" t="s">
        <v>454</v>
      </c>
      <c r="M15" s="36" t="s">
        <v>455</v>
      </c>
      <c r="N15" s="65">
        <v>12</v>
      </c>
      <c r="O15" s="52" t="s">
        <v>456</v>
      </c>
      <c r="P15" s="51">
        <v>11</v>
      </c>
      <c r="Q15" s="297">
        <v>156688667.14285699</v>
      </c>
      <c r="R15" s="297">
        <v>156688667.14285713</v>
      </c>
      <c r="S15" s="51">
        <v>292</v>
      </c>
      <c r="T15" s="135" t="s">
        <v>16</v>
      </c>
      <c r="U15" s="229" t="s">
        <v>1447</v>
      </c>
    </row>
    <row r="16" spans="1:21" s="34" customFormat="1" ht="163.5" customHeight="1" x14ac:dyDescent="0.2">
      <c r="A16" s="34">
        <v>7</v>
      </c>
      <c r="C16" s="36" t="s">
        <v>457</v>
      </c>
      <c r="D16" s="36" t="s">
        <v>458</v>
      </c>
      <c r="E16" s="52" t="s">
        <v>459</v>
      </c>
      <c r="F16" s="36" t="s">
        <v>460</v>
      </c>
      <c r="G16" s="37" t="s">
        <v>439</v>
      </c>
      <c r="H16" s="37" t="s">
        <v>93</v>
      </c>
      <c r="I16" s="64" t="s">
        <v>461</v>
      </c>
      <c r="J16" s="64" t="s">
        <v>462</v>
      </c>
      <c r="K16" s="218" t="s">
        <v>463</v>
      </c>
      <c r="L16" s="218" t="s">
        <v>464</v>
      </c>
      <c r="M16" s="36" t="s">
        <v>465</v>
      </c>
      <c r="N16" s="65">
        <v>2</v>
      </c>
      <c r="O16" s="52" t="s">
        <v>466</v>
      </c>
      <c r="P16" s="51">
        <v>2</v>
      </c>
      <c r="Q16" s="297">
        <v>66680701.684210524</v>
      </c>
      <c r="R16" s="297">
        <v>66680701.684210524</v>
      </c>
      <c r="S16" s="51">
        <v>292</v>
      </c>
      <c r="T16" s="135" t="s">
        <v>16</v>
      </c>
      <c r="U16" s="229" t="s">
        <v>1448</v>
      </c>
    </row>
    <row r="18" spans="1:21" ht="15.75" thickBot="1" x14ac:dyDescent="0.3"/>
    <row r="19" spans="1:21" s="34" customFormat="1" ht="18" customHeight="1" x14ac:dyDescent="0.2">
      <c r="C19" s="385" t="s">
        <v>467</v>
      </c>
      <c r="D19" s="386"/>
      <c r="E19" s="386"/>
      <c r="F19" s="386"/>
      <c r="G19" s="386"/>
      <c r="H19" s="386"/>
      <c r="I19" s="386"/>
      <c r="J19" s="386"/>
      <c r="K19" s="386"/>
      <c r="L19" s="386"/>
      <c r="M19" s="386"/>
      <c r="N19" s="386"/>
      <c r="O19" s="386"/>
      <c r="P19" s="386"/>
      <c r="Q19" s="386"/>
      <c r="R19" s="386"/>
      <c r="S19" s="386"/>
      <c r="T19" s="387"/>
      <c r="U19" s="58"/>
    </row>
    <row r="20" spans="1:21" s="34" customFormat="1" ht="15.75" customHeight="1" x14ac:dyDescent="0.2">
      <c r="C20" s="364" t="s">
        <v>7</v>
      </c>
      <c r="D20" s="365"/>
      <c r="E20" s="365"/>
      <c r="F20" s="365"/>
      <c r="G20" s="365"/>
      <c r="H20" s="365"/>
      <c r="I20" s="365"/>
      <c r="J20" s="365"/>
      <c r="K20" s="365"/>
      <c r="L20" s="365"/>
      <c r="M20" s="365"/>
      <c r="N20" s="365"/>
      <c r="O20" s="365"/>
      <c r="P20" s="365"/>
      <c r="Q20" s="365"/>
      <c r="R20" s="365"/>
      <c r="S20" s="365"/>
      <c r="T20" s="366"/>
      <c r="U20" s="54"/>
    </row>
    <row r="21" spans="1:21" s="34" customFormat="1" ht="20.65" customHeight="1" x14ac:dyDescent="0.2">
      <c r="C21" s="361" t="s">
        <v>468</v>
      </c>
      <c r="D21" s="362"/>
      <c r="E21" s="362"/>
      <c r="F21" s="362"/>
      <c r="G21" s="362"/>
      <c r="H21" s="362"/>
      <c r="I21" s="362"/>
      <c r="J21" s="362"/>
      <c r="K21" s="362"/>
      <c r="L21" s="362"/>
      <c r="M21" s="362"/>
      <c r="N21" s="362"/>
      <c r="O21" s="362"/>
      <c r="P21" s="362"/>
      <c r="Q21" s="362"/>
      <c r="R21" s="362"/>
      <c r="S21" s="362"/>
      <c r="T21" s="363"/>
      <c r="U21" s="55"/>
    </row>
    <row r="22" spans="1:21" s="34" customFormat="1" ht="15.75" customHeight="1" x14ac:dyDescent="0.2">
      <c r="C22" s="364" t="s">
        <v>9</v>
      </c>
      <c r="D22" s="365"/>
      <c r="E22" s="365"/>
      <c r="F22" s="365"/>
      <c r="G22" s="365"/>
      <c r="H22" s="365"/>
      <c r="I22" s="365"/>
      <c r="J22" s="365"/>
      <c r="K22" s="365"/>
      <c r="L22" s="365"/>
      <c r="M22" s="365"/>
      <c r="N22" s="365"/>
      <c r="O22" s="365"/>
      <c r="P22" s="365"/>
      <c r="Q22" s="365"/>
      <c r="R22" s="365"/>
      <c r="S22" s="365"/>
      <c r="T22" s="366"/>
      <c r="U22" s="54"/>
    </row>
    <row r="23" spans="1:21" s="34" customFormat="1" ht="21.6" customHeight="1" x14ac:dyDescent="0.2">
      <c r="C23" s="361" t="s">
        <v>469</v>
      </c>
      <c r="D23" s="362"/>
      <c r="E23" s="362"/>
      <c r="F23" s="362"/>
      <c r="G23" s="362"/>
      <c r="H23" s="362"/>
      <c r="I23" s="362"/>
      <c r="J23" s="362"/>
      <c r="K23" s="362"/>
      <c r="L23" s="362"/>
      <c r="M23" s="362"/>
      <c r="N23" s="362"/>
      <c r="O23" s="362"/>
      <c r="P23" s="362"/>
      <c r="Q23" s="362"/>
      <c r="R23" s="362"/>
      <c r="S23" s="362"/>
      <c r="T23" s="363"/>
      <c r="U23" s="55"/>
    </row>
    <row r="24" spans="1:21" s="34" customFormat="1" ht="15.75" customHeight="1" x14ac:dyDescent="0.2">
      <c r="C24" s="364" t="s">
        <v>66</v>
      </c>
      <c r="D24" s="365"/>
      <c r="E24" s="365"/>
      <c r="F24" s="365"/>
      <c r="G24" s="365"/>
      <c r="H24" s="365"/>
      <c r="I24" s="365"/>
      <c r="J24" s="365"/>
      <c r="K24" s="365"/>
      <c r="L24" s="365"/>
      <c r="M24" s="365"/>
      <c r="N24" s="365"/>
      <c r="O24" s="365"/>
      <c r="P24" s="365"/>
      <c r="Q24" s="365"/>
      <c r="R24" s="365"/>
      <c r="S24" s="365"/>
      <c r="T24" s="366"/>
      <c r="U24" s="54"/>
    </row>
    <row r="25" spans="1:21" s="34" customFormat="1" ht="20.100000000000001" customHeight="1" thickBot="1" x14ac:dyDescent="0.25">
      <c r="C25" s="372" t="s">
        <v>470</v>
      </c>
      <c r="D25" s="373"/>
      <c r="E25" s="373"/>
      <c r="F25" s="373"/>
      <c r="G25" s="373"/>
      <c r="H25" s="373"/>
      <c r="I25" s="373"/>
      <c r="J25" s="373"/>
      <c r="K25" s="373"/>
      <c r="L25" s="373"/>
      <c r="M25" s="373"/>
      <c r="N25" s="373"/>
      <c r="O25" s="373"/>
      <c r="P25" s="373"/>
      <c r="Q25" s="373"/>
      <c r="R25" s="373"/>
      <c r="S25" s="373"/>
      <c r="T25" s="374"/>
      <c r="U25" s="56"/>
    </row>
    <row r="26" spans="1:21" s="2" customFormat="1" ht="14.25" customHeight="1" x14ac:dyDescent="0.25">
      <c r="C26" s="375" t="s">
        <v>13</v>
      </c>
      <c r="D26" s="382" t="s">
        <v>108</v>
      </c>
      <c r="E26" s="377" t="s">
        <v>69</v>
      </c>
      <c r="F26" s="378"/>
      <c r="G26" s="378"/>
      <c r="H26" s="378"/>
      <c r="I26" s="379"/>
      <c r="J26" s="360" t="s">
        <v>82</v>
      </c>
      <c r="K26" s="360" t="s">
        <v>83</v>
      </c>
      <c r="L26" s="360" t="s">
        <v>84</v>
      </c>
      <c r="M26" s="397" t="s">
        <v>70</v>
      </c>
      <c r="N26" s="399" t="s">
        <v>71</v>
      </c>
      <c r="O26" s="416" t="s">
        <v>72</v>
      </c>
      <c r="P26" s="360" t="s">
        <v>73</v>
      </c>
      <c r="Q26" s="401" t="s">
        <v>74</v>
      </c>
      <c r="R26" s="401"/>
      <c r="S26" s="397"/>
      <c r="T26" s="360" t="s">
        <v>75</v>
      </c>
      <c r="U26" s="403" t="s">
        <v>76</v>
      </c>
    </row>
    <row r="27" spans="1:21" s="2" customFormat="1" ht="75.75" customHeight="1" x14ac:dyDescent="0.25">
      <c r="C27" s="376"/>
      <c r="D27" s="383"/>
      <c r="E27" s="66" t="s">
        <v>77</v>
      </c>
      <c r="F27" s="67" t="s">
        <v>78</v>
      </c>
      <c r="G27" s="67" t="s">
        <v>79</v>
      </c>
      <c r="H27" s="67" t="s">
        <v>80</v>
      </c>
      <c r="I27" s="63" t="s">
        <v>81</v>
      </c>
      <c r="J27" s="360"/>
      <c r="K27" s="360"/>
      <c r="L27" s="360"/>
      <c r="M27" s="398"/>
      <c r="N27" s="400"/>
      <c r="O27" s="417"/>
      <c r="P27" s="388"/>
      <c r="Q27" s="60" t="s">
        <v>85</v>
      </c>
      <c r="R27" s="60" t="s">
        <v>86</v>
      </c>
      <c r="S27" s="60" t="s">
        <v>110</v>
      </c>
      <c r="T27" s="388"/>
      <c r="U27" s="403"/>
    </row>
    <row r="28" spans="1:21" s="34" customFormat="1" ht="270" customHeight="1" x14ac:dyDescent="0.2">
      <c r="A28" s="34">
        <v>8</v>
      </c>
      <c r="C28" s="36" t="s">
        <v>471</v>
      </c>
      <c r="D28" s="230" t="s">
        <v>472</v>
      </c>
      <c r="E28" s="52" t="s">
        <v>473</v>
      </c>
      <c r="F28" s="36" t="s">
        <v>474</v>
      </c>
      <c r="G28" s="37" t="s">
        <v>475</v>
      </c>
      <c r="H28" s="37" t="s">
        <v>93</v>
      </c>
      <c r="I28" s="64" t="s">
        <v>476</v>
      </c>
      <c r="J28" s="90" t="s">
        <v>477</v>
      </c>
      <c r="K28" s="219" t="s">
        <v>478</v>
      </c>
      <c r="L28" s="219" t="s">
        <v>479</v>
      </c>
      <c r="M28" s="36" t="s">
        <v>480</v>
      </c>
      <c r="N28" s="44">
        <v>1</v>
      </c>
      <c r="O28" s="52" t="s">
        <v>481</v>
      </c>
      <c r="P28" s="69">
        <v>1</v>
      </c>
      <c r="Q28" s="296">
        <v>156688667.14285699</v>
      </c>
      <c r="R28" s="297">
        <v>156688667.14285713</v>
      </c>
      <c r="S28" s="233">
        <v>292</v>
      </c>
      <c r="T28" s="75" t="s">
        <v>16</v>
      </c>
      <c r="U28" s="222" t="s">
        <v>482</v>
      </c>
    </row>
    <row r="29" spans="1:21" s="34" customFormat="1" ht="409.5" customHeight="1" x14ac:dyDescent="0.2">
      <c r="A29" s="34">
        <v>9</v>
      </c>
      <c r="C29" s="36" t="s">
        <v>483</v>
      </c>
      <c r="D29" s="230" t="s">
        <v>484</v>
      </c>
      <c r="E29" s="52">
        <v>1</v>
      </c>
      <c r="F29" s="36" t="s">
        <v>485</v>
      </c>
      <c r="G29" s="37" t="s">
        <v>475</v>
      </c>
      <c r="H29" s="37" t="s">
        <v>93</v>
      </c>
      <c r="I29" s="64" t="s">
        <v>476</v>
      </c>
      <c r="J29" s="64" t="s">
        <v>477</v>
      </c>
      <c r="K29" s="220" t="s">
        <v>486</v>
      </c>
      <c r="L29" s="220" t="s">
        <v>487</v>
      </c>
      <c r="M29" s="36" t="s">
        <v>488</v>
      </c>
      <c r="N29" s="44">
        <v>0.3</v>
      </c>
      <c r="O29" s="52" t="s">
        <v>489</v>
      </c>
      <c r="P29" s="69">
        <f>(61/197)</f>
        <v>0.30964467005076141</v>
      </c>
      <c r="Q29" s="297">
        <v>66680701.684210502</v>
      </c>
      <c r="R29" s="297">
        <v>66680701.684210524</v>
      </c>
      <c r="S29" s="234">
        <v>292</v>
      </c>
      <c r="T29" s="75" t="s">
        <v>16</v>
      </c>
      <c r="U29" s="229" t="s">
        <v>1449</v>
      </c>
    </row>
    <row r="30" spans="1:21" s="34" customFormat="1" ht="409.5" customHeight="1" x14ac:dyDescent="0.2">
      <c r="A30" s="34">
        <v>10</v>
      </c>
      <c r="C30" s="36" t="s">
        <v>490</v>
      </c>
      <c r="D30" s="316" t="s">
        <v>491</v>
      </c>
      <c r="E30" s="52">
        <v>1</v>
      </c>
      <c r="F30" s="36" t="s">
        <v>492</v>
      </c>
      <c r="G30" s="37" t="s">
        <v>493</v>
      </c>
      <c r="H30" s="37" t="s">
        <v>93</v>
      </c>
      <c r="I30" s="64" t="s">
        <v>476</v>
      </c>
      <c r="J30" s="97" t="s">
        <v>494</v>
      </c>
      <c r="K30" s="221" t="s">
        <v>495</v>
      </c>
      <c r="L30" s="221" t="s">
        <v>496</v>
      </c>
      <c r="M30" s="36" t="s">
        <v>497</v>
      </c>
      <c r="N30" s="45">
        <v>0.375</v>
      </c>
      <c r="O30" s="52" t="s">
        <v>498</v>
      </c>
      <c r="P30" s="69">
        <v>0.9</v>
      </c>
      <c r="Q30" s="232">
        <v>1252898499.6842101</v>
      </c>
      <c r="R30" s="232">
        <v>1252898499.6842105</v>
      </c>
      <c r="S30" s="234">
        <v>292</v>
      </c>
      <c r="T30" s="75" t="s">
        <v>499</v>
      </c>
      <c r="U30" s="229" t="s">
        <v>1450</v>
      </c>
    </row>
    <row r="31" spans="1:21" s="34" customFormat="1" ht="224.25" customHeight="1" x14ac:dyDescent="0.2">
      <c r="A31" s="34">
        <v>11</v>
      </c>
      <c r="C31" s="36" t="s">
        <v>500</v>
      </c>
      <c r="D31" s="102" t="s">
        <v>501</v>
      </c>
      <c r="E31" s="52" t="s">
        <v>502</v>
      </c>
      <c r="F31" s="36" t="s">
        <v>503</v>
      </c>
      <c r="G31" s="37" t="s">
        <v>439</v>
      </c>
      <c r="H31" s="37" t="s">
        <v>93</v>
      </c>
      <c r="I31" s="64" t="s">
        <v>504</v>
      </c>
      <c r="J31" s="64" t="s">
        <v>505</v>
      </c>
      <c r="K31" s="221" t="s">
        <v>506</v>
      </c>
      <c r="L31" s="221" t="s">
        <v>507</v>
      </c>
      <c r="M31" s="36" t="s">
        <v>508</v>
      </c>
      <c r="N31" s="42">
        <v>1</v>
      </c>
      <c r="O31" s="52" t="s">
        <v>509</v>
      </c>
      <c r="P31" s="51">
        <v>1</v>
      </c>
      <c r="Q31" s="297">
        <v>66680701.684210502</v>
      </c>
      <c r="R31" s="297">
        <v>66680701.684210524</v>
      </c>
      <c r="S31" s="233">
        <v>292</v>
      </c>
      <c r="T31" s="75" t="s">
        <v>16</v>
      </c>
      <c r="U31" s="229" t="s">
        <v>1451</v>
      </c>
    </row>
    <row r="32" spans="1:21" ht="15.75" thickBot="1" x14ac:dyDescent="0.3"/>
    <row r="33" spans="1:21" s="34" customFormat="1" ht="15.75" customHeight="1" x14ac:dyDescent="0.2">
      <c r="C33" s="385" t="s">
        <v>510</v>
      </c>
      <c r="D33" s="386"/>
      <c r="E33" s="386"/>
      <c r="F33" s="386"/>
      <c r="G33" s="386"/>
      <c r="H33" s="386"/>
      <c r="I33" s="386"/>
      <c r="J33" s="386"/>
      <c r="K33" s="386"/>
      <c r="L33" s="386"/>
      <c r="M33" s="386"/>
      <c r="N33" s="386"/>
      <c r="O33" s="386"/>
      <c r="P33" s="386"/>
      <c r="Q33" s="386"/>
      <c r="R33" s="386"/>
      <c r="S33" s="386"/>
      <c r="T33" s="387"/>
      <c r="U33" s="58"/>
    </row>
    <row r="34" spans="1:21" s="34" customFormat="1" ht="15.75" customHeight="1" x14ac:dyDescent="0.2">
      <c r="C34" s="364" t="s">
        <v>7</v>
      </c>
      <c r="D34" s="365"/>
      <c r="E34" s="365"/>
      <c r="F34" s="365"/>
      <c r="G34" s="365"/>
      <c r="H34" s="365"/>
      <c r="I34" s="365"/>
      <c r="J34" s="365"/>
      <c r="K34" s="365"/>
      <c r="L34" s="365"/>
      <c r="M34" s="365"/>
      <c r="N34" s="365"/>
      <c r="O34" s="365"/>
      <c r="P34" s="365"/>
      <c r="Q34" s="365"/>
      <c r="R34" s="365"/>
      <c r="S34" s="365"/>
      <c r="T34" s="366"/>
      <c r="U34" s="54"/>
    </row>
    <row r="35" spans="1:21" s="34" customFormat="1" ht="15.75" customHeight="1" x14ac:dyDescent="0.2">
      <c r="C35" s="361" t="s">
        <v>511</v>
      </c>
      <c r="D35" s="362"/>
      <c r="E35" s="362"/>
      <c r="F35" s="362"/>
      <c r="G35" s="362"/>
      <c r="H35" s="362"/>
      <c r="I35" s="362"/>
      <c r="J35" s="362"/>
      <c r="K35" s="362"/>
      <c r="L35" s="362"/>
      <c r="M35" s="362"/>
      <c r="N35" s="362"/>
      <c r="O35" s="362"/>
      <c r="P35" s="362"/>
      <c r="Q35" s="362"/>
      <c r="R35" s="362"/>
      <c r="S35" s="362"/>
      <c r="T35" s="363"/>
      <c r="U35" s="55"/>
    </row>
    <row r="36" spans="1:21" s="34" customFormat="1" ht="15.75" customHeight="1" x14ac:dyDescent="0.2">
      <c r="C36" s="364" t="s">
        <v>9</v>
      </c>
      <c r="D36" s="365"/>
      <c r="E36" s="365"/>
      <c r="F36" s="365"/>
      <c r="G36" s="365"/>
      <c r="H36" s="365"/>
      <c r="I36" s="365"/>
      <c r="J36" s="365"/>
      <c r="K36" s="365"/>
      <c r="L36" s="365"/>
      <c r="M36" s="365"/>
      <c r="N36" s="365"/>
      <c r="O36" s="365"/>
      <c r="P36" s="365"/>
      <c r="Q36" s="365"/>
      <c r="R36" s="365"/>
      <c r="S36" s="365"/>
      <c r="T36" s="366"/>
      <c r="U36" s="54"/>
    </row>
    <row r="37" spans="1:21" s="34" customFormat="1" ht="15" customHeight="1" x14ac:dyDescent="0.2">
      <c r="C37" s="361" t="s">
        <v>512</v>
      </c>
      <c r="D37" s="362"/>
      <c r="E37" s="362"/>
      <c r="F37" s="362"/>
      <c r="G37" s="362"/>
      <c r="H37" s="362"/>
      <c r="I37" s="362"/>
      <c r="J37" s="362"/>
      <c r="K37" s="362"/>
      <c r="L37" s="362"/>
      <c r="M37" s="362"/>
      <c r="N37" s="362"/>
      <c r="O37" s="362"/>
      <c r="P37" s="362"/>
      <c r="Q37" s="362"/>
      <c r="R37" s="362"/>
      <c r="S37" s="362"/>
      <c r="T37" s="363"/>
      <c r="U37" s="55"/>
    </row>
    <row r="38" spans="1:21" s="34" customFormat="1" ht="15.75" customHeight="1" x14ac:dyDescent="0.2">
      <c r="C38" s="364" t="s">
        <v>66</v>
      </c>
      <c r="D38" s="365"/>
      <c r="E38" s="365"/>
      <c r="F38" s="365"/>
      <c r="G38" s="365"/>
      <c r="H38" s="365"/>
      <c r="I38" s="365"/>
      <c r="J38" s="365"/>
      <c r="K38" s="365"/>
      <c r="L38" s="365"/>
      <c r="M38" s="365"/>
      <c r="N38" s="365"/>
      <c r="O38" s="365"/>
      <c r="P38" s="365"/>
      <c r="Q38" s="365"/>
      <c r="R38" s="365"/>
      <c r="S38" s="365"/>
      <c r="T38" s="366"/>
      <c r="U38" s="54"/>
    </row>
    <row r="39" spans="1:21" s="34" customFormat="1" thickBot="1" x14ac:dyDescent="0.25">
      <c r="C39" s="372" t="s">
        <v>513</v>
      </c>
      <c r="D39" s="373"/>
      <c r="E39" s="373"/>
      <c r="F39" s="373"/>
      <c r="G39" s="373"/>
      <c r="H39" s="373"/>
      <c r="I39" s="373"/>
      <c r="J39" s="373"/>
      <c r="K39" s="373"/>
      <c r="L39" s="373"/>
      <c r="M39" s="373"/>
      <c r="N39" s="373"/>
      <c r="O39" s="373"/>
      <c r="P39" s="373"/>
      <c r="Q39" s="373"/>
      <c r="R39" s="373"/>
      <c r="S39" s="373"/>
      <c r="T39" s="374"/>
      <c r="U39" s="56"/>
    </row>
    <row r="40" spans="1:21" s="2" customFormat="1" ht="22.35" customHeight="1" x14ac:dyDescent="0.25">
      <c r="C40" s="375" t="s">
        <v>13</v>
      </c>
      <c r="D40" s="382" t="s">
        <v>108</v>
      </c>
      <c r="E40" s="377" t="s">
        <v>69</v>
      </c>
      <c r="F40" s="378"/>
      <c r="G40" s="378"/>
      <c r="H40" s="378"/>
      <c r="I40" s="379"/>
      <c r="J40" s="360" t="s">
        <v>82</v>
      </c>
      <c r="K40" s="360" t="s">
        <v>83</v>
      </c>
      <c r="L40" s="360" t="s">
        <v>84</v>
      </c>
      <c r="M40" s="380" t="s">
        <v>70</v>
      </c>
      <c r="N40" s="399" t="s">
        <v>71</v>
      </c>
      <c r="O40" s="416" t="s">
        <v>72</v>
      </c>
      <c r="P40" s="360" t="s">
        <v>73</v>
      </c>
      <c r="Q40" s="401" t="s">
        <v>74</v>
      </c>
      <c r="R40" s="401"/>
      <c r="S40" s="397"/>
      <c r="T40" s="360" t="s">
        <v>75</v>
      </c>
      <c r="U40" s="403" t="s">
        <v>76</v>
      </c>
    </row>
    <row r="41" spans="1:21" s="2" customFormat="1" ht="66.599999999999994" customHeight="1" x14ac:dyDescent="0.25">
      <c r="A41" s="2" t="s">
        <v>514</v>
      </c>
      <c r="C41" s="376"/>
      <c r="D41" s="383"/>
      <c r="E41" s="66" t="s">
        <v>77</v>
      </c>
      <c r="F41" s="67" t="s">
        <v>78</v>
      </c>
      <c r="G41" s="67" t="s">
        <v>79</v>
      </c>
      <c r="H41" s="67" t="s">
        <v>80</v>
      </c>
      <c r="I41" s="63" t="s">
        <v>81</v>
      </c>
      <c r="J41" s="360"/>
      <c r="K41" s="360"/>
      <c r="L41" s="360"/>
      <c r="M41" s="381"/>
      <c r="N41" s="400"/>
      <c r="O41" s="417"/>
      <c r="P41" s="388"/>
      <c r="Q41" s="60" t="s">
        <v>85</v>
      </c>
      <c r="R41" s="60" t="s">
        <v>86</v>
      </c>
      <c r="S41" s="60" t="s">
        <v>110</v>
      </c>
      <c r="T41" s="388"/>
      <c r="U41" s="403"/>
    </row>
    <row r="42" spans="1:21" s="34" customFormat="1" ht="194.25" customHeight="1" x14ac:dyDescent="0.2">
      <c r="A42" s="34">
        <v>12</v>
      </c>
      <c r="C42" s="36" t="s">
        <v>515</v>
      </c>
      <c r="D42" s="36" t="s">
        <v>516</v>
      </c>
      <c r="E42" s="52" t="s">
        <v>517</v>
      </c>
      <c r="F42" s="36" t="s">
        <v>518</v>
      </c>
      <c r="G42" s="37" t="s">
        <v>475</v>
      </c>
      <c r="H42" s="37" t="s">
        <v>93</v>
      </c>
      <c r="I42" s="64" t="s">
        <v>519</v>
      </c>
      <c r="J42" s="37" t="s">
        <v>520</v>
      </c>
      <c r="K42" s="37" t="s">
        <v>521</v>
      </c>
      <c r="L42" s="37" t="s">
        <v>522</v>
      </c>
      <c r="M42" s="36" t="s">
        <v>523</v>
      </c>
      <c r="N42" s="44">
        <v>1</v>
      </c>
      <c r="O42" s="52" t="s">
        <v>524</v>
      </c>
      <c r="P42" s="69">
        <v>1</v>
      </c>
      <c r="Q42" s="297">
        <v>66680701.684210502</v>
      </c>
      <c r="R42" s="297">
        <v>66680701.684210524</v>
      </c>
      <c r="S42" s="130">
        <v>292</v>
      </c>
      <c r="T42" s="75" t="s">
        <v>16</v>
      </c>
      <c r="U42" s="229" t="s">
        <v>1452</v>
      </c>
    </row>
    <row r="43" spans="1:21" s="34" customFormat="1" ht="92.25" customHeight="1" x14ac:dyDescent="0.2">
      <c r="A43" s="34">
        <v>13</v>
      </c>
      <c r="C43" s="36" t="s">
        <v>525</v>
      </c>
      <c r="D43" s="36" t="s">
        <v>526</v>
      </c>
      <c r="E43" s="52" t="s">
        <v>527</v>
      </c>
      <c r="F43" s="36" t="s">
        <v>528</v>
      </c>
      <c r="G43" s="37" t="s">
        <v>475</v>
      </c>
      <c r="H43" s="37" t="s">
        <v>93</v>
      </c>
      <c r="I43" s="64" t="s">
        <v>529</v>
      </c>
      <c r="J43" s="37" t="s">
        <v>520</v>
      </c>
      <c r="K43" s="37" t="s">
        <v>102</v>
      </c>
      <c r="L43" s="37" t="s">
        <v>102</v>
      </c>
      <c r="M43" s="36" t="s">
        <v>530</v>
      </c>
      <c r="N43" s="44">
        <v>1</v>
      </c>
      <c r="O43" s="52" t="s">
        <v>531</v>
      </c>
      <c r="P43" s="69">
        <v>1</v>
      </c>
      <c r="Q43" s="297">
        <v>156688667.14285699</v>
      </c>
      <c r="R43" s="297">
        <v>156688667.14285713</v>
      </c>
      <c r="S43" s="130">
        <v>292</v>
      </c>
      <c r="T43" s="75" t="s">
        <v>532</v>
      </c>
      <c r="U43" s="229" t="s">
        <v>1453</v>
      </c>
    </row>
    <row r="44" spans="1:21" s="34" customFormat="1" ht="94.9" customHeight="1" x14ac:dyDescent="0.2">
      <c r="A44" s="34">
        <v>14</v>
      </c>
      <c r="C44" s="36" t="s">
        <v>533</v>
      </c>
      <c r="D44" s="36" t="s">
        <v>534</v>
      </c>
      <c r="E44" s="52" t="s">
        <v>535</v>
      </c>
      <c r="F44" s="36" t="s">
        <v>536</v>
      </c>
      <c r="G44" s="37" t="s">
        <v>475</v>
      </c>
      <c r="H44" s="37" t="s">
        <v>93</v>
      </c>
      <c r="I44" s="64" t="s">
        <v>537</v>
      </c>
      <c r="J44" s="37" t="s">
        <v>520</v>
      </c>
      <c r="K44" s="37" t="s">
        <v>102</v>
      </c>
      <c r="L44" s="37" t="s">
        <v>102</v>
      </c>
      <c r="M44" s="36" t="s">
        <v>538</v>
      </c>
      <c r="N44" s="44">
        <v>1</v>
      </c>
      <c r="O44" s="52" t="s">
        <v>539</v>
      </c>
      <c r="P44" s="69">
        <v>1</v>
      </c>
      <c r="Q44" s="297">
        <v>66680701.684210524</v>
      </c>
      <c r="R44" s="297">
        <v>66680701.684210524</v>
      </c>
      <c r="S44" s="130">
        <v>292</v>
      </c>
      <c r="T44" s="75" t="s">
        <v>16</v>
      </c>
      <c r="U44" s="229" t="s">
        <v>1454</v>
      </c>
    </row>
  </sheetData>
  <mergeCells count="61">
    <mergeCell ref="U11:U12"/>
    <mergeCell ref="D26:D27"/>
    <mergeCell ref="D40:D41"/>
    <mergeCell ref="J26:J27"/>
    <mergeCell ref="K26:K27"/>
    <mergeCell ref="L26:L27"/>
    <mergeCell ref="J40:J41"/>
    <mergeCell ref="D11:D12"/>
    <mergeCell ref="N26:N27"/>
    <mergeCell ref="P26:P27"/>
    <mergeCell ref="O26:O27"/>
    <mergeCell ref="C25:T25"/>
    <mergeCell ref="C26:C27"/>
    <mergeCell ref="M40:M41"/>
    <mergeCell ref="T40:T41"/>
    <mergeCell ref="O40:O41"/>
    <mergeCell ref="U26:U27"/>
    <mergeCell ref="U40:U41"/>
    <mergeCell ref="C37:T37"/>
    <mergeCell ref="C39:T39"/>
    <mergeCell ref="C40:C41"/>
    <mergeCell ref="E40:I40"/>
    <mergeCell ref="P40:P41"/>
    <mergeCell ref="Q40:S40"/>
    <mergeCell ref="N40:N41"/>
    <mergeCell ref="C38:T38"/>
    <mergeCell ref="K40:K41"/>
    <mergeCell ref="L40:L41"/>
    <mergeCell ref="L11:L12"/>
    <mergeCell ref="C4:T4"/>
    <mergeCell ref="C5:T5"/>
    <mergeCell ref="C6:T6"/>
    <mergeCell ref="C7:T7"/>
    <mergeCell ref="C8:T8"/>
    <mergeCell ref="T11:T12"/>
    <mergeCell ref="C24:T24"/>
    <mergeCell ref="C36:T36"/>
    <mergeCell ref="C23:T23"/>
    <mergeCell ref="E26:I26"/>
    <mergeCell ref="M26:M27"/>
    <mergeCell ref="T26:T27"/>
    <mergeCell ref="Q26:S26"/>
    <mergeCell ref="C33:T33"/>
    <mergeCell ref="C34:T34"/>
    <mergeCell ref="C35:T35"/>
    <mergeCell ref="C2:T2"/>
    <mergeCell ref="C19:T19"/>
    <mergeCell ref="C20:T20"/>
    <mergeCell ref="C21:T21"/>
    <mergeCell ref="C22:T22"/>
    <mergeCell ref="C10:T10"/>
    <mergeCell ref="C11:C12"/>
    <mergeCell ref="E11:I11"/>
    <mergeCell ref="M11:M12"/>
    <mergeCell ref="Q11:S11"/>
    <mergeCell ref="N11:N12"/>
    <mergeCell ref="P11:P12"/>
    <mergeCell ref="O11:O12"/>
    <mergeCell ref="C9:T9"/>
    <mergeCell ref="J11:J12"/>
    <mergeCell ref="K11:K12"/>
  </mergeCells>
  <phoneticPr fontId="25" type="noConversion"/>
  <hyperlinks>
    <hyperlink ref="U13" r:id="rId1" xr:uid="{783666F2-33DD-4355-A0E3-55F4EF7B06D4}"/>
    <hyperlink ref="U15" r:id="rId2" xr:uid="{22EA43E8-CF9A-41A5-A58B-7BE2848EB458}"/>
    <hyperlink ref="U16" r:id="rId3" xr:uid="{D6AC221A-E512-4FE2-A1E0-45D6D33552F4}"/>
    <hyperlink ref="U30" r:id="rId4" xr:uid="{EBFBFE7A-C3C2-4244-8F03-41B66A55FBD2}"/>
    <hyperlink ref="U29" r:id="rId5" xr:uid="{2A61AF2F-F07F-4919-A16B-ED68ED3AC444}"/>
    <hyperlink ref="U31" r:id="rId6" xr:uid="{27D08915-D07E-4748-8767-1900AB165AE5}"/>
    <hyperlink ref="U42" r:id="rId7" xr:uid="{7ECB4784-4434-4640-B1D3-AB347BD0B50B}"/>
    <hyperlink ref="U43" r:id="rId8" xr:uid="{D297A824-A211-4D1E-9360-4D7D3B376EEB}"/>
    <hyperlink ref="U44" r:id="rId9" xr:uid="{851A3E7D-2B60-4049-AD28-0424F2F602E3}"/>
    <hyperlink ref="U14" r:id="rId10" xr:uid="{794375AB-2A1B-4B94-BB68-514FC236B7D5}"/>
  </hyperlinks>
  <pageMargins left="0.7" right="0.7" top="0.75" bottom="0.75" header="0.3" footer="0.3"/>
  <pageSetup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V48"/>
  <sheetViews>
    <sheetView showGridLines="0" topLeftCell="B1" zoomScale="120" zoomScaleNormal="120" workbookViewId="0">
      <selection activeCell="B1" sqref="B1"/>
    </sheetView>
  </sheetViews>
  <sheetFormatPr baseColWidth="10" defaultColWidth="8.5703125" defaultRowHeight="15" x14ac:dyDescent="0.25"/>
  <cols>
    <col min="1" max="1" width="4.28515625" hidden="1" customWidth="1"/>
    <col min="2" max="2" width="3.85546875" customWidth="1"/>
    <col min="3" max="3" width="41.7109375" customWidth="1"/>
    <col min="4" max="4" width="64.42578125" customWidth="1"/>
    <col min="5" max="5" width="17.7109375" customWidth="1"/>
    <col min="6" max="6" width="40" customWidth="1"/>
    <col min="7" max="9" width="11.42578125" customWidth="1"/>
    <col min="10" max="10" width="25.42578125" customWidth="1"/>
    <col min="11" max="11" width="24.42578125" customWidth="1"/>
    <col min="12" max="12" width="24.7109375" customWidth="1"/>
    <col min="13" max="13" width="28.28515625" customWidth="1"/>
    <col min="14" max="14" width="5.28515625" customWidth="1"/>
    <col min="15" max="15" width="22.42578125" customWidth="1"/>
    <col min="16" max="16" width="25.7109375" customWidth="1"/>
    <col min="17" max="17" width="20.42578125" customWidth="1"/>
    <col min="18" max="18" width="21.5703125" customWidth="1"/>
    <col min="19" max="19" width="23.28515625" customWidth="1"/>
    <col min="20" max="20" width="19.28515625" customWidth="1"/>
    <col min="21" max="21" width="61" customWidth="1"/>
    <col min="22" max="22" width="29" customWidth="1"/>
    <col min="23" max="246" width="11.42578125" customWidth="1"/>
  </cols>
  <sheetData>
    <row r="1" spans="1:22" x14ac:dyDescent="0.25">
      <c r="C1" t="s">
        <v>61</v>
      </c>
    </row>
    <row r="2" spans="1:22" x14ac:dyDescent="0.25">
      <c r="C2" s="384" t="s">
        <v>597</v>
      </c>
      <c r="D2" s="384"/>
      <c r="E2" s="384"/>
      <c r="F2" s="384"/>
      <c r="G2" s="384"/>
      <c r="H2" s="384"/>
      <c r="I2" s="384"/>
      <c r="J2" s="384"/>
      <c r="K2" s="384"/>
      <c r="L2" s="384"/>
      <c r="M2" s="384"/>
      <c r="N2" s="384"/>
      <c r="O2" s="384"/>
      <c r="P2" s="384"/>
      <c r="Q2" s="384"/>
      <c r="R2" s="384"/>
      <c r="S2" s="384"/>
      <c r="T2" s="384"/>
      <c r="U2" s="57"/>
    </row>
    <row r="3" spans="1:22" ht="15.75" thickBot="1" x14ac:dyDescent="0.3"/>
    <row r="4" spans="1:22" s="34" customFormat="1" ht="17.100000000000001" customHeight="1" x14ac:dyDescent="0.2">
      <c r="C4" s="385" t="s">
        <v>598</v>
      </c>
      <c r="D4" s="386"/>
      <c r="E4" s="386"/>
      <c r="F4" s="386"/>
      <c r="G4" s="386"/>
      <c r="H4" s="386"/>
      <c r="I4" s="386"/>
      <c r="J4" s="386"/>
      <c r="K4" s="386"/>
      <c r="L4" s="386"/>
      <c r="M4" s="386"/>
      <c r="N4" s="386"/>
      <c r="O4" s="386"/>
      <c r="P4" s="386"/>
      <c r="Q4" s="386"/>
      <c r="R4" s="386"/>
      <c r="S4" s="386"/>
      <c r="T4" s="387"/>
      <c r="U4" s="58"/>
    </row>
    <row r="5" spans="1:22" s="34" customFormat="1" ht="14.25" x14ac:dyDescent="0.2">
      <c r="C5" s="364" t="s">
        <v>7</v>
      </c>
      <c r="D5" s="365"/>
      <c r="E5" s="365"/>
      <c r="F5" s="365"/>
      <c r="G5" s="365"/>
      <c r="H5" s="365"/>
      <c r="I5" s="365"/>
      <c r="J5" s="365"/>
      <c r="K5" s="365"/>
      <c r="L5" s="365"/>
      <c r="M5" s="365"/>
      <c r="N5" s="365"/>
      <c r="O5" s="365"/>
      <c r="P5" s="365"/>
      <c r="Q5" s="365"/>
      <c r="R5" s="365"/>
      <c r="S5" s="365"/>
      <c r="T5" s="366"/>
      <c r="U5" s="54"/>
    </row>
    <row r="6" spans="1:22" s="34" customFormat="1" ht="18" customHeight="1" x14ac:dyDescent="0.2">
      <c r="C6" s="361" t="s">
        <v>599</v>
      </c>
      <c r="D6" s="362"/>
      <c r="E6" s="362"/>
      <c r="F6" s="362"/>
      <c r="G6" s="362"/>
      <c r="H6" s="362"/>
      <c r="I6" s="362"/>
      <c r="J6" s="362"/>
      <c r="K6" s="362"/>
      <c r="L6" s="362"/>
      <c r="M6" s="362"/>
      <c r="N6" s="362"/>
      <c r="O6" s="362"/>
      <c r="P6" s="362"/>
      <c r="Q6" s="362"/>
      <c r="R6" s="362"/>
      <c r="S6" s="362"/>
      <c r="T6" s="363"/>
      <c r="U6" s="55"/>
    </row>
    <row r="7" spans="1:22" s="34" customFormat="1" ht="14.25" x14ac:dyDescent="0.2">
      <c r="C7" s="364" t="s">
        <v>9</v>
      </c>
      <c r="D7" s="365"/>
      <c r="E7" s="365"/>
      <c r="F7" s="365"/>
      <c r="G7" s="365"/>
      <c r="H7" s="365"/>
      <c r="I7" s="365"/>
      <c r="J7" s="365"/>
      <c r="K7" s="365"/>
      <c r="L7" s="365"/>
      <c r="M7" s="365"/>
      <c r="N7" s="365"/>
      <c r="O7" s="365"/>
      <c r="P7" s="365"/>
      <c r="Q7" s="365"/>
      <c r="R7" s="365"/>
      <c r="S7" s="365"/>
      <c r="T7" s="366"/>
      <c r="U7" s="54"/>
    </row>
    <row r="8" spans="1:22" s="34" customFormat="1" ht="17.649999999999999" customHeight="1" x14ac:dyDescent="0.2">
      <c r="C8" s="361" t="s">
        <v>600</v>
      </c>
      <c r="D8" s="362"/>
      <c r="E8" s="362"/>
      <c r="F8" s="362"/>
      <c r="G8" s="362"/>
      <c r="H8" s="362"/>
      <c r="I8" s="362"/>
      <c r="J8" s="362"/>
      <c r="K8" s="362"/>
      <c r="L8" s="362"/>
      <c r="M8" s="362"/>
      <c r="N8" s="362"/>
      <c r="O8" s="362"/>
      <c r="P8" s="362"/>
      <c r="Q8" s="362"/>
      <c r="R8" s="362"/>
      <c r="S8" s="362"/>
      <c r="T8" s="363"/>
      <c r="U8" s="55"/>
    </row>
    <row r="9" spans="1:22" s="34" customFormat="1" ht="14.25" x14ac:dyDescent="0.2">
      <c r="C9" s="364" t="s">
        <v>66</v>
      </c>
      <c r="D9" s="365"/>
      <c r="E9" s="365"/>
      <c r="F9" s="365"/>
      <c r="G9" s="365"/>
      <c r="H9" s="365"/>
      <c r="I9" s="365"/>
      <c r="J9" s="365"/>
      <c r="K9" s="365"/>
      <c r="L9" s="365"/>
      <c r="M9" s="365"/>
      <c r="N9" s="365"/>
      <c r="O9" s="365"/>
      <c r="P9" s="365"/>
      <c r="Q9" s="365"/>
      <c r="R9" s="365"/>
      <c r="S9" s="365"/>
      <c r="T9" s="366"/>
      <c r="U9" s="54"/>
    </row>
    <row r="10" spans="1:22" s="34" customFormat="1" ht="17.100000000000001" customHeight="1" thickBot="1" x14ac:dyDescent="0.25">
      <c r="C10" s="372" t="s">
        <v>601</v>
      </c>
      <c r="D10" s="373"/>
      <c r="E10" s="373"/>
      <c r="F10" s="373"/>
      <c r="G10" s="373"/>
      <c r="H10" s="373"/>
      <c r="I10" s="373"/>
      <c r="J10" s="373"/>
      <c r="K10" s="373"/>
      <c r="L10" s="373"/>
      <c r="M10" s="373"/>
      <c r="N10" s="373"/>
      <c r="O10" s="373"/>
      <c r="P10" s="373"/>
      <c r="Q10" s="373"/>
      <c r="R10" s="373"/>
      <c r="S10" s="373"/>
      <c r="T10" s="374"/>
      <c r="U10" s="56"/>
    </row>
    <row r="11" spans="1:22" s="2" customFormat="1" ht="15.6" customHeight="1" x14ac:dyDescent="0.25">
      <c r="C11" s="375" t="s">
        <v>13</v>
      </c>
      <c r="D11" s="382" t="s">
        <v>108</v>
      </c>
      <c r="E11" s="377" t="s">
        <v>69</v>
      </c>
      <c r="F11" s="378"/>
      <c r="G11" s="378"/>
      <c r="H11" s="378"/>
      <c r="I11" s="379"/>
      <c r="J11" s="360" t="s">
        <v>82</v>
      </c>
      <c r="K11" s="360" t="s">
        <v>83</v>
      </c>
      <c r="L11" s="360" t="s">
        <v>84</v>
      </c>
      <c r="M11" s="397" t="s">
        <v>70</v>
      </c>
      <c r="N11" s="399" t="s">
        <v>71</v>
      </c>
      <c r="O11" s="393" t="s">
        <v>72</v>
      </c>
      <c r="P11" s="360" t="s">
        <v>73</v>
      </c>
      <c r="Q11" s="401" t="s">
        <v>74</v>
      </c>
      <c r="R11" s="401"/>
      <c r="S11" s="397"/>
      <c r="T11" s="360" t="s">
        <v>75</v>
      </c>
      <c r="U11" s="403" t="s">
        <v>76</v>
      </c>
    </row>
    <row r="12" spans="1:22" s="2" customFormat="1" ht="71.650000000000006" customHeight="1" x14ac:dyDescent="0.25">
      <c r="C12" s="376"/>
      <c r="D12" s="383"/>
      <c r="E12" s="66" t="s">
        <v>77</v>
      </c>
      <c r="F12" s="67" t="s">
        <v>78</v>
      </c>
      <c r="G12" s="67" t="s">
        <v>79</v>
      </c>
      <c r="H12" s="67" t="s">
        <v>80</v>
      </c>
      <c r="I12" s="63" t="s">
        <v>81</v>
      </c>
      <c r="J12" s="360"/>
      <c r="K12" s="360"/>
      <c r="L12" s="360"/>
      <c r="M12" s="398"/>
      <c r="N12" s="400"/>
      <c r="O12" s="415"/>
      <c r="P12" s="388"/>
      <c r="Q12" s="59" t="s">
        <v>85</v>
      </c>
      <c r="R12" s="59" t="s">
        <v>86</v>
      </c>
      <c r="S12" s="59" t="s">
        <v>168</v>
      </c>
      <c r="T12" s="388"/>
      <c r="U12" s="403"/>
    </row>
    <row r="13" spans="1:22" s="34" customFormat="1" ht="306.75" customHeight="1" x14ac:dyDescent="0.2">
      <c r="A13" s="34">
        <v>1</v>
      </c>
      <c r="C13" s="448" t="s">
        <v>602</v>
      </c>
      <c r="D13" s="36" t="s">
        <v>1407</v>
      </c>
      <c r="E13" s="52" t="s">
        <v>603</v>
      </c>
      <c r="F13" s="36" t="s">
        <v>604</v>
      </c>
      <c r="G13" s="37" t="s">
        <v>439</v>
      </c>
      <c r="H13" s="37" t="s">
        <v>93</v>
      </c>
      <c r="I13" s="64" t="s">
        <v>605</v>
      </c>
      <c r="J13" s="64" t="s">
        <v>606</v>
      </c>
      <c r="K13" s="37" t="s">
        <v>607</v>
      </c>
      <c r="L13" s="37" t="s">
        <v>608</v>
      </c>
      <c r="M13" s="36" t="s">
        <v>609</v>
      </c>
      <c r="N13" s="42">
        <v>4</v>
      </c>
      <c r="O13" s="51" t="s">
        <v>603</v>
      </c>
      <c r="P13" s="51">
        <v>100</v>
      </c>
      <c r="Q13" s="297">
        <v>66680701.684210502</v>
      </c>
      <c r="R13" s="297">
        <v>66680701.684210524</v>
      </c>
      <c r="S13" s="51">
        <v>292</v>
      </c>
      <c r="T13" s="75" t="s">
        <v>610</v>
      </c>
      <c r="U13" s="229" t="s">
        <v>1455</v>
      </c>
      <c r="V13" s="269"/>
    </row>
    <row r="14" spans="1:22" s="34" customFormat="1" ht="215.25" customHeight="1" x14ac:dyDescent="0.2">
      <c r="A14" s="34">
        <v>2</v>
      </c>
      <c r="C14" s="36" t="s">
        <v>611</v>
      </c>
      <c r="D14" s="36" t="s">
        <v>612</v>
      </c>
      <c r="E14" s="52" t="s">
        <v>613</v>
      </c>
      <c r="F14" s="36" t="s">
        <v>614</v>
      </c>
      <c r="G14" s="37" t="s">
        <v>439</v>
      </c>
      <c r="H14" s="37" t="s">
        <v>93</v>
      </c>
      <c r="I14" s="64" t="s">
        <v>615</v>
      </c>
      <c r="J14" s="90" t="s">
        <v>616</v>
      </c>
      <c r="K14" s="36" t="s">
        <v>442</v>
      </c>
      <c r="L14" s="36" t="s">
        <v>443</v>
      </c>
      <c r="M14" s="36" t="s">
        <v>1385</v>
      </c>
      <c r="N14" s="42">
        <v>4</v>
      </c>
      <c r="O14" s="51" t="s">
        <v>618</v>
      </c>
      <c r="P14" s="51"/>
      <c r="Q14" s="297">
        <v>190741904.714286</v>
      </c>
      <c r="R14" s="297">
        <v>190741904.7142857</v>
      </c>
      <c r="S14" s="51">
        <v>292</v>
      </c>
      <c r="T14" s="75" t="s">
        <v>610</v>
      </c>
      <c r="U14" s="320" t="s">
        <v>1456</v>
      </c>
      <c r="V14" s="269"/>
    </row>
    <row r="15" spans="1:22" s="34" customFormat="1" ht="183.75" customHeight="1" x14ac:dyDescent="0.2">
      <c r="A15" s="34">
        <v>3</v>
      </c>
      <c r="C15" s="36" t="s">
        <v>619</v>
      </c>
      <c r="D15" s="36" t="s">
        <v>1343</v>
      </c>
      <c r="E15" s="52" t="s">
        <v>613</v>
      </c>
      <c r="F15" s="36" t="s">
        <v>614</v>
      </c>
      <c r="G15" s="37" t="s">
        <v>439</v>
      </c>
      <c r="H15" s="37" t="s">
        <v>93</v>
      </c>
      <c r="I15" s="64" t="s">
        <v>615</v>
      </c>
      <c r="J15" s="90" t="s">
        <v>620</v>
      </c>
      <c r="K15" s="90" t="s">
        <v>1344</v>
      </c>
      <c r="L15" s="90" t="s">
        <v>1345</v>
      </c>
      <c r="M15" s="36" t="s">
        <v>617</v>
      </c>
      <c r="N15" s="42">
        <v>4</v>
      </c>
      <c r="O15" s="51" t="s">
        <v>621</v>
      </c>
      <c r="P15" s="89">
        <v>0</v>
      </c>
      <c r="Q15" s="89">
        <v>0</v>
      </c>
      <c r="R15" s="89">
        <v>0</v>
      </c>
      <c r="S15" s="89" t="s">
        <v>1459</v>
      </c>
      <c r="T15" s="168" t="s">
        <v>610</v>
      </c>
      <c r="U15" s="229" t="s">
        <v>1457</v>
      </c>
    </row>
    <row r="16" spans="1:22" s="34" customFormat="1" ht="308.25" customHeight="1" x14ac:dyDescent="0.2">
      <c r="A16" s="34">
        <v>4</v>
      </c>
      <c r="C16" s="36" t="s">
        <v>623</v>
      </c>
      <c r="D16" s="36" t="s">
        <v>1404</v>
      </c>
      <c r="E16" s="52" t="s">
        <v>624</v>
      </c>
      <c r="F16" s="36" t="s">
        <v>625</v>
      </c>
      <c r="G16" s="37" t="s">
        <v>439</v>
      </c>
      <c r="H16" s="37" t="s">
        <v>93</v>
      </c>
      <c r="I16" s="64" t="s">
        <v>626</v>
      </c>
      <c r="J16" s="90" t="s">
        <v>616</v>
      </c>
      <c r="K16" s="37" t="s">
        <v>627</v>
      </c>
      <c r="L16" s="64" t="s">
        <v>262</v>
      </c>
      <c r="M16" s="36" t="s">
        <v>628</v>
      </c>
      <c r="N16" s="42">
        <v>1</v>
      </c>
      <c r="O16" s="51" t="s">
        <v>629</v>
      </c>
      <c r="P16" s="51"/>
      <c r="Q16" s="297">
        <v>190741904.7142857</v>
      </c>
      <c r="R16" s="297">
        <v>190741904.7142857</v>
      </c>
      <c r="S16" s="51">
        <v>292</v>
      </c>
      <c r="T16" s="75" t="s">
        <v>610</v>
      </c>
      <c r="U16" s="229" t="s">
        <v>1458</v>
      </c>
    </row>
    <row r="17" spans="1:21" x14ac:dyDescent="0.25">
      <c r="C17" s="78"/>
      <c r="D17" s="78"/>
      <c r="E17" s="79"/>
      <c r="F17" s="78"/>
      <c r="G17" s="80"/>
      <c r="H17" s="80"/>
      <c r="I17" s="162"/>
      <c r="J17" s="163"/>
      <c r="K17" s="80"/>
      <c r="L17" s="162"/>
      <c r="M17" s="78"/>
      <c r="N17" s="164"/>
      <c r="O17" s="164"/>
      <c r="P17" s="164"/>
      <c r="Q17" s="165"/>
      <c r="R17" s="165"/>
      <c r="S17" s="164"/>
      <c r="T17" s="166"/>
      <c r="U17" s="167"/>
    </row>
    <row r="18" spans="1:21" ht="15.75" thickBot="1" x14ac:dyDescent="0.3"/>
    <row r="19" spans="1:21" s="34" customFormat="1" ht="14.25" x14ac:dyDescent="0.2">
      <c r="C19" s="385" t="s">
        <v>630</v>
      </c>
      <c r="D19" s="386"/>
      <c r="E19" s="386"/>
      <c r="F19" s="386"/>
      <c r="G19" s="386"/>
      <c r="H19" s="386"/>
      <c r="I19" s="386"/>
      <c r="J19" s="386"/>
      <c r="K19" s="386"/>
      <c r="L19" s="386"/>
      <c r="M19" s="386"/>
      <c r="N19" s="386"/>
      <c r="O19" s="386"/>
      <c r="P19" s="386"/>
      <c r="Q19" s="386"/>
      <c r="R19" s="386"/>
      <c r="S19" s="386"/>
      <c r="T19" s="387"/>
      <c r="U19" s="58"/>
    </row>
    <row r="20" spans="1:21" s="34" customFormat="1" ht="14.25" x14ac:dyDescent="0.2">
      <c r="C20" s="364" t="s">
        <v>7</v>
      </c>
      <c r="D20" s="365"/>
      <c r="E20" s="365"/>
      <c r="F20" s="365"/>
      <c r="G20" s="365"/>
      <c r="H20" s="365"/>
      <c r="I20" s="365"/>
      <c r="J20" s="365"/>
      <c r="K20" s="365"/>
      <c r="L20" s="365"/>
      <c r="M20" s="365"/>
      <c r="N20" s="365"/>
      <c r="O20" s="365"/>
      <c r="P20" s="365"/>
      <c r="Q20" s="365"/>
      <c r="R20" s="365"/>
      <c r="S20" s="365"/>
      <c r="T20" s="366"/>
      <c r="U20" s="54"/>
    </row>
    <row r="21" spans="1:21" s="34" customFormat="1" ht="14.25" x14ac:dyDescent="0.2">
      <c r="C21" s="361" t="s">
        <v>631</v>
      </c>
      <c r="D21" s="362"/>
      <c r="E21" s="362"/>
      <c r="F21" s="362"/>
      <c r="G21" s="362"/>
      <c r="H21" s="362"/>
      <c r="I21" s="362"/>
      <c r="J21" s="362"/>
      <c r="K21" s="362"/>
      <c r="L21" s="362"/>
      <c r="M21" s="362"/>
      <c r="N21" s="362"/>
      <c r="O21" s="362"/>
      <c r="P21" s="362"/>
      <c r="Q21" s="362"/>
      <c r="R21" s="362"/>
      <c r="S21" s="362"/>
      <c r="T21" s="363"/>
      <c r="U21" s="55"/>
    </row>
    <row r="22" spans="1:21" s="34" customFormat="1" ht="14.25" x14ac:dyDescent="0.2">
      <c r="C22" s="364" t="s">
        <v>9</v>
      </c>
      <c r="D22" s="365"/>
      <c r="E22" s="365"/>
      <c r="F22" s="365"/>
      <c r="G22" s="365"/>
      <c r="H22" s="365"/>
      <c r="I22" s="365"/>
      <c r="J22" s="365"/>
      <c r="K22" s="365"/>
      <c r="L22" s="365"/>
      <c r="M22" s="365"/>
      <c r="N22" s="365"/>
      <c r="O22" s="365"/>
      <c r="P22" s="365"/>
      <c r="Q22" s="365"/>
      <c r="R22" s="365"/>
      <c r="S22" s="365"/>
      <c r="T22" s="366"/>
      <c r="U22" s="54"/>
    </row>
    <row r="23" spans="1:21" s="34" customFormat="1" ht="14.25" x14ac:dyDescent="0.2">
      <c r="C23" s="361" t="s">
        <v>632</v>
      </c>
      <c r="D23" s="362"/>
      <c r="E23" s="362"/>
      <c r="F23" s="362"/>
      <c r="G23" s="362"/>
      <c r="H23" s="362"/>
      <c r="I23" s="362"/>
      <c r="J23" s="362"/>
      <c r="K23" s="362"/>
      <c r="L23" s="362"/>
      <c r="M23" s="362"/>
      <c r="N23" s="362"/>
      <c r="O23" s="362"/>
      <c r="P23" s="362"/>
      <c r="Q23" s="362"/>
      <c r="R23" s="362"/>
      <c r="S23" s="362"/>
      <c r="T23" s="363"/>
      <c r="U23" s="55"/>
    </row>
    <row r="24" spans="1:21" s="34" customFormat="1" ht="20.25" customHeight="1" x14ac:dyDescent="0.2">
      <c r="C24" s="364" t="s">
        <v>66</v>
      </c>
      <c r="D24" s="365"/>
      <c r="E24" s="365"/>
      <c r="F24" s="365"/>
      <c r="G24" s="365"/>
      <c r="H24" s="365"/>
      <c r="I24" s="365"/>
      <c r="J24" s="365"/>
      <c r="K24" s="365"/>
      <c r="L24" s="365"/>
      <c r="M24" s="365"/>
      <c r="N24" s="365"/>
      <c r="O24" s="365"/>
      <c r="P24" s="365"/>
      <c r="Q24" s="365"/>
      <c r="R24" s="365"/>
      <c r="S24" s="365"/>
      <c r="T24" s="366"/>
      <c r="U24" s="54"/>
    </row>
    <row r="25" spans="1:21" s="2" customFormat="1" ht="16.350000000000001" customHeight="1" thickBot="1" x14ac:dyDescent="0.3">
      <c r="C25" s="372" t="s">
        <v>633</v>
      </c>
      <c r="D25" s="373"/>
      <c r="E25" s="373"/>
      <c r="F25" s="373"/>
      <c r="G25" s="373"/>
      <c r="H25" s="373"/>
      <c r="I25" s="373"/>
      <c r="J25" s="373"/>
      <c r="K25" s="373"/>
      <c r="L25" s="373"/>
      <c r="M25" s="373"/>
      <c r="N25" s="373"/>
      <c r="O25" s="373"/>
      <c r="P25" s="373"/>
      <c r="Q25" s="373"/>
      <c r="R25" s="373"/>
      <c r="S25" s="373"/>
      <c r="T25" s="374"/>
      <c r="U25" s="56"/>
    </row>
    <row r="26" spans="1:21" s="2" customFormat="1" ht="18" customHeight="1" x14ac:dyDescent="0.25">
      <c r="C26" s="375" t="s">
        <v>13</v>
      </c>
      <c r="D26" s="382" t="s">
        <v>108</v>
      </c>
      <c r="E26" s="377" t="s">
        <v>69</v>
      </c>
      <c r="F26" s="378"/>
      <c r="G26" s="378"/>
      <c r="H26" s="378"/>
      <c r="I26" s="379"/>
      <c r="J26" s="360" t="s">
        <v>82</v>
      </c>
      <c r="K26" s="360" t="s">
        <v>83</v>
      </c>
      <c r="L26" s="360" t="s">
        <v>84</v>
      </c>
      <c r="M26" s="380" t="s">
        <v>70</v>
      </c>
      <c r="N26" s="399" t="s">
        <v>71</v>
      </c>
      <c r="O26" s="393" t="s">
        <v>72</v>
      </c>
      <c r="P26" s="360" t="s">
        <v>73</v>
      </c>
      <c r="Q26" s="401" t="s">
        <v>74</v>
      </c>
      <c r="R26" s="401"/>
      <c r="S26" s="397"/>
      <c r="T26" s="360" t="s">
        <v>75</v>
      </c>
      <c r="U26" s="403" t="s">
        <v>76</v>
      </c>
    </row>
    <row r="27" spans="1:21" s="2" customFormat="1" ht="55.15" customHeight="1" x14ac:dyDescent="0.25">
      <c r="A27" s="2">
        <v>5</v>
      </c>
      <c r="C27" s="376"/>
      <c r="D27" s="383"/>
      <c r="E27" s="66" t="s">
        <v>77</v>
      </c>
      <c r="F27" s="67" t="s">
        <v>78</v>
      </c>
      <c r="G27" s="67" t="s">
        <v>79</v>
      </c>
      <c r="H27" s="67" t="s">
        <v>80</v>
      </c>
      <c r="I27" s="63" t="s">
        <v>81</v>
      </c>
      <c r="J27" s="388"/>
      <c r="K27" s="388"/>
      <c r="L27" s="388"/>
      <c r="M27" s="381"/>
      <c r="N27" s="404"/>
      <c r="O27" s="394"/>
      <c r="P27" s="388"/>
      <c r="Q27" s="59" t="s">
        <v>85</v>
      </c>
      <c r="R27" s="59" t="s">
        <v>86</v>
      </c>
      <c r="S27" s="59" t="s">
        <v>110</v>
      </c>
      <c r="T27" s="388"/>
      <c r="U27" s="403"/>
    </row>
    <row r="28" spans="1:21" s="34" customFormat="1" ht="183.75" customHeight="1" x14ac:dyDescent="0.2">
      <c r="A28" s="34">
        <v>6</v>
      </c>
      <c r="C28" s="36" t="s">
        <v>634</v>
      </c>
      <c r="D28" s="36" t="s">
        <v>635</v>
      </c>
      <c r="E28" s="52" t="s">
        <v>636</v>
      </c>
      <c r="F28" s="36" t="s">
        <v>637</v>
      </c>
      <c r="G28" s="37" t="s">
        <v>638</v>
      </c>
      <c r="H28" s="37" t="s">
        <v>93</v>
      </c>
      <c r="I28" s="64" t="s">
        <v>639</v>
      </c>
      <c r="J28" s="64" t="s">
        <v>606</v>
      </c>
      <c r="K28" s="219" t="s">
        <v>640</v>
      </c>
      <c r="L28" s="219" t="s">
        <v>496</v>
      </c>
      <c r="M28" s="36" t="s">
        <v>641</v>
      </c>
      <c r="N28" s="107"/>
      <c r="O28" s="69" t="s">
        <v>642</v>
      </c>
      <c r="P28" s="224">
        <v>1</v>
      </c>
      <c r="Q28" s="297">
        <v>66680701.684210502</v>
      </c>
      <c r="R28" s="297">
        <v>66680701.684210524</v>
      </c>
      <c r="S28" s="153">
        <v>292</v>
      </c>
      <c r="T28" s="75" t="s">
        <v>643</v>
      </c>
      <c r="U28" s="229" t="s">
        <v>1460</v>
      </c>
    </row>
    <row r="29" spans="1:21" s="34" customFormat="1" ht="156" customHeight="1" x14ac:dyDescent="0.2">
      <c r="A29" s="34">
        <v>7</v>
      </c>
      <c r="C29" s="36" t="s">
        <v>644</v>
      </c>
      <c r="D29" s="36" t="s">
        <v>645</v>
      </c>
      <c r="E29" s="52" t="s">
        <v>636</v>
      </c>
      <c r="F29" s="36" t="s">
        <v>646</v>
      </c>
      <c r="G29" s="37" t="s">
        <v>647</v>
      </c>
      <c r="H29" s="37" t="s">
        <v>93</v>
      </c>
      <c r="I29" s="64" t="s">
        <v>102</v>
      </c>
      <c r="J29" s="37" t="s">
        <v>606</v>
      </c>
      <c r="K29" s="64" t="s">
        <v>102</v>
      </c>
      <c r="L29" s="64" t="s">
        <v>102</v>
      </c>
      <c r="M29" s="36" t="s">
        <v>648</v>
      </c>
      <c r="N29" s="44">
        <v>1</v>
      </c>
      <c r="O29" s="69" t="s">
        <v>649</v>
      </c>
      <c r="P29" s="69">
        <v>1</v>
      </c>
      <c r="Q29" s="297">
        <v>66680701.684210524</v>
      </c>
      <c r="R29" s="297">
        <v>66680701.684210524</v>
      </c>
      <c r="S29" s="152">
        <v>292</v>
      </c>
      <c r="T29" s="75" t="s">
        <v>16</v>
      </c>
      <c r="U29" s="229" t="s">
        <v>1461</v>
      </c>
    </row>
    <row r="30" spans="1:21" s="34" customFormat="1" ht="215.25" customHeight="1" x14ac:dyDescent="0.2">
      <c r="A30" s="34">
        <v>8</v>
      </c>
      <c r="C30" s="36" t="s">
        <v>650</v>
      </c>
      <c r="D30" s="36" t="s">
        <v>651</v>
      </c>
      <c r="E30" s="52" t="s">
        <v>652</v>
      </c>
      <c r="F30" s="36" t="s">
        <v>653</v>
      </c>
      <c r="G30" s="37" t="s">
        <v>439</v>
      </c>
      <c r="H30" s="37" t="s">
        <v>93</v>
      </c>
      <c r="I30" s="64" t="s">
        <v>654</v>
      </c>
      <c r="J30" s="37" t="s">
        <v>606</v>
      </c>
      <c r="K30" s="219" t="s">
        <v>640</v>
      </c>
      <c r="L30" s="219" t="s">
        <v>496</v>
      </c>
      <c r="M30" s="36" t="s">
        <v>655</v>
      </c>
      <c r="N30" s="44"/>
      <c r="O30" s="69" t="s">
        <v>652</v>
      </c>
      <c r="P30" s="225">
        <v>1</v>
      </c>
      <c r="Q30" s="297">
        <v>66680701.684210502</v>
      </c>
      <c r="R30" s="297">
        <v>66680701.684210524</v>
      </c>
      <c r="S30" s="152">
        <v>292</v>
      </c>
      <c r="T30" s="75" t="s">
        <v>16</v>
      </c>
      <c r="U30" s="229" t="s">
        <v>1462</v>
      </c>
    </row>
    <row r="31" spans="1:21" ht="273.75" customHeight="1" x14ac:dyDescent="0.25">
      <c r="C31" s="36" t="s">
        <v>656</v>
      </c>
      <c r="D31" s="36" t="s">
        <v>657</v>
      </c>
      <c r="E31" s="52" t="s">
        <v>658</v>
      </c>
      <c r="F31" s="36" t="s">
        <v>659</v>
      </c>
      <c r="G31" s="37" t="s">
        <v>439</v>
      </c>
      <c r="H31" s="37" t="s">
        <v>93</v>
      </c>
      <c r="I31" s="64" t="s">
        <v>660</v>
      </c>
      <c r="J31" s="37" t="s">
        <v>606</v>
      </c>
      <c r="K31" s="37" t="s">
        <v>661</v>
      </c>
      <c r="L31" s="223" t="s">
        <v>662</v>
      </c>
      <c r="M31" s="36" t="s">
        <v>663</v>
      </c>
      <c r="N31" s="44">
        <v>1</v>
      </c>
      <c r="O31" s="69" t="s">
        <v>664</v>
      </c>
      <c r="P31" s="69">
        <v>0.5</v>
      </c>
      <c r="Q31" s="297">
        <v>66680701.684210502</v>
      </c>
      <c r="R31" s="297">
        <v>66680701.684210524</v>
      </c>
      <c r="S31" s="152">
        <v>292</v>
      </c>
      <c r="T31" s="75" t="s">
        <v>665</v>
      </c>
      <c r="U31" s="229" t="s">
        <v>1463</v>
      </c>
    </row>
    <row r="33" spans="1:22" s="34" customFormat="1" ht="18" customHeight="1" thickBot="1" x14ac:dyDescent="0.3">
      <c r="C33"/>
      <c r="D33"/>
      <c r="E33"/>
      <c r="F33"/>
      <c r="G33"/>
      <c r="H33"/>
      <c r="I33"/>
      <c r="J33"/>
      <c r="K33"/>
      <c r="L33"/>
      <c r="M33"/>
      <c r="N33"/>
      <c r="O33"/>
      <c r="P33"/>
      <c r="Q33"/>
      <c r="R33"/>
      <c r="S33"/>
      <c r="T33"/>
      <c r="U33"/>
    </row>
    <row r="34" spans="1:22" s="34" customFormat="1" ht="14.25" x14ac:dyDescent="0.2">
      <c r="C34" s="385" t="s">
        <v>666</v>
      </c>
      <c r="D34" s="386"/>
      <c r="E34" s="386"/>
      <c r="F34" s="386"/>
      <c r="G34" s="386"/>
      <c r="H34" s="386"/>
      <c r="I34" s="386"/>
      <c r="J34" s="386"/>
      <c r="K34" s="386"/>
      <c r="L34" s="386"/>
      <c r="M34" s="386"/>
      <c r="N34" s="386"/>
      <c r="O34" s="386"/>
      <c r="P34" s="386"/>
      <c r="Q34" s="386"/>
      <c r="R34" s="386"/>
      <c r="S34" s="386"/>
      <c r="T34" s="387"/>
      <c r="U34" s="58"/>
    </row>
    <row r="35" spans="1:22" s="34" customFormat="1" ht="14.25" x14ac:dyDescent="0.2">
      <c r="C35" s="364" t="s">
        <v>7</v>
      </c>
      <c r="D35" s="365"/>
      <c r="E35" s="365"/>
      <c r="F35" s="365"/>
      <c r="G35" s="365"/>
      <c r="H35" s="365"/>
      <c r="I35" s="365"/>
      <c r="J35" s="365"/>
      <c r="K35" s="365"/>
      <c r="L35" s="365"/>
      <c r="M35" s="365"/>
      <c r="N35" s="365"/>
      <c r="O35" s="365"/>
      <c r="P35" s="365"/>
      <c r="Q35" s="365"/>
      <c r="R35" s="365"/>
      <c r="S35" s="365"/>
      <c r="T35" s="366"/>
      <c r="U35" s="54"/>
    </row>
    <row r="36" spans="1:22" s="34" customFormat="1" ht="14.25" x14ac:dyDescent="0.2">
      <c r="C36" s="361" t="s">
        <v>667</v>
      </c>
      <c r="D36" s="362"/>
      <c r="E36" s="362"/>
      <c r="F36" s="362"/>
      <c r="G36" s="362"/>
      <c r="H36" s="362"/>
      <c r="I36" s="362"/>
      <c r="J36" s="362"/>
      <c r="K36" s="362"/>
      <c r="L36" s="362"/>
      <c r="M36" s="362"/>
      <c r="N36" s="362"/>
      <c r="O36" s="362"/>
      <c r="P36" s="362"/>
      <c r="Q36" s="362"/>
      <c r="R36" s="362"/>
      <c r="S36" s="362"/>
      <c r="T36" s="363"/>
      <c r="U36" s="55"/>
    </row>
    <row r="37" spans="1:22" s="34" customFormat="1" ht="14.25" x14ac:dyDescent="0.2">
      <c r="C37" s="364" t="s">
        <v>9</v>
      </c>
      <c r="D37" s="365"/>
      <c r="E37" s="365"/>
      <c r="F37" s="365"/>
      <c r="G37" s="365"/>
      <c r="H37" s="365"/>
      <c r="I37" s="365"/>
      <c r="J37" s="365"/>
      <c r="K37" s="365"/>
      <c r="L37" s="365"/>
      <c r="M37" s="365"/>
      <c r="N37" s="365"/>
      <c r="O37" s="365"/>
      <c r="P37" s="365"/>
      <c r="Q37" s="365"/>
      <c r="R37" s="365"/>
      <c r="S37" s="365"/>
      <c r="T37" s="366"/>
      <c r="U37" s="54"/>
    </row>
    <row r="38" spans="1:22" s="34" customFormat="1" ht="14.25" x14ac:dyDescent="0.2">
      <c r="C38" s="361" t="s">
        <v>632</v>
      </c>
      <c r="D38" s="362"/>
      <c r="E38" s="362"/>
      <c r="F38" s="362"/>
      <c r="G38" s="362"/>
      <c r="H38" s="362"/>
      <c r="I38" s="362"/>
      <c r="J38" s="362"/>
      <c r="K38" s="362"/>
      <c r="L38" s="362"/>
      <c r="M38" s="362"/>
      <c r="N38" s="362"/>
      <c r="O38" s="362"/>
      <c r="P38" s="362"/>
      <c r="Q38" s="362"/>
      <c r="R38" s="362"/>
      <c r="S38" s="362"/>
      <c r="T38" s="363"/>
      <c r="U38" s="55"/>
    </row>
    <row r="39" spans="1:22" s="34" customFormat="1" ht="15.6" customHeight="1" x14ac:dyDescent="0.2">
      <c r="C39" s="364" t="s">
        <v>66</v>
      </c>
      <c r="D39" s="365"/>
      <c r="E39" s="365"/>
      <c r="F39" s="365"/>
      <c r="G39" s="365"/>
      <c r="H39" s="365"/>
      <c r="I39" s="365"/>
      <c r="J39" s="365"/>
      <c r="K39" s="365"/>
      <c r="L39" s="365"/>
      <c r="M39" s="365"/>
      <c r="N39" s="365"/>
      <c r="O39" s="365"/>
      <c r="P39" s="365"/>
      <c r="Q39" s="365"/>
      <c r="R39" s="365"/>
      <c r="S39" s="365"/>
      <c r="T39" s="366"/>
      <c r="U39" s="54"/>
    </row>
    <row r="40" spans="1:22" s="2" customFormat="1" ht="54.6" customHeight="1" thickBot="1" x14ac:dyDescent="0.3">
      <c r="C40" s="372" t="s">
        <v>668</v>
      </c>
      <c r="D40" s="373"/>
      <c r="E40" s="373"/>
      <c r="F40" s="373"/>
      <c r="G40" s="373"/>
      <c r="H40" s="373"/>
      <c r="I40" s="373"/>
      <c r="J40" s="373"/>
      <c r="K40" s="373"/>
      <c r="L40" s="373"/>
      <c r="M40" s="373"/>
      <c r="N40" s="373"/>
      <c r="O40" s="373"/>
      <c r="P40" s="373"/>
      <c r="Q40" s="373"/>
      <c r="R40" s="373"/>
      <c r="S40" s="373"/>
      <c r="T40" s="374"/>
      <c r="U40" s="56"/>
    </row>
    <row r="41" spans="1:22" s="2" customFormat="1" ht="17.649999999999999" customHeight="1" x14ac:dyDescent="0.25">
      <c r="C41" s="375" t="s">
        <v>13</v>
      </c>
      <c r="D41" s="382" t="s">
        <v>108</v>
      </c>
      <c r="E41" s="377" t="s">
        <v>69</v>
      </c>
      <c r="F41" s="378"/>
      <c r="G41" s="378"/>
      <c r="H41" s="378"/>
      <c r="I41" s="379"/>
      <c r="J41" s="360" t="s">
        <v>82</v>
      </c>
      <c r="K41" s="360" t="s">
        <v>83</v>
      </c>
      <c r="L41" s="360" t="s">
        <v>84</v>
      </c>
      <c r="M41" s="380" t="s">
        <v>70</v>
      </c>
      <c r="N41" s="399" t="s">
        <v>71</v>
      </c>
      <c r="O41" s="393" t="s">
        <v>72</v>
      </c>
      <c r="P41" s="360" t="s">
        <v>73</v>
      </c>
      <c r="Q41" s="401" t="s">
        <v>74</v>
      </c>
      <c r="R41" s="401"/>
      <c r="S41" s="397"/>
      <c r="T41" s="360" t="s">
        <v>75</v>
      </c>
      <c r="U41" s="403" t="s">
        <v>76</v>
      </c>
    </row>
    <row r="42" spans="1:22" s="34" customFormat="1" ht="48.6" customHeight="1" x14ac:dyDescent="0.2">
      <c r="A42" s="34">
        <v>9</v>
      </c>
      <c r="C42" s="376"/>
      <c r="D42" s="383"/>
      <c r="E42" s="66" t="s">
        <v>77</v>
      </c>
      <c r="F42" s="67" t="s">
        <v>78</v>
      </c>
      <c r="G42" s="67" t="s">
        <v>79</v>
      </c>
      <c r="H42" s="67" t="s">
        <v>80</v>
      </c>
      <c r="I42" s="63" t="s">
        <v>81</v>
      </c>
      <c r="J42" s="360"/>
      <c r="K42" s="360"/>
      <c r="L42" s="360"/>
      <c r="M42" s="381"/>
      <c r="N42" s="400"/>
      <c r="O42" s="415"/>
      <c r="P42" s="388"/>
      <c r="Q42" s="59" t="s">
        <v>85</v>
      </c>
      <c r="R42" s="59" t="s">
        <v>86</v>
      </c>
      <c r="S42" s="59" t="s">
        <v>110</v>
      </c>
      <c r="T42" s="388"/>
      <c r="U42" s="403"/>
    </row>
    <row r="43" spans="1:22" s="34" customFormat="1" ht="228" customHeight="1" x14ac:dyDescent="0.2">
      <c r="A43" s="34">
        <v>10</v>
      </c>
      <c r="C43" s="448" t="s">
        <v>669</v>
      </c>
      <c r="D43" s="36" t="s">
        <v>670</v>
      </c>
      <c r="E43" s="52" t="s">
        <v>671</v>
      </c>
      <c r="F43" s="36" t="s">
        <v>672</v>
      </c>
      <c r="G43" s="37" t="s">
        <v>673</v>
      </c>
      <c r="H43" s="37" t="s">
        <v>93</v>
      </c>
      <c r="I43" s="64" t="s">
        <v>639</v>
      </c>
      <c r="J43" s="37" t="s">
        <v>674</v>
      </c>
      <c r="K43" s="37" t="s">
        <v>675</v>
      </c>
      <c r="L43" s="37" t="s">
        <v>676</v>
      </c>
      <c r="M43" s="36" t="s">
        <v>677</v>
      </c>
      <c r="N43" s="51" t="s">
        <v>678</v>
      </c>
      <c r="O43" s="51" t="s">
        <v>679</v>
      </c>
      <c r="P43" s="136"/>
      <c r="Q43" s="297">
        <v>66680701.684210524</v>
      </c>
      <c r="R43" s="297">
        <v>66680701.684210524</v>
      </c>
      <c r="S43" s="51">
        <v>292</v>
      </c>
      <c r="T43" s="75" t="s">
        <v>680</v>
      </c>
      <c r="U43" s="229" t="s">
        <v>1464</v>
      </c>
      <c r="V43" s="253"/>
    </row>
    <row r="44" spans="1:22" s="34" customFormat="1" ht="181.5" customHeight="1" x14ac:dyDescent="0.2">
      <c r="A44" s="34">
        <v>0</v>
      </c>
      <c r="C44" s="36" t="s">
        <v>681</v>
      </c>
      <c r="D44" s="36" t="s">
        <v>682</v>
      </c>
      <c r="E44" s="52" t="s">
        <v>683</v>
      </c>
      <c r="F44" s="36" t="s">
        <v>684</v>
      </c>
      <c r="G44" s="37" t="s">
        <v>439</v>
      </c>
      <c r="H44" s="37" t="s">
        <v>685</v>
      </c>
      <c r="I44" s="64" t="s">
        <v>686</v>
      </c>
      <c r="J44" s="37" t="s">
        <v>687</v>
      </c>
      <c r="K44" s="37" t="s">
        <v>102</v>
      </c>
      <c r="L44" s="37" t="s">
        <v>102</v>
      </c>
      <c r="M44" s="36" t="s">
        <v>688</v>
      </c>
      <c r="N44" s="51" t="s">
        <v>678</v>
      </c>
      <c r="O44" s="51" t="s">
        <v>689</v>
      </c>
      <c r="P44" s="136"/>
      <c r="Q44" s="293">
        <v>0</v>
      </c>
      <c r="R44" s="293">
        <v>0</v>
      </c>
      <c r="S44" s="51">
        <v>292</v>
      </c>
      <c r="T44" s="75" t="s">
        <v>690</v>
      </c>
      <c r="U44" s="229" t="s">
        <v>1465</v>
      </c>
      <c r="V44" s="253"/>
    </row>
    <row r="45" spans="1:22" s="34" customFormat="1" ht="94.15" customHeight="1" x14ac:dyDescent="0.2">
      <c r="A45" s="34">
        <v>12</v>
      </c>
      <c r="C45" s="36" t="s">
        <v>691</v>
      </c>
      <c r="D45" s="90" t="s">
        <v>1346</v>
      </c>
      <c r="E45" s="94" t="s">
        <v>692</v>
      </c>
      <c r="F45" s="90" t="s">
        <v>693</v>
      </c>
      <c r="G45" s="91" t="s">
        <v>439</v>
      </c>
      <c r="H45" s="91" t="s">
        <v>93</v>
      </c>
      <c r="I45" s="90" t="s">
        <v>639</v>
      </c>
      <c r="J45" s="90" t="s">
        <v>694</v>
      </c>
      <c r="K45" s="90" t="s">
        <v>1347</v>
      </c>
      <c r="L45" s="90" t="s">
        <v>1348</v>
      </c>
      <c r="M45" s="90" t="s">
        <v>695</v>
      </c>
      <c r="N45" s="89" t="s">
        <v>678</v>
      </c>
      <c r="O45" s="94" t="s">
        <v>696</v>
      </c>
      <c r="P45" s="270">
        <v>0.05</v>
      </c>
      <c r="Q45" s="271">
        <v>1</v>
      </c>
      <c r="R45" s="271">
        <v>1</v>
      </c>
      <c r="S45" s="91" t="s">
        <v>1349</v>
      </c>
      <c r="T45" s="146" t="s">
        <v>622</v>
      </c>
      <c r="U45" s="229" t="s">
        <v>1466</v>
      </c>
    </row>
    <row r="46" spans="1:22" s="34" customFormat="1" ht="375" customHeight="1" x14ac:dyDescent="0.2">
      <c r="A46" s="34">
        <v>13</v>
      </c>
      <c r="C46" s="36" t="s">
        <v>697</v>
      </c>
      <c r="D46" s="230" t="s">
        <v>698</v>
      </c>
      <c r="E46" s="52" t="s">
        <v>699</v>
      </c>
      <c r="F46" s="36" t="s">
        <v>700</v>
      </c>
      <c r="G46" s="37" t="s">
        <v>439</v>
      </c>
      <c r="H46" s="37" t="s">
        <v>93</v>
      </c>
      <c r="I46" s="64" t="s">
        <v>639</v>
      </c>
      <c r="J46" s="64" t="s">
        <v>701</v>
      </c>
      <c r="K46" s="219" t="s">
        <v>640</v>
      </c>
      <c r="L46" s="219" t="s">
        <v>496</v>
      </c>
      <c r="M46" s="36" t="s">
        <v>702</v>
      </c>
      <c r="N46" s="51" t="s">
        <v>678</v>
      </c>
      <c r="O46" s="52" t="s">
        <v>699</v>
      </c>
      <c r="P46" s="51">
        <v>100</v>
      </c>
      <c r="Q46" s="297">
        <v>66680701.684210524</v>
      </c>
      <c r="R46" s="297">
        <v>66680701.684210524</v>
      </c>
      <c r="S46" s="51">
        <v>292</v>
      </c>
      <c r="T46" s="75" t="s">
        <v>703</v>
      </c>
      <c r="U46" s="320" t="s">
        <v>1467</v>
      </c>
    </row>
    <row r="47" spans="1:22" s="34" customFormat="1" ht="387" customHeight="1" x14ac:dyDescent="0.2">
      <c r="A47" s="34">
        <v>14</v>
      </c>
      <c r="C47" s="36" t="s">
        <v>704</v>
      </c>
      <c r="D47" s="217" t="s">
        <v>705</v>
      </c>
      <c r="E47" s="52" t="s">
        <v>706</v>
      </c>
      <c r="F47" s="36" t="s">
        <v>707</v>
      </c>
      <c r="G47" s="37" t="s">
        <v>439</v>
      </c>
      <c r="H47" s="37" t="s">
        <v>93</v>
      </c>
      <c r="I47" s="64" t="s">
        <v>639</v>
      </c>
      <c r="J47" s="64" t="s">
        <v>687</v>
      </c>
      <c r="K47" s="219" t="s">
        <v>640</v>
      </c>
      <c r="L47" s="219" t="s">
        <v>496</v>
      </c>
      <c r="M47" s="36" t="s">
        <v>708</v>
      </c>
      <c r="N47" s="51" t="s">
        <v>678</v>
      </c>
      <c r="O47" s="52" t="s">
        <v>706</v>
      </c>
      <c r="P47" s="51">
        <v>50</v>
      </c>
      <c r="Q47" s="299">
        <v>320437779.68421102</v>
      </c>
      <c r="R47" s="299">
        <v>320437779.68421054</v>
      </c>
      <c r="S47" s="51">
        <v>292</v>
      </c>
      <c r="T47" s="168" t="s">
        <v>709</v>
      </c>
      <c r="U47" s="229" t="s">
        <v>1468</v>
      </c>
    </row>
    <row r="48" spans="1:22" ht="297.75" customHeight="1" x14ac:dyDescent="0.25">
      <c r="C48" s="36" t="s">
        <v>710</v>
      </c>
      <c r="D48" s="102" t="s">
        <v>711</v>
      </c>
      <c r="E48" s="52" t="s">
        <v>712</v>
      </c>
      <c r="F48" s="36" t="s">
        <v>713</v>
      </c>
      <c r="G48" s="37" t="s">
        <v>439</v>
      </c>
      <c r="H48" s="37" t="s">
        <v>714</v>
      </c>
      <c r="I48" s="64" t="s">
        <v>715</v>
      </c>
      <c r="J48" s="64" t="s">
        <v>606</v>
      </c>
      <c r="K48" s="36" t="s">
        <v>716</v>
      </c>
      <c r="L48" s="36" t="s">
        <v>717</v>
      </c>
      <c r="M48" s="36" t="s">
        <v>718</v>
      </c>
      <c r="N48" s="51" t="s">
        <v>678</v>
      </c>
      <c r="O48" s="52" t="s">
        <v>719</v>
      </c>
      <c r="P48" s="51">
        <v>10</v>
      </c>
      <c r="Q48" s="297">
        <v>66680701.684210524</v>
      </c>
      <c r="R48" s="297">
        <v>66680701.684210524</v>
      </c>
      <c r="S48" s="51">
        <v>292</v>
      </c>
      <c r="T48" s="75" t="s">
        <v>720</v>
      </c>
      <c r="U48" s="319" t="s">
        <v>1469</v>
      </c>
    </row>
  </sheetData>
  <mergeCells count="61">
    <mergeCell ref="N41:N42"/>
    <mergeCell ref="C36:T36"/>
    <mergeCell ref="C37:T37"/>
    <mergeCell ref="D26:D27"/>
    <mergeCell ref="C20:T20"/>
    <mergeCell ref="C26:C27"/>
    <mergeCell ref="E26:I26"/>
    <mergeCell ref="M26:M27"/>
    <mergeCell ref="D41:D42"/>
    <mergeCell ref="C34:T34"/>
    <mergeCell ref="C35:T35"/>
    <mergeCell ref="O26:O27"/>
    <mergeCell ref="P26:P27"/>
    <mergeCell ref="Q26:S26"/>
    <mergeCell ref="N26:N27"/>
    <mergeCell ref="J26:J27"/>
    <mergeCell ref="U26:U27"/>
    <mergeCell ref="U41:U42"/>
    <mergeCell ref="O41:O42"/>
    <mergeCell ref="P41:P42"/>
    <mergeCell ref="Q41:S41"/>
    <mergeCell ref="C38:T38"/>
    <mergeCell ref="C39:T39"/>
    <mergeCell ref="C40:T40"/>
    <mergeCell ref="C41:C42"/>
    <mergeCell ref="E41:I41"/>
    <mergeCell ref="M41:M42"/>
    <mergeCell ref="T41:T42"/>
    <mergeCell ref="J41:J42"/>
    <mergeCell ref="K41:K42"/>
    <mergeCell ref="L41:L42"/>
    <mergeCell ref="T26:T27"/>
    <mergeCell ref="K26:K27"/>
    <mergeCell ref="L26:L27"/>
    <mergeCell ref="C22:T22"/>
    <mergeCell ref="C23:T23"/>
    <mergeCell ref="C24:T24"/>
    <mergeCell ref="C25:T25"/>
    <mergeCell ref="C19:T19"/>
    <mergeCell ref="C21:T21"/>
    <mergeCell ref="U11:U12"/>
    <mergeCell ref="J11:J12"/>
    <mergeCell ref="K11:K12"/>
    <mergeCell ref="L11:L12"/>
    <mergeCell ref="P11:P12"/>
    <mergeCell ref="Q11:S11"/>
    <mergeCell ref="D11:D12"/>
    <mergeCell ref="N11:N12"/>
    <mergeCell ref="O11:O12"/>
    <mergeCell ref="C2:T2"/>
    <mergeCell ref="C10:T10"/>
    <mergeCell ref="C11:C12"/>
    <mergeCell ref="E11:I11"/>
    <mergeCell ref="M11:M12"/>
    <mergeCell ref="T11:T12"/>
    <mergeCell ref="C4:T4"/>
    <mergeCell ref="C5:T5"/>
    <mergeCell ref="C6:T6"/>
    <mergeCell ref="C7:T7"/>
    <mergeCell ref="C8:T8"/>
    <mergeCell ref="C9:T9"/>
  </mergeCells>
  <hyperlinks>
    <hyperlink ref="U13" r:id="rId1" xr:uid="{B45B50F2-3869-4919-8BD0-F2FA07E1D991}"/>
    <hyperlink ref="U14" r:id="rId2" xr:uid="{8A3CCE0E-3F01-46DC-8984-E8AC0E07B90E}"/>
    <hyperlink ref="U15" r:id="rId3" xr:uid="{F5B11B37-A487-4718-BD2E-61734812A340}"/>
    <hyperlink ref="U16" r:id="rId4" xr:uid="{445749F6-B4DA-4B94-B00F-4667A77C9B1D}"/>
    <hyperlink ref="U28" r:id="rId5" xr:uid="{30A15CA1-B598-4FA4-8469-6A325E9DB122}"/>
    <hyperlink ref="U29" r:id="rId6" xr:uid="{D1115174-5696-4E36-AE6E-87A37DCE284B}"/>
    <hyperlink ref="U30" r:id="rId7" xr:uid="{5147770F-33AD-46D6-8718-59FC0FA53B9B}"/>
    <hyperlink ref="U31" r:id="rId8" xr:uid="{48510C0C-3D89-474E-925A-F96954B88DDD}"/>
    <hyperlink ref="U43" r:id="rId9" xr:uid="{595DF31A-EF77-487C-B5B6-599986B4AEC7}"/>
    <hyperlink ref="U44" r:id="rId10" xr:uid="{1033BCFB-C122-4F71-B87E-ED64CD508E87}"/>
    <hyperlink ref="U45" r:id="rId11" xr:uid="{0FCCF29D-42CA-433E-90E5-3602696C6764}"/>
    <hyperlink ref="U46" r:id="rId12" xr:uid="{62B1A513-77FA-49B9-8E75-33331940FEB5}"/>
    <hyperlink ref="U47" r:id="rId13" xr:uid="{E9CE007E-693D-41CF-AC6D-97A2F19FA5C3}"/>
    <hyperlink ref="U48" r:id="rId14" xr:uid="{A09F22A1-864E-4CCB-8D09-4434823A3CC2}"/>
  </hyperlinks>
  <pageMargins left="0.7" right="0.7" top="0.75" bottom="0.75" header="0.3" footer="0.3"/>
  <pageSetup orientation="portrait"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883BA5EE6075647B83267605D9CEBA2" ma:contentTypeVersion="0" ma:contentTypeDescription="Crear nuevo documento." ma:contentTypeScope="" ma:versionID="d84a0d98bfb6fc5a89cc2986fbe6bb87">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4693A-AF0E-4CC9-BEAC-349807D26897}">
  <ds:schemaRefs>
    <ds:schemaRef ds:uri="http://schemas.microsoft.com/sharepoint/v3/contenttype/forms"/>
  </ds:schemaRefs>
</ds:datastoreItem>
</file>

<file path=customXml/itemProps2.xml><?xml version="1.0" encoding="utf-8"?>
<ds:datastoreItem xmlns:ds="http://schemas.openxmlformats.org/officeDocument/2006/customXml" ds:itemID="{0D7A37F6-CEB9-4629-A2C0-75A9AD9E24EE}">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2. Medios R,T y T</vt:lpstr>
      <vt:lpstr>2. Riesgos R,T y T</vt:lpstr>
      <vt:lpstr>INST SPA</vt:lpstr>
      <vt:lpstr>R-T-T</vt:lpstr>
      <vt:lpstr>LIMP V-AP</vt:lpstr>
      <vt:lpstr>CC -PA</vt:lpstr>
      <vt:lpstr>LAV AP</vt:lpstr>
      <vt:lpstr>APROVECHAMIENTO</vt:lpstr>
      <vt:lpstr>ORGÁNICOS</vt:lpstr>
      <vt:lpstr>INCLUSIÓN</vt:lpstr>
      <vt:lpstr>DF</vt:lpstr>
      <vt:lpstr>ESPECIALES</vt:lpstr>
      <vt:lpstr>RCD</vt:lpstr>
      <vt:lpstr>RURAL</vt:lpstr>
      <vt:lpstr>RIESGOS</vt:lpstr>
      <vt:lpstr>CULTURA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tgarcia</dc:creator>
  <cp:keywords/>
  <dc:description/>
  <cp:lastModifiedBy>Angelica Beltran Acosta</cp:lastModifiedBy>
  <cp:revision/>
  <dcterms:created xsi:type="dcterms:W3CDTF">2016-06-11T01:53:11Z</dcterms:created>
  <dcterms:modified xsi:type="dcterms:W3CDTF">2024-03-27T15:33:57Z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2023-07-21T12:07:35Z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9bd90153-f2c9-490a-aa64-e2864e8875e7</vt:lpwstr>
  </property>
  <property fmtid="{D5CDD505-2E9C-101B-9397-08002B2CF9AE}" pid="8" name="MSIP_Label_5fac521f-e930-485b-97f4-efbe7db8e98f_ContentBits">
    <vt:lpwstr>0</vt:lpwstr>
  </property>
</Properties>
</file>