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apolo\UAESP_Docs\jarodriguez\Mis documentos\JORGE ARMANDO\2. SIG (Planeación)\3. Indicadores\Indicadores - Diciembre 2017\"/>
    </mc:Choice>
  </mc:AlternateContent>
  <bookViews>
    <workbookView xWindow="0" yWindow="0" windowWidth="20490" windowHeight="7230"/>
  </bookViews>
  <sheets>
    <sheet name="Indicador " sheetId="3" r:id="rId1"/>
    <sheet name="Consolidado programacion" sheetId="1" r:id="rId2"/>
  </sheets>
  <definedNames>
    <definedName name="_xlnm.Print_Area" localSheetId="0">'Indicador '!$A$1:$P$46</definedName>
    <definedName name="Z_B7ECF0D0_A81A_436D_9890_C42D4A47FE9F_.wvu.Cols" localSheetId="0" hidden="1">'Indicador '!$R:$W</definedName>
    <definedName name="Z_B7ECF0D0_A81A_436D_9890_C42D4A47FE9F_.wvu.PrintArea" localSheetId="0" hidden="1">'Indicador '!$A$1:$W$45</definedName>
    <definedName name="Z_F4394838_8F56_4BCD_9238_BC5EF03F208A_.wvu.PrintArea" localSheetId="0" hidden="1">'Indicador '!$A$1:$W$45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43" i="1" l="1"/>
  <c r="AQ43" i="1"/>
  <c r="AP43" i="1"/>
  <c r="AQ40" i="1"/>
  <c r="AP40" i="1"/>
  <c r="AQ30" i="1"/>
  <c r="AP30" i="1"/>
  <c r="AR30" i="1"/>
  <c r="AR24" i="1"/>
  <c r="AQ24" i="1"/>
  <c r="AP24" i="1"/>
  <c r="AJ41" i="1" l="1"/>
  <c r="AB41" i="1"/>
  <c r="T41" i="1"/>
  <c r="L41" i="1"/>
  <c r="AL41" i="1" s="1"/>
  <c r="AJ40" i="1"/>
  <c r="AK40" i="1" s="1"/>
  <c r="AI40" i="1"/>
  <c r="AG40" i="1"/>
  <c r="AE40" i="1"/>
  <c r="AB40" i="1"/>
  <c r="AC40" i="1" s="1"/>
  <c r="AA40" i="1"/>
  <c r="Y40" i="1"/>
  <c r="W40" i="1"/>
  <c r="T40" i="1"/>
  <c r="U40" i="1" s="1"/>
  <c r="S40" i="1"/>
  <c r="Q40" i="1"/>
  <c r="O40" i="1"/>
  <c r="L40" i="1"/>
  <c r="M40" i="1" s="1"/>
  <c r="K40" i="1"/>
  <c r="I40" i="1"/>
  <c r="G40" i="1"/>
  <c r="AL40" i="1" l="1"/>
  <c r="AM40" i="1" s="1"/>
  <c r="S36" i="1"/>
  <c r="U36" i="1"/>
  <c r="AC38" i="1"/>
  <c r="AK36" i="1"/>
  <c r="M38" i="1"/>
  <c r="I34" i="1"/>
  <c r="Z65" i="1" l="1"/>
  <c r="K50" i="1" l="1"/>
  <c r="AH44" i="1"/>
  <c r="AH43" i="1"/>
  <c r="AF44" i="1"/>
  <c r="AF43" i="1"/>
  <c r="AD44" i="1"/>
  <c r="AD43" i="1"/>
  <c r="Z44" i="1"/>
  <c r="Z43" i="1"/>
  <c r="X44" i="1"/>
  <c r="X43" i="1"/>
  <c r="V44" i="1"/>
  <c r="V43" i="1"/>
  <c r="R44" i="1"/>
  <c r="R43" i="1"/>
  <c r="P44" i="1"/>
  <c r="P43" i="1"/>
  <c r="N44" i="1"/>
  <c r="N43" i="1"/>
  <c r="T43" i="1" s="1"/>
  <c r="I28" i="3" s="1"/>
  <c r="J44" i="1"/>
  <c r="J43" i="1"/>
  <c r="H44" i="1"/>
  <c r="H43" i="1"/>
  <c r="F44" i="1"/>
  <c r="F43" i="1"/>
  <c r="L44" i="1"/>
  <c r="F29" i="3" s="1"/>
  <c r="AB39" i="1"/>
  <c r="AB38" i="1"/>
  <c r="AB37" i="1"/>
  <c r="AB36" i="1"/>
  <c r="AC36" i="1" s="1"/>
  <c r="AB35" i="1"/>
  <c r="AB34" i="1"/>
  <c r="AB33" i="1"/>
  <c r="AB32" i="1"/>
  <c r="AB31" i="1"/>
  <c r="AB30" i="1"/>
  <c r="AB29" i="1"/>
  <c r="AB28" i="1"/>
  <c r="AB27" i="1"/>
  <c r="AB26" i="1"/>
  <c r="AC26" i="1"/>
  <c r="AB25" i="1"/>
  <c r="AB24" i="1"/>
  <c r="AC24" i="1" s="1"/>
  <c r="T39" i="1"/>
  <c r="T38" i="1"/>
  <c r="U38" i="1"/>
  <c r="T37" i="1"/>
  <c r="T36" i="1"/>
  <c r="T35" i="1"/>
  <c r="T34" i="1"/>
  <c r="U34" i="1" s="1"/>
  <c r="T33" i="1"/>
  <c r="T32" i="1"/>
  <c r="T31" i="1"/>
  <c r="T30" i="1"/>
  <c r="T29" i="1"/>
  <c r="T28" i="1"/>
  <c r="T27" i="1"/>
  <c r="T26" i="1"/>
  <c r="T25" i="1"/>
  <c r="T24" i="1"/>
  <c r="U24" i="1" s="1"/>
  <c r="L39" i="1"/>
  <c r="L38" i="1"/>
  <c r="L37" i="1"/>
  <c r="L36" i="1"/>
  <c r="M36" i="1" s="1"/>
  <c r="L35" i="1"/>
  <c r="L34" i="1"/>
  <c r="M34" i="1" s="1"/>
  <c r="L33" i="1"/>
  <c r="L32" i="1"/>
  <c r="M32" i="1"/>
  <c r="L31" i="1"/>
  <c r="L30" i="1"/>
  <c r="M30" i="1" s="1"/>
  <c r="L29" i="1"/>
  <c r="M28" i="1" s="1"/>
  <c r="L28" i="1"/>
  <c r="L27" i="1"/>
  <c r="L26" i="1"/>
  <c r="M26" i="1" s="1"/>
  <c r="L25" i="1"/>
  <c r="L24" i="1"/>
  <c r="AJ27" i="1"/>
  <c r="AJ29" i="1"/>
  <c r="AJ31" i="1"/>
  <c r="AJ33" i="1"/>
  <c r="AJ35" i="1"/>
  <c r="AJ37" i="1"/>
  <c r="AL37" i="1"/>
  <c r="AJ39" i="1"/>
  <c r="AJ25" i="1"/>
  <c r="G43" i="1"/>
  <c r="Y30" i="1"/>
  <c r="AJ34" i="1"/>
  <c r="AK34" i="1"/>
  <c r="AI34" i="1"/>
  <c r="AG34" i="1"/>
  <c r="AE34" i="1"/>
  <c r="AA34" i="1"/>
  <c r="Y34" i="1"/>
  <c r="W34" i="1"/>
  <c r="S34" i="1"/>
  <c r="Q34" i="1"/>
  <c r="O34" i="1"/>
  <c r="K34" i="1"/>
  <c r="G34" i="1"/>
  <c r="AJ32" i="1"/>
  <c r="AK32" i="1" s="1"/>
  <c r="AI32" i="1"/>
  <c r="AG32" i="1"/>
  <c r="AE32" i="1"/>
  <c r="AA32" i="1"/>
  <c r="Y32" i="1"/>
  <c r="W32" i="1"/>
  <c r="S32" i="1"/>
  <c r="Q32" i="1"/>
  <c r="O32" i="1"/>
  <c r="K32" i="1"/>
  <c r="I32" i="1"/>
  <c r="G32" i="1"/>
  <c r="AJ30" i="1"/>
  <c r="AI30" i="1"/>
  <c r="AG30" i="1"/>
  <c r="AE30" i="1"/>
  <c r="AA30" i="1"/>
  <c r="W30" i="1"/>
  <c r="S30" i="1"/>
  <c r="Q30" i="1"/>
  <c r="O30" i="1"/>
  <c r="K30" i="1"/>
  <c r="I30" i="1"/>
  <c r="G30" i="1"/>
  <c r="AJ38" i="1"/>
  <c r="AK38" i="1" s="1"/>
  <c r="AI38" i="1"/>
  <c r="AG38" i="1"/>
  <c r="AE38" i="1"/>
  <c r="AA38" i="1"/>
  <c r="Y38" i="1"/>
  <c r="W38" i="1"/>
  <c r="S38" i="1"/>
  <c r="Q38" i="1"/>
  <c r="O38" i="1"/>
  <c r="K38" i="1"/>
  <c r="I38" i="1"/>
  <c r="G38" i="1"/>
  <c r="K36" i="1"/>
  <c r="I36" i="1"/>
  <c r="G36" i="1"/>
  <c r="K28" i="1"/>
  <c r="I28" i="1"/>
  <c r="G28" i="1"/>
  <c r="K26" i="1"/>
  <c r="I26" i="1"/>
  <c r="G26" i="1"/>
  <c r="AI36" i="1"/>
  <c r="AG36" i="1"/>
  <c r="AE36" i="1"/>
  <c r="AI28" i="1"/>
  <c r="AG28" i="1"/>
  <c r="AE28" i="1"/>
  <c r="AI26" i="1"/>
  <c r="AG26" i="1"/>
  <c r="AE26" i="1"/>
  <c r="AI24" i="1"/>
  <c r="AG24" i="1"/>
  <c r="AE24" i="1"/>
  <c r="AA26" i="1"/>
  <c r="Y26" i="1"/>
  <c r="W26" i="1"/>
  <c r="S26" i="1"/>
  <c r="Q26" i="1"/>
  <c r="O26" i="1"/>
  <c r="AA28" i="1"/>
  <c r="Y28" i="1"/>
  <c r="W28" i="1"/>
  <c r="S28" i="1"/>
  <c r="Q28" i="1"/>
  <c r="O28" i="1"/>
  <c r="AA36" i="1"/>
  <c r="Y36" i="1"/>
  <c r="W36" i="1"/>
  <c r="Q36" i="1"/>
  <c r="O36" i="1"/>
  <c r="AA24" i="1"/>
  <c r="Y24" i="1"/>
  <c r="W24" i="1"/>
  <c r="S24" i="1"/>
  <c r="Q24" i="1"/>
  <c r="O24" i="1"/>
  <c r="AJ24" i="1"/>
  <c r="AK24" i="1" s="1"/>
  <c r="AJ26" i="1"/>
  <c r="AJ28" i="1"/>
  <c r="AK28" i="1" s="1"/>
  <c r="AJ36" i="1"/>
  <c r="AL24" i="1"/>
  <c r="X73" i="1"/>
  <c r="B29" i="3"/>
  <c r="B28" i="3"/>
  <c r="M24" i="1"/>
  <c r="K24" i="1"/>
  <c r="I24" i="1"/>
  <c r="G24" i="1"/>
  <c r="U28" i="1" l="1"/>
  <c r="AK26" i="1"/>
  <c r="AL38" i="1"/>
  <c r="AG43" i="1"/>
  <c r="K43" i="1"/>
  <c r="L43" i="1"/>
  <c r="F28" i="3" s="1"/>
  <c r="F30" i="3" s="1"/>
  <c r="I43" i="1"/>
  <c r="AL32" i="1"/>
  <c r="Q43" i="1"/>
  <c r="T44" i="1"/>
  <c r="I29" i="3" s="1"/>
  <c r="I30" i="3" s="1"/>
  <c r="O43" i="1"/>
  <c r="AC30" i="1"/>
  <c r="AL39" i="1"/>
  <c r="AI43" i="1"/>
  <c r="AK30" i="1"/>
  <c r="AJ43" i="1"/>
  <c r="O28" i="3" s="1"/>
  <c r="AL26" i="1"/>
  <c r="U32" i="1"/>
  <c r="AL25" i="1"/>
  <c r="AM24" i="1" s="1"/>
  <c r="AL27" i="1"/>
  <c r="U30" i="1"/>
  <c r="AL33" i="1"/>
  <c r="AJ44" i="1"/>
  <c r="O29" i="3" s="1"/>
  <c r="AL35" i="1"/>
  <c r="AL29" i="1"/>
  <c r="AE43" i="1"/>
  <c r="AC34" i="1"/>
  <c r="AA43" i="1"/>
  <c r="AC32" i="1"/>
  <c r="AL34" i="1"/>
  <c r="W43" i="1"/>
  <c r="AL31" i="1"/>
  <c r="AB44" i="1"/>
  <c r="AB43" i="1"/>
  <c r="L28" i="3" s="1"/>
  <c r="S43" i="1"/>
  <c r="AL30" i="1"/>
  <c r="AL36" i="1"/>
  <c r="AM36" i="1" s="1"/>
  <c r="AC28" i="1"/>
  <c r="Y43" i="1"/>
  <c r="AL28" i="1"/>
  <c r="U26" i="1"/>
  <c r="M43" i="1" l="1"/>
  <c r="AM28" i="1"/>
  <c r="AM26" i="1"/>
  <c r="AM38" i="1"/>
  <c r="AM34" i="1"/>
  <c r="AM32" i="1"/>
  <c r="U43" i="1"/>
  <c r="AL44" i="1"/>
  <c r="O30" i="3"/>
  <c r="AM30" i="1"/>
  <c r="P28" i="3"/>
  <c r="AK43" i="1"/>
  <c r="L29" i="3"/>
  <c r="AL43" i="1"/>
  <c r="AC43" i="1"/>
  <c r="AM43" i="1" l="1"/>
  <c r="L30" i="3"/>
  <c r="P29" i="3"/>
  <c r="P30" i="3" s="1"/>
</calcChain>
</file>

<file path=xl/sharedStrings.xml><?xml version="1.0" encoding="utf-8"?>
<sst xmlns="http://schemas.openxmlformats.org/spreadsheetml/2006/main" count="211" uniqueCount="160">
  <si>
    <t>DATOS</t>
  </si>
  <si>
    <t>TOTAL</t>
  </si>
  <si>
    <t>MARZO</t>
  </si>
  <si>
    <t>JUNIO</t>
  </si>
  <si>
    <t>SEPTIEMBRE</t>
  </si>
  <si>
    <t>DICIEMBRE</t>
  </si>
  <si>
    <t>OBSERVACIONES</t>
  </si>
  <si>
    <t>No. Actividades ejecutadas</t>
  </si>
  <si>
    <t>No. Activides Programadas</t>
  </si>
  <si>
    <t xml:space="preserve">ACTIVIDADES </t>
  </si>
  <si>
    <t xml:space="preserve">CAPACITACIÓN </t>
  </si>
  <si>
    <t>INDUCCION Y REINDUCCIÓN</t>
  </si>
  <si>
    <t xml:space="preserve"> BIENESTAR SOCIAL E INCENTIVOS  </t>
  </si>
  <si>
    <t>SALUD OCUPACIONAL</t>
  </si>
  <si>
    <t>PLAN DE TRABAJO DEL SSST</t>
  </si>
  <si>
    <t>Objetivo  del Indicador :</t>
  </si>
  <si>
    <t>Nombre del indicador</t>
  </si>
  <si>
    <t>Medir el cumplimiento de las actividades  de la gestion del Talento Humano</t>
  </si>
  <si>
    <t>Cumplimiento de la Gestion del Talento Humano</t>
  </si>
  <si>
    <t>formula del indicador :</t>
  </si>
  <si>
    <t xml:space="preserve">  ---------------------------------  X100</t>
  </si>
  <si>
    <t>Definición de las Variables</t>
  </si>
  <si>
    <t>No. Actividades ejecutadas: Actividades ejecutadas en cada  categoria</t>
  </si>
  <si>
    <t>CATEGORIA</t>
  </si>
  <si>
    <t>No. Activides Programadas: Actividades de  Previstas en la gestion de talento humano</t>
  </si>
  <si>
    <t>Trimetral</t>
  </si>
  <si>
    <t xml:space="preserve">Frecuencia de la Medición </t>
  </si>
  <si>
    <t>Frecuencia del  seguimiento</t>
  </si>
  <si>
    <t>Meta</t>
  </si>
  <si>
    <t>TRIMESTRE 1</t>
  </si>
  <si>
    <t>ENERO</t>
  </si>
  <si>
    <t>FEBRERO</t>
  </si>
  <si>
    <t>TRIMESTRE 2</t>
  </si>
  <si>
    <t>TRIMESTRE 3</t>
  </si>
  <si>
    <t>TRIMESTRE 4</t>
  </si>
  <si>
    <t>ABRIL</t>
  </si>
  <si>
    <t>MAYO</t>
  </si>
  <si>
    <t>JULIO</t>
  </si>
  <si>
    <t>AGOSTO</t>
  </si>
  <si>
    <t>OCTUBRE</t>
  </si>
  <si>
    <t xml:space="preserve">NOVIEMBRE </t>
  </si>
  <si>
    <t xml:space="preserve">Fuente </t>
  </si>
  <si>
    <t xml:space="preserve">seguimiento de los Planes y cronogramas de la Gestion del Talento Humano </t>
  </si>
  <si>
    <t>GESTION DEL TALENTO HUMANO VIGENCIA 2016
SEGUIMIENTO  2016</t>
  </si>
  <si>
    <t>HOJA DE VIDA DEL INDICADOR</t>
  </si>
  <si>
    <t>DE-PCFASIG-FM-01</t>
  </si>
  <si>
    <t>Página 1 de 2</t>
  </si>
  <si>
    <t>Proceso</t>
  </si>
  <si>
    <t>Gestión de Comunicaciones</t>
  </si>
  <si>
    <t>Responsables  de Medición</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</si>
  <si>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</si>
  <si>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</si>
  <si>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</si>
  <si>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</si>
  <si>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</si>
  <si>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</si>
  <si>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</si>
  <si>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</si>
  <si>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</si>
  <si>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porcentaje</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</si>
  <si>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</si>
  <si>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</si>
  <si>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</si>
  <si>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</si>
  <si>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</si>
  <si>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</si>
  <si>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</si>
  <si>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</si>
  <si>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</si>
  <si>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</si>
  <si>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</si>
  <si>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</si>
  <si>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</si>
  <si>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</si>
  <si>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</si>
  <si>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</si>
  <si>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Máximo</t>
  </si>
  <si>
    <t>N/A</t>
  </si>
  <si>
    <t>Aceptable</t>
  </si>
  <si>
    <t xml:space="preserve">≥ </t>
  </si>
  <si>
    <t>Critico</t>
  </si>
  <si>
    <t xml:space="preserve"> &lt; </t>
  </si>
  <si>
    <t>Variables</t>
  </si>
  <si>
    <t>PERIODO</t>
  </si>
  <si>
    <t xml:space="preserve">SEP/BRE </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</si>
  <si>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</si>
  <si>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</si>
  <si>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</si>
  <si>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</si>
  <si>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</si>
  <si>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</si>
  <si>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</si>
  <si>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</si>
  <si>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</si>
  <si>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</si>
  <si>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</si>
  <si>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</si>
  <si>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</si>
  <si>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</si>
  <si>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</si>
  <si>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</si>
  <si>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</si>
  <si>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</si>
  <si>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</si>
  <si>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</si>
  <si>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</si>
  <si>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</si>
  <si>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</si>
  <si>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</si>
  <si>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</si>
  <si>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</si>
  <si>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</si>
  <si>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</si>
  <si>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</si>
  <si>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Objetivo 5. Mejorar la capacidad administrativa, técnica y tecnológica de la Unidad</t>
  </si>
  <si>
    <t>Subdirector y profesional de apoyo</t>
  </si>
  <si>
    <t>VERSIÓN 04</t>
  </si>
  <si>
    <t>TOTAL ACTIVIDADES  EJECUTADAS</t>
  </si>
  <si>
    <t>TOTAL ACTIVIDADES PROGRAMADAS</t>
  </si>
  <si>
    <t>TOTAL AÑO</t>
  </si>
  <si>
    <t>%TOTAL</t>
  </si>
  <si>
    <t>En construcción</t>
  </si>
  <si>
    <t>SISTEMA DE SEGURIDAD Y SALUD EN EL TRABAJO</t>
  </si>
  <si>
    <t>CAPACITACIÓN</t>
  </si>
  <si>
    <t xml:space="preserve">SISTEMA DE GESTIÓN AMBIENTAL </t>
  </si>
  <si>
    <t>SISTEMA INTEGRADO DE GESTIÓN</t>
  </si>
  <si>
    <t>RELACION CONSIGO MISMO</t>
  </si>
  <si>
    <t>RELACION CON EL CONTEXTO</t>
  </si>
  <si>
    <t>RELACION CON EL OTRO</t>
  </si>
  <si>
    <t>Objetivo Estratégico o del Subsistema</t>
  </si>
  <si>
    <t>Cumplimiento de la Gestión del Talento Humano</t>
  </si>
  <si>
    <t>Medir el cumplimiento de las actividades  de la gestión del Talento Humano</t>
  </si>
  <si>
    <t>(No. Actividades ejecutadas/ No. Actividad Programadas) *100</t>
  </si>
  <si>
    <t>Actividades ejecutadas en cada  categoría</t>
  </si>
  <si>
    <t>Seguimientos a la ejecución d de los   cronogramas  y planes  de la Gestión de Talento Humano</t>
  </si>
  <si>
    <t>No. Actividad Programadas</t>
  </si>
  <si>
    <t xml:space="preserve">Actividades de  Previstas en la Gestión de Talento Humano </t>
  </si>
  <si>
    <t>Línea base</t>
  </si>
  <si>
    <t>Mínimo</t>
  </si>
  <si>
    <r>
      <t xml:space="preserve">Fuente Información Línea base: </t>
    </r>
    <r>
      <rPr>
        <sz val="11"/>
        <rFont val="Arial"/>
        <family val="2"/>
      </rPr>
      <t>En construcción</t>
    </r>
  </si>
  <si>
    <t xml:space="preserve">Cumplimiento del Plan Anual de Bienestar - capacitación - SGSST </t>
  </si>
  <si>
    <r>
      <t xml:space="preserve">Registro de Medición   Año </t>
    </r>
    <r>
      <rPr>
        <b/>
        <u/>
        <sz val="11"/>
        <color indexed="8"/>
        <rFont val="Arial"/>
        <family val="2"/>
      </rPr>
      <t>2017</t>
    </r>
  </si>
  <si>
    <t>Trimestre 1:  En el primer trimestre se dio cumplimiento a  las jornadas programadas en el cronograma de bienestar,  faltando dos actividades  programadas en el cronograma de capacitación para  los meses de febrero y marzo respectivamente. Quedando la ejecución total  en un 94%.  ubicando  la ejecución en un nivel  satisfactorio.</t>
  </si>
  <si>
    <t xml:space="preserve">Trimestre 2:   En el 2do trimestre  se cumplió con dos  actividades correspondientes al Plan de capacitación. Quedando el % de cumplimiento  del indicador para el periodo en  el 91% , nivel satisfactorio y encontrándose por encima de la meta </t>
  </si>
  <si>
    <t>Trimestre 3:  En el 3er trimestre no se cumplió con trece actividades correspondientes   1 al plan de Bienestar y  15 al Plan de capacitación.  Quedando  el % de cumplimiento en el 61% , nivel aceptable. Se recomienda toma acciones para no  generar incumplimientos en el plan que lo pongan en un nivel critico</t>
  </si>
  <si>
    <r>
      <t>Trimestre 4: En este trimestre   la ejecución estuvo por  encima del 100%, por cuanto se adelantaron  actividades  que estaban  programadas  en  meses anteriores y se ejecutaron al final del periodo, especialmente en temas capacitación del SGSST.</t>
    </r>
    <r>
      <rPr>
        <b/>
        <sz val="11"/>
        <color indexed="8"/>
        <rFont val="Arial"/>
        <family val="2"/>
      </rPr>
      <t/>
    </r>
  </si>
  <si>
    <t>Para  subir el %  reportado en el  tercer trimestre, se requiere revisar con la responsable de SGSST, los temas  programados    en el plan de capacitación para que se tomen las acciones pertinentes  para su cumplimiento.</t>
  </si>
  <si>
    <t>PROGRAMADO</t>
  </si>
  <si>
    <t>SIN EJECUCIÓN</t>
  </si>
  <si>
    <t>EJECUTADO</t>
  </si>
  <si>
    <t>No se adelanto la Jornada de manualidades</t>
  </si>
  <si>
    <t xml:space="preserve">No se adelantaron las siguientes actividades programadas: 
Capacitación de Innovación para servidores públicos.
Cobro persuasivo y cobro Coactivo
Prevención del daño Antijurídico
Estructuración del Riesgo
Compras por Acuerdos Marco y Grandes Superficies
Charla de reconocimiento de permanecía
Retención en la fuente
Sistema Integrado de Gestión
Servicios misionales de  la entidad
</t>
  </si>
  <si>
    <t xml:space="preserve">No se adelanto la actividad programada: 'Congreso Internacional de derecho disciplinario </t>
  </si>
  <si>
    <t>No se adelanto:
Curso de 50 horas de salud y seguridad en el trabajo
Charla de tabaquismo y alcoholismo</t>
  </si>
  <si>
    <t>Para el periodo ningún funcionario solicito el auxilio educativo.</t>
  </si>
  <si>
    <t>Se cumplió con lo programado</t>
  </si>
  <si>
    <t xml:space="preserve">Se cumplió con lo programado </t>
  </si>
  <si>
    <t>No se dicto la   socialización sobre el  Aplicativo del Sistema - Kawak</t>
  </si>
  <si>
    <t xml:space="preserve">Se cumplió con lo programado  Se realizaron la jornada de examen ocupacionales,  vacunación y  levantamiento de Riesgo psicosocial </t>
  </si>
  <si>
    <t>Nota:   Para la vigencia   el  porcentaje de cumplimiento  del indicador quedo en  un 88%, cumpliendo con la meta programada.  De  101 actividades programadas se  cumplieron 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</si>
</sst>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_(&quot;$&quot;\ * \(#,##0.00\);_(&quot;$&quot;\ * &quot;-&quot;??_);_(@_)"/>
  </numFmts>
  <fonts count="24" x14ac:knownFonts="1">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9"/>
      <name val="Arial"/>
      <family val="2"/>
    </font>
    <font>
      <b/>
      <sz val="10"/>
      <color theme="0"/>
      <name val="Arial"/>
      <family val="2"/>
    </font>
    <font>
      <b/>
      <sz val="11"/>
      <color theme="0"/>
      <name val="Arial"/>
      <family val="2"/>
    </font>
    <font>
      <b/>
      <sz val="12"/>
      <color theme="0"/>
      <name val="Arial"/>
      <family val="2"/>
    </font>
    <font>
      <b/>
      <sz val="14"/>
      <color theme="1"/>
      <name val="Calibri"/>
      <family val="2"/>
      <scheme val="minor"/>
    </font>
    <font>
      <sz val="11"/>
      <color theme="1"/>
      <name val="Calibri"/>
      <family val="2"/>
      <scheme val="minor"/>
    </font>
    <font>
      <sz val="11"/>
      <color indexed="8"/>
      <name val="Calibri"/>
      <family val="2"/>
    </font>
    <font>
      <sz val="11"/>
      <color indexed="8"/>
      <name val="Arial"/>
      <family val="2"/>
    </font>
    <font>
      <b/>
      <sz val="11"/>
      <color indexed="8"/>
      <name val="Arial"/>
      <family val="2"/>
    </font>
    <font>
      <b/>
      <sz val="11"/>
      <name val="Arial"/>
      <family val="2"/>
    </font>
    <font>
      <sz val="11"/>
      <name val="Arial"/>
      <family val="2"/>
    </font>
    <font>
      <sz val="10"/>
      <color rgb="FF000000"/>
      <name val="Arial"/>
      <family val="2"/>
    </font>
    <font>
      <sz val="11"/>
      <color rgb="FFC00000"/>
      <name val="Arial"/>
      <family val="2"/>
    </font>
    <font>
      <sz val="11"/>
      <color theme="1"/>
      <name val="Arial"/>
      <family val="2"/>
    </font>
    <font>
      <b/>
      <u/>
      <sz val="11"/>
      <color indexed="8"/>
      <name val="Arial"/>
      <family val="2"/>
    </font>
    <font>
      <b/>
      <sz val="11"/>
      <color indexed="8"/>
      <name val="Calibri"/>
      <family val="2"/>
    </font>
    <font>
      <b/>
      <sz val="14"/>
      <name val="Arial"/>
      <family val="2"/>
    </font>
    <font>
      <b/>
      <sz val="11"/>
      <color theme="1"/>
      <name val="Arial"/>
      <family val="2"/>
    </font>
    <font>
      <b/>
      <sz val="9"/>
      <color indexed="8"/>
      <name val="Arial"/>
      <family val="2"/>
    </font>
  </fonts>
  <fills count="25">
    <fill>
      <patternFill patternType="none"/>
    </fill>
    <fill>
      <patternFill patternType="gray125"/>
    </fill>
    <fill>
      <patternFill patternType="solid">
        <fgColor theme="4" tint="-0.499984740745262"/>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indexed="9"/>
        <bgColor indexed="26"/>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39997558519241921"/>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s>
  <cellStyleXfs count="11">
    <xf numFmtId="0" fontId="0" fillId="0" borderId="0"/>
    <xf numFmtId="0" fontId="2" fillId="0" borderId="0"/>
    <xf numFmtId="0" fontId="4" fillId="0" borderId="0"/>
    <xf numFmtId="9" fontId="2" fillId="0" borderId="0" applyFont="0" applyFill="0" applyBorder="0" applyAlignment="0" applyProtection="0"/>
    <xf numFmtId="9" fontId="10" fillId="0" borderId="0" applyFont="0" applyFill="0" applyBorder="0" applyAlignment="0" applyProtection="0"/>
    <xf numFmtId="0" fontId="11" fillId="0" borderId="0"/>
    <xf numFmtId="0" fontId="11" fillId="0" borderId="0"/>
    <xf numFmtId="9" fontId="11" fillId="0" borderId="0" applyFill="0" applyBorder="0" applyAlignment="0" applyProtection="0"/>
    <xf numFmtId="0" fontId="10" fillId="0" borderId="0"/>
    <xf numFmtId="9" fontId="11" fillId="0" borderId="0" applyFont="0" applyFill="0" applyBorder="0" applyAlignment="0" applyProtection="0"/>
    <xf numFmtId="164" fontId="10" fillId="0" borderId="0" applyFont="0" applyFill="0" applyBorder="0" applyAlignment="0" applyProtection="0"/>
  </cellStyleXfs>
  <cellXfs count="221">
    <xf numFmtId="0" fontId="0" fillId="0" borderId="0" xfId="0"/>
    <xf numFmtId="0" fontId="3" fillId="0" borderId="1" xfId="1" applyFont="1" applyBorder="1" applyAlignment="1" applyProtection="1">
      <alignment horizontal="center" vertical="center" wrapText="1"/>
    </xf>
    <xf numFmtId="0" fontId="2" fillId="0" borderId="4" xfId="1" applyBorder="1" applyAlignment="1" applyProtection="1">
      <alignment horizontal="center" vertical="center" wrapText="1"/>
      <protection locked="0"/>
    </xf>
    <xf numFmtId="9" fontId="0" fillId="0" borderId="0" xfId="0" applyNumberFormat="1"/>
    <xf numFmtId="0" fontId="1" fillId="0" borderId="0" xfId="0" applyFont="1"/>
    <xf numFmtId="0" fontId="6" fillId="3" borderId="1" xfId="1" applyFont="1" applyFill="1" applyBorder="1" applyAlignment="1" applyProtection="1">
      <alignment horizontal="center" vertical="center" wrapText="1"/>
    </xf>
    <xf numFmtId="0" fontId="6" fillId="4" borderId="1" xfId="1" applyFont="1" applyFill="1" applyBorder="1" applyAlignment="1" applyProtection="1">
      <alignment horizontal="center" vertical="center" wrapText="1"/>
    </xf>
    <xf numFmtId="0" fontId="2" fillId="4" borderId="4" xfId="1" applyFill="1" applyBorder="1" applyAlignment="1" applyProtection="1">
      <alignment horizontal="center" vertical="center" wrapText="1"/>
      <protection locked="0"/>
    </xf>
    <xf numFmtId="9" fontId="3" fillId="4" borderId="4" xfId="1" applyNumberFormat="1" applyFont="1" applyFill="1" applyBorder="1" applyAlignment="1" applyProtection="1">
      <alignment horizontal="center" vertical="center" wrapText="1"/>
    </xf>
    <xf numFmtId="9" fontId="3" fillId="4" borderId="7" xfId="1" applyNumberFormat="1" applyFont="1" applyFill="1" applyBorder="1" applyAlignment="1" applyProtection="1">
      <alignment horizontal="center" vertical="center" wrapText="1"/>
    </xf>
    <xf numFmtId="0" fontId="2" fillId="8" borderId="1" xfId="1" applyFill="1" applyBorder="1" applyAlignment="1" applyProtection="1">
      <alignment horizontal="center" vertical="center" wrapText="1"/>
      <protection locked="0"/>
    </xf>
    <xf numFmtId="0" fontId="13" fillId="11" borderId="11" xfId="5" applyFont="1" applyFill="1" applyBorder="1" applyAlignment="1">
      <alignment horizontal="center" vertical="center"/>
    </xf>
    <xf numFmtId="0" fontId="13" fillId="11" borderId="11" xfId="5" applyFont="1" applyFill="1" applyBorder="1" applyAlignment="1">
      <alignment horizontal="center" vertical="center" wrapText="1"/>
    </xf>
    <xf numFmtId="0" fontId="12" fillId="0" borderId="0" xfId="6" applyFont="1"/>
    <xf numFmtId="0" fontId="16" fillId="0" borderId="0" xfId="8" applyFont="1" applyBorder="1" applyAlignment="1">
      <alignment horizontal="left" wrapText="1"/>
    </xf>
    <xf numFmtId="0" fontId="17" fillId="0" borderId="0" xfId="6" applyFont="1"/>
    <xf numFmtId="0" fontId="14" fillId="0" borderId="0" xfId="6" applyFont="1" applyFill="1"/>
    <xf numFmtId="0" fontId="17" fillId="0" borderId="6" xfId="6" applyFont="1" applyBorder="1"/>
    <xf numFmtId="0" fontId="17" fillId="12" borderId="12" xfId="6" applyFont="1" applyFill="1" applyBorder="1"/>
    <xf numFmtId="0" fontId="17" fillId="0" borderId="5" xfId="6" applyFont="1" applyBorder="1"/>
    <xf numFmtId="0" fontId="12" fillId="0" borderId="0" xfId="6" applyFont="1" applyAlignment="1">
      <alignment horizontal="left"/>
    </xf>
    <xf numFmtId="0" fontId="13" fillId="12" borderId="0" xfId="6" applyFont="1" applyFill="1" applyBorder="1" applyAlignment="1">
      <alignment horizontal="center" vertical="center" wrapText="1"/>
    </xf>
    <xf numFmtId="0" fontId="18" fillId="7" borderId="13" xfId="8" applyFont="1" applyFill="1" applyBorder="1" applyAlignment="1">
      <alignment horizontal="center" vertical="center" wrapText="1"/>
    </xf>
    <xf numFmtId="0" fontId="15" fillId="12" borderId="0" xfId="6" applyFont="1" applyFill="1" applyBorder="1" applyAlignment="1">
      <alignment horizontal="center" vertical="center"/>
    </xf>
    <xf numFmtId="0" fontId="12" fillId="12" borderId="0" xfId="6" applyFont="1" applyFill="1" applyBorder="1"/>
    <xf numFmtId="0" fontId="20" fillId="10" borderId="13" xfId="6" applyFont="1" applyFill="1" applyBorder="1" applyAlignment="1">
      <alignment horizontal="center" vertical="center" wrapText="1"/>
    </xf>
    <xf numFmtId="0" fontId="13" fillId="0" borderId="13" xfId="6" applyFont="1" applyBorder="1" applyAlignment="1">
      <alignment horizontal="center" wrapText="1"/>
    </xf>
    <xf numFmtId="0" fontId="13" fillId="0" borderId="13" xfId="6" applyFont="1" applyBorder="1" applyAlignment="1">
      <alignment vertical="center"/>
    </xf>
    <xf numFmtId="9" fontId="13" fillId="0" borderId="13" xfId="6" applyNumberFormat="1" applyFont="1" applyBorder="1" applyAlignment="1">
      <alignment horizontal="center" vertical="center"/>
    </xf>
    <xf numFmtId="0" fontId="14" fillId="0" borderId="13" xfId="6" applyFont="1" applyFill="1" applyBorder="1" applyAlignment="1">
      <alignment horizontal="center" vertical="center"/>
    </xf>
    <xf numFmtId="0" fontId="20" fillId="9" borderId="13" xfId="6" applyFont="1" applyFill="1" applyBorder="1" applyAlignment="1">
      <alignment horizontal="center" vertical="center" wrapText="1"/>
    </xf>
    <xf numFmtId="0" fontId="13" fillId="14" borderId="13" xfId="6" applyFont="1" applyFill="1" applyBorder="1" applyAlignment="1">
      <alignment horizontal="center" vertical="center" wrapText="1"/>
    </xf>
    <xf numFmtId="0" fontId="15" fillId="0" borderId="0" xfId="6" applyFont="1" applyFill="1"/>
    <xf numFmtId="0" fontId="15" fillId="12" borderId="14" xfId="6" applyFont="1" applyFill="1" applyBorder="1" applyAlignment="1">
      <alignment horizontal="center" vertical="center"/>
    </xf>
    <xf numFmtId="0" fontId="15" fillId="12" borderId="16" xfId="6" applyFont="1" applyFill="1" applyBorder="1" applyAlignment="1">
      <alignment horizontal="center" vertical="center"/>
    </xf>
    <xf numFmtId="0" fontId="14" fillId="12" borderId="16" xfId="6" applyFont="1" applyFill="1" applyBorder="1" applyAlignment="1">
      <alignment horizontal="center" vertical="center"/>
    </xf>
    <xf numFmtId="0" fontId="14" fillId="12" borderId="15" xfId="6" applyFont="1" applyFill="1" applyBorder="1" applyAlignment="1">
      <alignment horizontal="center" vertical="center" wrapText="1"/>
    </xf>
    <xf numFmtId="0" fontId="14" fillId="12" borderId="0" xfId="6" applyFont="1" applyFill="1" applyBorder="1" applyAlignment="1">
      <alignment horizontal="center" vertical="center" wrapText="1"/>
    </xf>
    <xf numFmtId="0" fontId="15" fillId="12" borderId="16" xfId="6" applyFont="1" applyFill="1" applyBorder="1"/>
    <xf numFmtId="0" fontId="13" fillId="7" borderId="13" xfId="6" applyFont="1" applyFill="1" applyBorder="1" applyAlignment="1">
      <alignment horizontal="center" vertical="center" wrapText="1"/>
    </xf>
    <xf numFmtId="0" fontId="13" fillId="0" borderId="13" xfId="6" applyFont="1" applyBorder="1" applyAlignment="1">
      <alignment horizontal="center" vertical="center" wrapText="1"/>
    </xf>
    <xf numFmtId="0" fontId="15" fillId="0" borderId="0" xfId="6" applyFont="1" applyFill="1" applyBorder="1" applyAlignment="1">
      <alignment horizontal="center" vertical="center"/>
    </xf>
    <xf numFmtId="0" fontId="14" fillId="0" borderId="13" xfId="6" applyFont="1" applyFill="1" applyBorder="1" applyAlignment="1">
      <alignment horizontal="center" vertical="center" wrapText="1"/>
    </xf>
    <xf numFmtId="0" fontId="14" fillId="12" borderId="13" xfId="6" applyFont="1" applyFill="1" applyBorder="1" applyAlignment="1">
      <alignment horizontal="center" vertical="center" wrapText="1"/>
    </xf>
    <xf numFmtId="0" fontId="12" fillId="0" borderId="0" xfId="6" applyFont="1" applyAlignment="1">
      <alignment horizontal="center"/>
    </xf>
    <xf numFmtId="0" fontId="12" fillId="13" borderId="0" xfId="6" applyFont="1" applyFill="1" applyBorder="1"/>
    <xf numFmtId="0" fontId="1" fillId="0" borderId="23"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9" fontId="0" fillId="0" borderId="0" xfId="4" applyFont="1"/>
    <xf numFmtId="0" fontId="6" fillId="18" borderId="1" xfId="1" applyFont="1" applyFill="1" applyBorder="1" applyAlignment="1" applyProtection="1">
      <alignment horizontal="center" vertical="center" wrapText="1"/>
    </xf>
    <xf numFmtId="0" fontId="2" fillId="18" borderId="4" xfId="1" applyFill="1" applyBorder="1" applyAlignment="1" applyProtection="1">
      <alignment horizontal="center" vertical="center" wrapText="1"/>
      <protection locked="0"/>
    </xf>
    <xf numFmtId="0" fontId="2" fillId="18" borderId="1" xfId="1" applyFill="1" applyBorder="1" applyAlignment="1" applyProtection="1">
      <alignment horizontal="center" vertical="center" wrapText="1"/>
      <protection locked="0"/>
    </xf>
    <xf numFmtId="0" fontId="6" fillId="17" borderId="1" xfId="1" applyFont="1" applyFill="1" applyBorder="1" applyAlignment="1" applyProtection="1">
      <alignment horizontal="center" vertical="center" wrapText="1"/>
    </xf>
    <xf numFmtId="1" fontId="2" fillId="17" borderId="4" xfId="1" applyNumberFormat="1" applyFill="1" applyBorder="1" applyAlignment="1" applyProtection="1">
      <alignment horizontal="center" vertical="center" wrapText="1"/>
      <protection locked="0"/>
    </xf>
    <xf numFmtId="1" fontId="2" fillId="17" borderId="1" xfId="1" applyNumberFormat="1" applyFill="1" applyBorder="1" applyAlignment="1" applyProtection="1">
      <alignment horizontal="center" vertical="center" wrapText="1"/>
      <protection locked="0"/>
    </xf>
    <xf numFmtId="0" fontId="2" fillId="17" borderId="4" xfId="1" applyFill="1" applyBorder="1" applyAlignment="1" applyProtection="1">
      <alignment horizontal="center" vertical="center" wrapText="1"/>
      <protection locked="0"/>
    </xf>
    <xf numFmtId="1" fontId="2" fillId="3" borderId="4" xfId="1" applyNumberFormat="1" applyFill="1" applyBorder="1" applyAlignment="1" applyProtection="1">
      <alignment horizontal="center" vertical="center" wrapText="1"/>
      <protection locked="0"/>
    </xf>
    <xf numFmtId="0" fontId="0" fillId="3" borderId="0" xfId="0" applyFill="1"/>
    <xf numFmtId="0" fontId="1" fillId="4" borderId="26" xfId="0" applyFont="1" applyFill="1" applyBorder="1" applyAlignment="1">
      <alignment horizontal="center" vertical="center"/>
    </xf>
    <xf numFmtId="0" fontId="1" fillId="4" borderId="28" xfId="0" applyFont="1" applyFill="1" applyBorder="1" applyAlignment="1">
      <alignment horizontal="center" vertical="center"/>
    </xf>
    <xf numFmtId="0" fontId="1" fillId="17" borderId="26" xfId="0" applyFont="1" applyFill="1" applyBorder="1" applyAlignment="1">
      <alignment horizontal="center" vertical="center"/>
    </xf>
    <xf numFmtId="0" fontId="1" fillId="17" borderId="28" xfId="0" applyFont="1" applyFill="1" applyBorder="1" applyAlignment="1">
      <alignment horizontal="center" vertical="center"/>
    </xf>
    <xf numFmtId="0" fontId="1" fillId="18" borderId="26" xfId="0" applyFont="1" applyFill="1" applyBorder="1" applyAlignment="1">
      <alignment horizontal="center" vertical="center"/>
    </xf>
    <xf numFmtId="0" fontId="1" fillId="18" borderId="2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2" fillId="21" borderId="13" xfId="6" applyFont="1" applyFill="1" applyBorder="1" applyAlignment="1">
      <alignment horizontal="center" vertical="center" wrapText="1"/>
    </xf>
    <xf numFmtId="9" fontId="12" fillId="21" borderId="13" xfId="6" applyNumberFormat="1" applyFont="1" applyFill="1" applyBorder="1" applyAlignment="1">
      <alignment horizontal="center" vertical="center" wrapText="1"/>
    </xf>
    <xf numFmtId="9" fontId="13" fillId="21" borderId="13" xfId="6" applyNumberFormat="1" applyFont="1" applyFill="1" applyBorder="1" applyAlignment="1">
      <alignment horizontal="center" vertical="center" wrapText="1"/>
    </xf>
    <xf numFmtId="0" fontId="13" fillId="12" borderId="13" xfId="6" applyFont="1" applyFill="1" applyBorder="1" applyAlignment="1">
      <alignment horizontal="center" vertical="center"/>
    </xf>
    <xf numFmtId="0" fontId="13" fillId="12" borderId="13" xfId="6" applyFont="1" applyFill="1" applyBorder="1" applyAlignment="1">
      <alignment horizontal="center" vertical="center" wrapText="1"/>
    </xf>
    <xf numFmtId="9" fontId="13" fillId="22" borderId="13" xfId="6" applyNumberFormat="1" applyFont="1" applyFill="1" applyBorder="1" applyAlignment="1">
      <alignment horizontal="center" vertical="center" wrapText="1"/>
    </xf>
    <xf numFmtId="0" fontId="22" fillId="7" borderId="13" xfId="8" applyFont="1" applyFill="1" applyBorder="1" applyAlignment="1">
      <alignment horizontal="center" vertical="center" wrapText="1"/>
    </xf>
    <xf numFmtId="164" fontId="0" fillId="0" borderId="0" xfId="10" applyFont="1"/>
    <xf numFmtId="0" fontId="13" fillId="12" borderId="13" xfId="6" applyFont="1" applyFill="1" applyBorder="1" applyAlignment="1">
      <alignment horizontal="center" vertical="center"/>
    </xf>
    <xf numFmtId="9" fontId="13" fillId="9" borderId="13" xfId="6" applyNumberFormat="1" applyFont="1" applyFill="1" applyBorder="1" applyAlignment="1">
      <alignment horizontal="center" vertical="center" wrapText="1"/>
    </xf>
    <xf numFmtId="9" fontId="13" fillId="14" borderId="13" xfId="6" applyNumberFormat="1" applyFont="1" applyFill="1" applyBorder="1" applyAlignment="1">
      <alignment horizontal="center" vertical="center" wrapText="1"/>
    </xf>
    <xf numFmtId="9" fontId="3" fillId="4" borderId="4" xfId="1" applyNumberFormat="1" applyFont="1" applyFill="1" applyBorder="1" applyAlignment="1" applyProtection="1">
      <alignment horizontal="center" vertical="center" wrapText="1"/>
    </xf>
    <xf numFmtId="9" fontId="3" fillId="4" borderId="7" xfId="1" applyNumberFormat="1" applyFont="1" applyFill="1" applyBorder="1" applyAlignment="1" applyProtection="1">
      <alignment horizontal="center" vertical="center" wrapText="1"/>
    </xf>
    <xf numFmtId="0" fontId="1" fillId="0" borderId="23" xfId="0" applyFont="1" applyBorder="1" applyAlignment="1">
      <alignment horizontal="center" vertical="center"/>
    </xf>
    <xf numFmtId="0" fontId="1" fillId="0" borderId="29" xfId="0" applyFont="1" applyBorder="1" applyAlignment="1">
      <alignment horizontal="center" vertical="center"/>
    </xf>
    <xf numFmtId="1" fontId="0" fillId="0" borderId="0" xfId="0" applyNumberFormat="1"/>
    <xf numFmtId="9" fontId="12" fillId="0" borderId="0" xfId="6" applyNumberFormat="1" applyFont="1"/>
    <xf numFmtId="9" fontId="3" fillId="4" borderId="4" xfId="1" applyNumberFormat="1" applyFont="1" applyFill="1" applyBorder="1" applyAlignment="1" applyProtection="1">
      <alignment horizontal="center" vertical="center" wrapText="1"/>
    </xf>
    <xf numFmtId="9" fontId="3" fillId="4" borderId="7" xfId="1" applyNumberFormat="1" applyFont="1" applyFill="1" applyBorder="1" applyAlignment="1" applyProtection="1">
      <alignment horizontal="center" vertical="center" wrapText="1"/>
    </xf>
    <xf numFmtId="0" fontId="12" fillId="0" borderId="0" xfId="6" applyFont="1" applyAlignment="1">
      <alignment wrapText="1"/>
    </xf>
    <xf numFmtId="0" fontId="12" fillId="0" borderId="0" xfId="6" applyFont="1" applyAlignment="1">
      <alignment horizontal="left" wrapText="1"/>
    </xf>
    <xf numFmtId="1" fontId="1" fillId="0" borderId="0" xfId="0" applyNumberFormat="1" applyFont="1" applyAlignment="1">
      <alignment horizontal="center" vertical="center"/>
    </xf>
    <xf numFmtId="0" fontId="13" fillId="7" borderId="13" xfId="6" applyFont="1" applyFill="1" applyBorder="1" applyAlignment="1">
      <alignment horizontal="center" vertical="center"/>
    </xf>
    <xf numFmtId="0" fontId="13" fillId="12" borderId="13" xfId="6" applyFont="1" applyFill="1" applyBorder="1" applyAlignment="1">
      <alignment horizontal="justify" vertical="center" wrapText="1"/>
    </xf>
    <xf numFmtId="0" fontId="13" fillId="0" borderId="13" xfId="6" applyFont="1" applyBorder="1" applyAlignment="1">
      <alignment horizontal="center" vertical="center" wrapText="1"/>
    </xf>
    <xf numFmtId="0" fontId="13" fillId="7" borderId="13" xfId="6" applyFont="1" applyFill="1" applyBorder="1" applyAlignment="1">
      <alignment horizontal="center" vertical="center" wrapText="1"/>
    </xf>
    <xf numFmtId="0" fontId="13" fillId="0" borderId="0" xfId="6" applyFont="1" applyBorder="1" applyAlignment="1">
      <alignment horizontal="center" vertical="center" wrapText="1"/>
    </xf>
    <xf numFmtId="0" fontId="23" fillId="12" borderId="15" xfId="6" applyFont="1" applyFill="1" applyBorder="1" applyAlignment="1">
      <alignment horizontal="justify" vertical="center" wrapText="1"/>
    </xf>
    <xf numFmtId="0" fontId="23" fillId="12" borderId="16" xfId="6" applyFont="1" applyFill="1" applyBorder="1" applyAlignment="1">
      <alignment horizontal="justify" vertical="center" wrapText="1"/>
    </xf>
    <xf numFmtId="0" fontId="23" fillId="12" borderId="14" xfId="6" applyFont="1" applyFill="1" applyBorder="1" applyAlignment="1">
      <alignment horizontal="justify" vertical="center" wrapText="1"/>
    </xf>
    <xf numFmtId="0" fontId="23" fillId="12" borderId="15" xfId="6" applyFont="1" applyFill="1" applyBorder="1" applyAlignment="1">
      <alignment horizontal="left" vertical="center" wrapText="1"/>
    </xf>
    <xf numFmtId="0" fontId="23" fillId="12" borderId="16" xfId="6" applyFont="1" applyFill="1" applyBorder="1" applyAlignment="1">
      <alignment horizontal="left" vertical="center" wrapText="1"/>
    </xf>
    <xf numFmtId="0" fontId="23" fillId="12" borderId="14" xfId="6" applyFont="1" applyFill="1" applyBorder="1" applyAlignment="1">
      <alignment horizontal="left" vertical="center" wrapText="1"/>
    </xf>
    <xf numFmtId="0" fontId="12" fillId="0" borderId="15" xfId="6" applyFont="1" applyBorder="1" applyAlignment="1">
      <alignment horizontal="center" vertical="center" wrapText="1"/>
    </xf>
    <xf numFmtId="0" fontId="12" fillId="0" borderId="14" xfId="6" applyFont="1" applyBorder="1" applyAlignment="1">
      <alignment horizontal="center" vertical="center" wrapText="1"/>
    </xf>
    <xf numFmtId="0" fontId="13" fillId="0" borderId="13" xfId="6" applyFont="1" applyBorder="1" applyAlignment="1">
      <alignment horizontal="left" vertical="center" wrapText="1"/>
    </xf>
    <xf numFmtId="0" fontId="12" fillId="0" borderId="11" xfId="5" applyFont="1" applyFill="1" applyBorder="1" applyAlignment="1">
      <alignment horizontal="center" vertical="center" wrapText="1"/>
    </xf>
    <xf numFmtId="0" fontId="2" fillId="0" borderId="13" xfId="6" applyFont="1" applyFill="1" applyBorder="1" applyAlignment="1">
      <alignment horizontal="left" vertical="center" wrapText="1"/>
    </xf>
    <xf numFmtId="0" fontId="12" fillId="0" borderId="11" xfId="5" applyFont="1" applyFill="1" applyBorder="1" applyAlignment="1">
      <alignment horizontal="center" vertical="center"/>
    </xf>
    <xf numFmtId="0" fontId="14" fillId="0" borderId="15" xfId="6" applyFont="1" applyFill="1" applyBorder="1" applyAlignment="1">
      <alignment horizontal="left" vertical="center" wrapText="1"/>
    </xf>
    <xf numFmtId="0" fontId="14" fillId="0" borderId="16" xfId="6" applyFont="1" applyFill="1" applyBorder="1" applyAlignment="1">
      <alignment horizontal="left" vertical="center" wrapText="1"/>
    </xf>
    <xf numFmtId="0" fontId="14" fillId="0" borderId="14" xfId="6" applyFont="1" applyFill="1" applyBorder="1" applyAlignment="1">
      <alignment horizontal="left" vertical="center" wrapText="1"/>
    </xf>
    <xf numFmtId="0" fontId="13" fillId="13" borderId="13" xfId="6" applyFont="1" applyFill="1" applyBorder="1" applyAlignment="1">
      <alignment horizontal="center" vertical="center" wrapText="1"/>
    </xf>
    <xf numFmtId="0" fontId="18" fillId="7" borderId="13" xfId="8" applyFont="1" applyFill="1" applyBorder="1" applyAlignment="1">
      <alignment horizontal="center" vertical="center" wrapText="1"/>
    </xf>
    <xf numFmtId="0" fontId="13" fillId="15" borderId="13" xfId="6" applyFont="1" applyFill="1" applyBorder="1" applyAlignment="1">
      <alignment horizontal="center" vertical="center"/>
    </xf>
    <xf numFmtId="9" fontId="21" fillId="0" borderId="15" xfId="9" applyFont="1" applyFill="1" applyBorder="1" applyAlignment="1">
      <alignment horizontal="center" vertical="center" wrapText="1"/>
    </xf>
    <xf numFmtId="9" fontId="21" fillId="0" borderId="16" xfId="9" applyFont="1" applyFill="1" applyBorder="1" applyAlignment="1">
      <alignment horizontal="center" vertical="center" wrapText="1"/>
    </xf>
    <xf numFmtId="9" fontId="21" fillId="0" borderId="14" xfId="9" applyFont="1" applyFill="1" applyBorder="1" applyAlignment="1">
      <alignment horizontal="center" vertical="center" wrapText="1"/>
    </xf>
    <xf numFmtId="0" fontId="12" fillId="0" borderId="22" xfId="6" applyFont="1" applyBorder="1" applyAlignment="1">
      <alignment horizontal="center" vertical="center" wrapText="1"/>
    </xf>
    <xf numFmtId="0" fontId="12" fillId="0" borderId="19" xfId="6" applyFont="1" applyBorder="1" applyAlignment="1">
      <alignment horizontal="center" vertical="center" wrapText="1"/>
    </xf>
    <xf numFmtId="0" fontId="12" fillId="0" borderId="21" xfId="6" applyFont="1" applyBorder="1" applyAlignment="1">
      <alignment horizontal="center" vertical="center" wrapText="1"/>
    </xf>
    <xf numFmtId="0" fontId="12" fillId="0" borderId="20" xfId="6" applyFont="1" applyBorder="1" applyAlignment="1">
      <alignment horizontal="center" vertical="center" wrapText="1"/>
    </xf>
    <xf numFmtId="0" fontId="12" fillId="0" borderId="18" xfId="6" applyFont="1" applyBorder="1" applyAlignment="1">
      <alignment horizontal="center" vertical="center" wrapText="1"/>
    </xf>
    <xf numFmtId="0" fontId="12" fillId="0" borderId="17" xfId="6" applyFont="1" applyBorder="1" applyAlignment="1">
      <alignment horizontal="center" vertical="center" wrapText="1"/>
    </xf>
    <xf numFmtId="0" fontId="12" fillId="0" borderId="13" xfId="6" applyFont="1" applyBorder="1" applyAlignment="1">
      <alignment horizontal="center" vertical="center" wrapText="1"/>
    </xf>
    <xf numFmtId="0" fontId="15" fillId="0" borderId="13" xfId="6" applyFont="1" applyBorder="1" applyAlignment="1">
      <alignment horizontal="center" vertical="center" wrapText="1"/>
    </xf>
    <xf numFmtId="0" fontId="15" fillId="0" borderId="21" xfId="6" applyFont="1" applyBorder="1" applyAlignment="1">
      <alignment horizontal="center" vertical="center" wrapText="1"/>
    </xf>
    <xf numFmtId="0" fontId="15" fillId="0" borderId="24" xfId="6" applyFont="1" applyBorder="1" applyAlignment="1">
      <alignment horizontal="center" vertical="center" wrapText="1"/>
    </xf>
    <xf numFmtId="0" fontId="15" fillId="0" borderId="20" xfId="6" applyFont="1" applyBorder="1" applyAlignment="1">
      <alignment horizontal="center" vertical="center" wrapText="1"/>
    </xf>
    <xf numFmtId="0" fontId="15" fillId="0" borderId="18" xfId="6" applyFont="1" applyBorder="1" applyAlignment="1">
      <alignment horizontal="center" vertical="center" wrapText="1"/>
    </xf>
    <xf numFmtId="0" fontId="15" fillId="0" borderId="25" xfId="6" applyFont="1" applyBorder="1" applyAlignment="1">
      <alignment horizontal="center" vertical="center" wrapText="1"/>
    </xf>
    <xf numFmtId="0" fontId="15" fillId="0" borderId="17" xfId="6" applyFont="1" applyBorder="1" applyAlignment="1">
      <alignment horizontal="center" vertical="center" wrapText="1"/>
    </xf>
    <xf numFmtId="0" fontId="15" fillId="0" borderId="15" xfId="6" applyFont="1" applyFill="1" applyBorder="1" applyAlignment="1">
      <alignment horizontal="center" vertical="center" wrapText="1"/>
    </xf>
    <xf numFmtId="0" fontId="15" fillId="0" borderId="16" xfId="6" applyFont="1" applyFill="1" applyBorder="1" applyAlignment="1">
      <alignment horizontal="center" vertical="center" wrapText="1"/>
    </xf>
    <xf numFmtId="0" fontId="15" fillId="0" borderId="14" xfId="6" applyFont="1" applyFill="1" applyBorder="1" applyAlignment="1">
      <alignment horizontal="center" vertical="center" wrapText="1"/>
    </xf>
    <xf numFmtId="0" fontId="12" fillId="0" borderId="16" xfId="6" applyFont="1" applyBorder="1" applyAlignment="1">
      <alignment horizontal="center" vertical="center" wrapText="1"/>
    </xf>
    <xf numFmtId="0" fontId="13" fillId="0" borderId="13" xfId="6" applyFont="1" applyBorder="1" applyAlignment="1">
      <alignment horizontal="center" vertical="center"/>
    </xf>
    <xf numFmtId="0" fontId="12" fillId="0" borderId="15" xfId="6" applyFont="1" applyBorder="1" applyAlignment="1">
      <alignment horizontal="left" vertical="center" wrapText="1"/>
    </xf>
    <xf numFmtId="0" fontId="12" fillId="0" borderId="16" xfId="6" applyFont="1" applyBorder="1" applyAlignment="1">
      <alignment horizontal="left" vertical="center" wrapText="1"/>
    </xf>
    <xf numFmtId="0" fontId="12" fillId="0" borderId="14" xfId="6" applyFont="1" applyBorder="1" applyAlignment="1">
      <alignment horizontal="left" vertical="center" wrapText="1"/>
    </xf>
    <xf numFmtId="0" fontId="12" fillId="13" borderId="2" xfId="6" applyFont="1" applyFill="1" applyBorder="1" applyAlignment="1">
      <alignment horizontal="center"/>
    </xf>
    <xf numFmtId="0" fontId="12" fillId="13" borderId="9" xfId="6" applyFont="1" applyFill="1" applyBorder="1" applyAlignment="1">
      <alignment horizontal="center"/>
    </xf>
    <xf numFmtId="0" fontId="12" fillId="13" borderId="23" xfId="6" applyFont="1" applyFill="1" applyBorder="1" applyAlignment="1">
      <alignment horizontal="center"/>
    </xf>
    <xf numFmtId="0" fontId="12" fillId="12" borderId="13" xfId="6" applyFont="1" applyFill="1" applyBorder="1" applyAlignment="1">
      <alignment horizontal="center"/>
    </xf>
    <xf numFmtId="0" fontId="13" fillId="13" borderId="23" xfId="6" applyFont="1" applyFill="1" applyBorder="1" applyAlignment="1">
      <alignment horizontal="center" vertical="center"/>
    </xf>
    <xf numFmtId="0" fontId="13" fillId="13" borderId="13" xfId="6" applyFont="1" applyFill="1" applyBorder="1" applyAlignment="1">
      <alignment horizontal="center" vertical="center"/>
    </xf>
    <xf numFmtId="0" fontId="13" fillId="13" borderId="3" xfId="6" applyFont="1" applyFill="1" applyBorder="1" applyAlignment="1">
      <alignment horizontal="center" vertical="center"/>
    </xf>
    <xf numFmtId="0" fontId="13" fillId="13" borderId="10" xfId="6" applyFont="1" applyFill="1" applyBorder="1" applyAlignment="1">
      <alignment horizontal="center" vertical="center"/>
    </xf>
    <xf numFmtId="14" fontId="14" fillId="13" borderId="13" xfId="6" applyNumberFormat="1" applyFont="1" applyFill="1" applyBorder="1" applyAlignment="1">
      <alignment horizontal="center" vertical="center"/>
    </xf>
    <xf numFmtId="0" fontId="14" fillId="12" borderId="13" xfId="6" applyFont="1" applyFill="1" applyBorder="1" applyAlignment="1">
      <alignment horizontal="center" vertical="center"/>
    </xf>
    <xf numFmtId="0" fontId="13" fillId="12" borderId="13" xfId="6" applyFont="1" applyFill="1" applyBorder="1" applyAlignment="1">
      <alignment horizontal="center" vertical="center" wrapText="1"/>
    </xf>
    <xf numFmtId="0" fontId="15" fillId="12" borderId="13" xfId="6" applyFont="1" applyFill="1" applyBorder="1" applyAlignment="1">
      <alignment horizontal="center" vertical="center"/>
    </xf>
    <xf numFmtId="0" fontId="15" fillId="0" borderId="13" xfId="6" applyFont="1" applyFill="1" applyBorder="1" applyAlignment="1">
      <alignment horizontal="center" vertical="center"/>
    </xf>
    <xf numFmtId="0" fontId="13" fillId="0" borderId="13" xfId="6" applyFont="1" applyBorder="1" applyAlignment="1">
      <alignment horizontal="center" wrapText="1"/>
    </xf>
    <xf numFmtId="1" fontId="1" fillId="24" borderId="22" xfId="0" applyNumberFormat="1" applyFont="1" applyFill="1" applyBorder="1" applyAlignment="1"/>
    <xf numFmtId="0" fontId="1" fillId="24" borderId="19" xfId="0" applyFont="1" applyFill="1" applyBorder="1" applyAlignment="1"/>
    <xf numFmtId="1" fontId="1" fillId="6" borderId="13" xfId="0" applyNumberFormat="1" applyFont="1" applyFill="1" applyBorder="1" applyAlignment="1"/>
    <xf numFmtId="1" fontId="1" fillId="5" borderId="9" xfId="0" applyNumberFormat="1" applyFont="1" applyFill="1" applyBorder="1" applyAlignment="1"/>
    <xf numFmtId="0" fontId="1" fillId="5" borderId="9" xfId="0" applyFont="1" applyFill="1" applyBorder="1" applyAlignment="1"/>
    <xf numFmtId="0" fontId="1" fillId="23" borderId="9" xfId="0" applyFont="1" applyFill="1" applyBorder="1" applyAlignment="1">
      <alignment wrapText="1"/>
    </xf>
    <xf numFmtId="9" fontId="3" fillId="17" borderId="4" xfId="1" applyNumberFormat="1" applyFont="1" applyFill="1" applyBorder="1" applyAlignment="1" applyProtection="1">
      <alignment horizontal="center" vertical="center" wrapText="1"/>
    </xf>
    <xf numFmtId="9" fontId="3" fillId="17" borderId="7" xfId="1" applyNumberFormat="1" applyFont="1" applyFill="1" applyBorder="1" applyAlignment="1" applyProtection="1">
      <alignment horizontal="center" vertical="center" wrapText="1"/>
    </xf>
    <xf numFmtId="9" fontId="3" fillId="0" borderId="4" xfId="1" applyNumberFormat="1" applyFont="1" applyBorder="1" applyAlignment="1" applyProtection="1">
      <alignment horizontal="center" vertical="center" wrapText="1"/>
    </xf>
    <xf numFmtId="9" fontId="3" fillId="0" borderId="7" xfId="1" applyNumberFormat="1" applyFont="1" applyBorder="1" applyAlignment="1" applyProtection="1">
      <alignment horizontal="center" vertical="center" wrapText="1"/>
    </xf>
    <xf numFmtId="9" fontId="3" fillId="3" borderId="4" xfId="1" applyNumberFormat="1" applyFont="1" applyFill="1" applyBorder="1" applyAlignment="1" applyProtection="1">
      <alignment horizontal="center" vertical="center" wrapText="1"/>
    </xf>
    <xf numFmtId="9" fontId="3" fillId="3" borderId="7" xfId="1" applyNumberFormat="1" applyFont="1" applyFill="1" applyBorder="1" applyAlignment="1" applyProtection="1">
      <alignment horizontal="center" vertical="center" wrapText="1"/>
    </xf>
    <xf numFmtId="9" fontId="3" fillId="18" borderId="4" xfId="1" applyNumberFormat="1" applyFont="1" applyFill="1" applyBorder="1" applyAlignment="1" applyProtection="1">
      <alignment horizontal="center" vertical="center" wrapText="1"/>
    </xf>
    <xf numFmtId="9" fontId="3" fillId="18" borderId="7" xfId="1" applyNumberFormat="1" applyFont="1" applyFill="1" applyBorder="1" applyAlignment="1" applyProtection="1">
      <alignment horizontal="center" vertical="center" wrapText="1"/>
    </xf>
    <xf numFmtId="0" fontId="5" fillId="9" borderId="2" xfId="1" applyFont="1" applyFill="1" applyBorder="1" applyAlignment="1" applyProtection="1">
      <alignment horizontal="left" vertical="center" wrapText="1"/>
      <protection locked="0"/>
    </xf>
    <xf numFmtId="0" fontId="5" fillId="9" borderId="3" xfId="1" applyFont="1" applyFill="1" applyBorder="1" applyAlignment="1" applyProtection="1">
      <alignment horizontal="left" vertical="center" wrapText="1"/>
      <protection locked="0"/>
    </xf>
    <xf numFmtId="0" fontId="5" fillId="9" borderId="5" xfId="1" applyFont="1" applyFill="1" applyBorder="1" applyAlignment="1" applyProtection="1">
      <alignment horizontal="left" vertical="center" wrapText="1"/>
      <protection locked="0"/>
    </xf>
    <xf numFmtId="0" fontId="5" fillId="9" borderId="6" xfId="1" applyFont="1" applyFill="1" applyBorder="1" applyAlignment="1" applyProtection="1">
      <alignment horizontal="left" vertical="center" wrapText="1"/>
      <protection locked="0"/>
    </xf>
    <xf numFmtId="0" fontId="1" fillId="0" borderId="26" xfId="0" applyFont="1" applyBorder="1" applyAlignment="1">
      <alignment horizontal="center" vertical="center"/>
    </xf>
    <xf numFmtId="0" fontId="1" fillId="0" borderId="23"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9" fontId="1" fillId="0" borderId="31" xfId="4" applyFont="1" applyBorder="1" applyAlignment="1">
      <alignment horizontal="center" vertical="center"/>
    </xf>
    <xf numFmtId="9" fontId="1" fillId="0" borderId="32" xfId="4" applyFont="1" applyBorder="1" applyAlignment="1">
      <alignment horizontal="center" vertical="center"/>
    </xf>
    <xf numFmtId="9" fontId="1" fillId="0" borderId="33" xfId="4" applyFont="1" applyBorder="1" applyAlignment="1">
      <alignment horizontal="center" vertical="center"/>
    </xf>
    <xf numFmtId="9" fontId="1" fillId="0" borderId="34" xfId="4" applyFont="1" applyBorder="1" applyAlignment="1">
      <alignment horizontal="center" vertical="center"/>
    </xf>
    <xf numFmtId="9" fontId="1" fillId="17" borderId="37" xfId="4" applyFont="1" applyFill="1" applyBorder="1" applyAlignment="1">
      <alignment horizontal="center" vertical="center"/>
    </xf>
    <xf numFmtId="9" fontId="1" fillId="17" borderId="38" xfId="4" applyFont="1" applyFill="1" applyBorder="1" applyAlignment="1">
      <alignment horizontal="center" vertical="center"/>
    </xf>
    <xf numFmtId="9" fontId="1" fillId="4" borderId="37" xfId="4" applyFont="1" applyFill="1" applyBorder="1" applyAlignment="1">
      <alignment horizontal="center" vertical="center"/>
    </xf>
    <xf numFmtId="9" fontId="1" fillId="4" borderId="38" xfId="4" applyFont="1" applyFill="1" applyBorder="1" applyAlignment="1">
      <alignment horizontal="center" vertical="center"/>
    </xf>
    <xf numFmtId="9" fontId="1" fillId="18" borderId="37" xfId="4" applyFont="1" applyFill="1" applyBorder="1" applyAlignment="1">
      <alignment horizontal="center" vertical="center"/>
    </xf>
    <xf numFmtId="9" fontId="1" fillId="18" borderId="38" xfId="4" applyFont="1" applyFill="1" applyBorder="1" applyAlignment="1">
      <alignment horizontal="center" vertical="center"/>
    </xf>
    <xf numFmtId="0" fontId="3" fillId="19" borderId="4" xfId="1" applyFont="1" applyFill="1" applyBorder="1" applyAlignment="1" applyProtection="1">
      <alignment horizontal="center" vertical="center" wrapText="1"/>
    </xf>
    <xf numFmtId="0" fontId="3" fillId="19" borderId="7" xfId="1" applyFont="1" applyFill="1" applyBorder="1" applyAlignment="1" applyProtection="1">
      <alignment horizontal="center" vertical="center" wrapText="1"/>
    </xf>
    <xf numFmtId="0" fontId="3" fillId="24" borderId="4" xfId="1" applyFont="1" applyFill="1" applyBorder="1" applyAlignment="1" applyProtection="1">
      <alignment horizontal="center" vertical="center" wrapText="1"/>
    </xf>
    <xf numFmtId="0" fontId="3" fillId="24" borderId="7" xfId="1" applyFont="1" applyFill="1" applyBorder="1" applyAlignment="1" applyProtection="1">
      <alignment horizontal="center" vertical="center" wrapText="1"/>
    </xf>
    <xf numFmtId="9" fontId="1" fillId="3" borderId="31" xfId="4" applyFont="1" applyFill="1" applyBorder="1" applyAlignment="1">
      <alignment horizontal="center" vertical="center"/>
    </xf>
    <xf numFmtId="9" fontId="1" fillId="3" borderId="32" xfId="4" applyFont="1" applyFill="1" applyBorder="1" applyAlignment="1">
      <alignment horizontal="center" vertical="center"/>
    </xf>
    <xf numFmtId="9" fontId="3" fillId="4" borderId="4" xfId="1" applyNumberFormat="1" applyFont="1" applyFill="1" applyBorder="1" applyAlignment="1" applyProtection="1">
      <alignment horizontal="center" vertical="center" wrapText="1"/>
    </xf>
    <xf numFmtId="9" fontId="3" fillId="4" borderId="7" xfId="1" applyNumberFormat="1" applyFont="1" applyFill="1" applyBorder="1" applyAlignment="1" applyProtection="1">
      <alignment horizontal="center" vertical="center" wrapText="1"/>
    </xf>
    <xf numFmtId="0" fontId="3" fillId="20" borderId="4" xfId="1" applyFont="1" applyFill="1" applyBorder="1" applyAlignment="1" applyProtection="1">
      <alignment horizontal="center" vertical="center" wrapText="1"/>
    </xf>
    <xf numFmtId="0" fontId="3" fillId="20" borderId="7" xfId="1" applyFont="1" applyFill="1" applyBorder="1" applyAlignment="1" applyProtection="1">
      <alignment horizontal="center" vertical="center" wrapText="1"/>
    </xf>
    <xf numFmtId="0" fontId="5" fillId="14" borderId="2" xfId="1" applyFont="1" applyFill="1" applyBorder="1" applyAlignment="1" applyProtection="1">
      <alignment horizontal="left" vertical="center" wrapText="1"/>
      <protection locked="0"/>
    </xf>
    <xf numFmtId="0" fontId="5" fillId="14" borderId="39" xfId="1" applyFont="1" applyFill="1" applyBorder="1" applyAlignment="1" applyProtection="1">
      <alignment horizontal="left" vertical="center" wrapText="1"/>
      <protection locked="0"/>
    </xf>
    <xf numFmtId="0" fontId="5" fillId="14" borderId="5" xfId="1" applyFont="1" applyFill="1" applyBorder="1" applyAlignment="1" applyProtection="1">
      <alignment horizontal="left" vertical="center" wrapText="1"/>
      <protection locked="0"/>
    </xf>
    <xf numFmtId="0" fontId="5" fillId="14" borderId="12" xfId="1" applyFont="1" applyFill="1" applyBorder="1" applyAlignment="1" applyProtection="1">
      <alignment horizontal="left" vertical="center" wrapText="1"/>
      <protection locked="0"/>
    </xf>
    <xf numFmtId="0" fontId="5" fillId="9" borderId="39" xfId="1" applyFont="1" applyFill="1" applyBorder="1" applyAlignment="1" applyProtection="1">
      <alignment horizontal="left" vertical="center" wrapText="1"/>
      <protection locked="0"/>
    </xf>
    <xf numFmtId="0" fontId="5" fillId="9" borderId="12" xfId="1" applyFont="1" applyFill="1" applyBorder="1" applyAlignment="1" applyProtection="1">
      <alignment horizontal="left" vertical="center" wrapText="1"/>
      <protection locked="0"/>
    </xf>
    <xf numFmtId="0" fontId="3" fillId="16" borderId="4" xfId="1" applyFont="1" applyFill="1" applyBorder="1" applyAlignment="1" applyProtection="1">
      <alignment horizontal="center" vertical="center" wrapText="1"/>
    </xf>
    <xf numFmtId="0" fontId="3" fillId="16" borderId="7" xfId="1" applyFont="1" applyFill="1" applyBorder="1" applyAlignment="1" applyProtection="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0" xfId="0" applyAlignment="1">
      <alignment horizontal="left" vertical="center"/>
    </xf>
    <xf numFmtId="0" fontId="8" fillId="2" borderId="1" xfId="1" applyFont="1" applyFill="1" applyBorder="1" applyAlignment="1" applyProtection="1">
      <alignment horizontal="center" vertical="center" wrapText="1"/>
    </xf>
    <xf numFmtId="0" fontId="6" fillId="2" borderId="1"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5" fillId="23" borderId="2" xfId="1" applyFont="1" applyFill="1" applyBorder="1" applyAlignment="1" applyProtection="1">
      <alignment horizontal="left" vertical="center" wrapText="1"/>
      <protection locked="0"/>
    </xf>
    <xf numFmtId="0" fontId="5" fillId="23" borderId="3" xfId="1" applyFont="1" applyFill="1" applyBorder="1" applyAlignment="1" applyProtection="1">
      <alignment horizontal="left" vertical="center" wrapText="1"/>
      <protection locked="0"/>
    </xf>
    <xf numFmtId="0" fontId="5" fillId="23" borderId="5" xfId="1" applyFont="1" applyFill="1" applyBorder="1" applyAlignment="1" applyProtection="1">
      <alignment horizontal="left" vertical="center" wrapText="1"/>
      <protection locked="0"/>
    </xf>
    <xf numFmtId="0" fontId="5" fillId="23" borderId="6" xfId="1" applyFont="1" applyFill="1" applyBorder="1" applyAlignment="1" applyProtection="1">
      <alignment horizontal="left" vertical="center" wrapText="1"/>
      <protection locked="0"/>
    </xf>
    <xf numFmtId="0" fontId="7" fillId="2" borderId="1" xfId="1" applyFont="1" applyFill="1" applyBorder="1" applyAlignment="1" applyProtection="1">
      <alignment horizontal="center" vertical="center" wrapText="1"/>
    </xf>
    <xf numFmtId="0" fontId="5" fillId="14" borderId="3" xfId="1" applyFont="1" applyFill="1" applyBorder="1" applyAlignment="1" applyProtection="1">
      <alignment horizontal="left" vertical="center" wrapText="1"/>
      <protection locked="0"/>
    </xf>
    <xf numFmtId="0" fontId="5" fillId="14" borderId="6" xfId="1" applyFont="1" applyFill="1" applyBorder="1" applyAlignment="1" applyProtection="1">
      <alignment horizontal="left" vertical="center" wrapText="1"/>
      <protection locked="0"/>
    </xf>
    <xf numFmtId="0" fontId="3" fillId="5" borderId="4" xfId="1" applyFont="1" applyFill="1" applyBorder="1" applyAlignment="1" applyProtection="1">
      <alignment horizontal="center" vertical="center" wrapText="1"/>
    </xf>
    <xf numFmtId="0" fontId="3" fillId="5" borderId="8" xfId="1" applyFont="1" applyFill="1" applyBorder="1" applyAlignment="1" applyProtection="1">
      <alignment horizontal="center" vertical="center" wrapText="1"/>
    </xf>
    <xf numFmtId="0" fontId="3" fillId="6" borderId="4" xfId="1" applyFont="1" applyFill="1" applyBorder="1" applyAlignment="1" applyProtection="1">
      <alignment horizontal="center" vertical="center" wrapText="1"/>
    </xf>
    <xf numFmtId="0" fontId="3" fillId="6" borderId="8" xfId="1" applyFont="1" applyFill="1" applyBorder="1" applyAlignment="1" applyProtection="1">
      <alignment horizontal="center" vertical="center" wrapText="1"/>
    </xf>
  </cellXfs>
  <cellStyles count="11">
    <cellStyle name="Moneda" xfId="10" builtinId="4"/>
    <cellStyle name="Normal" xfId="0" builtinId="0"/>
    <cellStyle name="Normal 2" xfId="2"/>
    <cellStyle name="Normal 2 2" xfId="6"/>
    <cellStyle name="Normal 2 3" xfId="8"/>
    <cellStyle name="Normal 3" xfId="1"/>
    <cellStyle name="Normal 4" xfId="5"/>
    <cellStyle name="Porcentaje" xfId="4" builtinId="5"/>
    <cellStyle name="Porcentaje 2" xfId="3"/>
    <cellStyle name="Porcentaje 3" xfId="7"/>
    <cellStyle name="Porcentu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0"/>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5764120325422374E-2"/>
          <c:y val="3.7496280706847143E-2"/>
          <c:w val="0.8854509545753787"/>
          <c:h val="0.89529914529914534"/>
        </c:manualLayout>
      </c:layout>
      <c:bar3DChart>
        <c:barDir val="col"/>
        <c:grouping val="standard"/>
        <c:varyColors val="0"/>
        <c:ser>
          <c:idx val="3"/>
          <c:order val="0"/>
          <c:tx>
            <c:strRef>
              <c:f>'Indicador '!$B$28</c:f>
              <c:strCache>
                <c:ptCount val="1"/>
                <c:pt idx="0">
                  <c:v>No. Actividades ejecutadas</c:v>
                </c:pt>
              </c:strCache>
            </c:strRef>
          </c:tx>
          <c:spPr>
            <a:solidFill>
              <a:schemeClr val="accent1">
                <a:shade val="58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'Indicador '!$D$27:$P$27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'Indicador '!$D$28:$O$28</c:f>
              <c:numCache>
                <c:formatCode>General</c:formatCode>
                <c:ptCount val="12"/>
                <c:pt idx="2">
                  <c:v>17</c:v>
                </c:pt>
                <c:pt idx="5">
                  <c:v>30</c:v>
                </c:pt>
                <c:pt idx="8">
                  <c:v>17</c:v>
                </c:pt>
                <c:pt idx="11">
                  <c:v>25</c:v>
                </c:pt>
              </c:numCache>
            </c:numRef>
          </c:val>
          <c:extLst>
            <c:ext xmlns:c16="http://schemas.microsoft.com/office/drawing/2014/chart" uri="{C3380CC4-5D6E-409C-BE32-E72D297353CC}">
              <c16:uniqueId val="{00000000-0781-44BB-8009-ED77E88EA3BC}"/>
            </c:ext>
          </c:extLst>
        </c:ser>
        <c:ser>
          <c:idx val="0"/>
          <c:order val="1"/>
          <c:tx>
            <c:strRef>
              <c:f>'Indicador '!$B$29:$C$29</c:f>
              <c:strCache>
                <c:ptCount val="2"/>
                <c:pt idx="0">
                  <c:v>No. Actividad Programadas</c:v>
                </c:pt>
              </c:strCache>
            </c:strRef>
          </c:tx>
          <c:spPr>
            <a:solidFill>
              <a:schemeClr val="accent1">
                <a:tint val="58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'Indicador '!$D$27:$P$27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'Indicador '!$D$29:$O$29</c:f>
              <c:numCache>
                <c:formatCode>General</c:formatCode>
                <c:ptCount val="12"/>
                <c:pt idx="2">
                  <c:v>18</c:v>
                </c:pt>
                <c:pt idx="5">
                  <c:v>33</c:v>
                </c:pt>
                <c:pt idx="8">
                  <c:v>27</c:v>
                </c:pt>
                <c:pt idx="11">
                  <c:v>23</c:v>
                </c:pt>
              </c:numCache>
            </c:numRef>
          </c:val>
          <c:extLst>
            <c:ext xmlns:c16="http://schemas.microsoft.com/office/drawing/2014/chart" uri="{C3380CC4-5D6E-409C-BE32-E72D297353CC}">
              <c16:uniqueId val="{00000000-753A-4754-86A8-3257C2362A1B}"/>
            </c:ext>
          </c:extLst>
        </c:ser>
        <c:dLbls>
          <c:showLegendKey val="0"/>
          <c:showVal val="0"/>
          <c:showCatName val="0"/>
          <c:showSerName val="0"/>
          <c:showPercent val="0"/>
          <c:showBubbleSize val="0"/>
        </c:dLbls>
        <c:gapWidth val="150"/>
        <c:shape val="box"/>
        <c:axId val="283784792"/>
        <c:axId val="283781264"/>
        <c:axId val="283787056"/>
      </c:bar3DChart>
      <c:catAx>
        <c:axId val="283784792"/>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283781264"/>
        <c:crosses val="autoZero"/>
        <c:auto val="1"/>
        <c:lblAlgn val="ctr"/>
        <c:lblOffset val="100"/>
        <c:noMultiLvlLbl val="0"/>
      </c:catAx>
      <c:valAx>
        <c:axId val="283781264"/>
        <c:scaling>
          <c:orientation val="minMax"/>
          <c:max val="1"/>
        </c:scaling>
        <c:delete val="0"/>
        <c:axPos val="l"/>
        <c:majorGridlines>
          <c:spPr>
            <a:ln w="6350" cap="flat" cmpd="sng" algn="ctr">
              <a:solidFill>
                <a:schemeClr val="tx1">
                  <a:tint val="75000"/>
                </a:schemeClr>
              </a:solidFill>
              <a:prstDash val="solid"/>
              <a:round/>
            </a:ln>
            <a:effectLst/>
          </c:spPr>
        </c:majorGridlines>
        <c:numFmt formatCode="General" sourceLinked="1"/>
        <c:majorTickMark val="out"/>
        <c:minorTickMark val="none"/>
        <c:tickLblPos val="nextTo"/>
        <c:spPr>
          <a:noFill/>
          <a:ln w="28575"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283784792"/>
        <c:crosses val="autoZero"/>
        <c:crossBetween val="between"/>
      </c:valAx>
      <c:serAx>
        <c:axId val="283787056"/>
        <c:scaling>
          <c:orientation val="minMax"/>
        </c:scaling>
        <c:delete val="0"/>
        <c:axPos val="b"/>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s-CO"/>
          </a:p>
        </c:txPr>
        <c:crossAx val="283781264"/>
        <c:crosses val="autoZero"/>
      </c:serAx>
      <c:spPr>
        <a:noFill/>
        <a:ln>
          <a:noFill/>
        </a:ln>
        <a:effectLst/>
      </c:spPr>
    </c:plotArea>
    <c:legend>
      <c:legendPos val="r"/>
      <c:layout>
        <c:manualLayout>
          <c:xMode val="edge"/>
          <c:yMode val="edge"/>
          <c:x val="0.81280206062874127"/>
          <c:y val="1.6157341565784453E-3"/>
          <c:w val="0.10016338872636026"/>
          <c:h val="9.9495336721896213E-2"/>
        </c:manualLayout>
      </c:layout>
      <c:overlay val="0"/>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1143001</xdr:colOff>
      <xdr:row>0</xdr:row>
      <xdr:rowOff>80282</xdr:rowOff>
    </xdr:from>
    <xdr:to>
      <xdr:col>2</xdr:col>
      <xdr:colOff>830035</xdr:colOff>
      <xdr:row>2</xdr:row>
      <xdr:rowOff>184125</xdr:rowOff>
    </xdr:to>
    <xdr:pic>
      <xdr:nvPicPr>
        <xdr:cNvPr id="2" name="Picture 15" descr="Escudo grises UAES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072" y="80282"/>
          <a:ext cx="1224642" cy="947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361950</xdr:rowOff>
    </xdr:from>
    <xdr:to>
      <xdr:col>15</xdr:col>
      <xdr:colOff>857250</xdr:colOff>
      <xdr:row>35</xdr:row>
      <xdr:rowOff>914400</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2462895" y="2735037"/>
          <a:ext cx="583747"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a:p>
      </xdr:txBody>
    </xdr:sp>
    <xdr:clientData/>
  </xdr:twoCellAnchor>
  <xdr:twoCellAnchor>
    <xdr:from>
      <xdr:col>7</xdr:col>
      <xdr:colOff>149685</xdr:colOff>
      <xdr:row>14</xdr:row>
      <xdr:rowOff>68035</xdr:rowOff>
    </xdr:from>
    <xdr:to>
      <xdr:col>8</xdr:col>
      <xdr:colOff>122472</xdr:colOff>
      <xdr:row>14</xdr:row>
      <xdr:rowOff>312963</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5483685" y="2735035"/>
          <a:ext cx="734787"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14</xdr:row>
      <xdr:rowOff>68035</xdr:rowOff>
    </xdr:from>
    <xdr:to>
      <xdr:col>12</xdr:col>
      <xdr:colOff>231328</xdr:colOff>
      <xdr:row>14</xdr:row>
      <xdr:rowOff>312963</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8558899" y="2735035"/>
          <a:ext cx="816429"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CO">
            <a:solidFill>
              <a:srgbClr val="FF0000"/>
            </a:solidFill>
          </a:endParaRPr>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2490105" y="3116035"/>
          <a:ext cx="555172"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CO" sz="1600" b="1"/>
        </a:p>
      </xdr:txBody>
    </xdr:sp>
    <xdr:clientData/>
  </xdr:twoCellAnchor>
  <xdr:twoCellAnchor>
    <xdr:from>
      <xdr:col>5</xdr:col>
      <xdr:colOff>108865</xdr:colOff>
      <xdr:row>16</xdr:row>
      <xdr:rowOff>68034</xdr:rowOff>
    </xdr:from>
    <xdr:to>
      <xdr:col>5</xdr:col>
      <xdr:colOff>952500</xdr:colOff>
      <xdr:row>16</xdr:row>
      <xdr:rowOff>312963</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3918865" y="3116034"/>
          <a:ext cx="653135" cy="12110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16</xdr:row>
      <xdr:rowOff>54428</xdr:rowOff>
    </xdr:from>
    <xdr:to>
      <xdr:col>9</xdr:col>
      <xdr:colOff>217721</xdr:colOff>
      <xdr:row>16</xdr:row>
      <xdr:rowOff>299356</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6272899" y="3102428"/>
          <a:ext cx="802822" cy="14015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xdr:txBody>
    </xdr:sp>
    <xdr:clientData/>
  </xdr:twoCellAnchor>
  <xdr:twoCellAnchor>
    <xdr:from>
      <xdr:col>11</xdr:col>
      <xdr:colOff>204113</xdr:colOff>
      <xdr:row>16</xdr:row>
      <xdr:rowOff>68035</xdr:rowOff>
    </xdr:from>
    <xdr:to>
      <xdr:col>12</xdr:col>
      <xdr:colOff>258542</xdr:colOff>
      <xdr:row>16</xdr:row>
      <xdr:rowOff>312963</xdr:rowOff>
    </xdr:to>
    <xdr:sp macro="" textlink="">
      <xdr:nvSpPr>
        <xdr:cNvPr id="10" name="9 CuadroTexto">
          <a:extLst>
            <a:ext uri="{FF2B5EF4-FFF2-40B4-BE49-F238E27FC236}">
              <a16:creationId xmlns:a16="http://schemas.microsoft.com/office/drawing/2014/main" id="{00000000-0008-0000-0000-00000A000000}"/>
            </a:ext>
          </a:extLst>
        </xdr:cNvPr>
        <xdr:cNvSpPr txBox="1"/>
      </xdr:nvSpPr>
      <xdr:spPr>
        <a:xfrm>
          <a:off x="8586113" y="3116035"/>
          <a:ext cx="816429"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16</xdr:row>
      <xdr:rowOff>68035</xdr:rowOff>
    </xdr:from>
    <xdr:to>
      <xdr:col>15</xdr:col>
      <xdr:colOff>0</xdr:colOff>
      <xdr:row>16</xdr:row>
      <xdr:rowOff>312963</xdr:rowOff>
    </xdr:to>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10666640" y="3116035"/>
          <a:ext cx="767443"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CO" sz="14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C:\Documents%20and%20Settings\mamoreno\Mis%20documentos\Downloads\Users\lconde\Downloads\DE-PCFASIG-FM-01%20Hoja%20de%20vida%20del%20Indicador%20(5).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tabSelected="1" view="pageBreakPreview" topLeftCell="A25" zoomScale="60" zoomScaleNormal="60" workbookViewId="0">
      <selection activeCell="B45" sqref="B45:P45"/>
    </sheetView>
  </sheetViews>
  <sheetFormatPr baseColWidth="10" defaultRowHeight="14.25" x14ac:dyDescent="0.2"/>
  <cols>
    <col min="1" max="1" width="2" style="13" customWidth="1"/>
    <col min="2" max="2" width="23.140625" style="13" customWidth="1"/>
    <col min="3" max="3" width="13.140625" style="13" customWidth="1"/>
    <col min="4" max="4" width="19.28515625" style="13" customWidth="1"/>
    <col min="5" max="5" width="12.85546875" style="13" customWidth="1"/>
    <col min="6" max="6" width="17" style="13" customWidth="1"/>
    <col min="7" max="7" width="13.7109375" style="13" customWidth="1"/>
    <col min="8" max="8" width="12.42578125" style="13" customWidth="1"/>
    <col min="9" max="9" width="11.42578125" style="13" customWidth="1"/>
    <col min="10" max="10" width="18.42578125" style="13" customWidth="1"/>
    <col min="11" max="11" width="13.7109375" style="13" customWidth="1"/>
    <col min="12" max="12" width="11.28515625" style="13" customWidth="1"/>
    <col min="13" max="13" width="16.5703125" style="13" customWidth="1"/>
    <col min="14" max="14" width="13.5703125" style="13" customWidth="1"/>
    <col min="15" max="15" width="14.140625" style="13" customWidth="1"/>
    <col min="16" max="16" width="20.140625" style="13" customWidth="1"/>
    <col min="17" max="17" width="2.28515625" style="13" customWidth="1"/>
    <col min="18" max="23" width="0" style="13" hidden="1" customWidth="1"/>
    <col min="24" max="24" width="11.42578125" style="13"/>
    <col min="25" max="25" width="21" style="13" customWidth="1"/>
    <col min="26" max="26" width="11.42578125" style="13"/>
    <col min="27" max="27" width="44.28515625" style="13" customWidth="1"/>
    <col min="28" max="28" width="56.140625" style="13" customWidth="1"/>
    <col min="29" max="16384" width="11.42578125" style="13"/>
  </cols>
  <sheetData>
    <row r="1" spans="1:18" ht="30" customHeight="1" x14ac:dyDescent="0.2">
      <c r="A1" s="139"/>
      <c r="B1" s="141"/>
      <c r="C1" s="141"/>
      <c r="D1" s="141"/>
      <c r="E1" s="143" t="s">
        <v>44</v>
      </c>
      <c r="F1" s="143"/>
      <c r="G1" s="143"/>
      <c r="H1" s="143"/>
      <c r="I1" s="143"/>
      <c r="J1" s="143"/>
      <c r="K1" s="143"/>
      <c r="L1" s="143"/>
      <c r="M1" s="143" t="s">
        <v>45</v>
      </c>
      <c r="N1" s="143"/>
      <c r="O1" s="143"/>
      <c r="P1" s="143"/>
      <c r="Q1" s="145"/>
    </row>
    <row r="2" spans="1:18" ht="36" customHeight="1" x14ac:dyDescent="0.2">
      <c r="A2" s="140"/>
      <c r="B2" s="142"/>
      <c r="C2" s="142"/>
      <c r="D2" s="142"/>
      <c r="E2" s="144"/>
      <c r="F2" s="144"/>
      <c r="G2" s="144"/>
      <c r="H2" s="144"/>
      <c r="I2" s="144"/>
      <c r="J2" s="144"/>
      <c r="K2" s="144"/>
      <c r="L2" s="144"/>
      <c r="M2" s="144"/>
      <c r="N2" s="144"/>
      <c r="O2" s="144"/>
      <c r="P2" s="144"/>
      <c r="Q2" s="146"/>
    </row>
    <row r="3" spans="1:18" ht="30.75" customHeight="1" x14ac:dyDescent="0.2">
      <c r="A3" s="140"/>
      <c r="B3" s="142"/>
      <c r="C3" s="142"/>
      <c r="D3" s="142"/>
      <c r="E3" s="111" t="s">
        <v>116</v>
      </c>
      <c r="F3" s="111"/>
      <c r="G3" s="111"/>
      <c r="H3" s="111"/>
      <c r="I3" s="147">
        <v>41736</v>
      </c>
      <c r="J3" s="148"/>
      <c r="K3" s="148"/>
      <c r="L3" s="148"/>
      <c r="M3" s="144" t="s">
        <v>46</v>
      </c>
      <c r="N3" s="144"/>
      <c r="O3" s="144"/>
      <c r="P3" s="144"/>
      <c r="Q3" s="146"/>
    </row>
    <row r="4" spans="1:18" ht="9.75" customHeight="1" x14ac:dyDescent="0.2">
      <c r="A4" s="140"/>
      <c r="B4" s="45"/>
      <c r="C4" s="45"/>
      <c r="D4" s="45"/>
      <c r="E4" s="45"/>
      <c r="F4" s="45"/>
      <c r="G4" s="45"/>
      <c r="H4" s="45"/>
      <c r="I4" s="45"/>
      <c r="J4" s="45"/>
      <c r="K4" s="45"/>
      <c r="L4" s="45"/>
      <c r="M4" s="45"/>
      <c r="N4" s="45"/>
      <c r="O4" s="45"/>
      <c r="P4" s="45"/>
      <c r="Q4" s="146"/>
      <c r="R4" s="44"/>
    </row>
    <row r="5" spans="1:18" s="32" customFormat="1" ht="29.25" customHeight="1" x14ac:dyDescent="0.2">
      <c r="A5" s="140"/>
      <c r="B5" s="43" t="s">
        <v>47</v>
      </c>
      <c r="C5" s="148" t="s">
        <v>107</v>
      </c>
      <c r="D5" s="148"/>
      <c r="E5" s="148"/>
      <c r="F5" s="148"/>
      <c r="G5" s="148"/>
      <c r="H5" s="148"/>
      <c r="I5" s="149" t="s">
        <v>49</v>
      </c>
      <c r="J5" s="149"/>
      <c r="K5" s="149"/>
      <c r="L5" s="150" t="s">
        <v>115</v>
      </c>
      <c r="M5" s="150"/>
      <c r="N5" s="150"/>
      <c r="O5" s="150"/>
      <c r="P5" s="150"/>
      <c r="Q5" s="146"/>
    </row>
    <row r="6" spans="1:18" s="32" customFormat="1" ht="9" customHeight="1" x14ac:dyDescent="0.2">
      <c r="A6" s="140"/>
      <c r="B6" s="37"/>
      <c r="C6" s="23"/>
      <c r="D6" s="23"/>
      <c r="E6" s="23"/>
      <c r="F6" s="23"/>
      <c r="G6" s="23"/>
      <c r="H6" s="23"/>
      <c r="I6" s="21"/>
      <c r="J6" s="21"/>
      <c r="K6" s="21"/>
      <c r="L6" s="23"/>
      <c r="M6" s="23"/>
      <c r="N6" s="23"/>
      <c r="O6" s="23"/>
      <c r="P6" s="23"/>
      <c r="Q6" s="146"/>
    </row>
    <row r="7" spans="1:18" s="32" customFormat="1" ht="31.5" customHeight="1" x14ac:dyDescent="0.25">
      <c r="A7" s="140"/>
      <c r="B7" s="42" t="s">
        <v>50</v>
      </c>
      <c r="C7" s="151" t="s">
        <v>51</v>
      </c>
      <c r="D7" s="151"/>
      <c r="E7" s="151"/>
      <c r="F7" s="151"/>
      <c r="G7" s="151"/>
      <c r="H7" s="151"/>
      <c r="I7" s="152" t="s">
        <v>129</v>
      </c>
      <c r="J7" s="152"/>
      <c r="K7" s="152"/>
      <c r="L7" s="131" t="s">
        <v>114</v>
      </c>
      <c r="M7" s="132"/>
      <c r="N7" s="132"/>
      <c r="O7" s="132"/>
      <c r="P7" s="133"/>
      <c r="Q7" s="146"/>
    </row>
    <row r="8" spans="1:18" s="32" customFormat="1" ht="15.75" customHeight="1" x14ac:dyDescent="0.2">
      <c r="A8" s="140"/>
      <c r="B8" s="37"/>
      <c r="C8" s="23"/>
      <c r="D8" s="23"/>
      <c r="E8" s="23"/>
      <c r="F8" s="23"/>
      <c r="G8" s="23"/>
      <c r="H8" s="23"/>
      <c r="I8" s="21"/>
      <c r="J8" s="21"/>
      <c r="K8" s="21"/>
      <c r="L8" s="23"/>
      <c r="M8" s="23"/>
      <c r="N8" s="23"/>
      <c r="O8" s="23"/>
      <c r="P8" s="41"/>
      <c r="Q8" s="146"/>
    </row>
    <row r="9" spans="1:18" s="32" customFormat="1" ht="29.25" customHeight="1" x14ac:dyDescent="0.2">
      <c r="A9" s="140"/>
      <c r="B9" s="40" t="s">
        <v>52</v>
      </c>
      <c r="C9" s="102" t="s">
        <v>130</v>
      </c>
      <c r="D9" s="134"/>
      <c r="E9" s="134"/>
      <c r="F9" s="134"/>
      <c r="G9" s="134"/>
      <c r="H9" s="103"/>
      <c r="I9" s="135" t="s">
        <v>53</v>
      </c>
      <c r="J9" s="135"/>
      <c r="K9" s="135"/>
      <c r="L9" s="136" t="s">
        <v>131</v>
      </c>
      <c r="M9" s="137"/>
      <c r="N9" s="137"/>
      <c r="O9" s="137"/>
      <c r="P9" s="138"/>
      <c r="Q9" s="146"/>
    </row>
    <row r="10" spans="1:18" s="32" customFormat="1" ht="13.5" customHeight="1" x14ac:dyDescent="0.2">
      <c r="A10" s="140"/>
      <c r="B10" s="37"/>
      <c r="C10" s="23"/>
      <c r="D10" s="23"/>
      <c r="E10" s="23"/>
      <c r="F10" s="23"/>
      <c r="G10" s="23"/>
      <c r="H10" s="23"/>
      <c r="I10" s="21"/>
      <c r="J10" s="21"/>
      <c r="K10" s="21"/>
      <c r="L10" s="23"/>
      <c r="M10" s="23"/>
      <c r="N10" s="23"/>
      <c r="O10" s="23"/>
      <c r="P10" s="23"/>
      <c r="Q10" s="146"/>
    </row>
    <row r="11" spans="1:18" s="32" customFormat="1" ht="39" customHeight="1" x14ac:dyDescent="0.2">
      <c r="A11" s="140"/>
      <c r="B11" s="39" t="s">
        <v>54</v>
      </c>
      <c r="C11" s="94" t="s">
        <v>55</v>
      </c>
      <c r="D11" s="94"/>
      <c r="E11" s="94" t="s">
        <v>56</v>
      </c>
      <c r="F11" s="94"/>
      <c r="G11" s="94"/>
      <c r="H11" s="94" t="s">
        <v>57</v>
      </c>
      <c r="I11" s="94"/>
      <c r="J11" s="94"/>
      <c r="K11" s="94"/>
      <c r="L11" s="94"/>
      <c r="M11" s="94" t="s">
        <v>58</v>
      </c>
      <c r="N11" s="94"/>
      <c r="O11" s="94"/>
      <c r="P11" s="94"/>
      <c r="Q11" s="146"/>
    </row>
    <row r="12" spans="1:18" s="32" customFormat="1" ht="35.25" customHeight="1" x14ac:dyDescent="0.2">
      <c r="A12" s="140"/>
      <c r="B12" s="117" t="s">
        <v>132</v>
      </c>
      <c r="C12" s="119" t="s">
        <v>59</v>
      </c>
      <c r="D12" s="120"/>
      <c r="E12" s="123" t="s">
        <v>7</v>
      </c>
      <c r="F12" s="123"/>
      <c r="G12" s="123"/>
      <c r="H12" s="124" t="s">
        <v>133</v>
      </c>
      <c r="I12" s="124"/>
      <c r="J12" s="124"/>
      <c r="K12" s="124"/>
      <c r="L12" s="124"/>
      <c r="M12" s="125" t="s">
        <v>134</v>
      </c>
      <c r="N12" s="126"/>
      <c r="O12" s="126"/>
      <c r="P12" s="127"/>
      <c r="Q12" s="146"/>
    </row>
    <row r="13" spans="1:18" s="32" customFormat="1" ht="40.5" customHeight="1" x14ac:dyDescent="0.2">
      <c r="A13" s="140"/>
      <c r="B13" s="118"/>
      <c r="C13" s="121"/>
      <c r="D13" s="122"/>
      <c r="E13" s="123" t="s">
        <v>135</v>
      </c>
      <c r="F13" s="123"/>
      <c r="G13" s="123"/>
      <c r="H13" s="124" t="s">
        <v>136</v>
      </c>
      <c r="I13" s="124"/>
      <c r="J13" s="124"/>
      <c r="K13" s="124"/>
      <c r="L13" s="124"/>
      <c r="M13" s="128"/>
      <c r="N13" s="129"/>
      <c r="O13" s="129"/>
      <c r="P13" s="130"/>
      <c r="Q13" s="146"/>
    </row>
    <row r="14" spans="1:18" s="32" customFormat="1" ht="14.25" customHeight="1" x14ac:dyDescent="0.2">
      <c r="A14" s="140"/>
      <c r="B14" s="37"/>
      <c r="C14" s="23"/>
      <c r="D14" s="23"/>
      <c r="E14" s="23"/>
      <c r="F14" s="23"/>
      <c r="G14" s="23"/>
      <c r="H14" s="23"/>
      <c r="I14" s="21"/>
      <c r="J14" s="21"/>
      <c r="K14" s="21"/>
      <c r="L14" s="23"/>
      <c r="M14" s="23"/>
      <c r="N14" s="23"/>
      <c r="O14" s="23"/>
      <c r="P14" s="23"/>
      <c r="Q14" s="146"/>
    </row>
    <row r="15" spans="1:18" s="32" customFormat="1" ht="29.25" customHeight="1" x14ac:dyDescent="0.2">
      <c r="A15" s="140"/>
      <c r="B15" s="36" t="s">
        <v>60</v>
      </c>
      <c r="C15" s="35" t="s">
        <v>61</v>
      </c>
      <c r="D15" s="34"/>
      <c r="E15" s="38"/>
      <c r="F15" s="34"/>
      <c r="G15" s="35" t="s">
        <v>62</v>
      </c>
      <c r="H15" s="38"/>
      <c r="I15" s="34"/>
      <c r="J15" s="34"/>
      <c r="K15" s="35" t="s">
        <v>63</v>
      </c>
      <c r="L15" s="34"/>
      <c r="M15" s="34"/>
      <c r="N15" s="34"/>
      <c r="O15" s="34"/>
      <c r="P15" s="33"/>
      <c r="Q15" s="146"/>
    </row>
    <row r="16" spans="1:18" s="32" customFormat="1" ht="14.25" customHeight="1" x14ac:dyDescent="0.2">
      <c r="A16" s="140"/>
      <c r="B16" s="37"/>
      <c r="C16" s="23"/>
      <c r="D16" s="23"/>
      <c r="E16" s="23"/>
      <c r="F16" s="23"/>
      <c r="G16" s="23"/>
      <c r="H16" s="23"/>
      <c r="I16" s="23"/>
      <c r="J16" s="23"/>
      <c r="K16" s="23"/>
      <c r="L16" s="23"/>
      <c r="M16" s="23"/>
      <c r="N16" s="23"/>
      <c r="O16" s="23"/>
      <c r="P16" s="23"/>
      <c r="Q16" s="146"/>
    </row>
    <row r="17" spans="1:27" s="32" customFormat="1" ht="29.25" customHeight="1" x14ac:dyDescent="0.2">
      <c r="A17" s="140"/>
      <c r="B17" s="36" t="s">
        <v>64</v>
      </c>
      <c r="C17" s="35" t="s">
        <v>65</v>
      </c>
      <c r="D17" s="34"/>
      <c r="E17" s="35" t="s">
        <v>66</v>
      </c>
      <c r="F17" s="34"/>
      <c r="G17" s="34"/>
      <c r="H17" s="35" t="s">
        <v>67</v>
      </c>
      <c r="I17" s="34"/>
      <c r="J17" s="34"/>
      <c r="K17" s="35" t="s">
        <v>68</v>
      </c>
      <c r="L17" s="34"/>
      <c r="M17" s="34"/>
      <c r="N17" s="35" t="s">
        <v>69</v>
      </c>
      <c r="O17" s="35"/>
      <c r="P17" s="33"/>
      <c r="Q17" s="146"/>
    </row>
    <row r="18" spans="1:27" ht="10.5" customHeight="1" x14ac:dyDescent="0.2">
      <c r="A18" s="140"/>
      <c r="B18" s="24"/>
      <c r="C18" s="23"/>
      <c r="D18" s="23"/>
      <c r="E18" s="23"/>
      <c r="F18" s="23"/>
      <c r="G18" s="23"/>
      <c r="H18" s="23"/>
      <c r="I18" s="23"/>
      <c r="J18" s="23"/>
      <c r="K18" s="23"/>
      <c r="L18" s="23"/>
      <c r="M18" s="23"/>
      <c r="N18" s="23"/>
      <c r="O18" s="23"/>
      <c r="P18" s="23"/>
      <c r="Q18" s="146"/>
    </row>
    <row r="19" spans="1:27" ht="24.75" customHeight="1" x14ac:dyDescent="0.2">
      <c r="A19" s="140"/>
      <c r="B19" s="91" t="s">
        <v>70</v>
      </c>
      <c r="C19" s="91"/>
      <c r="D19" s="91"/>
      <c r="E19" s="91"/>
      <c r="F19" s="91"/>
      <c r="G19" s="91"/>
      <c r="H19" s="91"/>
      <c r="I19" s="91"/>
      <c r="J19" s="91"/>
      <c r="K19" s="91"/>
      <c r="L19" s="91"/>
      <c r="M19" s="91"/>
      <c r="N19" s="91"/>
      <c r="O19" s="91"/>
      <c r="P19" s="91"/>
      <c r="Q19" s="146"/>
    </row>
    <row r="20" spans="1:27" ht="24" customHeight="1" x14ac:dyDescent="0.2">
      <c r="A20" s="140"/>
      <c r="B20" s="94" t="s">
        <v>71</v>
      </c>
      <c r="C20" s="94"/>
      <c r="D20" s="94"/>
      <c r="E20" s="94"/>
      <c r="F20" s="94"/>
      <c r="G20" s="94"/>
      <c r="H20" s="94"/>
      <c r="I20" s="94"/>
      <c r="J20" s="94"/>
      <c r="K20" s="94"/>
      <c r="L20" s="94"/>
      <c r="M20" s="94"/>
      <c r="N20" s="94"/>
      <c r="O20" s="94"/>
      <c r="P20" s="94"/>
      <c r="Q20" s="146"/>
    </row>
    <row r="21" spans="1:27" ht="40.5" customHeight="1" x14ac:dyDescent="0.2">
      <c r="A21" s="140"/>
      <c r="B21" s="113" t="s">
        <v>72</v>
      </c>
      <c r="C21" s="113"/>
      <c r="D21" s="113" t="s">
        <v>73</v>
      </c>
      <c r="E21" s="113"/>
      <c r="F21" s="104" t="s">
        <v>74</v>
      </c>
      <c r="G21" s="104"/>
      <c r="H21" s="31"/>
      <c r="I21" s="11" t="s">
        <v>75</v>
      </c>
      <c r="J21" s="105">
        <v>80</v>
      </c>
      <c r="K21" s="105"/>
      <c r="L21" s="105"/>
      <c r="M21" s="29" t="s">
        <v>28</v>
      </c>
      <c r="N21" s="114">
        <v>0.88</v>
      </c>
      <c r="O21" s="115"/>
      <c r="P21" s="116"/>
      <c r="Q21" s="146"/>
    </row>
    <row r="22" spans="1:27" ht="23.25" customHeight="1" x14ac:dyDescent="0.25">
      <c r="A22" s="140"/>
      <c r="B22" s="27" t="s">
        <v>76</v>
      </c>
      <c r="C22" s="28">
        <v>0.8</v>
      </c>
      <c r="D22" s="27" t="s">
        <v>76</v>
      </c>
      <c r="E22" s="26" t="s">
        <v>77</v>
      </c>
      <c r="F22" s="104" t="s">
        <v>78</v>
      </c>
      <c r="G22" s="104"/>
      <c r="H22" s="30"/>
      <c r="I22" s="11" t="s">
        <v>79</v>
      </c>
      <c r="J22" s="105">
        <v>60</v>
      </c>
      <c r="K22" s="105"/>
      <c r="L22" s="105"/>
      <c r="M22" s="29" t="s">
        <v>137</v>
      </c>
      <c r="N22" s="106" t="s">
        <v>121</v>
      </c>
      <c r="O22" s="106"/>
      <c r="P22" s="106"/>
      <c r="Q22" s="146"/>
    </row>
    <row r="23" spans="1:27" ht="50.25" customHeight="1" x14ac:dyDescent="0.25">
      <c r="A23" s="140"/>
      <c r="B23" s="27" t="s">
        <v>138</v>
      </c>
      <c r="C23" s="28">
        <v>0.6</v>
      </c>
      <c r="D23" s="27" t="s">
        <v>138</v>
      </c>
      <c r="E23" s="26" t="s">
        <v>77</v>
      </c>
      <c r="F23" s="104" t="s">
        <v>80</v>
      </c>
      <c r="G23" s="104"/>
      <c r="H23" s="25"/>
      <c r="I23" s="12" t="s">
        <v>81</v>
      </c>
      <c r="J23" s="107">
        <v>60</v>
      </c>
      <c r="K23" s="107"/>
      <c r="L23" s="107"/>
      <c r="M23" s="108" t="s">
        <v>139</v>
      </c>
      <c r="N23" s="109"/>
      <c r="O23" s="109"/>
      <c r="P23" s="110"/>
      <c r="Q23" s="146"/>
    </row>
    <row r="24" spans="1:27" ht="10.5" customHeight="1" x14ac:dyDescent="0.2">
      <c r="A24" s="140"/>
      <c r="B24" s="24"/>
      <c r="C24" s="23"/>
      <c r="D24" s="23"/>
      <c r="E24" s="23"/>
      <c r="F24" s="23"/>
      <c r="G24" s="23"/>
      <c r="H24" s="23"/>
      <c r="I24" s="23"/>
      <c r="J24" s="23"/>
      <c r="K24" s="23"/>
      <c r="L24" s="23"/>
      <c r="M24" s="23"/>
      <c r="N24" s="23"/>
      <c r="O24" s="23"/>
      <c r="P24" s="23"/>
      <c r="Q24" s="146"/>
    </row>
    <row r="25" spans="1:27" ht="26.25" customHeight="1" x14ac:dyDescent="0.2">
      <c r="A25" s="140"/>
      <c r="B25" s="111" t="s">
        <v>141</v>
      </c>
      <c r="C25" s="111"/>
      <c r="D25" s="111"/>
      <c r="E25" s="111"/>
      <c r="F25" s="111"/>
      <c r="G25" s="111"/>
      <c r="H25" s="111"/>
      <c r="I25" s="111"/>
      <c r="J25" s="111"/>
      <c r="K25" s="111"/>
      <c r="L25" s="111"/>
      <c r="M25" s="111"/>
      <c r="N25" s="111"/>
      <c r="O25" s="111"/>
      <c r="P25" s="111"/>
      <c r="Q25" s="146"/>
    </row>
    <row r="26" spans="1:27" ht="26.25" customHeight="1" x14ac:dyDescent="0.2">
      <c r="A26" s="140"/>
      <c r="B26" s="94" t="s">
        <v>82</v>
      </c>
      <c r="C26" s="94"/>
      <c r="D26" s="94" t="s">
        <v>83</v>
      </c>
      <c r="E26" s="94"/>
      <c r="F26" s="94"/>
      <c r="G26" s="94"/>
      <c r="H26" s="94"/>
      <c r="I26" s="94"/>
      <c r="J26" s="94"/>
      <c r="K26" s="94"/>
      <c r="L26" s="94"/>
      <c r="M26" s="94"/>
      <c r="N26" s="94"/>
      <c r="O26" s="94"/>
      <c r="P26" s="112" t="s">
        <v>1</v>
      </c>
      <c r="Q26" s="146"/>
    </row>
    <row r="27" spans="1:27" ht="27.75" customHeight="1" x14ac:dyDescent="0.2">
      <c r="A27" s="140"/>
      <c r="B27" s="94"/>
      <c r="C27" s="94"/>
      <c r="D27" s="22" t="s">
        <v>30</v>
      </c>
      <c r="E27" s="22" t="s">
        <v>31</v>
      </c>
      <c r="F27" s="75" t="s">
        <v>2</v>
      </c>
      <c r="G27" s="22" t="s">
        <v>35</v>
      </c>
      <c r="H27" s="22" t="s">
        <v>36</v>
      </c>
      <c r="I27" s="75" t="s">
        <v>3</v>
      </c>
      <c r="J27" s="22" t="s">
        <v>37</v>
      </c>
      <c r="K27" s="22" t="s">
        <v>38</v>
      </c>
      <c r="L27" s="75" t="s">
        <v>84</v>
      </c>
      <c r="M27" s="22" t="s">
        <v>39</v>
      </c>
      <c r="N27" s="22" t="s">
        <v>85</v>
      </c>
      <c r="O27" s="22" t="s">
        <v>86</v>
      </c>
      <c r="P27" s="112"/>
      <c r="Q27" s="146"/>
    </row>
    <row r="28" spans="1:27" ht="15" x14ac:dyDescent="0.2">
      <c r="A28" s="140"/>
      <c r="B28" s="102" t="str">
        <f>+E12</f>
        <v>No. Actividades ejecutadas</v>
      </c>
      <c r="C28" s="103"/>
      <c r="D28" s="69"/>
      <c r="E28" s="69"/>
      <c r="F28" s="77">
        <f>+'Consolidado programacion'!L43</f>
        <v>17</v>
      </c>
      <c r="G28" s="69"/>
      <c r="H28" s="69"/>
      <c r="I28" s="72">
        <f>+'Consolidado programacion'!T43</f>
        <v>30</v>
      </c>
      <c r="J28" s="69"/>
      <c r="K28" s="69"/>
      <c r="L28" s="72">
        <f>+'Consolidado programacion'!AB43</f>
        <v>17</v>
      </c>
      <c r="M28" s="69"/>
      <c r="N28" s="69"/>
      <c r="O28" s="77">
        <f>+'Consolidado programacion'!AJ43</f>
        <v>25</v>
      </c>
      <c r="P28" s="40">
        <f>SUM(D28:O28)</f>
        <v>89</v>
      </c>
      <c r="Q28" s="146"/>
    </row>
    <row r="29" spans="1:27" ht="15" x14ac:dyDescent="0.2">
      <c r="A29" s="140"/>
      <c r="B29" s="102" t="str">
        <f>+E13</f>
        <v>No. Actividad Programadas</v>
      </c>
      <c r="C29" s="103"/>
      <c r="D29" s="69"/>
      <c r="E29" s="69"/>
      <c r="F29" s="73">
        <f>+'Consolidado programacion'!L44</f>
        <v>18</v>
      </c>
      <c r="G29" s="69"/>
      <c r="H29" s="69"/>
      <c r="I29" s="72">
        <f>+'Consolidado programacion'!T44</f>
        <v>33</v>
      </c>
      <c r="J29" s="69"/>
      <c r="K29" s="69"/>
      <c r="L29" s="72">
        <f>+'Consolidado programacion'!AB44</f>
        <v>27</v>
      </c>
      <c r="M29" s="69"/>
      <c r="N29" s="69"/>
      <c r="O29" s="77">
        <f>+'Consolidado programacion'!AJ44</f>
        <v>23</v>
      </c>
      <c r="P29" s="40">
        <f>SUM(D29:O29)</f>
        <v>101</v>
      </c>
      <c r="Q29" s="146"/>
    </row>
    <row r="30" spans="1:27" ht="18.75" customHeight="1" x14ac:dyDescent="0.2">
      <c r="A30" s="140"/>
      <c r="B30" s="93" t="s">
        <v>87</v>
      </c>
      <c r="C30" s="93"/>
      <c r="D30" s="70"/>
      <c r="E30" s="70"/>
      <c r="F30" s="74">
        <f>+(F28/F29)</f>
        <v>0.94444444444444442</v>
      </c>
      <c r="G30" s="71"/>
      <c r="H30" s="70"/>
      <c r="I30" s="74">
        <f>+(I28/I29)</f>
        <v>0.90909090909090906</v>
      </c>
      <c r="J30" s="71"/>
      <c r="K30" s="70"/>
      <c r="L30" s="74">
        <f>+(L28/L29)</f>
        <v>0.62962962962962965</v>
      </c>
      <c r="M30" s="71"/>
      <c r="N30" s="70"/>
      <c r="O30" s="78">
        <f>+(O28/O29)</f>
        <v>1.0869565217391304</v>
      </c>
      <c r="P30" s="79">
        <f>P28/P29</f>
        <v>0.88118811881188119</v>
      </c>
      <c r="Q30" s="146"/>
    </row>
    <row r="31" spans="1:27" ht="10.5" customHeight="1" x14ac:dyDescent="0.2">
      <c r="A31" s="140"/>
      <c r="B31" s="21"/>
      <c r="C31" s="21"/>
      <c r="D31" s="21"/>
      <c r="E31" s="21"/>
      <c r="F31" s="21"/>
      <c r="G31" s="21"/>
      <c r="H31" s="21"/>
      <c r="I31" s="21"/>
      <c r="J31" s="21"/>
      <c r="K31" s="21"/>
      <c r="L31" s="21"/>
      <c r="M31" s="21"/>
      <c r="N31" s="21"/>
      <c r="O31" s="21"/>
      <c r="P31" s="21"/>
      <c r="Q31" s="146"/>
      <c r="AA31" s="14"/>
    </row>
    <row r="32" spans="1:27" ht="23.25" customHeight="1" x14ac:dyDescent="0.2">
      <c r="A32" s="140"/>
      <c r="B32" s="94" t="s">
        <v>88</v>
      </c>
      <c r="C32" s="94"/>
      <c r="D32" s="94"/>
      <c r="E32" s="94"/>
      <c r="F32" s="94"/>
      <c r="G32" s="94"/>
      <c r="H32" s="94"/>
      <c r="I32" s="94"/>
      <c r="J32" s="94"/>
      <c r="K32" s="94"/>
      <c r="L32" s="94"/>
      <c r="M32" s="94"/>
      <c r="N32" s="94"/>
      <c r="O32" s="94"/>
      <c r="P32" s="94"/>
      <c r="Q32" s="146"/>
      <c r="AA32" s="14"/>
    </row>
    <row r="33" spans="1:27" ht="99" customHeight="1" x14ac:dyDescent="0.2">
      <c r="A33" s="140"/>
      <c r="B33" s="95"/>
      <c r="C33" s="95"/>
      <c r="D33" s="95"/>
      <c r="E33" s="95"/>
      <c r="F33" s="95"/>
      <c r="G33" s="95"/>
      <c r="H33" s="95"/>
      <c r="I33" s="95"/>
      <c r="J33" s="95"/>
      <c r="K33" s="95"/>
      <c r="L33" s="95"/>
      <c r="M33" s="95"/>
      <c r="N33" s="95"/>
      <c r="O33" s="95"/>
      <c r="P33" s="95"/>
      <c r="Q33" s="146"/>
      <c r="AA33" s="14"/>
    </row>
    <row r="34" spans="1:27" ht="99" customHeight="1" x14ac:dyDescent="0.2">
      <c r="A34" s="140"/>
      <c r="B34" s="95"/>
      <c r="C34" s="95"/>
      <c r="D34" s="95"/>
      <c r="E34" s="95"/>
      <c r="F34" s="95"/>
      <c r="G34" s="95"/>
      <c r="H34" s="95"/>
      <c r="I34" s="95"/>
      <c r="J34" s="95"/>
      <c r="K34" s="95"/>
      <c r="L34" s="95"/>
      <c r="M34" s="95"/>
      <c r="N34" s="95"/>
      <c r="O34" s="95"/>
      <c r="P34" s="95"/>
      <c r="Q34" s="146"/>
      <c r="Y34" s="85"/>
      <c r="AA34" s="14"/>
    </row>
    <row r="35" spans="1:27" ht="99" customHeight="1" x14ac:dyDescent="0.2">
      <c r="A35" s="140"/>
      <c r="B35" s="95"/>
      <c r="C35" s="95"/>
      <c r="D35" s="95"/>
      <c r="E35" s="95"/>
      <c r="F35" s="95"/>
      <c r="G35" s="95"/>
      <c r="H35" s="95"/>
      <c r="I35" s="95"/>
      <c r="J35" s="95"/>
      <c r="K35" s="95"/>
      <c r="L35" s="95"/>
      <c r="M35" s="95"/>
      <c r="N35" s="95"/>
      <c r="O35" s="95"/>
      <c r="P35" s="95"/>
      <c r="Q35" s="146"/>
      <c r="AA35" s="14"/>
    </row>
    <row r="36" spans="1:27" ht="99" customHeight="1" x14ac:dyDescent="0.2">
      <c r="A36" s="140"/>
      <c r="B36" s="95"/>
      <c r="C36" s="95"/>
      <c r="D36" s="95"/>
      <c r="E36" s="95"/>
      <c r="F36" s="95"/>
      <c r="G36" s="95"/>
      <c r="H36" s="95"/>
      <c r="I36" s="95"/>
      <c r="J36" s="95"/>
      <c r="K36" s="95"/>
      <c r="L36" s="95"/>
      <c r="M36" s="95"/>
      <c r="N36" s="95"/>
      <c r="O36" s="95"/>
      <c r="P36" s="95"/>
      <c r="Q36" s="146"/>
      <c r="AA36" s="14"/>
    </row>
    <row r="37" spans="1:27" ht="10.5" customHeight="1" x14ac:dyDescent="0.2">
      <c r="A37" s="140"/>
      <c r="B37" s="95"/>
      <c r="C37" s="95"/>
      <c r="D37" s="95"/>
      <c r="E37" s="95"/>
      <c r="F37" s="95"/>
      <c r="G37" s="95"/>
      <c r="H37" s="95"/>
      <c r="I37" s="95"/>
      <c r="J37" s="95"/>
      <c r="K37" s="95"/>
      <c r="L37" s="95"/>
      <c r="M37" s="95"/>
      <c r="N37" s="95"/>
      <c r="O37" s="95"/>
      <c r="P37" s="95"/>
      <c r="Q37" s="146"/>
      <c r="AA37" s="14"/>
    </row>
    <row r="38" spans="1:27" ht="22.5" customHeight="1" x14ac:dyDescent="0.2">
      <c r="A38" s="140"/>
      <c r="B38" s="91" t="s">
        <v>89</v>
      </c>
      <c r="C38" s="91"/>
      <c r="D38" s="91"/>
      <c r="E38" s="91"/>
      <c r="F38" s="91"/>
      <c r="G38" s="91"/>
      <c r="H38" s="91"/>
      <c r="I38" s="91"/>
      <c r="J38" s="91"/>
      <c r="K38" s="91"/>
      <c r="L38" s="91"/>
      <c r="M38" s="91"/>
      <c r="N38" s="91"/>
      <c r="O38" s="91"/>
      <c r="P38" s="91"/>
      <c r="Q38" s="146"/>
      <c r="AA38" s="20"/>
    </row>
    <row r="39" spans="1:27" ht="32.25" customHeight="1" x14ac:dyDescent="0.2">
      <c r="A39" s="140"/>
      <c r="B39" s="99" t="s">
        <v>142</v>
      </c>
      <c r="C39" s="100"/>
      <c r="D39" s="100"/>
      <c r="E39" s="100"/>
      <c r="F39" s="100"/>
      <c r="G39" s="100"/>
      <c r="H39" s="100"/>
      <c r="I39" s="100"/>
      <c r="J39" s="100"/>
      <c r="K39" s="100"/>
      <c r="L39" s="100"/>
      <c r="M39" s="100"/>
      <c r="N39" s="100"/>
      <c r="O39" s="100"/>
      <c r="P39" s="101"/>
      <c r="Q39" s="146"/>
      <c r="AA39" s="20"/>
    </row>
    <row r="40" spans="1:27" s="88" customFormat="1" ht="35.25" customHeight="1" x14ac:dyDescent="0.2">
      <c r="A40" s="140"/>
      <c r="B40" s="99" t="s">
        <v>143</v>
      </c>
      <c r="C40" s="100"/>
      <c r="D40" s="100"/>
      <c r="E40" s="100"/>
      <c r="F40" s="100"/>
      <c r="G40" s="100"/>
      <c r="H40" s="100"/>
      <c r="I40" s="100"/>
      <c r="J40" s="100"/>
      <c r="K40" s="100"/>
      <c r="L40" s="100"/>
      <c r="M40" s="100"/>
      <c r="N40" s="100"/>
      <c r="O40" s="100"/>
      <c r="P40" s="101"/>
      <c r="Q40" s="146"/>
      <c r="AA40" s="89"/>
    </row>
    <row r="41" spans="1:27" ht="52.5" customHeight="1" x14ac:dyDescent="0.2">
      <c r="A41" s="140"/>
      <c r="B41" s="99" t="s">
        <v>144</v>
      </c>
      <c r="C41" s="100"/>
      <c r="D41" s="100"/>
      <c r="E41" s="100"/>
      <c r="F41" s="100"/>
      <c r="G41" s="100"/>
      <c r="H41" s="100"/>
      <c r="I41" s="100"/>
      <c r="J41" s="100"/>
      <c r="K41" s="100"/>
      <c r="L41" s="100"/>
      <c r="M41" s="100"/>
      <c r="N41" s="100"/>
      <c r="O41" s="100"/>
      <c r="P41" s="101"/>
      <c r="Q41" s="146"/>
      <c r="AA41" s="20"/>
    </row>
    <row r="42" spans="1:27" ht="29.25" customHeight="1" x14ac:dyDescent="0.2">
      <c r="A42" s="140"/>
      <c r="B42" s="96" t="s">
        <v>145</v>
      </c>
      <c r="C42" s="97"/>
      <c r="D42" s="97"/>
      <c r="E42" s="97"/>
      <c r="F42" s="97"/>
      <c r="G42" s="97"/>
      <c r="H42" s="97"/>
      <c r="I42" s="97"/>
      <c r="J42" s="97"/>
      <c r="K42" s="97"/>
      <c r="L42" s="97"/>
      <c r="M42" s="97"/>
      <c r="N42" s="97"/>
      <c r="O42" s="97"/>
      <c r="P42" s="98"/>
      <c r="Q42" s="146"/>
      <c r="AA42" s="20"/>
    </row>
    <row r="43" spans="1:27" ht="39.75" customHeight="1" x14ac:dyDescent="0.2">
      <c r="A43" s="140"/>
      <c r="B43" s="99" t="s">
        <v>159</v>
      </c>
      <c r="C43" s="100"/>
      <c r="D43" s="100"/>
      <c r="E43" s="100"/>
      <c r="F43" s="100"/>
      <c r="G43" s="100"/>
      <c r="H43" s="100"/>
      <c r="I43" s="100"/>
      <c r="J43" s="100"/>
      <c r="K43" s="100"/>
      <c r="L43" s="100"/>
      <c r="M43" s="100"/>
      <c r="N43" s="100"/>
      <c r="O43" s="100"/>
      <c r="P43" s="101"/>
      <c r="Q43" s="146"/>
      <c r="AA43" s="20"/>
    </row>
    <row r="44" spans="1:27" ht="17.25" customHeight="1" x14ac:dyDescent="0.2">
      <c r="A44" s="140"/>
      <c r="B44" s="91" t="s">
        <v>90</v>
      </c>
      <c r="C44" s="91"/>
      <c r="D44" s="91"/>
      <c r="E44" s="91"/>
      <c r="F44" s="91"/>
      <c r="G44" s="91"/>
      <c r="H44" s="91"/>
      <c r="I44" s="91"/>
      <c r="J44" s="91"/>
      <c r="K44" s="91"/>
      <c r="L44" s="91"/>
      <c r="M44" s="91"/>
      <c r="N44" s="91"/>
      <c r="O44" s="91"/>
      <c r="P44" s="91"/>
      <c r="Q44" s="146"/>
      <c r="AA44" s="20"/>
    </row>
    <row r="45" spans="1:27" ht="102" customHeight="1" x14ac:dyDescent="0.2">
      <c r="A45" s="140"/>
      <c r="B45" s="92" t="s">
        <v>146</v>
      </c>
      <c r="C45" s="92"/>
      <c r="D45" s="92"/>
      <c r="E45" s="92"/>
      <c r="F45" s="92"/>
      <c r="G45" s="92"/>
      <c r="H45" s="92"/>
      <c r="I45" s="92"/>
      <c r="J45" s="92"/>
      <c r="K45" s="92"/>
      <c r="L45" s="92"/>
      <c r="M45" s="92"/>
      <c r="N45" s="92"/>
      <c r="O45" s="92"/>
      <c r="P45" s="92"/>
      <c r="Q45" s="146"/>
      <c r="AA45" s="20"/>
    </row>
    <row r="46" spans="1:27" s="15" customFormat="1" ht="15" thickBot="1" x14ac:dyDescent="0.25">
      <c r="A46" s="19"/>
      <c r="B46" s="18"/>
      <c r="C46" s="18"/>
      <c r="D46" s="18"/>
      <c r="E46" s="18"/>
      <c r="F46" s="18"/>
      <c r="G46" s="18"/>
      <c r="H46" s="18"/>
      <c r="I46" s="18"/>
      <c r="J46" s="18"/>
      <c r="K46" s="18"/>
      <c r="L46" s="18"/>
      <c r="M46" s="18"/>
      <c r="N46" s="18"/>
      <c r="O46" s="18"/>
      <c r="P46" s="18"/>
      <c r="Q46" s="17"/>
    </row>
    <row r="47" spans="1:27" s="15" customFormat="1" x14ac:dyDescent="0.2"/>
    <row r="48" spans="1:27" s="15" customFormat="1" x14ac:dyDescent="0.2"/>
    <row r="49" spans="2:3" s="15" customFormat="1" x14ac:dyDescent="0.2"/>
    <row r="50" spans="2:3" s="15" customFormat="1" x14ac:dyDescent="0.2"/>
    <row r="51" spans="2:3" s="15" customFormat="1" hidden="1" x14ac:dyDescent="0.2"/>
    <row r="52" spans="2:3" s="15" customFormat="1" hidden="1" x14ac:dyDescent="0.2"/>
    <row r="53" spans="2:3" s="15" customFormat="1" ht="15" hidden="1" x14ac:dyDescent="0.25">
      <c r="B53" s="16" t="s">
        <v>91</v>
      </c>
      <c r="C53" s="16" t="s">
        <v>92</v>
      </c>
    </row>
    <row r="54" spans="2:3" ht="25.5" hidden="1" x14ac:dyDescent="0.2">
      <c r="B54" s="14" t="s">
        <v>93</v>
      </c>
      <c r="C54" s="13" t="s">
        <v>51</v>
      </c>
    </row>
    <row r="55" spans="2:3" ht="25.5" hidden="1" x14ac:dyDescent="0.2">
      <c r="B55" s="14" t="s">
        <v>94</v>
      </c>
      <c r="C55" s="13" t="s">
        <v>95</v>
      </c>
    </row>
    <row r="56" spans="2:3" ht="25.5" hidden="1" x14ac:dyDescent="0.2">
      <c r="B56" s="14" t="s">
        <v>48</v>
      </c>
      <c r="C56" s="13" t="s">
        <v>96</v>
      </c>
    </row>
    <row r="57" spans="2:3" ht="25.5" hidden="1" x14ac:dyDescent="0.2">
      <c r="B57" s="14" t="s">
        <v>97</v>
      </c>
      <c r="C57" s="13" t="s">
        <v>98</v>
      </c>
    </row>
    <row r="58" spans="2:3" hidden="1" x14ac:dyDescent="0.2">
      <c r="B58" s="14" t="s">
        <v>99</v>
      </c>
      <c r="C58" s="13" t="s">
        <v>100</v>
      </c>
    </row>
    <row r="59" spans="2:3" hidden="1" x14ac:dyDescent="0.2">
      <c r="B59" s="14" t="s">
        <v>101</v>
      </c>
      <c r="C59" s="13" t="s">
        <v>102</v>
      </c>
    </row>
    <row r="60" spans="2:3" hidden="1" x14ac:dyDescent="0.2">
      <c r="B60" s="14" t="s">
        <v>103</v>
      </c>
      <c r="C60" s="13" t="s">
        <v>104</v>
      </c>
    </row>
    <row r="61" spans="2:3" hidden="1" x14ac:dyDescent="0.2">
      <c r="B61" s="14" t="s">
        <v>105</v>
      </c>
      <c r="C61" s="13" t="s">
        <v>106</v>
      </c>
    </row>
    <row r="62" spans="2:3" ht="25.5" hidden="1" x14ac:dyDescent="0.2">
      <c r="B62" s="14" t="s">
        <v>107</v>
      </c>
      <c r="C62" s="13" t="s">
        <v>108</v>
      </c>
    </row>
    <row r="63" spans="2:3" hidden="1" x14ac:dyDescent="0.2">
      <c r="B63" s="14" t="s">
        <v>109</v>
      </c>
    </row>
    <row r="64" spans="2:3" hidden="1" x14ac:dyDescent="0.2">
      <c r="B64" s="14" t="s">
        <v>110</v>
      </c>
    </row>
    <row r="65" spans="2:2" ht="25.5" hidden="1" x14ac:dyDescent="0.2">
      <c r="B65" s="14" t="s">
        <v>111</v>
      </c>
    </row>
    <row r="66" spans="2:2" ht="25.5" hidden="1" x14ac:dyDescent="0.2">
      <c r="B66" s="14" t="s">
        <v>112</v>
      </c>
    </row>
    <row r="67" spans="2:2" ht="25.5" hidden="1" x14ac:dyDescent="0.2">
      <c r="B67" s="14" t="s">
        <v>113</v>
      </c>
    </row>
    <row r="68" spans="2:2" hidden="1" x14ac:dyDescent="0.2"/>
  </sheetData>
  <dataConsolidate>
    <dataRefs count="1">
      <dataRef ref="C5:C18" sheet="vinculos" r:id="rId1"/>
    </dataRefs>
  </dataConsolidate>
  <mergeCells count="59">
    <mergeCell ref="A1:A45"/>
    <mergeCell ref="B1:D3"/>
    <mergeCell ref="E1:L2"/>
    <mergeCell ref="M1:P2"/>
    <mergeCell ref="Q1:Q45"/>
    <mergeCell ref="E3:H3"/>
    <mergeCell ref="I3:L3"/>
    <mergeCell ref="M3:P3"/>
    <mergeCell ref="C5:H5"/>
    <mergeCell ref="I5:K5"/>
    <mergeCell ref="B41:P41"/>
    <mergeCell ref="B39:P39"/>
    <mergeCell ref="B40:P40"/>
    <mergeCell ref="L5:P5"/>
    <mergeCell ref="C7:H7"/>
    <mergeCell ref="I7:K7"/>
    <mergeCell ref="L7:P7"/>
    <mergeCell ref="C9:H9"/>
    <mergeCell ref="I9:K9"/>
    <mergeCell ref="L9:P9"/>
    <mergeCell ref="C11:D11"/>
    <mergeCell ref="E11:G11"/>
    <mergeCell ref="H11:L11"/>
    <mergeCell ref="M11:P11"/>
    <mergeCell ref="D21:E21"/>
    <mergeCell ref="F21:G21"/>
    <mergeCell ref="J21:L21"/>
    <mergeCell ref="N21:P21"/>
    <mergeCell ref="B12:B13"/>
    <mergeCell ref="C12:D13"/>
    <mergeCell ref="E12:G12"/>
    <mergeCell ref="H12:L12"/>
    <mergeCell ref="E13:G13"/>
    <mergeCell ref="H13:L13"/>
    <mergeCell ref="M12:P13"/>
    <mergeCell ref="B19:P19"/>
    <mergeCell ref="B20:P20"/>
    <mergeCell ref="B21:C21"/>
    <mergeCell ref="B29:C29"/>
    <mergeCell ref="F22:G22"/>
    <mergeCell ref="J22:L22"/>
    <mergeCell ref="N22:P22"/>
    <mergeCell ref="F23:G23"/>
    <mergeCell ref="J23:L23"/>
    <mergeCell ref="M23:P23"/>
    <mergeCell ref="B25:P25"/>
    <mergeCell ref="B26:C27"/>
    <mergeCell ref="D26:O26"/>
    <mergeCell ref="P26:P27"/>
    <mergeCell ref="B28:C28"/>
    <mergeCell ref="B44:P44"/>
    <mergeCell ref="B45:P45"/>
    <mergeCell ref="B30:C30"/>
    <mergeCell ref="B32:P32"/>
    <mergeCell ref="B33:P36"/>
    <mergeCell ref="B37:P37"/>
    <mergeCell ref="B38:P38"/>
    <mergeCell ref="B42:P42"/>
    <mergeCell ref="B43:P43"/>
  </mergeCells>
  <dataValidations count="14">
    <dataValidation allowBlank="1" showInputMessage="1" showErrorMessage="1" promptTitle="Propuesta Plan de Mejoramiento" prompt="De acuerdo al tipo de acción arriba identificado,  regristre las actividades necesarias del plan de mejoramiento." sqref="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4:B45"/>
    <dataValidation allowBlank="1" showInputMessage="1" showErrorMessage="1" promptTitle="Análisis del Indicador" prompt="A partir de los resultados del indicador redacte un análisis y coloque las observaciones pertinentes." sqref="WVJ983082 IX38:IX41 ST38:ST41 ACP38:ACP41 AML38:AML41 AWH38:AWH41 BGD38:BGD41 BPZ38:BPZ41 BZV38:BZV41 CJR38:CJR41 CTN38:CTN41 DDJ38:DDJ41 DNF38:DNF41 DXB38:DXB41 EGX38:EGX41 EQT38:EQT41 FAP38:FAP41 FKL38:FKL41 FUH38:FUH41 GED38:GED41 GNZ38:GNZ41 GXV38:GXV41 HHR38:HHR41 HRN38:HRN41 IBJ38:IBJ41 ILF38:ILF41 IVB38:IVB41 JEX38:JEX41 JOT38:JOT41 JYP38:JYP41 KIL38:KIL41 KSH38:KSH41 LCD38:LCD41 LLZ38:LLZ41 LVV38:LVV41 MFR38:MFR41 MPN38:MPN41 MZJ38:MZJ41 NJF38:NJF41 NTB38:NTB41 OCX38:OCX41 OMT38:OMT41 OWP38:OWP41 PGL38:PGL41 PQH38:PQH41 QAD38:QAD41 QJZ38:QJZ41 QTV38:QTV41 RDR38:RDR41 RNN38:RNN41 RXJ38:RXJ41 SHF38:SHF41 SRB38:SRB41 TAX38:TAX41 TKT38:TKT41 TUP38:TUP41 UEL38:UEL41 UOH38:UOH41 UYD38:UYD41 VHZ38:VHZ41 VRV38:VRV41 WBR38:WBR41 WLN38:WLN41 WVJ38:WVJ41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B38:B41"/>
    <dataValidation allowBlank="1" showInputMessage="1" showErrorMessage="1" promptTitle="Tendencia máxima" prompt="Ingrese la tendencia máxima que tiene el indicador" sqref="B30:C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B65570:C65570 IX65570:IY65570 ST65570:SU65570 ACP65570:ACQ65570 AML65570:AMM65570 AWH65570:AWI65570 BGD65570:BGE65570 BPZ65570:BQA65570 BZV65570:BZW65570 CJR65570:CJS65570 CTN65570:CTO65570 DDJ65570:DDK65570 DNF65570:DNG65570 DXB65570:DXC65570 EGX65570:EGY65570 EQT65570:EQU65570 FAP65570:FAQ65570 FKL65570:FKM65570 FUH65570:FUI65570 GED65570:GEE65570 GNZ65570:GOA65570 GXV65570:GXW65570 HHR65570:HHS65570 HRN65570:HRO65570 IBJ65570:IBK65570 ILF65570:ILG65570 IVB65570:IVC65570 JEX65570:JEY65570 JOT65570:JOU65570 JYP65570:JYQ65570 KIL65570:KIM65570 KSH65570:KSI65570 LCD65570:LCE65570 LLZ65570:LMA65570 LVV65570:LVW65570 MFR65570:MFS65570 MPN65570:MPO65570 MZJ65570:MZK65570 NJF65570:NJG65570 NTB65570:NTC65570 OCX65570:OCY65570 OMT65570:OMU65570 OWP65570:OWQ65570 PGL65570:PGM65570 PQH65570:PQI65570 QAD65570:QAE65570 QJZ65570:QKA65570 QTV65570:QTW65570 RDR65570:RDS65570 RNN65570:RNO65570 RXJ65570:RXK65570 SHF65570:SHG65570 SRB65570:SRC65570 TAX65570:TAY65570 TKT65570:TKU65570 TUP65570:TUQ65570 UEL65570:UEM65570 UOH65570:UOI65570 UYD65570:UYE65570 VHZ65570:VIA65570 VRV65570:VRW65570 WBR65570:WBS65570 WLN65570:WLO65570 WVJ65570:WVK65570 B131106:C131106 IX131106:IY131106 ST131106:SU131106 ACP131106:ACQ131106 AML131106:AMM131106 AWH131106:AWI131106 BGD131106:BGE131106 BPZ131106:BQA131106 BZV131106:BZW131106 CJR131106:CJS131106 CTN131106:CTO131106 DDJ131106:DDK131106 DNF131106:DNG131106 DXB131106:DXC131106 EGX131106:EGY131106 EQT131106:EQU131106 FAP131106:FAQ131106 FKL131106:FKM131106 FUH131106:FUI131106 GED131106:GEE131106 GNZ131106:GOA131106 GXV131106:GXW131106 HHR131106:HHS131106 HRN131106:HRO131106 IBJ131106:IBK131106 ILF131106:ILG131106 IVB131106:IVC131106 JEX131106:JEY131106 JOT131106:JOU131106 JYP131106:JYQ131106 KIL131106:KIM131106 KSH131106:KSI131106 LCD131106:LCE131106 LLZ131106:LMA131106 LVV131106:LVW131106 MFR131106:MFS131106 MPN131106:MPO131106 MZJ131106:MZK131106 NJF131106:NJG131106 NTB131106:NTC131106 OCX131106:OCY131106 OMT131106:OMU131106 OWP131106:OWQ131106 PGL131106:PGM131106 PQH131106:PQI131106 QAD131106:QAE131106 QJZ131106:QKA131106 QTV131106:QTW131106 RDR131106:RDS131106 RNN131106:RNO131106 RXJ131106:RXK131106 SHF131106:SHG131106 SRB131106:SRC131106 TAX131106:TAY131106 TKT131106:TKU131106 TUP131106:TUQ131106 UEL131106:UEM131106 UOH131106:UOI131106 UYD131106:UYE131106 VHZ131106:VIA131106 VRV131106:VRW131106 WBR131106:WBS131106 WLN131106:WLO131106 WVJ131106:WVK131106 B196642:C196642 IX196642:IY196642 ST196642:SU196642 ACP196642:ACQ196642 AML196642:AMM196642 AWH196642:AWI196642 BGD196642:BGE196642 BPZ196642:BQA196642 BZV196642:BZW196642 CJR196642:CJS196642 CTN196642:CTO196642 DDJ196642:DDK196642 DNF196642:DNG196642 DXB196642:DXC196642 EGX196642:EGY196642 EQT196642:EQU196642 FAP196642:FAQ196642 FKL196642:FKM196642 FUH196642:FUI196642 GED196642:GEE196642 GNZ196642:GOA196642 GXV196642:GXW196642 HHR196642:HHS196642 HRN196642:HRO196642 IBJ196642:IBK196642 ILF196642:ILG196642 IVB196642:IVC196642 JEX196642:JEY196642 JOT196642:JOU196642 JYP196642:JYQ196642 KIL196642:KIM196642 KSH196642:KSI196642 LCD196642:LCE196642 LLZ196642:LMA196642 LVV196642:LVW196642 MFR196642:MFS196642 MPN196642:MPO196642 MZJ196642:MZK196642 NJF196642:NJG196642 NTB196642:NTC196642 OCX196642:OCY196642 OMT196642:OMU196642 OWP196642:OWQ196642 PGL196642:PGM196642 PQH196642:PQI196642 QAD196642:QAE196642 QJZ196642:QKA196642 QTV196642:QTW196642 RDR196642:RDS196642 RNN196642:RNO196642 RXJ196642:RXK196642 SHF196642:SHG196642 SRB196642:SRC196642 TAX196642:TAY196642 TKT196642:TKU196642 TUP196642:TUQ196642 UEL196642:UEM196642 UOH196642:UOI196642 UYD196642:UYE196642 VHZ196642:VIA196642 VRV196642:VRW196642 WBR196642:WBS196642 WLN196642:WLO196642 WVJ196642:WVK196642 B262178:C262178 IX262178:IY262178 ST262178:SU262178 ACP262178:ACQ262178 AML262178:AMM262178 AWH262178:AWI262178 BGD262178:BGE262178 BPZ262178:BQA262178 BZV262178:BZW262178 CJR262178:CJS262178 CTN262178:CTO262178 DDJ262178:DDK262178 DNF262178:DNG262178 DXB262178:DXC262178 EGX262178:EGY262178 EQT262178:EQU262178 FAP262178:FAQ262178 FKL262178:FKM262178 FUH262178:FUI262178 GED262178:GEE262178 GNZ262178:GOA262178 GXV262178:GXW262178 HHR262178:HHS262178 HRN262178:HRO262178 IBJ262178:IBK262178 ILF262178:ILG262178 IVB262178:IVC262178 JEX262178:JEY262178 JOT262178:JOU262178 JYP262178:JYQ262178 KIL262178:KIM262178 KSH262178:KSI262178 LCD262178:LCE262178 LLZ262178:LMA262178 LVV262178:LVW262178 MFR262178:MFS262178 MPN262178:MPO262178 MZJ262178:MZK262178 NJF262178:NJG262178 NTB262178:NTC262178 OCX262178:OCY262178 OMT262178:OMU262178 OWP262178:OWQ262178 PGL262178:PGM262178 PQH262178:PQI262178 QAD262178:QAE262178 QJZ262178:QKA262178 QTV262178:QTW262178 RDR262178:RDS262178 RNN262178:RNO262178 RXJ262178:RXK262178 SHF262178:SHG262178 SRB262178:SRC262178 TAX262178:TAY262178 TKT262178:TKU262178 TUP262178:TUQ262178 UEL262178:UEM262178 UOH262178:UOI262178 UYD262178:UYE262178 VHZ262178:VIA262178 VRV262178:VRW262178 WBR262178:WBS262178 WLN262178:WLO262178 WVJ262178:WVK262178 B327714:C327714 IX327714:IY327714 ST327714:SU327714 ACP327714:ACQ327714 AML327714:AMM327714 AWH327714:AWI327714 BGD327714:BGE327714 BPZ327714:BQA327714 BZV327714:BZW327714 CJR327714:CJS327714 CTN327714:CTO327714 DDJ327714:DDK327714 DNF327714:DNG327714 DXB327714:DXC327714 EGX327714:EGY327714 EQT327714:EQU327714 FAP327714:FAQ327714 FKL327714:FKM327714 FUH327714:FUI327714 GED327714:GEE327714 GNZ327714:GOA327714 GXV327714:GXW327714 HHR327714:HHS327714 HRN327714:HRO327714 IBJ327714:IBK327714 ILF327714:ILG327714 IVB327714:IVC327714 JEX327714:JEY327714 JOT327714:JOU327714 JYP327714:JYQ327714 KIL327714:KIM327714 KSH327714:KSI327714 LCD327714:LCE327714 LLZ327714:LMA327714 LVV327714:LVW327714 MFR327714:MFS327714 MPN327714:MPO327714 MZJ327714:MZK327714 NJF327714:NJG327714 NTB327714:NTC327714 OCX327714:OCY327714 OMT327714:OMU327714 OWP327714:OWQ327714 PGL327714:PGM327714 PQH327714:PQI327714 QAD327714:QAE327714 QJZ327714:QKA327714 QTV327714:QTW327714 RDR327714:RDS327714 RNN327714:RNO327714 RXJ327714:RXK327714 SHF327714:SHG327714 SRB327714:SRC327714 TAX327714:TAY327714 TKT327714:TKU327714 TUP327714:TUQ327714 UEL327714:UEM327714 UOH327714:UOI327714 UYD327714:UYE327714 VHZ327714:VIA327714 VRV327714:VRW327714 WBR327714:WBS327714 WLN327714:WLO327714 WVJ327714:WVK327714 B393250:C393250 IX393250:IY393250 ST393250:SU393250 ACP393250:ACQ393250 AML393250:AMM393250 AWH393250:AWI393250 BGD393250:BGE393250 BPZ393250:BQA393250 BZV393250:BZW393250 CJR393250:CJS393250 CTN393250:CTO393250 DDJ393250:DDK393250 DNF393250:DNG393250 DXB393250:DXC393250 EGX393250:EGY393250 EQT393250:EQU393250 FAP393250:FAQ393250 FKL393250:FKM393250 FUH393250:FUI393250 GED393250:GEE393250 GNZ393250:GOA393250 GXV393250:GXW393250 HHR393250:HHS393250 HRN393250:HRO393250 IBJ393250:IBK393250 ILF393250:ILG393250 IVB393250:IVC393250 JEX393250:JEY393250 JOT393250:JOU393250 JYP393250:JYQ393250 KIL393250:KIM393250 KSH393250:KSI393250 LCD393250:LCE393250 LLZ393250:LMA393250 LVV393250:LVW393250 MFR393250:MFS393250 MPN393250:MPO393250 MZJ393250:MZK393250 NJF393250:NJG393250 NTB393250:NTC393250 OCX393250:OCY393250 OMT393250:OMU393250 OWP393250:OWQ393250 PGL393250:PGM393250 PQH393250:PQI393250 QAD393250:QAE393250 QJZ393250:QKA393250 QTV393250:QTW393250 RDR393250:RDS393250 RNN393250:RNO393250 RXJ393250:RXK393250 SHF393250:SHG393250 SRB393250:SRC393250 TAX393250:TAY393250 TKT393250:TKU393250 TUP393250:TUQ393250 UEL393250:UEM393250 UOH393250:UOI393250 UYD393250:UYE393250 VHZ393250:VIA393250 VRV393250:VRW393250 WBR393250:WBS393250 WLN393250:WLO393250 WVJ393250:WVK393250 B458786:C458786 IX458786:IY458786 ST458786:SU458786 ACP458786:ACQ458786 AML458786:AMM458786 AWH458786:AWI458786 BGD458786:BGE458786 BPZ458786:BQA458786 BZV458786:BZW458786 CJR458786:CJS458786 CTN458786:CTO458786 DDJ458786:DDK458786 DNF458786:DNG458786 DXB458786:DXC458786 EGX458786:EGY458786 EQT458786:EQU458786 FAP458786:FAQ458786 FKL458786:FKM458786 FUH458786:FUI458786 GED458786:GEE458786 GNZ458786:GOA458786 GXV458786:GXW458786 HHR458786:HHS458786 HRN458786:HRO458786 IBJ458786:IBK458786 ILF458786:ILG458786 IVB458786:IVC458786 JEX458786:JEY458786 JOT458786:JOU458786 JYP458786:JYQ458786 KIL458786:KIM458786 KSH458786:KSI458786 LCD458786:LCE458786 LLZ458786:LMA458786 LVV458786:LVW458786 MFR458786:MFS458786 MPN458786:MPO458786 MZJ458786:MZK458786 NJF458786:NJG458786 NTB458786:NTC458786 OCX458786:OCY458786 OMT458786:OMU458786 OWP458786:OWQ458786 PGL458786:PGM458786 PQH458786:PQI458786 QAD458786:QAE458786 QJZ458786:QKA458786 QTV458786:QTW458786 RDR458786:RDS458786 RNN458786:RNO458786 RXJ458786:RXK458786 SHF458786:SHG458786 SRB458786:SRC458786 TAX458786:TAY458786 TKT458786:TKU458786 TUP458786:TUQ458786 UEL458786:UEM458786 UOH458786:UOI458786 UYD458786:UYE458786 VHZ458786:VIA458786 VRV458786:VRW458786 WBR458786:WBS458786 WLN458786:WLO458786 WVJ458786:WVK458786 B524322:C524322 IX524322:IY524322 ST524322:SU524322 ACP524322:ACQ524322 AML524322:AMM524322 AWH524322:AWI524322 BGD524322:BGE524322 BPZ524322:BQA524322 BZV524322:BZW524322 CJR524322:CJS524322 CTN524322:CTO524322 DDJ524322:DDK524322 DNF524322:DNG524322 DXB524322:DXC524322 EGX524322:EGY524322 EQT524322:EQU524322 FAP524322:FAQ524322 FKL524322:FKM524322 FUH524322:FUI524322 GED524322:GEE524322 GNZ524322:GOA524322 GXV524322:GXW524322 HHR524322:HHS524322 HRN524322:HRO524322 IBJ524322:IBK524322 ILF524322:ILG524322 IVB524322:IVC524322 JEX524322:JEY524322 JOT524322:JOU524322 JYP524322:JYQ524322 KIL524322:KIM524322 KSH524322:KSI524322 LCD524322:LCE524322 LLZ524322:LMA524322 LVV524322:LVW524322 MFR524322:MFS524322 MPN524322:MPO524322 MZJ524322:MZK524322 NJF524322:NJG524322 NTB524322:NTC524322 OCX524322:OCY524322 OMT524322:OMU524322 OWP524322:OWQ524322 PGL524322:PGM524322 PQH524322:PQI524322 QAD524322:QAE524322 QJZ524322:QKA524322 QTV524322:QTW524322 RDR524322:RDS524322 RNN524322:RNO524322 RXJ524322:RXK524322 SHF524322:SHG524322 SRB524322:SRC524322 TAX524322:TAY524322 TKT524322:TKU524322 TUP524322:TUQ524322 UEL524322:UEM524322 UOH524322:UOI524322 UYD524322:UYE524322 VHZ524322:VIA524322 VRV524322:VRW524322 WBR524322:WBS524322 WLN524322:WLO524322 WVJ524322:WVK524322 B589858:C589858 IX589858:IY589858 ST589858:SU589858 ACP589858:ACQ589858 AML589858:AMM589858 AWH589858:AWI589858 BGD589858:BGE589858 BPZ589858:BQA589858 BZV589858:BZW589858 CJR589858:CJS589858 CTN589858:CTO589858 DDJ589858:DDK589858 DNF589858:DNG589858 DXB589858:DXC589858 EGX589858:EGY589858 EQT589858:EQU589858 FAP589858:FAQ589858 FKL589858:FKM589858 FUH589858:FUI589858 GED589858:GEE589858 GNZ589858:GOA589858 GXV589858:GXW589858 HHR589858:HHS589858 HRN589858:HRO589858 IBJ589858:IBK589858 ILF589858:ILG589858 IVB589858:IVC589858 JEX589858:JEY589858 JOT589858:JOU589858 JYP589858:JYQ589858 KIL589858:KIM589858 KSH589858:KSI589858 LCD589858:LCE589858 LLZ589858:LMA589858 LVV589858:LVW589858 MFR589858:MFS589858 MPN589858:MPO589858 MZJ589858:MZK589858 NJF589858:NJG589858 NTB589858:NTC589858 OCX589858:OCY589858 OMT589858:OMU589858 OWP589858:OWQ589858 PGL589858:PGM589858 PQH589858:PQI589858 QAD589858:QAE589858 QJZ589858:QKA589858 QTV589858:QTW589858 RDR589858:RDS589858 RNN589858:RNO589858 RXJ589858:RXK589858 SHF589858:SHG589858 SRB589858:SRC589858 TAX589858:TAY589858 TKT589858:TKU589858 TUP589858:TUQ589858 UEL589858:UEM589858 UOH589858:UOI589858 UYD589858:UYE589858 VHZ589858:VIA589858 VRV589858:VRW589858 WBR589858:WBS589858 WLN589858:WLO589858 WVJ589858:WVK589858 B655394:C655394 IX655394:IY655394 ST655394:SU655394 ACP655394:ACQ655394 AML655394:AMM655394 AWH655394:AWI655394 BGD655394:BGE655394 BPZ655394:BQA655394 BZV655394:BZW655394 CJR655394:CJS655394 CTN655394:CTO655394 DDJ655394:DDK655394 DNF655394:DNG655394 DXB655394:DXC655394 EGX655394:EGY655394 EQT655394:EQU655394 FAP655394:FAQ655394 FKL655394:FKM655394 FUH655394:FUI655394 GED655394:GEE655394 GNZ655394:GOA655394 GXV655394:GXW655394 HHR655394:HHS655394 HRN655394:HRO655394 IBJ655394:IBK655394 ILF655394:ILG655394 IVB655394:IVC655394 JEX655394:JEY655394 JOT655394:JOU655394 JYP655394:JYQ655394 KIL655394:KIM655394 KSH655394:KSI655394 LCD655394:LCE655394 LLZ655394:LMA655394 LVV655394:LVW655394 MFR655394:MFS655394 MPN655394:MPO655394 MZJ655394:MZK655394 NJF655394:NJG655394 NTB655394:NTC655394 OCX655394:OCY655394 OMT655394:OMU655394 OWP655394:OWQ655394 PGL655394:PGM655394 PQH655394:PQI655394 QAD655394:QAE655394 QJZ655394:QKA655394 QTV655394:QTW655394 RDR655394:RDS655394 RNN655394:RNO655394 RXJ655394:RXK655394 SHF655394:SHG655394 SRB655394:SRC655394 TAX655394:TAY655394 TKT655394:TKU655394 TUP655394:TUQ655394 UEL655394:UEM655394 UOH655394:UOI655394 UYD655394:UYE655394 VHZ655394:VIA655394 VRV655394:VRW655394 WBR655394:WBS655394 WLN655394:WLO655394 WVJ655394:WVK655394 B720930:C720930 IX720930:IY720930 ST720930:SU720930 ACP720930:ACQ720930 AML720930:AMM720930 AWH720930:AWI720930 BGD720930:BGE720930 BPZ720930:BQA720930 BZV720930:BZW720930 CJR720930:CJS720930 CTN720930:CTO720930 DDJ720930:DDK720930 DNF720930:DNG720930 DXB720930:DXC720930 EGX720930:EGY720930 EQT720930:EQU720930 FAP720930:FAQ720930 FKL720930:FKM720930 FUH720930:FUI720930 GED720930:GEE720930 GNZ720930:GOA720930 GXV720930:GXW720930 HHR720930:HHS720930 HRN720930:HRO720930 IBJ720930:IBK720930 ILF720930:ILG720930 IVB720930:IVC720930 JEX720930:JEY720930 JOT720930:JOU720930 JYP720930:JYQ720930 KIL720930:KIM720930 KSH720930:KSI720930 LCD720930:LCE720930 LLZ720930:LMA720930 LVV720930:LVW720930 MFR720930:MFS720930 MPN720930:MPO720930 MZJ720930:MZK720930 NJF720930:NJG720930 NTB720930:NTC720930 OCX720930:OCY720930 OMT720930:OMU720930 OWP720930:OWQ720930 PGL720930:PGM720930 PQH720930:PQI720930 QAD720930:QAE720930 QJZ720930:QKA720930 QTV720930:QTW720930 RDR720930:RDS720930 RNN720930:RNO720930 RXJ720930:RXK720930 SHF720930:SHG720930 SRB720930:SRC720930 TAX720930:TAY720930 TKT720930:TKU720930 TUP720930:TUQ720930 UEL720930:UEM720930 UOH720930:UOI720930 UYD720930:UYE720930 VHZ720930:VIA720930 VRV720930:VRW720930 WBR720930:WBS720930 WLN720930:WLO720930 WVJ720930:WVK720930 B786466:C786466 IX786466:IY786466 ST786466:SU786466 ACP786466:ACQ786466 AML786466:AMM786466 AWH786466:AWI786466 BGD786466:BGE786466 BPZ786466:BQA786466 BZV786466:BZW786466 CJR786466:CJS786466 CTN786466:CTO786466 DDJ786466:DDK786466 DNF786466:DNG786466 DXB786466:DXC786466 EGX786466:EGY786466 EQT786466:EQU786466 FAP786466:FAQ786466 FKL786466:FKM786466 FUH786466:FUI786466 GED786466:GEE786466 GNZ786466:GOA786466 GXV786466:GXW786466 HHR786466:HHS786466 HRN786466:HRO786466 IBJ786466:IBK786466 ILF786466:ILG786466 IVB786466:IVC786466 JEX786466:JEY786466 JOT786466:JOU786466 JYP786466:JYQ786466 KIL786466:KIM786466 KSH786466:KSI786466 LCD786466:LCE786466 LLZ786466:LMA786466 LVV786466:LVW786466 MFR786466:MFS786466 MPN786466:MPO786466 MZJ786466:MZK786466 NJF786466:NJG786466 NTB786466:NTC786466 OCX786466:OCY786466 OMT786466:OMU786466 OWP786466:OWQ786466 PGL786466:PGM786466 PQH786466:PQI786466 QAD786466:QAE786466 QJZ786466:QKA786466 QTV786466:QTW786466 RDR786466:RDS786466 RNN786466:RNO786466 RXJ786466:RXK786466 SHF786466:SHG786466 SRB786466:SRC786466 TAX786466:TAY786466 TKT786466:TKU786466 TUP786466:TUQ786466 UEL786466:UEM786466 UOH786466:UOI786466 UYD786466:UYE786466 VHZ786466:VIA786466 VRV786466:VRW786466 WBR786466:WBS786466 WLN786466:WLO786466 WVJ786466:WVK786466 B852002:C852002 IX852002:IY852002 ST852002:SU852002 ACP852002:ACQ852002 AML852002:AMM852002 AWH852002:AWI852002 BGD852002:BGE852002 BPZ852002:BQA852002 BZV852002:BZW852002 CJR852002:CJS852002 CTN852002:CTO852002 DDJ852002:DDK852002 DNF852002:DNG852002 DXB852002:DXC852002 EGX852002:EGY852002 EQT852002:EQU852002 FAP852002:FAQ852002 FKL852002:FKM852002 FUH852002:FUI852002 GED852002:GEE852002 GNZ852002:GOA852002 GXV852002:GXW852002 HHR852002:HHS852002 HRN852002:HRO852002 IBJ852002:IBK852002 ILF852002:ILG852002 IVB852002:IVC852002 JEX852002:JEY852002 JOT852002:JOU852002 JYP852002:JYQ852002 KIL852002:KIM852002 KSH852002:KSI852002 LCD852002:LCE852002 LLZ852002:LMA852002 LVV852002:LVW852002 MFR852002:MFS852002 MPN852002:MPO852002 MZJ852002:MZK852002 NJF852002:NJG852002 NTB852002:NTC852002 OCX852002:OCY852002 OMT852002:OMU852002 OWP852002:OWQ852002 PGL852002:PGM852002 PQH852002:PQI852002 QAD852002:QAE852002 QJZ852002:QKA852002 QTV852002:QTW852002 RDR852002:RDS852002 RNN852002:RNO852002 RXJ852002:RXK852002 SHF852002:SHG852002 SRB852002:SRC852002 TAX852002:TAY852002 TKT852002:TKU852002 TUP852002:TUQ852002 UEL852002:UEM852002 UOH852002:UOI852002 UYD852002:UYE852002 VHZ852002:VIA852002 VRV852002:VRW852002 WBR852002:WBS852002 WLN852002:WLO852002 WVJ852002:WVK852002 B917538:C917538 IX917538:IY917538 ST917538:SU917538 ACP917538:ACQ917538 AML917538:AMM917538 AWH917538:AWI917538 BGD917538:BGE917538 BPZ917538:BQA917538 BZV917538:BZW917538 CJR917538:CJS917538 CTN917538:CTO917538 DDJ917538:DDK917538 DNF917538:DNG917538 DXB917538:DXC917538 EGX917538:EGY917538 EQT917538:EQU917538 FAP917538:FAQ917538 FKL917538:FKM917538 FUH917538:FUI917538 GED917538:GEE917538 GNZ917538:GOA917538 GXV917538:GXW917538 HHR917538:HHS917538 HRN917538:HRO917538 IBJ917538:IBK917538 ILF917538:ILG917538 IVB917538:IVC917538 JEX917538:JEY917538 JOT917538:JOU917538 JYP917538:JYQ917538 KIL917538:KIM917538 KSH917538:KSI917538 LCD917538:LCE917538 LLZ917538:LMA917538 LVV917538:LVW917538 MFR917538:MFS917538 MPN917538:MPO917538 MZJ917538:MZK917538 NJF917538:NJG917538 NTB917538:NTC917538 OCX917538:OCY917538 OMT917538:OMU917538 OWP917538:OWQ917538 PGL917538:PGM917538 PQH917538:PQI917538 QAD917538:QAE917538 QJZ917538:QKA917538 QTV917538:QTW917538 RDR917538:RDS917538 RNN917538:RNO917538 RXJ917538:RXK917538 SHF917538:SHG917538 SRB917538:SRC917538 TAX917538:TAY917538 TKT917538:TKU917538 TUP917538:TUQ917538 UEL917538:UEM917538 UOH917538:UOI917538 UYD917538:UYE917538 VHZ917538:VIA917538 VRV917538:VRW917538 WBR917538:WBS917538 WLN917538:WLO917538 WVJ917538:WVK917538 B983074:C983074 IX983074:IY983074 ST983074:SU983074 ACP983074:ACQ983074 AML983074:AMM983074 AWH983074:AWI983074 BGD983074:BGE983074 BPZ983074:BQA983074 BZV983074:BZW983074 CJR983074:CJS983074 CTN983074:CTO983074 DDJ983074:DDK983074 DNF983074:DNG983074 DXB983074:DXC983074 EGX983074:EGY983074 EQT983074:EQU983074 FAP983074:FAQ983074 FKL983074:FKM983074 FUH983074:FUI983074 GED983074:GEE983074 GNZ983074:GOA983074 GXV983074:GXW983074 HHR983074:HHS983074 HRN983074:HRO983074 IBJ983074:IBK983074 ILF983074:ILG983074 IVB983074:IVC983074 JEX983074:JEY983074 JOT983074:JOU983074 JYP983074:JYQ983074 KIL983074:KIM983074 KSH983074:KSI983074 LCD983074:LCE983074 LLZ983074:LMA983074 LVV983074:LVW983074 MFR983074:MFS983074 MPN983074:MPO983074 MZJ983074:MZK983074 NJF983074:NJG983074 NTB983074:NTC983074 OCX983074:OCY983074 OMT983074:OMU983074 OWP983074:OWQ983074 PGL983074:PGM983074 PQH983074:PQI983074 QAD983074:QAE983074 QJZ983074:QKA983074 QTV983074:QTW983074 RDR983074:RDS983074 RNN983074:RNO983074 RXJ983074:RXK983074 SHF983074:SHG983074 SRB983074:SRC983074 TAX983074:TAY983074 TKT983074:TKU983074 TUP983074:TUQ983074 UEL983074:UEM983074 UOH983074:UOI983074 UYD983074:UYE983074 VHZ983074:VIA983074 VRV983074:VRW983074 WBR983074:WBS983074 WLN983074:WLO983074 WVJ983074:WVK983074"/>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ataValidation allowBlank="1" showInputMessage="1" showErrorMessage="1" promptTitle="Mínimo" prompt="Ingrese la tendencia Ascendente mínima que tiene el indicador" sqref="B23:D23 IX23:IZ23 ST23:SV23 ACP23:ACR23 AML23:AMN23 AWH23:AWJ23 BGD23:BGF23 BPZ23:BQB23 BZV23:BZX23 CJR23:CJT23 CTN23:CTP23 DDJ23:DDL23 DNF23:DNH23 DXB23:DXD23 EGX23:EGZ23 EQT23:EQV23 FAP23:FAR23 FKL23:FKN23 FUH23:FUJ23 GED23:GEF23 GNZ23:GOB23 GXV23:GXX23 HHR23:HHT23 HRN23:HRP23 IBJ23:IBL23 ILF23:ILH23 IVB23:IVD23 JEX23:JEZ23 JOT23:JOV23 JYP23:JYR23 KIL23:KIN23 KSH23:KSJ23 LCD23:LCF23 LLZ23:LMB23 LVV23:LVX23 MFR23:MFT23 MPN23:MPP23 MZJ23:MZL23 NJF23:NJH23 NTB23:NTD23 OCX23:OCZ23 OMT23:OMV23 OWP23:OWR23 PGL23:PGN23 PQH23:PQJ23 QAD23:QAF23 QJZ23:QKB23 QTV23:QTX23 RDR23:RDT23 RNN23:RNP23 RXJ23:RXL23 SHF23:SHH23 SRB23:SRD23 TAX23:TAZ23 TKT23:TKV23 TUP23:TUR23 UEL23:UEN23 UOH23:UOJ23 UYD23:UYF23 VHZ23:VIB23 VRV23:VRX23 WBR23:WBT23 WLN23:WLP23 WVJ23:WVL23 B65563:D65563 IX65563:IZ65563 ST65563:SV65563 ACP65563:ACR65563 AML65563:AMN65563 AWH65563:AWJ65563 BGD65563:BGF65563 BPZ65563:BQB65563 BZV65563:BZX65563 CJR65563:CJT65563 CTN65563:CTP65563 DDJ65563:DDL65563 DNF65563:DNH65563 DXB65563:DXD65563 EGX65563:EGZ65563 EQT65563:EQV65563 FAP65563:FAR65563 FKL65563:FKN65563 FUH65563:FUJ65563 GED65563:GEF65563 GNZ65563:GOB65563 GXV65563:GXX65563 HHR65563:HHT65563 HRN65563:HRP65563 IBJ65563:IBL65563 ILF65563:ILH65563 IVB65563:IVD65563 JEX65563:JEZ65563 JOT65563:JOV65563 JYP65563:JYR65563 KIL65563:KIN65563 KSH65563:KSJ65563 LCD65563:LCF65563 LLZ65563:LMB65563 LVV65563:LVX65563 MFR65563:MFT65563 MPN65563:MPP65563 MZJ65563:MZL65563 NJF65563:NJH65563 NTB65563:NTD65563 OCX65563:OCZ65563 OMT65563:OMV65563 OWP65563:OWR65563 PGL65563:PGN65563 PQH65563:PQJ65563 QAD65563:QAF65563 QJZ65563:QKB65563 QTV65563:QTX65563 RDR65563:RDT65563 RNN65563:RNP65563 RXJ65563:RXL65563 SHF65563:SHH65563 SRB65563:SRD65563 TAX65563:TAZ65563 TKT65563:TKV65563 TUP65563:TUR65563 UEL65563:UEN65563 UOH65563:UOJ65563 UYD65563:UYF65563 VHZ65563:VIB65563 VRV65563:VRX65563 WBR65563:WBT65563 WLN65563:WLP65563 WVJ65563:WVL65563 B131099:D131099 IX131099:IZ131099 ST131099:SV131099 ACP131099:ACR131099 AML131099:AMN131099 AWH131099:AWJ131099 BGD131099:BGF131099 BPZ131099:BQB131099 BZV131099:BZX131099 CJR131099:CJT131099 CTN131099:CTP131099 DDJ131099:DDL131099 DNF131099:DNH131099 DXB131099:DXD131099 EGX131099:EGZ131099 EQT131099:EQV131099 FAP131099:FAR131099 FKL131099:FKN131099 FUH131099:FUJ131099 GED131099:GEF131099 GNZ131099:GOB131099 GXV131099:GXX131099 HHR131099:HHT131099 HRN131099:HRP131099 IBJ131099:IBL131099 ILF131099:ILH131099 IVB131099:IVD131099 JEX131099:JEZ131099 JOT131099:JOV131099 JYP131099:JYR131099 KIL131099:KIN131099 KSH131099:KSJ131099 LCD131099:LCF131099 LLZ131099:LMB131099 LVV131099:LVX131099 MFR131099:MFT131099 MPN131099:MPP131099 MZJ131099:MZL131099 NJF131099:NJH131099 NTB131099:NTD131099 OCX131099:OCZ131099 OMT131099:OMV131099 OWP131099:OWR131099 PGL131099:PGN131099 PQH131099:PQJ131099 QAD131099:QAF131099 QJZ131099:QKB131099 QTV131099:QTX131099 RDR131099:RDT131099 RNN131099:RNP131099 RXJ131099:RXL131099 SHF131099:SHH131099 SRB131099:SRD131099 TAX131099:TAZ131099 TKT131099:TKV131099 TUP131099:TUR131099 UEL131099:UEN131099 UOH131099:UOJ131099 UYD131099:UYF131099 VHZ131099:VIB131099 VRV131099:VRX131099 WBR131099:WBT131099 WLN131099:WLP131099 WVJ131099:WVL131099 B196635:D196635 IX196635:IZ196635 ST196635:SV196635 ACP196635:ACR196635 AML196635:AMN196635 AWH196635:AWJ196635 BGD196635:BGF196635 BPZ196635:BQB196635 BZV196635:BZX196635 CJR196635:CJT196635 CTN196635:CTP196635 DDJ196635:DDL196635 DNF196635:DNH196635 DXB196635:DXD196635 EGX196635:EGZ196635 EQT196635:EQV196635 FAP196635:FAR196635 FKL196635:FKN196635 FUH196635:FUJ196635 GED196635:GEF196635 GNZ196635:GOB196635 GXV196635:GXX196635 HHR196635:HHT196635 HRN196635:HRP196635 IBJ196635:IBL196635 ILF196635:ILH196635 IVB196635:IVD196635 JEX196635:JEZ196635 JOT196635:JOV196635 JYP196635:JYR196635 KIL196635:KIN196635 KSH196635:KSJ196635 LCD196635:LCF196635 LLZ196635:LMB196635 LVV196635:LVX196635 MFR196635:MFT196635 MPN196635:MPP196635 MZJ196635:MZL196635 NJF196635:NJH196635 NTB196635:NTD196635 OCX196635:OCZ196635 OMT196635:OMV196635 OWP196635:OWR196635 PGL196635:PGN196635 PQH196635:PQJ196635 QAD196635:QAF196635 QJZ196635:QKB196635 QTV196635:QTX196635 RDR196635:RDT196635 RNN196635:RNP196635 RXJ196635:RXL196635 SHF196635:SHH196635 SRB196635:SRD196635 TAX196635:TAZ196635 TKT196635:TKV196635 TUP196635:TUR196635 UEL196635:UEN196635 UOH196635:UOJ196635 UYD196635:UYF196635 VHZ196635:VIB196635 VRV196635:VRX196635 WBR196635:WBT196635 WLN196635:WLP196635 WVJ196635:WVL196635 B262171:D262171 IX262171:IZ262171 ST262171:SV262171 ACP262171:ACR262171 AML262171:AMN262171 AWH262171:AWJ262171 BGD262171:BGF262171 BPZ262171:BQB262171 BZV262171:BZX262171 CJR262171:CJT262171 CTN262171:CTP262171 DDJ262171:DDL262171 DNF262171:DNH262171 DXB262171:DXD262171 EGX262171:EGZ262171 EQT262171:EQV262171 FAP262171:FAR262171 FKL262171:FKN262171 FUH262171:FUJ262171 GED262171:GEF262171 GNZ262171:GOB262171 GXV262171:GXX262171 HHR262171:HHT262171 HRN262171:HRP262171 IBJ262171:IBL262171 ILF262171:ILH262171 IVB262171:IVD262171 JEX262171:JEZ262171 JOT262171:JOV262171 JYP262171:JYR262171 KIL262171:KIN262171 KSH262171:KSJ262171 LCD262171:LCF262171 LLZ262171:LMB262171 LVV262171:LVX262171 MFR262171:MFT262171 MPN262171:MPP262171 MZJ262171:MZL262171 NJF262171:NJH262171 NTB262171:NTD262171 OCX262171:OCZ262171 OMT262171:OMV262171 OWP262171:OWR262171 PGL262171:PGN262171 PQH262171:PQJ262171 QAD262171:QAF262171 QJZ262171:QKB262171 QTV262171:QTX262171 RDR262171:RDT262171 RNN262171:RNP262171 RXJ262171:RXL262171 SHF262171:SHH262171 SRB262171:SRD262171 TAX262171:TAZ262171 TKT262171:TKV262171 TUP262171:TUR262171 UEL262171:UEN262171 UOH262171:UOJ262171 UYD262171:UYF262171 VHZ262171:VIB262171 VRV262171:VRX262171 WBR262171:WBT262171 WLN262171:WLP262171 WVJ262171:WVL262171 B327707:D327707 IX327707:IZ327707 ST327707:SV327707 ACP327707:ACR327707 AML327707:AMN327707 AWH327707:AWJ327707 BGD327707:BGF327707 BPZ327707:BQB327707 BZV327707:BZX327707 CJR327707:CJT327707 CTN327707:CTP327707 DDJ327707:DDL327707 DNF327707:DNH327707 DXB327707:DXD327707 EGX327707:EGZ327707 EQT327707:EQV327707 FAP327707:FAR327707 FKL327707:FKN327707 FUH327707:FUJ327707 GED327707:GEF327707 GNZ327707:GOB327707 GXV327707:GXX327707 HHR327707:HHT327707 HRN327707:HRP327707 IBJ327707:IBL327707 ILF327707:ILH327707 IVB327707:IVD327707 JEX327707:JEZ327707 JOT327707:JOV327707 JYP327707:JYR327707 KIL327707:KIN327707 KSH327707:KSJ327707 LCD327707:LCF327707 LLZ327707:LMB327707 LVV327707:LVX327707 MFR327707:MFT327707 MPN327707:MPP327707 MZJ327707:MZL327707 NJF327707:NJH327707 NTB327707:NTD327707 OCX327707:OCZ327707 OMT327707:OMV327707 OWP327707:OWR327707 PGL327707:PGN327707 PQH327707:PQJ327707 QAD327707:QAF327707 QJZ327707:QKB327707 QTV327707:QTX327707 RDR327707:RDT327707 RNN327707:RNP327707 RXJ327707:RXL327707 SHF327707:SHH327707 SRB327707:SRD327707 TAX327707:TAZ327707 TKT327707:TKV327707 TUP327707:TUR327707 UEL327707:UEN327707 UOH327707:UOJ327707 UYD327707:UYF327707 VHZ327707:VIB327707 VRV327707:VRX327707 WBR327707:WBT327707 WLN327707:WLP327707 WVJ327707:WVL327707 B393243:D393243 IX393243:IZ393243 ST393243:SV393243 ACP393243:ACR393243 AML393243:AMN393243 AWH393243:AWJ393243 BGD393243:BGF393243 BPZ393243:BQB393243 BZV393243:BZX393243 CJR393243:CJT393243 CTN393243:CTP393243 DDJ393243:DDL393243 DNF393243:DNH393243 DXB393243:DXD393243 EGX393243:EGZ393243 EQT393243:EQV393243 FAP393243:FAR393243 FKL393243:FKN393243 FUH393243:FUJ393243 GED393243:GEF393243 GNZ393243:GOB393243 GXV393243:GXX393243 HHR393243:HHT393243 HRN393243:HRP393243 IBJ393243:IBL393243 ILF393243:ILH393243 IVB393243:IVD393243 JEX393243:JEZ393243 JOT393243:JOV393243 JYP393243:JYR393243 KIL393243:KIN393243 KSH393243:KSJ393243 LCD393243:LCF393243 LLZ393243:LMB393243 LVV393243:LVX393243 MFR393243:MFT393243 MPN393243:MPP393243 MZJ393243:MZL393243 NJF393243:NJH393243 NTB393243:NTD393243 OCX393243:OCZ393243 OMT393243:OMV393243 OWP393243:OWR393243 PGL393243:PGN393243 PQH393243:PQJ393243 QAD393243:QAF393243 QJZ393243:QKB393243 QTV393243:QTX393243 RDR393243:RDT393243 RNN393243:RNP393243 RXJ393243:RXL393243 SHF393243:SHH393243 SRB393243:SRD393243 TAX393243:TAZ393243 TKT393243:TKV393243 TUP393243:TUR393243 UEL393243:UEN393243 UOH393243:UOJ393243 UYD393243:UYF393243 VHZ393243:VIB393243 VRV393243:VRX393243 WBR393243:WBT393243 WLN393243:WLP393243 WVJ393243:WVL393243 B458779:D458779 IX458779:IZ458779 ST458779:SV458779 ACP458779:ACR458779 AML458779:AMN458779 AWH458779:AWJ458779 BGD458779:BGF458779 BPZ458779:BQB458779 BZV458779:BZX458779 CJR458779:CJT458779 CTN458779:CTP458779 DDJ458779:DDL458779 DNF458779:DNH458779 DXB458779:DXD458779 EGX458779:EGZ458779 EQT458779:EQV458779 FAP458779:FAR458779 FKL458779:FKN458779 FUH458779:FUJ458779 GED458779:GEF458779 GNZ458779:GOB458779 GXV458779:GXX458779 HHR458779:HHT458779 HRN458779:HRP458779 IBJ458779:IBL458779 ILF458779:ILH458779 IVB458779:IVD458779 JEX458779:JEZ458779 JOT458779:JOV458779 JYP458779:JYR458779 KIL458779:KIN458779 KSH458779:KSJ458779 LCD458779:LCF458779 LLZ458779:LMB458779 LVV458779:LVX458779 MFR458779:MFT458779 MPN458779:MPP458779 MZJ458779:MZL458779 NJF458779:NJH458779 NTB458779:NTD458779 OCX458779:OCZ458779 OMT458779:OMV458779 OWP458779:OWR458779 PGL458779:PGN458779 PQH458779:PQJ458779 QAD458779:QAF458779 QJZ458779:QKB458779 QTV458779:QTX458779 RDR458779:RDT458779 RNN458779:RNP458779 RXJ458779:RXL458779 SHF458779:SHH458779 SRB458779:SRD458779 TAX458779:TAZ458779 TKT458779:TKV458779 TUP458779:TUR458779 UEL458779:UEN458779 UOH458779:UOJ458779 UYD458779:UYF458779 VHZ458779:VIB458779 VRV458779:VRX458779 WBR458779:WBT458779 WLN458779:WLP458779 WVJ458779:WVL458779 B524315:D524315 IX524315:IZ524315 ST524315:SV524315 ACP524315:ACR524315 AML524315:AMN524315 AWH524315:AWJ524315 BGD524315:BGF524315 BPZ524315:BQB524315 BZV524315:BZX524315 CJR524315:CJT524315 CTN524315:CTP524315 DDJ524315:DDL524315 DNF524315:DNH524315 DXB524315:DXD524315 EGX524315:EGZ524315 EQT524315:EQV524315 FAP524315:FAR524315 FKL524315:FKN524315 FUH524315:FUJ524315 GED524315:GEF524315 GNZ524315:GOB524315 GXV524315:GXX524315 HHR524315:HHT524315 HRN524315:HRP524315 IBJ524315:IBL524315 ILF524315:ILH524315 IVB524315:IVD524315 JEX524315:JEZ524315 JOT524315:JOV524315 JYP524315:JYR524315 KIL524315:KIN524315 KSH524315:KSJ524315 LCD524315:LCF524315 LLZ524315:LMB524315 LVV524315:LVX524315 MFR524315:MFT524315 MPN524315:MPP524315 MZJ524315:MZL524315 NJF524315:NJH524315 NTB524315:NTD524315 OCX524315:OCZ524315 OMT524315:OMV524315 OWP524315:OWR524315 PGL524315:PGN524315 PQH524315:PQJ524315 QAD524315:QAF524315 QJZ524315:QKB524315 QTV524315:QTX524315 RDR524315:RDT524315 RNN524315:RNP524315 RXJ524315:RXL524315 SHF524315:SHH524315 SRB524315:SRD524315 TAX524315:TAZ524315 TKT524315:TKV524315 TUP524315:TUR524315 UEL524315:UEN524315 UOH524315:UOJ524315 UYD524315:UYF524315 VHZ524315:VIB524315 VRV524315:VRX524315 WBR524315:WBT524315 WLN524315:WLP524315 WVJ524315:WVL524315 B589851:D589851 IX589851:IZ589851 ST589851:SV589851 ACP589851:ACR589851 AML589851:AMN589851 AWH589851:AWJ589851 BGD589851:BGF589851 BPZ589851:BQB589851 BZV589851:BZX589851 CJR589851:CJT589851 CTN589851:CTP589851 DDJ589851:DDL589851 DNF589851:DNH589851 DXB589851:DXD589851 EGX589851:EGZ589851 EQT589851:EQV589851 FAP589851:FAR589851 FKL589851:FKN589851 FUH589851:FUJ589851 GED589851:GEF589851 GNZ589851:GOB589851 GXV589851:GXX589851 HHR589851:HHT589851 HRN589851:HRP589851 IBJ589851:IBL589851 ILF589851:ILH589851 IVB589851:IVD589851 JEX589851:JEZ589851 JOT589851:JOV589851 JYP589851:JYR589851 KIL589851:KIN589851 KSH589851:KSJ589851 LCD589851:LCF589851 LLZ589851:LMB589851 LVV589851:LVX589851 MFR589851:MFT589851 MPN589851:MPP589851 MZJ589851:MZL589851 NJF589851:NJH589851 NTB589851:NTD589851 OCX589851:OCZ589851 OMT589851:OMV589851 OWP589851:OWR589851 PGL589851:PGN589851 PQH589851:PQJ589851 QAD589851:QAF589851 QJZ589851:QKB589851 QTV589851:QTX589851 RDR589851:RDT589851 RNN589851:RNP589851 RXJ589851:RXL589851 SHF589851:SHH589851 SRB589851:SRD589851 TAX589851:TAZ589851 TKT589851:TKV589851 TUP589851:TUR589851 UEL589851:UEN589851 UOH589851:UOJ589851 UYD589851:UYF589851 VHZ589851:VIB589851 VRV589851:VRX589851 WBR589851:WBT589851 WLN589851:WLP589851 WVJ589851:WVL589851 B655387:D655387 IX655387:IZ655387 ST655387:SV655387 ACP655387:ACR655387 AML655387:AMN655387 AWH655387:AWJ655387 BGD655387:BGF655387 BPZ655387:BQB655387 BZV655387:BZX655387 CJR655387:CJT655387 CTN655387:CTP655387 DDJ655387:DDL655387 DNF655387:DNH655387 DXB655387:DXD655387 EGX655387:EGZ655387 EQT655387:EQV655387 FAP655387:FAR655387 FKL655387:FKN655387 FUH655387:FUJ655387 GED655387:GEF655387 GNZ655387:GOB655387 GXV655387:GXX655387 HHR655387:HHT655387 HRN655387:HRP655387 IBJ655387:IBL655387 ILF655387:ILH655387 IVB655387:IVD655387 JEX655387:JEZ655387 JOT655387:JOV655387 JYP655387:JYR655387 KIL655387:KIN655387 KSH655387:KSJ655387 LCD655387:LCF655387 LLZ655387:LMB655387 LVV655387:LVX655387 MFR655387:MFT655387 MPN655387:MPP655387 MZJ655387:MZL655387 NJF655387:NJH655387 NTB655387:NTD655387 OCX655387:OCZ655387 OMT655387:OMV655387 OWP655387:OWR655387 PGL655387:PGN655387 PQH655387:PQJ655387 QAD655387:QAF655387 QJZ655387:QKB655387 QTV655387:QTX655387 RDR655387:RDT655387 RNN655387:RNP655387 RXJ655387:RXL655387 SHF655387:SHH655387 SRB655387:SRD655387 TAX655387:TAZ655387 TKT655387:TKV655387 TUP655387:TUR655387 UEL655387:UEN655387 UOH655387:UOJ655387 UYD655387:UYF655387 VHZ655387:VIB655387 VRV655387:VRX655387 WBR655387:WBT655387 WLN655387:WLP655387 WVJ655387:WVL655387 B720923:D720923 IX720923:IZ720923 ST720923:SV720923 ACP720923:ACR720923 AML720923:AMN720923 AWH720923:AWJ720923 BGD720923:BGF720923 BPZ720923:BQB720923 BZV720923:BZX720923 CJR720923:CJT720923 CTN720923:CTP720923 DDJ720923:DDL720923 DNF720923:DNH720923 DXB720923:DXD720923 EGX720923:EGZ720923 EQT720923:EQV720923 FAP720923:FAR720923 FKL720923:FKN720923 FUH720923:FUJ720923 GED720923:GEF720923 GNZ720923:GOB720923 GXV720923:GXX720923 HHR720923:HHT720923 HRN720923:HRP720923 IBJ720923:IBL720923 ILF720923:ILH720923 IVB720923:IVD720923 JEX720923:JEZ720923 JOT720923:JOV720923 JYP720923:JYR720923 KIL720923:KIN720923 KSH720923:KSJ720923 LCD720923:LCF720923 LLZ720923:LMB720923 LVV720923:LVX720923 MFR720923:MFT720923 MPN720923:MPP720923 MZJ720923:MZL720923 NJF720923:NJH720923 NTB720923:NTD720923 OCX720923:OCZ720923 OMT720923:OMV720923 OWP720923:OWR720923 PGL720923:PGN720923 PQH720923:PQJ720923 QAD720923:QAF720923 QJZ720923:QKB720923 QTV720923:QTX720923 RDR720923:RDT720923 RNN720923:RNP720923 RXJ720923:RXL720923 SHF720923:SHH720923 SRB720923:SRD720923 TAX720923:TAZ720923 TKT720923:TKV720923 TUP720923:TUR720923 UEL720923:UEN720923 UOH720923:UOJ720923 UYD720923:UYF720923 VHZ720923:VIB720923 VRV720923:VRX720923 WBR720923:WBT720923 WLN720923:WLP720923 WVJ720923:WVL720923 B786459:D786459 IX786459:IZ786459 ST786459:SV786459 ACP786459:ACR786459 AML786459:AMN786459 AWH786459:AWJ786459 BGD786459:BGF786459 BPZ786459:BQB786459 BZV786459:BZX786459 CJR786459:CJT786459 CTN786459:CTP786459 DDJ786459:DDL786459 DNF786459:DNH786459 DXB786459:DXD786459 EGX786459:EGZ786459 EQT786459:EQV786459 FAP786459:FAR786459 FKL786459:FKN786459 FUH786459:FUJ786459 GED786459:GEF786459 GNZ786459:GOB786459 GXV786459:GXX786459 HHR786459:HHT786459 HRN786459:HRP786459 IBJ786459:IBL786459 ILF786459:ILH786459 IVB786459:IVD786459 JEX786459:JEZ786459 JOT786459:JOV786459 JYP786459:JYR786459 KIL786459:KIN786459 KSH786459:KSJ786459 LCD786459:LCF786459 LLZ786459:LMB786459 LVV786459:LVX786459 MFR786459:MFT786459 MPN786459:MPP786459 MZJ786459:MZL786459 NJF786459:NJH786459 NTB786459:NTD786459 OCX786459:OCZ786459 OMT786459:OMV786459 OWP786459:OWR786459 PGL786459:PGN786459 PQH786459:PQJ786459 QAD786459:QAF786459 QJZ786459:QKB786459 QTV786459:QTX786459 RDR786459:RDT786459 RNN786459:RNP786459 RXJ786459:RXL786459 SHF786459:SHH786459 SRB786459:SRD786459 TAX786459:TAZ786459 TKT786459:TKV786459 TUP786459:TUR786459 UEL786459:UEN786459 UOH786459:UOJ786459 UYD786459:UYF786459 VHZ786459:VIB786459 VRV786459:VRX786459 WBR786459:WBT786459 WLN786459:WLP786459 WVJ786459:WVL786459 B851995:D851995 IX851995:IZ851995 ST851995:SV851995 ACP851995:ACR851995 AML851995:AMN851995 AWH851995:AWJ851995 BGD851995:BGF851995 BPZ851995:BQB851995 BZV851995:BZX851995 CJR851995:CJT851995 CTN851995:CTP851995 DDJ851995:DDL851995 DNF851995:DNH851995 DXB851995:DXD851995 EGX851995:EGZ851995 EQT851995:EQV851995 FAP851995:FAR851995 FKL851995:FKN851995 FUH851995:FUJ851995 GED851995:GEF851995 GNZ851995:GOB851995 GXV851995:GXX851995 HHR851995:HHT851995 HRN851995:HRP851995 IBJ851995:IBL851995 ILF851995:ILH851995 IVB851995:IVD851995 JEX851995:JEZ851995 JOT851995:JOV851995 JYP851995:JYR851995 KIL851995:KIN851995 KSH851995:KSJ851995 LCD851995:LCF851995 LLZ851995:LMB851995 LVV851995:LVX851995 MFR851995:MFT851995 MPN851995:MPP851995 MZJ851995:MZL851995 NJF851995:NJH851995 NTB851995:NTD851995 OCX851995:OCZ851995 OMT851995:OMV851995 OWP851995:OWR851995 PGL851995:PGN851995 PQH851995:PQJ851995 QAD851995:QAF851995 QJZ851995:QKB851995 QTV851995:QTX851995 RDR851995:RDT851995 RNN851995:RNP851995 RXJ851995:RXL851995 SHF851995:SHH851995 SRB851995:SRD851995 TAX851995:TAZ851995 TKT851995:TKV851995 TUP851995:TUR851995 UEL851995:UEN851995 UOH851995:UOJ851995 UYD851995:UYF851995 VHZ851995:VIB851995 VRV851995:VRX851995 WBR851995:WBT851995 WLN851995:WLP851995 WVJ851995:WVL851995 B917531:D917531 IX917531:IZ917531 ST917531:SV917531 ACP917531:ACR917531 AML917531:AMN917531 AWH917531:AWJ917531 BGD917531:BGF917531 BPZ917531:BQB917531 BZV917531:BZX917531 CJR917531:CJT917531 CTN917531:CTP917531 DDJ917531:DDL917531 DNF917531:DNH917531 DXB917531:DXD917531 EGX917531:EGZ917531 EQT917531:EQV917531 FAP917531:FAR917531 FKL917531:FKN917531 FUH917531:FUJ917531 GED917531:GEF917531 GNZ917531:GOB917531 GXV917531:GXX917531 HHR917531:HHT917531 HRN917531:HRP917531 IBJ917531:IBL917531 ILF917531:ILH917531 IVB917531:IVD917531 JEX917531:JEZ917531 JOT917531:JOV917531 JYP917531:JYR917531 KIL917531:KIN917531 KSH917531:KSJ917531 LCD917531:LCF917531 LLZ917531:LMB917531 LVV917531:LVX917531 MFR917531:MFT917531 MPN917531:MPP917531 MZJ917531:MZL917531 NJF917531:NJH917531 NTB917531:NTD917531 OCX917531:OCZ917531 OMT917531:OMV917531 OWP917531:OWR917531 PGL917531:PGN917531 PQH917531:PQJ917531 QAD917531:QAF917531 QJZ917531:QKB917531 QTV917531:QTX917531 RDR917531:RDT917531 RNN917531:RNP917531 RXJ917531:RXL917531 SHF917531:SHH917531 SRB917531:SRD917531 TAX917531:TAZ917531 TKT917531:TKV917531 TUP917531:TUR917531 UEL917531:UEN917531 UOH917531:UOJ917531 UYD917531:UYF917531 VHZ917531:VIB917531 VRV917531:VRX917531 WBR917531:WBT917531 WLN917531:WLP917531 WVJ917531:WVL917531 B983067:D983067 IX983067:IZ983067 ST983067:SV983067 ACP983067:ACR983067 AML983067:AMN983067 AWH983067:AWJ983067 BGD983067:BGF983067 BPZ983067:BQB983067 BZV983067:BZX983067 CJR983067:CJT983067 CTN983067:CTP983067 DDJ983067:DDL983067 DNF983067:DNH983067 DXB983067:DXD983067 EGX983067:EGZ983067 EQT983067:EQV983067 FAP983067:FAR983067 FKL983067:FKN983067 FUH983067:FUJ983067 GED983067:GEF983067 GNZ983067:GOB983067 GXV983067:GXX983067 HHR983067:HHT983067 HRN983067:HRP983067 IBJ983067:IBL983067 ILF983067:ILH983067 IVB983067:IVD983067 JEX983067:JEZ983067 JOT983067:JOV983067 JYP983067:JYR983067 KIL983067:KIN983067 KSH983067:KSJ983067 LCD983067:LCF983067 LLZ983067:LMB983067 LVV983067:LVX983067 MFR983067:MFT983067 MPN983067:MPP983067 MZJ983067:MZL983067 NJF983067:NJH983067 NTB983067:NTD983067 OCX983067:OCZ983067 OMT983067:OMV983067 OWP983067:OWR983067 PGL983067:PGN983067 PQH983067:PQJ983067 QAD983067:QAF983067 QJZ983067:QKB983067 QTV983067:QTX983067 RDR983067:RDT983067 RNN983067:RNP983067 RXJ983067:RXL983067 SHF983067:SHH983067 SRB983067:SRD983067 TAX983067:TAZ983067 TKT983067:TKV983067 TUP983067:TUR983067 UEL983067:UEN983067 UOH983067:UOJ983067 UYD983067:UYF983067 VHZ983067:VIB983067 VRV983067:VRX983067 WBR983067:WBT983067 WLN983067:WLP983067 WVJ983067:WVL983067"/>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dataValidation allowBlank="1" showInputMessage="1" showErrorMessage="1" promptTitle="Unidad de Medida" prompt="Ingrese la unidad de medida del indicador"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WVK983055:WVL983055"/>
    <dataValidation allowBlank="1" showInputMessage="1" showErrorMessage="1" promptTitle="Numerador" prompt="Ingrese el nombre de la variable del indicador que actua como numerador." sqref="E12:G13 JA12:JC13 SW12:SY13 ACS12:ACU13 AMO12:AMQ13 AWK12:AWM13 BGG12:BGI13 BQC12:BQE13 BZY12:CAA13 CJU12:CJW13 CTQ12:CTS13 DDM12:DDO13 DNI12:DNK13 DXE12:DXG13 EHA12:EHC13 EQW12:EQY13 FAS12:FAU13 FKO12:FKQ13 FUK12:FUM13 GEG12:GEI13 GOC12:GOE13 GXY12:GYA13 HHU12:HHW13 HRQ12:HRS13 IBM12:IBO13 ILI12:ILK13 IVE12:IVG13 JFA12:JFC13 JOW12:JOY13 JYS12:JYU13 KIO12:KIQ13 KSK12:KSM13 LCG12:LCI13 LMC12:LME13 LVY12:LWA13 MFU12:MFW13 MPQ12:MPS13 MZM12:MZO13 NJI12:NJK13 NTE12:NTG13 ODA12:ODC13 OMW12:OMY13 OWS12:OWU13 PGO12:PGQ13 PQK12:PQM13 QAG12:QAI13 QKC12:QKE13 QTY12:QUA13 RDU12:RDW13 RNQ12:RNS13 RXM12:RXO13 SHI12:SHK13 SRE12:SRG13 TBA12:TBC13 TKW12:TKY13 TUS12:TUU13 UEO12:UEQ13 UOK12:UOM13 UYG12:UYI13 VIC12:VIE13 VRY12:VSA13 WBU12:WBW13 WLQ12:WLS13 WVM12:WVO13 E65552:G65553 JA65552:JC65553 SW65552:SY65553 ACS65552:ACU65553 AMO65552:AMQ65553 AWK65552:AWM65553 BGG65552:BGI65553 BQC65552:BQE65553 BZY65552:CAA65553 CJU65552:CJW65553 CTQ65552:CTS65553 DDM65552:DDO65553 DNI65552:DNK65553 DXE65552:DXG65553 EHA65552:EHC65553 EQW65552:EQY65553 FAS65552:FAU65553 FKO65552:FKQ65553 FUK65552:FUM65553 GEG65552:GEI65553 GOC65552:GOE65553 GXY65552:GYA65553 HHU65552:HHW65553 HRQ65552:HRS65553 IBM65552:IBO65553 ILI65552:ILK65553 IVE65552:IVG65553 JFA65552:JFC65553 JOW65552:JOY65553 JYS65552:JYU65553 KIO65552:KIQ65553 KSK65552:KSM65553 LCG65552:LCI65553 LMC65552:LME65553 LVY65552:LWA65553 MFU65552:MFW65553 MPQ65552:MPS65553 MZM65552:MZO65553 NJI65552:NJK65553 NTE65552:NTG65553 ODA65552:ODC65553 OMW65552:OMY65553 OWS65552:OWU65553 PGO65552:PGQ65553 PQK65552:PQM65553 QAG65552:QAI65553 QKC65552:QKE65553 QTY65552:QUA65553 RDU65552:RDW65553 RNQ65552:RNS65553 RXM65552:RXO65553 SHI65552:SHK65553 SRE65552:SRG65553 TBA65552:TBC65553 TKW65552:TKY65553 TUS65552:TUU65553 UEO65552:UEQ65553 UOK65552:UOM65553 UYG65552:UYI65553 VIC65552:VIE65553 VRY65552:VSA65553 WBU65552:WBW65553 WLQ65552:WLS65553 WVM65552:WVO65553 E131088:G131089 JA131088:JC131089 SW131088:SY131089 ACS131088:ACU131089 AMO131088:AMQ131089 AWK131088:AWM131089 BGG131088:BGI131089 BQC131088:BQE131089 BZY131088:CAA131089 CJU131088:CJW131089 CTQ131088:CTS131089 DDM131088:DDO131089 DNI131088:DNK131089 DXE131088:DXG131089 EHA131088:EHC131089 EQW131088:EQY131089 FAS131088:FAU131089 FKO131088:FKQ131089 FUK131088:FUM131089 GEG131088:GEI131089 GOC131088:GOE131089 GXY131088:GYA131089 HHU131088:HHW131089 HRQ131088:HRS131089 IBM131088:IBO131089 ILI131088:ILK131089 IVE131088:IVG131089 JFA131088:JFC131089 JOW131088:JOY131089 JYS131088:JYU131089 KIO131088:KIQ131089 KSK131088:KSM131089 LCG131088:LCI131089 LMC131088:LME131089 LVY131088:LWA131089 MFU131088:MFW131089 MPQ131088:MPS131089 MZM131088:MZO131089 NJI131088:NJK131089 NTE131088:NTG131089 ODA131088:ODC131089 OMW131088:OMY131089 OWS131088:OWU131089 PGO131088:PGQ131089 PQK131088:PQM131089 QAG131088:QAI131089 QKC131088:QKE131089 QTY131088:QUA131089 RDU131088:RDW131089 RNQ131088:RNS131089 RXM131088:RXO131089 SHI131088:SHK131089 SRE131088:SRG131089 TBA131088:TBC131089 TKW131088:TKY131089 TUS131088:TUU131089 UEO131088:UEQ131089 UOK131088:UOM131089 UYG131088:UYI131089 VIC131088:VIE131089 VRY131088:VSA131089 WBU131088:WBW131089 WLQ131088:WLS131089 WVM131088:WVO131089 E196624:G196625 JA196624:JC196625 SW196624:SY196625 ACS196624:ACU196625 AMO196624:AMQ196625 AWK196624:AWM196625 BGG196624:BGI196625 BQC196624:BQE196625 BZY196624:CAA196625 CJU196624:CJW196625 CTQ196624:CTS196625 DDM196624:DDO196625 DNI196624:DNK196625 DXE196624:DXG196625 EHA196624:EHC196625 EQW196624:EQY196625 FAS196624:FAU196625 FKO196624:FKQ196625 FUK196624:FUM196625 GEG196624:GEI196625 GOC196624:GOE196625 GXY196624:GYA196625 HHU196624:HHW196625 HRQ196624:HRS196625 IBM196624:IBO196625 ILI196624:ILK196625 IVE196624:IVG196625 JFA196624:JFC196625 JOW196624:JOY196625 JYS196624:JYU196625 KIO196624:KIQ196625 KSK196624:KSM196625 LCG196624:LCI196625 LMC196624:LME196625 LVY196624:LWA196625 MFU196624:MFW196625 MPQ196624:MPS196625 MZM196624:MZO196625 NJI196624:NJK196625 NTE196624:NTG196625 ODA196624:ODC196625 OMW196624:OMY196625 OWS196624:OWU196625 PGO196624:PGQ196625 PQK196624:PQM196625 QAG196624:QAI196625 QKC196624:QKE196625 QTY196624:QUA196625 RDU196624:RDW196625 RNQ196624:RNS196625 RXM196624:RXO196625 SHI196624:SHK196625 SRE196624:SRG196625 TBA196624:TBC196625 TKW196624:TKY196625 TUS196624:TUU196625 UEO196624:UEQ196625 UOK196624:UOM196625 UYG196624:UYI196625 VIC196624:VIE196625 VRY196624:VSA196625 WBU196624:WBW196625 WLQ196624:WLS196625 WVM196624:WVO196625 E262160:G262161 JA262160:JC262161 SW262160:SY262161 ACS262160:ACU262161 AMO262160:AMQ262161 AWK262160:AWM262161 BGG262160:BGI262161 BQC262160:BQE262161 BZY262160:CAA262161 CJU262160:CJW262161 CTQ262160:CTS262161 DDM262160:DDO262161 DNI262160:DNK262161 DXE262160:DXG262161 EHA262160:EHC262161 EQW262160:EQY262161 FAS262160:FAU262161 FKO262160:FKQ262161 FUK262160:FUM262161 GEG262160:GEI262161 GOC262160:GOE262161 GXY262160:GYA262161 HHU262160:HHW262161 HRQ262160:HRS262161 IBM262160:IBO262161 ILI262160:ILK262161 IVE262160:IVG262161 JFA262160:JFC262161 JOW262160:JOY262161 JYS262160:JYU262161 KIO262160:KIQ262161 KSK262160:KSM262161 LCG262160:LCI262161 LMC262160:LME262161 LVY262160:LWA262161 MFU262160:MFW262161 MPQ262160:MPS262161 MZM262160:MZO262161 NJI262160:NJK262161 NTE262160:NTG262161 ODA262160:ODC262161 OMW262160:OMY262161 OWS262160:OWU262161 PGO262160:PGQ262161 PQK262160:PQM262161 QAG262160:QAI262161 QKC262160:QKE262161 QTY262160:QUA262161 RDU262160:RDW262161 RNQ262160:RNS262161 RXM262160:RXO262161 SHI262160:SHK262161 SRE262160:SRG262161 TBA262160:TBC262161 TKW262160:TKY262161 TUS262160:TUU262161 UEO262160:UEQ262161 UOK262160:UOM262161 UYG262160:UYI262161 VIC262160:VIE262161 VRY262160:VSA262161 WBU262160:WBW262161 WLQ262160:WLS262161 WVM262160:WVO262161 E327696:G327697 JA327696:JC327697 SW327696:SY327697 ACS327696:ACU327697 AMO327696:AMQ327697 AWK327696:AWM327697 BGG327696:BGI327697 BQC327696:BQE327697 BZY327696:CAA327697 CJU327696:CJW327697 CTQ327696:CTS327697 DDM327696:DDO327697 DNI327696:DNK327697 DXE327696:DXG327697 EHA327696:EHC327697 EQW327696:EQY327697 FAS327696:FAU327697 FKO327696:FKQ327697 FUK327696:FUM327697 GEG327696:GEI327697 GOC327696:GOE327697 GXY327696:GYA327697 HHU327696:HHW327697 HRQ327696:HRS327697 IBM327696:IBO327697 ILI327696:ILK327697 IVE327696:IVG327697 JFA327696:JFC327697 JOW327696:JOY327697 JYS327696:JYU327697 KIO327696:KIQ327697 KSK327696:KSM327697 LCG327696:LCI327697 LMC327696:LME327697 LVY327696:LWA327697 MFU327696:MFW327697 MPQ327696:MPS327697 MZM327696:MZO327697 NJI327696:NJK327697 NTE327696:NTG327697 ODA327696:ODC327697 OMW327696:OMY327697 OWS327696:OWU327697 PGO327696:PGQ327697 PQK327696:PQM327697 QAG327696:QAI327697 QKC327696:QKE327697 QTY327696:QUA327697 RDU327696:RDW327697 RNQ327696:RNS327697 RXM327696:RXO327697 SHI327696:SHK327697 SRE327696:SRG327697 TBA327696:TBC327697 TKW327696:TKY327697 TUS327696:TUU327697 UEO327696:UEQ327697 UOK327696:UOM327697 UYG327696:UYI327697 VIC327696:VIE327697 VRY327696:VSA327697 WBU327696:WBW327697 WLQ327696:WLS327697 WVM327696:WVO327697 E393232:G393233 JA393232:JC393233 SW393232:SY393233 ACS393232:ACU393233 AMO393232:AMQ393233 AWK393232:AWM393233 BGG393232:BGI393233 BQC393232:BQE393233 BZY393232:CAA393233 CJU393232:CJW393233 CTQ393232:CTS393233 DDM393232:DDO393233 DNI393232:DNK393233 DXE393232:DXG393233 EHA393232:EHC393233 EQW393232:EQY393233 FAS393232:FAU393233 FKO393232:FKQ393233 FUK393232:FUM393233 GEG393232:GEI393233 GOC393232:GOE393233 GXY393232:GYA393233 HHU393232:HHW393233 HRQ393232:HRS393233 IBM393232:IBO393233 ILI393232:ILK393233 IVE393232:IVG393233 JFA393232:JFC393233 JOW393232:JOY393233 JYS393232:JYU393233 KIO393232:KIQ393233 KSK393232:KSM393233 LCG393232:LCI393233 LMC393232:LME393233 LVY393232:LWA393233 MFU393232:MFW393233 MPQ393232:MPS393233 MZM393232:MZO393233 NJI393232:NJK393233 NTE393232:NTG393233 ODA393232:ODC393233 OMW393232:OMY393233 OWS393232:OWU393233 PGO393232:PGQ393233 PQK393232:PQM393233 QAG393232:QAI393233 QKC393232:QKE393233 QTY393232:QUA393233 RDU393232:RDW393233 RNQ393232:RNS393233 RXM393232:RXO393233 SHI393232:SHK393233 SRE393232:SRG393233 TBA393232:TBC393233 TKW393232:TKY393233 TUS393232:TUU393233 UEO393232:UEQ393233 UOK393232:UOM393233 UYG393232:UYI393233 VIC393232:VIE393233 VRY393232:VSA393233 WBU393232:WBW393233 WLQ393232:WLS393233 WVM393232:WVO393233 E458768:G458769 JA458768:JC458769 SW458768:SY458769 ACS458768:ACU458769 AMO458768:AMQ458769 AWK458768:AWM458769 BGG458768:BGI458769 BQC458768:BQE458769 BZY458768:CAA458769 CJU458768:CJW458769 CTQ458768:CTS458769 DDM458768:DDO458769 DNI458768:DNK458769 DXE458768:DXG458769 EHA458768:EHC458769 EQW458768:EQY458769 FAS458768:FAU458769 FKO458768:FKQ458769 FUK458768:FUM458769 GEG458768:GEI458769 GOC458768:GOE458769 GXY458768:GYA458769 HHU458768:HHW458769 HRQ458768:HRS458769 IBM458768:IBO458769 ILI458768:ILK458769 IVE458768:IVG458769 JFA458768:JFC458769 JOW458768:JOY458769 JYS458768:JYU458769 KIO458768:KIQ458769 KSK458768:KSM458769 LCG458768:LCI458769 LMC458768:LME458769 LVY458768:LWA458769 MFU458768:MFW458769 MPQ458768:MPS458769 MZM458768:MZO458769 NJI458768:NJK458769 NTE458768:NTG458769 ODA458768:ODC458769 OMW458768:OMY458769 OWS458768:OWU458769 PGO458768:PGQ458769 PQK458768:PQM458769 QAG458768:QAI458769 QKC458768:QKE458769 QTY458768:QUA458769 RDU458768:RDW458769 RNQ458768:RNS458769 RXM458768:RXO458769 SHI458768:SHK458769 SRE458768:SRG458769 TBA458768:TBC458769 TKW458768:TKY458769 TUS458768:TUU458769 UEO458768:UEQ458769 UOK458768:UOM458769 UYG458768:UYI458769 VIC458768:VIE458769 VRY458768:VSA458769 WBU458768:WBW458769 WLQ458768:WLS458769 WVM458768:WVO458769 E524304:G524305 JA524304:JC524305 SW524304:SY524305 ACS524304:ACU524305 AMO524304:AMQ524305 AWK524304:AWM524305 BGG524304:BGI524305 BQC524304:BQE524305 BZY524304:CAA524305 CJU524304:CJW524305 CTQ524304:CTS524305 DDM524304:DDO524305 DNI524304:DNK524305 DXE524304:DXG524305 EHA524304:EHC524305 EQW524304:EQY524305 FAS524304:FAU524305 FKO524304:FKQ524305 FUK524304:FUM524305 GEG524304:GEI524305 GOC524304:GOE524305 GXY524304:GYA524305 HHU524304:HHW524305 HRQ524304:HRS524305 IBM524304:IBO524305 ILI524304:ILK524305 IVE524304:IVG524305 JFA524304:JFC524305 JOW524304:JOY524305 JYS524304:JYU524305 KIO524304:KIQ524305 KSK524304:KSM524305 LCG524304:LCI524305 LMC524304:LME524305 LVY524304:LWA524305 MFU524304:MFW524305 MPQ524304:MPS524305 MZM524304:MZO524305 NJI524304:NJK524305 NTE524304:NTG524305 ODA524304:ODC524305 OMW524304:OMY524305 OWS524304:OWU524305 PGO524304:PGQ524305 PQK524304:PQM524305 QAG524304:QAI524305 QKC524304:QKE524305 QTY524304:QUA524305 RDU524304:RDW524305 RNQ524304:RNS524305 RXM524304:RXO524305 SHI524304:SHK524305 SRE524304:SRG524305 TBA524304:TBC524305 TKW524304:TKY524305 TUS524304:TUU524305 UEO524304:UEQ524305 UOK524304:UOM524305 UYG524304:UYI524305 VIC524304:VIE524305 VRY524304:VSA524305 WBU524304:WBW524305 WLQ524304:WLS524305 WVM524304:WVO524305 E589840:G589841 JA589840:JC589841 SW589840:SY589841 ACS589840:ACU589841 AMO589840:AMQ589841 AWK589840:AWM589841 BGG589840:BGI589841 BQC589840:BQE589841 BZY589840:CAA589841 CJU589840:CJW589841 CTQ589840:CTS589841 DDM589840:DDO589841 DNI589840:DNK589841 DXE589840:DXG589841 EHA589840:EHC589841 EQW589840:EQY589841 FAS589840:FAU589841 FKO589840:FKQ589841 FUK589840:FUM589841 GEG589840:GEI589841 GOC589840:GOE589841 GXY589840:GYA589841 HHU589840:HHW589841 HRQ589840:HRS589841 IBM589840:IBO589841 ILI589840:ILK589841 IVE589840:IVG589841 JFA589840:JFC589841 JOW589840:JOY589841 JYS589840:JYU589841 KIO589840:KIQ589841 KSK589840:KSM589841 LCG589840:LCI589841 LMC589840:LME589841 LVY589840:LWA589841 MFU589840:MFW589841 MPQ589840:MPS589841 MZM589840:MZO589841 NJI589840:NJK589841 NTE589840:NTG589841 ODA589840:ODC589841 OMW589840:OMY589841 OWS589840:OWU589841 PGO589840:PGQ589841 PQK589840:PQM589841 QAG589840:QAI589841 QKC589840:QKE589841 QTY589840:QUA589841 RDU589840:RDW589841 RNQ589840:RNS589841 RXM589840:RXO589841 SHI589840:SHK589841 SRE589840:SRG589841 TBA589840:TBC589841 TKW589840:TKY589841 TUS589840:TUU589841 UEO589840:UEQ589841 UOK589840:UOM589841 UYG589840:UYI589841 VIC589840:VIE589841 VRY589840:VSA589841 WBU589840:WBW589841 WLQ589840:WLS589841 WVM589840:WVO589841 E655376:G655377 JA655376:JC655377 SW655376:SY655377 ACS655376:ACU655377 AMO655376:AMQ655377 AWK655376:AWM655377 BGG655376:BGI655377 BQC655376:BQE655377 BZY655376:CAA655377 CJU655376:CJW655377 CTQ655376:CTS655377 DDM655376:DDO655377 DNI655376:DNK655377 DXE655376:DXG655377 EHA655376:EHC655377 EQW655376:EQY655377 FAS655376:FAU655377 FKO655376:FKQ655377 FUK655376:FUM655377 GEG655376:GEI655377 GOC655376:GOE655377 GXY655376:GYA655377 HHU655376:HHW655377 HRQ655376:HRS655377 IBM655376:IBO655377 ILI655376:ILK655377 IVE655376:IVG655377 JFA655376:JFC655377 JOW655376:JOY655377 JYS655376:JYU655377 KIO655376:KIQ655377 KSK655376:KSM655377 LCG655376:LCI655377 LMC655376:LME655377 LVY655376:LWA655377 MFU655376:MFW655377 MPQ655376:MPS655377 MZM655376:MZO655377 NJI655376:NJK655377 NTE655376:NTG655377 ODA655376:ODC655377 OMW655376:OMY655377 OWS655376:OWU655377 PGO655376:PGQ655377 PQK655376:PQM655377 QAG655376:QAI655377 QKC655376:QKE655377 QTY655376:QUA655377 RDU655376:RDW655377 RNQ655376:RNS655377 RXM655376:RXO655377 SHI655376:SHK655377 SRE655376:SRG655377 TBA655376:TBC655377 TKW655376:TKY655377 TUS655376:TUU655377 UEO655376:UEQ655377 UOK655376:UOM655377 UYG655376:UYI655377 VIC655376:VIE655377 VRY655376:VSA655377 WBU655376:WBW655377 WLQ655376:WLS655377 WVM655376:WVO655377 E720912:G720913 JA720912:JC720913 SW720912:SY720913 ACS720912:ACU720913 AMO720912:AMQ720913 AWK720912:AWM720913 BGG720912:BGI720913 BQC720912:BQE720913 BZY720912:CAA720913 CJU720912:CJW720913 CTQ720912:CTS720913 DDM720912:DDO720913 DNI720912:DNK720913 DXE720912:DXG720913 EHA720912:EHC720913 EQW720912:EQY720913 FAS720912:FAU720913 FKO720912:FKQ720913 FUK720912:FUM720913 GEG720912:GEI720913 GOC720912:GOE720913 GXY720912:GYA720913 HHU720912:HHW720913 HRQ720912:HRS720913 IBM720912:IBO720913 ILI720912:ILK720913 IVE720912:IVG720913 JFA720912:JFC720913 JOW720912:JOY720913 JYS720912:JYU720913 KIO720912:KIQ720913 KSK720912:KSM720913 LCG720912:LCI720913 LMC720912:LME720913 LVY720912:LWA720913 MFU720912:MFW720913 MPQ720912:MPS720913 MZM720912:MZO720913 NJI720912:NJK720913 NTE720912:NTG720913 ODA720912:ODC720913 OMW720912:OMY720913 OWS720912:OWU720913 PGO720912:PGQ720913 PQK720912:PQM720913 QAG720912:QAI720913 QKC720912:QKE720913 QTY720912:QUA720913 RDU720912:RDW720913 RNQ720912:RNS720913 RXM720912:RXO720913 SHI720912:SHK720913 SRE720912:SRG720913 TBA720912:TBC720913 TKW720912:TKY720913 TUS720912:TUU720913 UEO720912:UEQ720913 UOK720912:UOM720913 UYG720912:UYI720913 VIC720912:VIE720913 VRY720912:VSA720913 WBU720912:WBW720913 WLQ720912:WLS720913 WVM720912:WVO720913 E786448:G786449 JA786448:JC786449 SW786448:SY786449 ACS786448:ACU786449 AMO786448:AMQ786449 AWK786448:AWM786449 BGG786448:BGI786449 BQC786448:BQE786449 BZY786448:CAA786449 CJU786448:CJW786449 CTQ786448:CTS786449 DDM786448:DDO786449 DNI786448:DNK786449 DXE786448:DXG786449 EHA786448:EHC786449 EQW786448:EQY786449 FAS786448:FAU786449 FKO786448:FKQ786449 FUK786448:FUM786449 GEG786448:GEI786449 GOC786448:GOE786449 GXY786448:GYA786449 HHU786448:HHW786449 HRQ786448:HRS786449 IBM786448:IBO786449 ILI786448:ILK786449 IVE786448:IVG786449 JFA786448:JFC786449 JOW786448:JOY786449 JYS786448:JYU786449 KIO786448:KIQ786449 KSK786448:KSM786449 LCG786448:LCI786449 LMC786448:LME786449 LVY786448:LWA786449 MFU786448:MFW786449 MPQ786448:MPS786449 MZM786448:MZO786449 NJI786448:NJK786449 NTE786448:NTG786449 ODA786448:ODC786449 OMW786448:OMY786449 OWS786448:OWU786449 PGO786448:PGQ786449 PQK786448:PQM786449 QAG786448:QAI786449 QKC786448:QKE786449 QTY786448:QUA786449 RDU786448:RDW786449 RNQ786448:RNS786449 RXM786448:RXO786449 SHI786448:SHK786449 SRE786448:SRG786449 TBA786448:TBC786449 TKW786448:TKY786449 TUS786448:TUU786449 UEO786448:UEQ786449 UOK786448:UOM786449 UYG786448:UYI786449 VIC786448:VIE786449 VRY786448:VSA786449 WBU786448:WBW786449 WLQ786448:WLS786449 WVM786448:WVO786449 E851984:G851985 JA851984:JC851985 SW851984:SY851985 ACS851984:ACU851985 AMO851984:AMQ851985 AWK851984:AWM851985 BGG851984:BGI851985 BQC851984:BQE851985 BZY851984:CAA851985 CJU851984:CJW851985 CTQ851984:CTS851985 DDM851984:DDO851985 DNI851984:DNK851985 DXE851984:DXG851985 EHA851984:EHC851985 EQW851984:EQY851985 FAS851984:FAU851985 FKO851984:FKQ851985 FUK851984:FUM851985 GEG851984:GEI851985 GOC851984:GOE851985 GXY851984:GYA851985 HHU851984:HHW851985 HRQ851984:HRS851985 IBM851984:IBO851985 ILI851984:ILK851985 IVE851984:IVG851985 JFA851984:JFC851985 JOW851984:JOY851985 JYS851984:JYU851985 KIO851984:KIQ851985 KSK851984:KSM851985 LCG851984:LCI851985 LMC851984:LME851985 LVY851984:LWA851985 MFU851984:MFW851985 MPQ851984:MPS851985 MZM851984:MZO851985 NJI851984:NJK851985 NTE851984:NTG851985 ODA851984:ODC851985 OMW851984:OMY851985 OWS851984:OWU851985 PGO851984:PGQ851985 PQK851984:PQM851985 QAG851984:QAI851985 QKC851984:QKE851985 QTY851984:QUA851985 RDU851984:RDW851985 RNQ851984:RNS851985 RXM851984:RXO851985 SHI851984:SHK851985 SRE851984:SRG851985 TBA851984:TBC851985 TKW851984:TKY851985 TUS851984:TUU851985 UEO851984:UEQ851985 UOK851984:UOM851985 UYG851984:UYI851985 VIC851984:VIE851985 VRY851984:VSA851985 WBU851984:WBW851985 WLQ851984:WLS851985 WVM851984:WVO851985 E917520:G917521 JA917520:JC917521 SW917520:SY917521 ACS917520:ACU917521 AMO917520:AMQ917521 AWK917520:AWM917521 BGG917520:BGI917521 BQC917520:BQE917521 BZY917520:CAA917521 CJU917520:CJW917521 CTQ917520:CTS917521 DDM917520:DDO917521 DNI917520:DNK917521 DXE917520:DXG917521 EHA917520:EHC917521 EQW917520:EQY917521 FAS917520:FAU917521 FKO917520:FKQ917521 FUK917520:FUM917521 GEG917520:GEI917521 GOC917520:GOE917521 GXY917520:GYA917521 HHU917520:HHW917521 HRQ917520:HRS917521 IBM917520:IBO917521 ILI917520:ILK917521 IVE917520:IVG917521 JFA917520:JFC917521 JOW917520:JOY917521 JYS917520:JYU917521 KIO917520:KIQ917521 KSK917520:KSM917521 LCG917520:LCI917521 LMC917520:LME917521 LVY917520:LWA917521 MFU917520:MFW917521 MPQ917520:MPS917521 MZM917520:MZO917521 NJI917520:NJK917521 NTE917520:NTG917521 ODA917520:ODC917521 OMW917520:OMY917521 OWS917520:OWU917521 PGO917520:PGQ917521 PQK917520:PQM917521 QAG917520:QAI917521 QKC917520:QKE917521 QTY917520:QUA917521 RDU917520:RDW917521 RNQ917520:RNS917521 RXM917520:RXO917521 SHI917520:SHK917521 SRE917520:SRG917521 TBA917520:TBC917521 TKW917520:TKY917521 TUS917520:TUU917521 UEO917520:UEQ917521 UOK917520:UOM917521 UYG917520:UYI917521 VIC917520:VIE917521 VRY917520:VSA917521 WBU917520:WBW917521 WLQ917520:WLS917521 WVM917520:WVO917521 E983056:G983057 JA983056:JC983057 SW983056:SY983057 ACS983056:ACU983057 AMO983056:AMQ983057 AWK983056:AWM983057 BGG983056:BGI983057 BQC983056:BQE983057 BZY983056:CAA983057 CJU983056:CJW983057 CTQ983056:CTS983057 DDM983056:DDO983057 DNI983056:DNK983057 DXE983056:DXG983057 EHA983056:EHC983057 EQW983056:EQY983057 FAS983056:FAU983057 FKO983056:FKQ983057 FUK983056:FUM983057 GEG983056:GEI983057 GOC983056:GOE983057 GXY983056:GYA983057 HHU983056:HHW983057 HRQ983056:HRS983057 IBM983056:IBO983057 ILI983056:ILK983057 IVE983056:IVG983057 JFA983056:JFC983057 JOW983056:JOY983057 JYS983056:JYU983057 KIO983056:KIQ983057 KSK983056:KSM983057 LCG983056:LCI983057 LMC983056:LME983057 LVY983056:LWA983057 MFU983056:MFW983057 MPQ983056:MPS983057 MZM983056:MZO983057 NJI983056:NJK983057 NTE983056:NTG983057 ODA983056:ODC983057 OMW983056:OMY983057 OWS983056:OWU983057 PGO983056:PGQ983057 PQK983056:PQM983057 QAG983056:QAI983057 QKC983056:QKE983057 QTY983056:QUA983057 RDU983056:RDW983057 RNQ983056:RNS983057 RXM983056:RXO983057 SHI983056:SHK983057 SRE983056:SRG983057 TBA983056:TBC983057 TKW983056:TKY983057 TUS983056:TUU983057 UEO983056:UEQ983057 UOK983056:UOM983057 UYG983056:UYI983057 VIC983056:VIE983057 VRY983056:VSA983057 WBU983056:WBW983057 WLQ983056:WLS983057 WVM983056:WVO983057"/>
    <dataValidation allowBlank="1" showInputMessage="1" showErrorMessage="1" promptTitle="Explicación de la Variable" prompt="Ingrese la explicación de las variables que actuan como numerador y denominador"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formula1>#REF!</formula1>
    </dataValidation>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5:B65548 IX65545:IX65548 ST65545:ST65548 ACP65545:ACP65548 AML65545:AML65548 AWH65545:AWH65548 BGD65545:BGD65548 BPZ65545:BPZ65548 BZV65545:BZV65548 CJR65545:CJR65548 CTN65545:CTN65548 DDJ65545:DDJ65548 DNF65545:DNF65548 DXB65545:DXB65548 EGX65545:EGX65548 EQT65545:EQT65548 FAP65545:FAP65548 FKL65545:FKL65548 FUH65545:FUH65548 GED65545:GED65548 GNZ65545:GNZ65548 GXV65545:GXV65548 HHR65545:HHR65548 HRN65545:HRN65548 IBJ65545:IBJ65548 ILF65545:ILF65548 IVB65545:IVB65548 JEX65545:JEX65548 JOT65545:JOT65548 JYP65545:JYP65548 KIL65545:KIL65548 KSH65545:KSH65548 LCD65545:LCD65548 LLZ65545:LLZ65548 LVV65545:LVV65548 MFR65545:MFR65548 MPN65545:MPN65548 MZJ65545:MZJ65548 NJF65545:NJF65548 NTB65545:NTB65548 OCX65545:OCX65548 OMT65545:OMT65548 OWP65545:OWP65548 PGL65545:PGL65548 PQH65545:PQH65548 QAD65545:QAD65548 QJZ65545:QJZ65548 QTV65545:QTV65548 RDR65545:RDR65548 RNN65545:RNN65548 RXJ65545:RXJ65548 SHF65545:SHF65548 SRB65545:SRB65548 TAX65545:TAX65548 TKT65545:TKT65548 TUP65545:TUP65548 UEL65545:UEL65548 UOH65545:UOH65548 UYD65545:UYD65548 VHZ65545:VHZ65548 VRV65545:VRV65548 WBR65545:WBR65548 WLN65545:WLN65548 WVJ65545:WVJ65548 B131081:B131084 IX131081:IX131084 ST131081:ST131084 ACP131081:ACP131084 AML131081:AML131084 AWH131081:AWH131084 BGD131081:BGD131084 BPZ131081:BPZ131084 BZV131081:BZV131084 CJR131081:CJR131084 CTN131081:CTN131084 DDJ131081:DDJ131084 DNF131081:DNF131084 DXB131081:DXB131084 EGX131081:EGX131084 EQT131081:EQT131084 FAP131081:FAP131084 FKL131081:FKL131084 FUH131081:FUH131084 GED131081:GED131084 GNZ131081:GNZ131084 GXV131081:GXV131084 HHR131081:HHR131084 HRN131081:HRN131084 IBJ131081:IBJ131084 ILF131081:ILF131084 IVB131081:IVB131084 JEX131081:JEX131084 JOT131081:JOT131084 JYP131081:JYP131084 KIL131081:KIL131084 KSH131081:KSH131084 LCD131081:LCD131084 LLZ131081:LLZ131084 LVV131081:LVV131084 MFR131081:MFR131084 MPN131081:MPN131084 MZJ131081:MZJ131084 NJF131081:NJF131084 NTB131081:NTB131084 OCX131081:OCX131084 OMT131081:OMT131084 OWP131081:OWP131084 PGL131081:PGL131084 PQH131081:PQH131084 QAD131081:QAD131084 QJZ131081:QJZ131084 QTV131081:QTV131084 RDR131081:RDR131084 RNN131081:RNN131084 RXJ131081:RXJ131084 SHF131081:SHF131084 SRB131081:SRB131084 TAX131081:TAX131084 TKT131081:TKT131084 TUP131081:TUP131084 UEL131081:UEL131084 UOH131081:UOH131084 UYD131081:UYD131084 VHZ131081:VHZ131084 VRV131081:VRV131084 WBR131081:WBR131084 WLN131081:WLN131084 WVJ131081:WVJ131084 B196617:B196620 IX196617:IX196620 ST196617:ST196620 ACP196617:ACP196620 AML196617:AML196620 AWH196617:AWH196620 BGD196617:BGD196620 BPZ196617:BPZ196620 BZV196617:BZV196620 CJR196617:CJR196620 CTN196617:CTN196620 DDJ196617:DDJ196620 DNF196617:DNF196620 DXB196617:DXB196620 EGX196617:EGX196620 EQT196617:EQT196620 FAP196617:FAP196620 FKL196617:FKL196620 FUH196617:FUH196620 GED196617:GED196620 GNZ196617:GNZ196620 GXV196617:GXV196620 HHR196617:HHR196620 HRN196617:HRN196620 IBJ196617:IBJ196620 ILF196617:ILF196620 IVB196617:IVB196620 JEX196617:JEX196620 JOT196617:JOT196620 JYP196617:JYP196620 KIL196617:KIL196620 KSH196617:KSH196620 LCD196617:LCD196620 LLZ196617:LLZ196620 LVV196617:LVV196620 MFR196617:MFR196620 MPN196617:MPN196620 MZJ196617:MZJ196620 NJF196617:NJF196620 NTB196617:NTB196620 OCX196617:OCX196620 OMT196617:OMT196620 OWP196617:OWP196620 PGL196617:PGL196620 PQH196617:PQH196620 QAD196617:QAD196620 QJZ196617:QJZ196620 QTV196617:QTV196620 RDR196617:RDR196620 RNN196617:RNN196620 RXJ196617:RXJ196620 SHF196617:SHF196620 SRB196617:SRB196620 TAX196617:TAX196620 TKT196617:TKT196620 TUP196617:TUP196620 UEL196617:UEL196620 UOH196617:UOH196620 UYD196617:UYD196620 VHZ196617:VHZ196620 VRV196617:VRV196620 WBR196617:WBR196620 WLN196617:WLN196620 WVJ196617:WVJ196620 B262153:B262156 IX262153:IX262156 ST262153:ST262156 ACP262153:ACP262156 AML262153:AML262156 AWH262153:AWH262156 BGD262153:BGD262156 BPZ262153:BPZ262156 BZV262153:BZV262156 CJR262153:CJR262156 CTN262153:CTN262156 DDJ262153:DDJ262156 DNF262153:DNF262156 DXB262153:DXB262156 EGX262153:EGX262156 EQT262153:EQT262156 FAP262153:FAP262156 FKL262153:FKL262156 FUH262153:FUH262156 GED262153:GED262156 GNZ262153:GNZ262156 GXV262153:GXV262156 HHR262153:HHR262156 HRN262153:HRN262156 IBJ262153:IBJ262156 ILF262153:ILF262156 IVB262153:IVB262156 JEX262153:JEX262156 JOT262153:JOT262156 JYP262153:JYP262156 KIL262153:KIL262156 KSH262153:KSH262156 LCD262153:LCD262156 LLZ262153:LLZ262156 LVV262153:LVV262156 MFR262153:MFR262156 MPN262153:MPN262156 MZJ262153:MZJ262156 NJF262153:NJF262156 NTB262153:NTB262156 OCX262153:OCX262156 OMT262153:OMT262156 OWP262153:OWP262156 PGL262153:PGL262156 PQH262153:PQH262156 QAD262153:QAD262156 QJZ262153:QJZ262156 QTV262153:QTV262156 RDR262153:RDR262156 RNN262153:RNN262156 RXJ262153:RXJ262156 SHF262153:SHF262156 SRB262153:SRB262156 TAX262153:TAX262156 TKT262153:TKT262156 TUP262153:TUP262156 UEL262153:UEL262156 UOH262153:UOH262156 UYD262153:UYD262156 VHZ262153:VHZ262156 VRV262153:VRV262156 WBR262153:WBR262156 WLN262153:WLN262156 WVJ262153:WVJ262156 B327689:B327692 IX327689:IX327692 ST327689:ST327692 ACP327689:ACP327692 AML327689:AML327692 AWH327689:AWH327692 BGD327689:BGD327692 BPZ327689:BPZ327692 BZV327689:BZV327692 CJR327689:CJR327692 CTN327689:CTN327692 DDJ327689:DDJ327692 DNF327689:DNF327692 DXB327689:DXB327692 EGX327689:EGX327692 EQT327689:EQT327692 FAP327689:FAP327692 FKL327689:FKL327692 FUH327689:FUH327692 GED327689:GED327692 GNZ327689:GNZ327692 GXV327689:GXV327692 HHR327689:HHR327692 HRN327689:HRN327692 IBJ327689:IBJ327692 ILF327689:ILF327692 IVB327689:IVB327692 JEX327689:JEX327692 JOT327689:JOT327692 JYP327689:JYP327692 KIL327689:KIL327692 KSH327689:KSH327692 LCD327689:LCD327692 LLZ327689:LLZ327692 LVV327689:LVV327692 MFR327689:MFR327692 MPN327689:MPN327692 MZJ327689:MZJ327692 NJF327689:NJF327692 NTB327689:NTB327692 OCX327689:OCX327692 OMT327689:OMT327692 OWP327689:OWP327692 PGL327689:PGL327692 PQH327689:PQH327692 QAD327689:QAD327692 QJZ327689:QJZ327692 QTV327689:QTV327692 RDR327689:RDR327692 RNN327689:RNN327692 RXJ327689:RXJ327692 SHF327689:SHF327692 SRB327689:SRB327692 TAX327689:TAX327692 TKT327689:TKT327692 TUP327689:TUP327692 UEL327689:UEL327692 UOH327689:UOH327692 UYD327689:UYD327692 VHZ327689:VHZ327692 VRV327689:VRV327692 WBR327689:WBR327692 WLN327689:WLN327692 WVJ327689:WVJ327692 B393225:B393228 IX393225:IX393228 ST393225:ST393228 ACP393225:ACP393228 AML393225:AML393228 AWH393225:AWH393228 BGD393225:BGD393228 BPZ393225:BPZ393228 BZV393225:BZV393228 CJR393225:CJR393228 CTN393225:CTN393228 DDJ393225:DDJ393228 DNF393225:DNF393228 DXB393225:DXB393228 EGX393225:EGX393228 EQT393225:EQT393228 FAP393225:FAP393228 FKL393225:FKL393228 FUH393225:FUH393228 GED393225:GED393228 GNZ393225:GNZ393228 GXV393225:GXV393228 HHR393225:HHR393228 HRN393225:HRN393228 IBJ393225:IBJ393228 ILF393225:ILF393228 IVB393225:IVB393228 JEX393225:JEX393228 JOT393225:JOT393228 JYP393225:JYP393228 KIL393225:KIL393228 KSH393225:KSH393228 LCD393225:LCD393228 LLZ393225:LLZ393228 LVV393225:LVV393228 MFR393225:MFR393228 MPN393225:MPN393228 MZJ393225:MZJ393228 NJF393225:NJF393228 NTB393225:NTB393228 OCX393225:OCX393228 OMT393225:OMT393228 OWP393225:OWP393228 PGL393225:PGL393228 PQH393225:PQH393228 QAD393225:QAD393228 QJZ393225:QJZ393228 QTV393225:QTV393228 RDR393225:RDR393228 RNN393225:RNN393228 RXJ393225:RXJ393228 SHF393225:SHF393228 SRB393225:SRB393228 TAX393225:TAX393228 TKT393225:TKT393228 TUP393225:TUP393228 UEL393225:UEL393228 UOH393225:UOH393228 UYD393225:UYD393228 VHZ393225:VHZ393228 VRV393225:VRV393228 WBR393225:WBR393228 WLN393225:WLN393228 WVJ393225:WVJ393228 B458761:B458764 IX458761:IX458764 ST458761:ST458764 ACP458761:ACP458764 AML458761:AML458764 AWH458761:AWH458764 BGD458761:BGD458764 BPZ458761:BPZ458764 BZV458761:BZV458764 CJR458761:CJR458764 CTN458761:CTN458764 DDJ458761:DDJ458764 DNF458761:DNF458764 DXB458761:DXB458764 EGX458761:EGX458764 EQT458761:EQT458764 FAP458761:FAP458764 FKL458761:FKL458764 FUH458761:FUH458764 GED458761:GED458764 GNZ458761:GNZ458764 GXV458761:GXV458764 HHR458761:HHR458764 HRN458761:HRN458764 IBJ458761:IBJ458764 ILF458761:ILF458764 IVB458761:IVB458764 JEX458761:JEX458764 JOT458761:JOT458764 JYP458761:JYP458764 KIL458761:KIL458764 KSH458761:KSH458764 LCD458761:LCD458764 LLZ458761:LLZ458764 LVV458761:LVV458764 MFR458761:MFR458764 MPN458761:MPN458764 MZJ458761:MZJ458764 NJF458761:NJF458764 NTB458761:NTB458764 OCX458761:OCX458764 OMT458761:OMT458764 OWP458761:OWP458764 PGL458761:PGL458764 PQH458761:PQH458764 QAD458761:QAD458764 QJZ458761:QJZ458764 QTV458761:QTV458764 RDR458761:RDR458764 RNN458761:RNN458764 RXJ458761:RXJ458764 SHF458761:SHF458764 SRB458761:SRB458764 TAX458761:TAX458764 TKT458761:TKT458764 TUP458761:TUP458764 UEL458761:UEL458764 UOH458761:UOH458764 UYD458761:UYD458764 VHZ458761:VHZ458764 VRV458761:VRV458764 WBR458761:WBR458764 WLN458761:WLN458764 WVJ458761:WVJ458764 B524297:B524300 IX524297:IX524300 ST524297:ST524300 ACP524297:ACP524300 AML524297:AML524300 AWH524297:AWH524300 BGD524297:BGD524300 BPZ524297:BPZ524300 BZV524297:BZV524300 CJR524297:CJR524300 CTN524297:CTN524300 DDJ524297:DDJ524300 DNF524297:DNF524300 DXB524297:DXB524300 EGX524297:EGX524300 EQT524297:EQT524300 FAP524297:FAP524300 FKL524297:FKL524300 FUH524297:FUH524300 GED524297:GED524300 GNZ524297:GNZ524300 GXV524297:GXV524300 HHR524297:HHR524300 HRN524297:HRN524300 IBJ524297:IBJ524300 ILF524297:ILF524300 IVB524297:IVB524300 JEX524297:JEX524300 JOT524297:JOT524300 JYP524297:JYP524300 KIL524297:KIL524300 KSH524297:KSH524300 LCD524297:LCD524300 LLZ524297:LLZ524300 LVV524297:LVV524300 MFR524297:MFR524300 MPN524297:MPN524300 MZJ524297:MZJ524300 NJF524297:NJF524300 NTB524297:NTB524300 OCX524297:OCX524300 OMT524297:OMT524300 OWP524297:OWP524300 PGL524297:PGL524300 PQH524297:PQH524300 QAD524297:QAD524300 QJZ524297:QJZ524300 QTV524297:QTV524300 RDR524297:RDR524300 RNN524297:RNN524300 RXJ524297:RXJ524300 SHF524297:SHF524300 SRB524297:SRB524300 TAX524297:TAX524300 TKT524297:TKT524300 TUP524297:TUP524300 UEL524297:UEL524300 UOH524297:UOH524300 UYD524297:UYD524300 VHZ524297:VHZ524300 VRV524297:VRV524300 WBR524297:WBR524300 WLN524297:WLN524300 WVJ524297:WVJ524300 B589833:B589836 IX589833:IX589836 ST589833:ST589836 ACP589833:ACP589836 AML589833:AML589836 AWH589833:AWH589836 BGD589833:BGD589836 BPZ589833:BPZ589836 BZV589833:BZV589836 CJR589833:CJR589836 CTN589833:CTN589836 DDJ589833:DDJ589836 DNF589833:DNF589836 DXB589833:DXB589836 EGX589833:EGX589836 EQT589833:EQT589836 FAP589833:FAP589836 FKL589833:FKL589836 FUH589833:FUH589836 GED589833:GED589836 GNZ589833:GNZ589836 GXV589833:GXV589836 HHR589833:HHR589836 HRN589833:HRN589836 IBJ589833:IBJ589836 ILF589833:ILF589836 IVB589833:IVB589836 JEX589833:JEX589836 JOT589833:JOT589836 JYP589833:JYP589836 KIL589833:KIL589836 KSH589833:KSH589836 LCD589833:LCD589836 LLZ589833:LLZ589836 LVV589833:LVV589836 MFR589833:MFR589836 MPN589833:MPN589836 MZJ589833:MZJ589836 NJF589833:NJF589836 NTB589833:NTB589836 OCX589833:OCX589836 OMT589833:OMT589836 OWP589833:OWP589836 PGL589833:PGL589836 PQH589833:PQH589836 QAD589833:QAD589836 QJZ589833:QJZ589836 QTV589833:QTV589836 RDR589833:RDR589836 RNN589833:RNN589836 RXJ589833:RXJ589836 SHF589833:SHF589836 SRB589833:SRB589836 TAX589833:TAX589836 TKT589833:TKT589836 TUP589833:TUP589836 UEL589833:UEL589836 UOH589833:UOH589836 UYD589833:UYD589836 VHZ589833:VHZ589836 VRV589833:VRV589836 WBR589833:WBR589836 WLN589833:WLN589836 WVJ589833:WVJ589836 B655369:B655372 IX655369:IX655372 ST655369:ST655372 ACP655369:ACP655372 AML655369:AML655372 AWH655369:AWH655372 BGD655369:BGD655372 BPZ655369:BPZ655372 BZV655369:BZV655372 CJR655369:CJR655372 CTN655369:CTN655372 DDJ655369:DDJ655372 DNF655369:DNF655372 DXB655369:DXB655372 EGX655369:EGX655372 EQT655369:EQT655372 FAP655369:FAP655372 FKL655369:FKL655372 FUH655369:FUH655372 GED655369:GED655372 GNZ655369:GNZ655372 GXV655369:GXV655372 HHR655369:HHR655372 HRN655369:HRN655372 IBJ655369:IBJ655372 ILF655369:ILF655372 IVB655369:IVB655372 JEX655369:JEX655372 JOT655369:JOT655372 JYP655369:JYP655372 KIL655369:KIL655372 KSH655369:KSH655372 LCD655369:LCD655372 LLZ655369:LLZ655372 LVV655369:LVV655372 MFR655369:MFR655372 MPN655369:MPN655372 MZJ655369:MZJ655372 NJF655369:NJF655372 NTB655369:NTB655372 OCX655369:OCX655372 OMT655369:OMT655372 OWP655369:OWP655372 PGL655369:PGL655372 PQH655369:PQH655372 QAD655369:QAD655372 QJZ655369:QJZ655372 QTV655369:QTV655372 RDR655369:RDR655372 RNN655369:RNN655372 RXJ655369:RXJ655372 SHF655369:SHF655372 SRB655369:SRB655372 TAX655369:TAX655372 TKT655369:TKT655372 TUP655369:TUP655372 UEL655369:UEL655372 UOH655369:UOH655372 UYD655369:UYD655372 VHZ655369:VHZ655372 VRV655369:VRV655372 WBR655369:WBR655372 WLN655369:WLN655372 WVJ655369:WVJ655372 B720905:B720908 IX720905:IX720908 ST720905:ST720908 ACP720905:ACP720908 AML720905:AML720908 AWH720905:AWH720908 BGD720905:BGD720908 BPZ720905:BPZ720908 BZV720905:BZV720908 CJR720905:CJR720908 CTN720905:CTN720908 DDJ720905:DDJ720908 DNF720905:DNF720908 DXB720905:DXB720908 EGX720905:EGX720908 EQT720905:EQT720908 FAP720905:FAP720908 FKL720905:FKL720908 FUH720905:FUH720908 GED720905:GED720908 GNZ720905:GNZ720908 GXV720905:GXV720908 HHR720905:HHR720908 HRN720905:HRN720908 IBJ720905:IBJ720908 ILF720905:ILF720908 IVB720905:IVB720908 JEX720905:JEX720908 JOT720905:JOT720908 JYP720905:JYP720908 KIL720905:KIL720908 KSH720905:KSH720908 LCD720905:LCD720908 LLZ720905:LLZ720908 LVV720905:LVV720908 MFR720905:MFR720908 MPN720905:MPN720908 MZJ720905:MZJ720908 NJF720905:NJF720908 NTB720905:NTB720908 OCX720905:OCX720908 OMT720905:OMT720908 OWP720905:OWP720908 PGL720905:PGL720908 PQH720905:PQH720908 QAD720905:QAD720908 QJZ720905:QJZ720908 QTV720905:QTV720908 RDR720905:RDR720908 RNN720905:RNN720908 RXJ720905:RXJ720908 SHF720905:SHF720908 SRB720905:SRB720908 TAX720905:TAX720908 TKT720905:TKT720908 TUP720905:TUP720908 UEL720905:UEL720908 UOH720905:UOH720908 UYD720905:UYD720908 VHZ720905:VHZ720908 VRV720905:VRV720908 WBR720905:WBR720908 WLN720905:WLN720908 WVJ720905:WVJ720908 B786441:B786444 IX786441:IX786444 ST786441:ST786444 ACP786441:ACP786444 AML786441:AML786444 AWH786441:AWH786444 BGD786441:BGD786444 BPZ786441:BPZ786444 BZV786441:BZV786444 CJR786441:CJR786444 CTN786441:CTN786444 DDJ786441:DDJ786444 DNF786441:DNF786444 DXB786441:DXB786444 EGX786441:EGX786444 EQT786441:EQT786444 FAP786441:FAP786444 FKL786441:FKL786444 FUH786441:FUH786444 GED786441:GED786444 GNZ786441:GNZ786444 GXV786441:GXV786444 HHR786441:HHR786444 HRN786441:HRN786444 IBJ786441:IBJ786444 ILF786441:ILF786444 IVB786441:IVB786444 JEX786441:JEX786444 JOT786441:JOT786444 JYP786441:JYP786444 KIL786441:KIL786444 KSH786441:KSH786444 LCD786441:LCD786444 LLZ786441:LLZ786444 LVV786441:LVV786444 MFR786441:MFR786444 MPN786441:MPN786444 MZJ786441:MZJ786444 NJF786441:NJF786444 NTB786441:NTB786444 OCX786441:OCX786444 OMT786441:OMT786444 OWP786441:OWP786444 PGL786441:PGL786444 PQH786441:PQH786444 QAD786441:QAD786444 QJZ786441:QJZ786444 QTV786441:QTV786444 RDR786441:RDR786444 RNN786441:RNN786444 RXJ786441:RXJ786444 SHF786441:SHF786444 SRB786441:SRB786444 TAX786441:TAX786444 TKT786441:TKT786444 TUP786441:TUP786444 UEL786441:UEL786444 UOH786441:UOH786444 UYD786441:UYD786444 VHZ786441:VHZ786444 VRV786441:VRV786444 WBR786441:WBR786444 WLN786441:WLN786444 WVJ786441:WVJ786444 B851977:B851980 IX851977:IX851980 ST851977:ST851980 ACP851977:ACP851980 AML851977:AML851980 AWH851977:AWH851980 BGD851977:BGD851980 BPZ851977:BPZ851980 BZV851977:BZV851980 CJR851977:CJR851980 CTN851977:CTN851980 DDJ851977:DDJ851980 DNF851977:DNF851980 DXB851977:DXB851980 EGX851977:EGX851980 EQT851977:EQT851980 FAP851977:FAP851980 FKL851977:FKL851980 FUH851977:FUH851980 GED851977:GED851980 GNZ851977:GNZ851980 GXV851977:GXV851980 HHR851977:HHR851980 HRN851977:HRN851980 IBJ851977:IBJ851980 ILF851977:ILF851980 IVB851977:IVB851980 JEX851977:JEX851980 JOT851977:JOT851980 JYP851977:JYP851980 KIL851977:KIL851980 KSH851977:KSH851980 LCD851977:LCD851980 LLZ851977:LLZ851980 LVV851977:LVV851980 MFR851977:MFR851980 MPN851977:MPN851980 MZJ851977:MZJ851980 NJF851977:NJF851980 NTB851977:NTB851980 OCX851977:OCX851980 OMT851977:OMT851980 OWP851977:OWP851980 PGL851977:PGL851980 PQH851977:PQH851980 QAD851977:QAD851980 QJZ851977:QJZ851980 QTV851977:QTV851980 RDR851977:RDR851980 RNN851977:RNN851980 RXJ851977:RXJ851980 SHF851977:SHF851980 SRB851977:SRB851980 TAX851977:TAX851980 TKT851977:TKT851980 TUP851977:TUP851980 UEL851977:UEL851980 UOH851977:UOH851980 UYD851977:UYD851980 VHZ851977:VHZ851980 VRV851977:VRV851980 WBR851977:WBR851980 WLN851977:WLN851980 WVJ851977:WVJ851980 B917513:B917516 IX917513:IX917516 ST917513:ST917516 ACP917513:ACP917516 AML917513:AML917516 AWH917513:AWH917516 BGD917513:BGD917516 BPZ917513:BPZ917516 BZV917513:BZV917516 CJR917513:CJR917516 CTN917513:CTN917516 DDJ917513:DDJ917516 DNF917513:DNF917516 DXB917513:DXB917516 EGX917513:EGX917516 EQT917513:EQT917516 FAP917513:FAP917516 FKL917513:FKL917516 FUH917513:FUH917516 GED917513:GED917516 GNZ917513:GNZ917516 GXV917513:GXV917516 HHR917513:HHR917516 HRN917513:HRN917516 IBJ917513:IBJ917516 ILF917513:ILF917516 IVB917513:IVB917516 JEX917513:JEX917516 JOT917513:JOT917516 JYP917513:JYP917516 KIL917513:KIL917516 KSH917513:KSH917516 LCD917513:LCD917516 LLZ917513:LLZ917516 LVV917513:LVV917516 MFR917513:MFR917516 MPN917513:MPN917516 MZJ917513:MZJ917516 NJF917513:NJF917516 NTB917513:NTB917516 OCX917513:OCX917516 OMT917513:OMT917516 OWP917513:OWP917516 PGL917513:PGL917516 PQH917513:PQH917516 QAD917513:QAD917516 QJZ917513:QJZ917516 QTV917513:QTV917516 RDR917513:RDR917516 RNN917513:RNN917516 RXJ917513:RXJ917516 SHF917513:SHF917516 SRB917513:SRB917516 TAX917513:TAX917516 TKT917513:TKT917516 TUP917513:TUP917516 UEL917513:UEL917516 UOH917513:UOH917516 UYD917513:UYD917516 VHZ917513:VHZ917516 VRV917513:VRV917516 WBR917513:WBR917516 WLN917513:WLN917516 WVJ917513:WVJ917516 B983049:B983052 IX983049:IX983052 ST983049:ST983052 ACP983049:ACP983052 AML983049:AML983052 AWH983049:AWH983052 BGD983049:BGD983052 BPZ983049:BPZ983052 BZV983049:BZV983052 CJR983049:CJR983052 CTN983049:CTN983052 DDJ983049:DDJ983052 DNF983049:DNF983052 DXB983049:DXB983052 EGX983049:EGX983052 EQT983049:EQT983052 FAP983049:FAP983052 FKL983049:FKL983052 FUH983049:FUH983052 GED983049:GED983052 GNZ983049:GNZ983052 GXV983049:GXV983052 HHR983049:HHR983052 HRN983049:HRN983052 IBJ983049:IBJ983052 ILF983049:ILF983052 IVB983049:IVB983052 JEX983049:JEX983052 JOT983049:JOT983052 JYP983049:JYP983052 KIL983049:KIL983052 KSH983049:KSH983052 LCD983049:LCD983052 LLZ983049:LLZ983052 LVV983049:LVV983052 MFR983049:MFR983052 MPN983049:MPN983052 MZJ983049:MZJ983052 NJF983049:NJF983052 NTB983049:NTB983052 OCX983049:OCX983052 OMT983049:OMT983052 OWP983049:OWP983052 PGL983049:PGL983052 PQH983049:PQH983052 QAD983049:QAD983052 QJZ983049:QJZ983052 QTV983049:QTV983052 RDR983049:RDR983052 RNN983049:RNN983052 RXJ983049:RXJ983052 SHF983049:SHF983052 SRB983049:SRB983052 TAX983049:TAX983052 TKT983049:TKT983052 TUP983049:TUP983052 UEL983049:UEL983052 UOH983049:UOH983052 UYD983049:UYD983052 VHZ983049:VHZ983052 VRV983049:VRV983052 WBR983049:WBR983052 WLN983049:WLN983052 WVJ983049:WVJ983052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4:B65557 IX65554:IX65557 ST65554:ST65557 ACP65554:ACP65557 AML65554:AML65557 AWH65554:AWH65557 BGD65554:BGD65557 BPZ65554:BPZ65557 BZV65554:BZV65557 CJR65554:CJR65557 CTN65554:CTN65557 DDJ65554:DDJ65557 DNF65554:DNF65557 DXB65554:DXB65557 EGX65554:EGX65557 EQT65554:EQT65557 FAP65554:FAP65557 FKL65554:FKL65557 FUH65554:FUH65557 GED65554:GED65557 GNZ65554:GNZ65557 GXV65554:GXV65557 HHR65554:HHR65557 HRN65554:HRN65557 IBJ65554:IBJ65557 ILF65554:ILF65557 IVB65554:IVB65557 JEX65554:JEX65557 JOT65554:JOT65557 JYP65554:JYP65557 KIL65554:KIL65557 KSH65554:KSH65557 LCD65554:LCD65557 LLZ65554:LLZ65557 LVV65554:LVV65557 MFR65554:MFR65557 MPN65554:MPN65557 MZJ65554:MZJ65557 NJF65554:NJF65557 NTB65554:NTB65557 OCX65554:OCX65557 OMT65554:OMT65557 OWP65554:OWP65557 PGL65554:PGL65557 PQH65554:PQH65557 QAD65554:QAD65557 QJZ65554:QJZ65557 QTV65554:QTV65557 RDR65554:RDR65557 RNN65554:RNN65557 RXJ65554:RXJ65557 SHF65554:SHF65557 SRB65554:SRB65557 TAX65554:TAX65557 TKT65554:TKT65557 TUP65554:TUP65557 UEL65554:UEL65557 UOH65554:UOH65557 UYD65554:UYD65557 VHZ65554:VHZ65557 VRV65554:VRV65557 WBR65554:WBR65557 WLN65554:WLN65557 WVJ65554:WVJ65557 B131090:B131093 IX131090:IX131093 ST131090:ST131093 ACP131090:ACP131093 AML131090:AML131093 AWH131090:AWH131093 BGD131090:BGD131093 BPZ131090:BPZ131093 BZV131090:BZV131093 CJR131090:CJR131093 CTN131090:CTN131093 DDJ131090:DDJ131093 DNF131090:DNF131093 DXB131090:DXB131093 EGX131090:EGX131093 EQT131090:EQT131093 FAP131090:FAP131093 FKL131090:FKL131093 FUH131090:FUH131093 GED131090:GED131093 GNZ131090:GNZ131093 GXV131090:GXV131093 HHR131090:HHR131093 HRN131090:HRN131093 IBJ131090:IBJ131093 ILF131090:ILF131093 IVB131090:IVB131093 JEX131090:JEX131093 JOT131090:JOT131093 JYP131090:JYP131093 KIL131090:KIL131093 KSH131090:KSH131093 LCD131090:LCD131093 LLZ131090:LLZ131093 LVV131090:LVV131093 MFR131090:MFR131093 MPN131090:MPN131093 MZJ131090:MZJ131093 NJF131090:NJF131093 NTB131090:NTB131093 OCX131090:OCX131093 OMT131090:OMT131093 OWP131090:OWP131093 PGL131090:PGL131093 PQH131090:PQH131093 QAD131090:QAD131093 QJZ131090:QJZ131093 QTV131090:QTV131093 RDR131090:RDR131093 RNN131090:RNN131093 RXJ131090:RXJ131093 SHF131090:SHF131093 SRB131090:SRB131093 TAX131090:TAX131093 TKT131090:TKT131093 TUP131090:TUP131093 UEL131090:UEL131093 UOH131090:UOH131093 UYD131090:UYD131093 VHZ131090:VHZ131093 VRV131090:VRV131093 WBR131090:WBR131093 WLN131090:WLN131093 WVJ131090:WVJ131093 B196626:B196629 IX196626:IX196629 ST196626:ST196629 ACP196626:ACP196629 AML196626:AML196629 AWH196626:AWH196629 BGD196626:BGD196629 BPZ196626:BPZ196629 BZV196626:BZV196629 CJR196626:CJR196629 CTN196626:CTN196629 DDJ196626:DDJ196629 DNF196626:DNF196629 DXB196626:DXB196629 EGX196626:EGX196629 EQT196626:EQT196629 FAP196626:FAP196629 FKL196626:FKL196629 FUH196626:FUH196629 GED196626:GED196629 GNZ196626:GNZ196629 GXV196626:GXV196629 HHR196626:HHR196629 HRN196626:HRN196629 IBJ196626:IBJ196629 ILF196626:ILF196629 IVB196626:IVB196629 JEX196626:JEX196629 JOT196626:JOT196629 JYP196626:JYP196629 KIL196626:KIL196629 KSH196626:KSH196629 LCD196626:LCD196629 LLZ196626:LLZ196629 LVV196626:LVV196629 MFR196626:MFR196629 MPN196626:MPN196629 MZJ196626:MZJ196629 NJF196626:NJF196629 NTB196626:NTB196629 OCX196626:OCX196629 OMT196626:OMT196629 OWP196626:OWP196629 PGL196626:PGL196629 PQH196626:PQH196629 QAD196626:QAD196629 QJZ196626:QJZ196629 QTV196626:QTV196629 RDR196626:RDR196629 RNN196626:RNN196629 RXJ196626:RXJ196629 SHF196626:SHF196629 SRB196626:SRB196629 TAX196626:TAX196629 TKT196626:TKT196629 TUP196626:TUP196629 UEL196626:UEL196629 UOH196626:UOH196629 UYD196626:UYD196629 VHZ196626:VHZ196629 VRV196626:VRV196629 WBR196626:WBR196629 WLN196626:WLN196629 WVJ196626:WVJ196629 B262162:B262165 IX262162:IX262165 ST262162:ST262165 ACP262162:ACP262165 AML262162:AML262165 AWH262162:AWH262165 BGD262162:BGD262165 BPZ262162:BPZ262165 BZV262162:BZV262165 CJR262162:CJR262165 CTN262162:CTN262165 DDJ262162:DDJ262165 DNF262162:DNF262165 DXB262162:DXB262165 EGX262162:EGX262165 EQT262162:EQT262165 FAP262162:FAP262165 FKL262162:FKL262165 FUH262162:FUH262165 GED262162:GED262165 GNZ262162:GNZ262165 GXV262162:GXV262165 HHR262162:HHR262165 HRN262162:HRN262165 IBJ262162:IBJ262165 ILF262162:ILF262165 IVB262162:IVB262165 JEX262162:JEX262165 JOT262162:JOT262165 JYP262162:JYP262165 KIL262162:KIL262165 KSH262162:KSH262165 LCD262162:LCD262165 LLZ262162:LLZ262165 LVV262162:LVV262165 MFR262162:MFR262165 MPN262162:MPN262165 MZJ262162:MZJ262165 NJF262162:NJF262165 NTB262162:NTB262165 OCX262162:OCX262165 OMT262162:OMT262165 OWP262162:OWP262165 PGL262162:PGL262165 PQH262162:PQH262165 QAD262162:QAD262165 QJZ262162:QJZ262165 QTV262162:QTV262165 RDR262162:RDR262165 RNN262162:RNN262165 RXJ262162:RXJ262165 SHF262162:SHF262165 SRB262162:SRB262165 TAX262162:TAX262165 TKT262162:TKT262165 TUP262162:TUP262165 UEL262162:UEL262165 UOH262162:UOH262165 UYD262162:UYD262165 VHZ262162:VHZ262165 VRV262162:VRV262165 WBR262162:WBR262165 WLN262162:WLN262165 WVJ262162:WVJ262165 B327698:B327701 IX327698:IX327701 ST327698:ST327701 ACP327698:ACP327701 AML327698:AML327701 AWH327698:AWH327701 BGD327698:BGD327701 BPZ327698:BPZ327701 BZV327698:BZV327701 CJR327698:CJR327701 CTN327698:CTN327701 DDJ327698:DDJ327701 DNF327698:DNF327701 DXB327698:DXB327701 EGX327698:EGX327701 EQT327698:EQT327701 FAP327698:FAP327701 FKL327698:FKL327701 FUH327698:FUH327701 GED327698:GED327701 GNZ327698:GNZ327701 GXV327698:GXV327701 HHR327698:HHR327701 HRN327698:HRN327701 IBJ327698:IBJ327701 ILF327698:ILF327701 IVB327698:IVB327701 JEX327698:JEX327701 JOT327698:JOT327701 JYP327698:JYP327701 KIL327698:KIL327701 KSH327698:KSH327701 LCD327698:LCD327701 LLZ327698:LLZ327701 LVV327698:LVV327701 MFR327698:MFR327701 MPN327698:MPN327701 MZJ327698:MZJ327701 NJF327698:NJF327701 NTB327698:NTB327701 OCX327698:OCX327701 OMT327698:OMT327701 OWP327698:OWP327701 PGL327698:PGL327701 PQH327698:PQH327701 QAD327698:QAD327701 QJZ327698:QJZ327701 QTV327698:QTV327701 RDR327698:RDR327701 RNN327698:RNN327701 RXJ327698:RXJ327701 SHF327698:SHF327701 SRB327698:SRB327701 TAX327698:TAX327701 TKT327698:TKT327701 TUP327698:TUP327701 UEL327698:UEL327701 UOH327698:UOH327701 UYD327698:UYD327701 VHZ327698:VHZ327701 VRV327698:VRV327701 WBR327698:WBR327701 WLN327698:WLN327701 WVJ327698:WVJ327701 B393234:B393237 IX393234:IX393237 ST393234:ST393237 ACP393234:ACP393237 AML393234:AML393237 AWH393234:AWH393237 BGD393234:BGD393237 BPZ393234:BPZ393237 BZV393234:BZV393237 CJR393234:CJR393237 CTN393234:CTN393237 DDJ393234:DDJ393237 DNF393234:DNF393237 DXB393234:DXB393237 EGX393234:EGX393237 EQT393234:EQT393237 FAP393234:FAP393237 FKL393234:FKL393237 FUH393234:FUH393237 GED393234:GED393237 GNZ393234:GNZ393237 GXV393234:GXV393237 HHR393234:HHR393237 HRN393234:HRN393237 IBJ393234:IBJ393237 ILF393234:ILF393237 IVB393234:IVB393237 JEX393234:JEX393237 JOT393234:JOT393237 JYP393234:JYP393237 KIL393234:KIL393237 KSH393234:KSH393237 LCD393234:LCD393237 LLZ393234:LLZ393237 LVV393234:LVV393237 MFR393234:MFR393237 MPN393234:MPN393237 MZJ393234:MZJ393237 NJF393234:NJF393237 NTB393234:NTB393237 OCX393234:OCX393237 OMT393234:OMT393237 OWP393234:OWP393237 PGL393234:PGL393237 PQH393234:PQH393237 QAD393234:QAD393237 QJZ393234:QJZ393237 QTV393234:QTV393237 RDR393234:RDR393237 RNN393234:RNN393237 RXJ393234:RXJ393237 SHF393234:SHF393237 SRB393234:SRB393237 TAX393234:TAX393237 TKT393234:TKT393237 TUP393234:TUP393237 UEL393234:UEL393237 UOH393234:UOH393237 UYD393234:UYD393237 VHZ393234:VHZ393237 VRV393234:VRV393237 WBR393234:WBR393237 WLN393234:WLN393237 WVJ393234:WVJ393237 B458770:B458773 IX458770:IX458773 ST458770:ST458773 ACP458770:ACP458773 AML458770:AML458773 AWH458770:AWH458773 BGD458770:BGD458773 BPZ458770:BPZ458773 BZV458770:BZV458773 CJR458770:CJR458773 CTN458770:CTN458773 DDJ458770:DDJ458773 DNF458770:DNF458773 DXB458770:DXB458773 EGX458770:EGX458773 EQT458770:EQT458773 FAP458770:FAP458773 FKL458770:FKL458773 FUH458770:FUH458773 GED458770:GED458773 GNZ458770:GNZ458773 GXV458770:GXV458773 HHR458770:HHR458773 HRN458770:HRN458773 IBJ458770:IBJ458773 ILF458770:ILF458773 IVB458770:IVB458773 JEX458770:JEX458773 JOT458770:JOT458773 JYP458770:JYP458773 KIL458770:KIL458773 KSH458770:KSH458773 LCD458770:LCD458773 LLZ458770:LLZ458773 LVV458770:LVV458773 MFR458770:MFR458773 MPN458770:MPN458773 MZJ458770:MZJ458773 NJF458770:NJF458773 NTB458770:NTB458773 OCX458770:OCX458773 OMT458770:OMT458773 OWP458770:OWP458773 PGL458770:PGL458773 PQH458770:PQH458773 QAD458770:QAD458773 QJZ458770:QJZ458773 QTV458770:QTV458773 RDR458770:RDR458773 RNN458770:RNN458773 RXJ458770:RXJ458773 SHF458770:SHF458773 SRB458770:SRB458773 TAX458770:TAX458773 TKT458770:TKT458773 TUP458770:TUP458773 UEL458770:UEL458773 UOH458770:UOH458773 UYD458770:UYD458773 VHZ458770:VHZ458773 VRV458770:VRV458773 WBR458770:WBR458773 WLN458770:WLN458773 WVJ458770:WVJ458773 B524306:B524309 IX524306:IX524309 ST524306:ST524309 ACP524306:ACP524309 AML524306:AML524309 AWH524306:AWH524309 BGD524306:BGD524309 BPZ524306:BPZ524309 BZV524306:BZV524309 CJR524306:CJR524309 CTN524306:CTN524309 DDJ524306:DDJ524309 DNF524306:DNF524309 DXB524306:DXB524309 EGX524306:EGX524309 EQT524306:EQT524309 FAP524306:FAP524309 FKL524306:FKL524309 FUH524306:FUH524309 GED524306:GED524309 GNZ524306:GNZ524309 GXV524306:GXV524309 HHR524306:HHR524309 HRN524306:HRN524309 IBJ524306:IBJ524309 ILF524306:ILF524309 IVB524306:IVB524309 JEX524306:JEX524309 JOT524306:JOT524309 JYP524306:JYP524309 KIL524306:KIL524309 KSH524306:KSH524309 LCD524306:LCD524309 LLZ524306:LLZ524309 LVV524306:LVV524309 MFR524306:MFR524309 MPN524306:MPN524309 MZJ524306:MZJ524309 NJF524306:NJF524309 NTB524306:NTB524309 OCX524306:OCX524309 OMT524306:OMT524309 OWP524306:OWP524309 PGL524306:PGL524309 PQH524306:PQH524309 QAD524306:QAD524309 QJZ524306:QJZ524309 QTV524306:QTV524309 RDR524306:RDR524309 RNN524306:RNN524309 RXJ524306:RXJ524309 SHF524306:SHF524309 SRB524306:SRB524309 TAX524306:TAX524309 TKT524306:TKT524309 TUP524306:TUP524309 UEL524306:UEL524309 UOH524306:UOH524309 UYD524306:UYD524309 VHZ524306:VHZ524309 VRV524306:VRV524309 WBR524306:WBR524309 WLN524306:WLN524309 WVJ524306:WVJ524309 B589842:B589845 IX589842:IX589845 ST589842:ST589845 ACP589842:ACP589845 AML589842:AML589845 AWH589842:AWH589845 BGD589842:BGD589845 BPZ589842:BPZ589845 BZV589842:BZV589845 CJR589842:CJR589845 CTN589842:CTN589845 DDJ589842:DDJ589845 DNF589842:DNF589845 DXB589842:DXB589845 EGX589842:EGX589845 EQT589842:EQT589845 FAP589842:FAP589845 FKL589842:FKL589845 FUH589842:FUH589845 GED589842:GED589845 GNZ589842:GNZ589845 GXV589842:GXV589845 HHR589842:HHR589845 HRN589842:HRN589845 IBJ589842:IBJ589845 ILF589842:ILF589845 IVB589842:IVB589845 JEX589842:JEX589845 JOT589842:JOT589845 JYP589842:JYP589845 KIL589842:KIL589845 KSH589842:KSH589845 LCD589842:LCD589845 LLZ589842:LLZ589845 LVV589842:LVV589845 MFR589842:MFR589845 MPN589842:MPN589845 MZJ589842:MZJ589845 NJF589842:NJF589845 NTB589842:NTB589845 OCX589842:OCX589845 OMT589842:OMT589845 OWP589842:OWP589845 PGL589842:PGL589845 PQH589842:PQH589845 QAD589842:QAD589845 QJZ589842:QJZ589845 QTV589842:QTV589845 RDR589842:RDR589845 RNN589842:RNN589845 RXJ589842:RXJ589845 SHF589842:SHF589845 SRB589842:SRB589845 TAX589842:TAX589845 TKT589842:TKT589845 TUP589842:TUP589845 UEL589842:UEL589845 UOH589842:UOH589845 UYD589842:UYD589845 VHZ589842:VHZ589845 VRV589842:VRV589845 WBR589842:WBR589845 WLN589842:WLN589845 WVJ589842:WVJ589845 B655378:B655381 IX655378:IX655381 ST655378:ST655381 ACP655378:ACP655381 AML655378:AML655381 AWH655378:AWH655381 BGD655378:BGD655381 BPZ655378:BPZ655381 BZV655378:BZV655381 CJR655378:CJR655381 CTN655378:CTN655381 DDJ655378:DDJ655381 DNF655378:DNF655381 DXB655378:DXB655381 EGX655378:EGX655381 EQT655378:EQT655381 FAP655378:FAP655381 FKL655378:FKL655381 FUH655378:FUH655381 GED655378:GED655381 GNZ655378:GNZ655381 GXV655378:GXV655381 HHR655378:HHR655381 HRN655378:HRN655381 IBJ655378:IBJ655381 ILF655378:ILF655381 IVB655378:IVB655381 JEX655378:JEX655381 JOT655378:JOT655381 JYP655378:JYP655381 KIL655378:KIL655381 KSH655378:KSH655381 LCD655378:LCD655381 LLZ655378:LLZ655381 LVV655378:LVV655381 MFR655378:MFR655381 MPN655378:MPN655381 MZJ655378:MZJ655381 NJF655378:NJF655381 NTB655378:NTB655381 OCX655378:OCX655381 OMT655378:OMT655381 OWP655378:OWP655381 PGL655378:PGL655381 PQH655378:PQH655381 QAD655378:QAD655381 QJZ655378:QJZ655381 QTV655378:QTV655381 RDR655378:RDR655381 RNN655378:RNN655381 RXJ655378:RXJ655381 SHF655378:SHF655381 SRB655378:SRB655381 TAX655378:TAX655381 TKT655378:TKT655381 TUP655378:TUP655381 UEL655378:UEL655381 UOH655378:UOH655381 UYD655378:UYD655381 VHZ655378:VHZ655381 VRV655378:VRV655381 WBR655378:WBR655381 WLN655378:WLN655381 WVJ655378:WVJ655381 B720914:B720917 IX720914:IX720917 ST720914:ST720917 ACP720914:ACP720917 AML720914:AML720917 AWH720914:AWH720917 BGD720914:BGD720917 BPZ720914:BPZ720917 BZV720914:BZV720917 CJR720914:CJR720917 CTN720914:CTN720917 DDJ720914:DDJ720917 DNF720914:DNF720917 DXB720914:DXB720917 EGX720914:EGX720917 EQT720914:EQT720917 FAP720914:FAP720917 FKL720914:FKL720917 FUH720914:FUH720917 GED720914:GED720917 GNZ720914:GNZ720917 GXV720914:GXV720917 HHR720914:HHR720917 HRN720914:HRN720917 IBJ720914:IBJ720917 ILF720914:ILF720917 IVB720914:IVB720917 JEX720914:JEX720917 JOT720914:JOT720917 JYP720914:JYP720917 KIL720914:KIL720917 KSH720914:KSH720917 LCD720914:LCD720917 LLZ720914:LLZ720917 LVV720914:LVV720917 MFR720914:MFR720917 MPN720914:MPN720917 MZJ720914:MZJ720917 NJF720914:NJF720917 NTB720914:NTB720917 OCX720914:OCX720917 OMT720914:OMT720917 OWP720914:OWP720917 PGL720914:PGL720917 PQH720914:PQH720917 QAD720914:QAD720917 QJZ720914:QJZ720917 QTV720914:QTV720917 RDR720914:RDR720917 RNN720914:RNN720917 RXJ720914:RXJ720917 SHF720914:SHF720917 SRB720914:SRB720917 TAX720914:TAX720917 TKT720914:TKT720917 TUP720914:TUP720917 UEL720914:UEL720917 UOH720914:UOH720917 UYD720914:UYD720917 VHZ720914:VHZ720917 VRV720914:VRV720917 WBR720914:WBR720917 WLN720914:WLN720917 WVJ720914:WVJ720917 B786450:B786453 IX786450:IX786453 ST786450:ST786453 ACP786450:ACP786453 AML786450:AML786453 AWH786450:AWH786453 BGD786450:BGD786453 BPZ786450:BPZ786453 BZV786450:BZV786453 CJR786450:CJR786453 CTN786450:CTN786453 DDJ786450:DDJ786453 DNF786450:DNF786453 DXB786450:DXB786453 EGX786450:EGX786453 EQT786450:EQT786453 FAP786450:FAP786453 FKL786450:FKL786453 FUH786450:FUH786453 GED786450:GED786453 GNZ786450:GNZ786453 GXV786450:GXV786453 HHR786450:HHR786453 HRN786450:HRN786453 IBJ786450:IBJ786453 ILF786450:ILF786453 IVB786450:IVB786453 JEX786450:JEX786453 JOT786450:JOT786453 JYP786450:JYP786453 KIL786450:KIL786453 KSH786450:KSH786453 LCD786450:LCD786453 LLZ786450:LLZ786453 LVV786450:LVV786453 MFR786450:MFR786453 MPN786450:MPN786453 MZJ786450:MZJ786453 NJF786450:NJF786453 NTB786450:NTB786453 OCX786450:OCX786453 OMT786450:OMT786453 OWP786450:OWP786453 PGL786450:PGL786453 PQH786450:PQH786453 QAD786450:QAD786453 QJZ786450:QJZ786453 QTV786450:QTV786453 RDR786450:RDR786453 RNN786450:RNN786453 RXJ786450:RXJ786453 SHF786450:SHF786453 SRB786450:SRB786453 TAX786450:TAX786453 TKT786450:TKT786453 TUP786450:TUP786453 UEL786450:UEL786453 UOH786450:UOH786453 UYD786450:UYD786453 VHZ786450:VHZ786453 VRV786450:VRV786453 WBR786450:WBR786453 WLN786450:WLN786453 WVJ786450:WVJ786453 B851986:B851989 IX851986:IX851989 ST851986:ST851989 ACP851986:ACP851989 AML851986:AML851989 AWH851986:AWH851989 BGD851986:BGD851989 BPZ851986:BPZ851989 BZV851986:BZV851989 CJR851986:CJR851989 CTN851986:CTN851989 DDJ851986:DDJ851989 DNF851986:DNF851989 DXB851986:DXB851989 EGX851986:EGX851989 EQT851986:EQT851989 FAP851986:FAP851989 FKL851986:FKL851989 FUH851986:FUH851989 GED851986:GED851989 GNZ851986:GNZ851989 GXV851986:GXV851989 HHR851986:HHR851989 HRN851986:HRN851989 IBJ851986:IBJ851989 ILF851986:ILF851989 IVB851986:IVB851989 JEX851986:JEX851989 JOT851986:JOT851989 JYP851986:JYP851989 KIL851986:KIL851989 KSH851986:KSH851989 LCD851986:LCD851989 LLZ851986:LLZ851989 LVV851986:LVV851989 MFR851986:MFR851989 MPN851986:MPN851989 MZJ851986:MZJ851989 NJF851986:NJF851989 NTB851986:NTB851989 OCX851986:OCX851989 OMT851986:OMT851989 OWP851986:OWP851989 PGL851986:PGL851989 PQH851986:PQH851989 QAD851986:QAD851989 QJZ851986:QJZ851989 QTV851986:QTV851989 RDR851986:RDR851989 RNN851986:RNN851989 RXJ851986:RXJ851989 SHF851986:SHF851989 SRB851986:SRB851989 TAX851986:TAX851989 TKT851986:TKT851989 TUP851986:TUP851989 UEL851986:UEL851989 UOH851986:UOH851989 UYD851986:UYD851989 VHZ851986:VHZ851989 VRV851986:VRV851989 WBR851986:WBR851989 WLN851986:WLN851989 WVJ851986:WVJ851989 B917522:B917525 IX917522:IX917525 ST917522:ST917525 ACP917522:ACP917525 AML917522:AML917525 AWH917522:AWH917525 BGD917522:BGD917525 BPZ917522:BPZ917525 BZV917522:BZV917525 CJR917522:CJR917525 CTN917522:CTN917525 DDJ917522:DDJ917525 DNF917522:DNF917525 DXB917522:DXB917525 EGX917522:EGX917525 EQT917522:EQT917525 FAP917522:FAP917525 FKL917522:FKL917525 FUH917522:FUH917525 GED917522:GED917525 GNZ917522:GNZ917525 GXV917522:GXV917525 HHR917522:HHR917525 HRN917522:HRN917525 IBJ917522:IBJ917525 ILF917522:ILF917525 IVB917522:IVB917525 JEX917522:JEX917525 JOT917522:JOT917525 JYP917522:JYP917525 KIL917522:KIL917525 KSH917522:KSH917525 LCD917522:LCD917525 LLZ917522:LLZ917525 LVV917522:LVV917525 MFR917522:MFR917525 MPN917522:MPN917525 MZJ917522:MZJ917525 NJF917522:NJF917525 NTB917522:NTB917525 OCX917522:OCX917525 OMT917522:OMT917525 OWP917522:OWP917525 PGL917522:PGL917525 PQH917522:PQH917525 QAD917522:QAD917525 QJZ917522:QJZ917525 QTV917522:QTV917525 RDR917522:RDR917525 RNN917522:RNN917525 RXJ917522:RXJ917525 SHF917522:SHF917525 SRB917522:SRB917525 TAX917522:TAX917525 TKT917522:TKT917525 TUP917522:TUP917525 UEL917522:UEL917525 UOH917522:UOH917525 UYD917522:UYD917525 VHZ917522:VHZ917525 VRV917522:VRV917525 WBR917522:WBR917525 WLN917522:WLN917525 WVJ917522:WVJ917525 B983058:B983061 IX983058:IX983061 ST983058:ST983061 ACP983058:ACP983061 AML983058:AML983061 AWH983058:AWH983061 BGD983058:BGD983061 BPZ983058:BPZ983061 BZV983058:BZV983061 CJR983058:CJR983061 CTN983058:CTN983061 DDJ983058:DDJ983061 DNF983058:DNF983061 DXB983058:DXB983061 EGX983058:EGX983061 EQT983058:EQT983061 FAP983058:FAP983061 FKL983058:FKL983061 FUH983058:FUH983061 GED983058:GED983061 GNZ983058:GNZ983061 GXV983058:GXV983061 HHR983058:HHR983061 HRN983058:HRN983061 IBJ983058:IBJ983061 ILF983058:ILF983061 IVB983058:IVB983061 JEX983058:JEX983061 JOT983058:JOT983061 JYP983058:JYP983061 KIL983058:KIL983061 KSH983058:KSH983061 LCD983058:LCD983061 LLZ983058:LLZ983061 LVV983058:LVV983061 MFR983058:MFR983061 MPN983058:MPN983061 MZJ983058:MZJ983061 NJF983058:NJF983061 NTB983058:NTB983061 OCX983058:OCX983061 OMT983058:OMT983061 OWP983058:OWP983061 PGL983058:PGL983061 PQH983058:PQH983061 QAD983058:QAD983061 QJZ983058:QJZ983061 QTV983058:QTV983061 RDR983058:RDR983061 RNN983058:RNN983061 RXJ983058:RXJ983061 SHF983058:SHF983061 SRB983058:SRB983061 TAX983058:TAX983061 TKT983058:TKT983061 TUP983058:TUP983061 UEL983058:UEL983061 UOH983058:UOH983061 UYD983058:UYD983061 VHZ983058:VHZ983061 VRV983058:VRV983061 WBR983058:WBR983061 WLN983058:WLN983061 WVJ983058:WVJ983061"/>
    <dataValidation type="list" allowBlank="1" showInputMessage="1" showErrorMessage="1" sqref="C5:H5 IY5:JD5 SU5:SZ5 ACQ5:ACV5 AMM5:AMR5 AWI5:AWN5 BGE5:BGJ5 BQA5:BQF5 BZW5:CAB5 CJS5:CJX5 CTO5:CTT5 DDK5:DDP5 DNG5:DNL5 DXC5:DXH5 EGY5:EHD5 EQU5:EQZ5 FAQ5:FAV5 FKM5:FKR5 FUI5:FUN5 GEE5:GEJ5 GOA5:GOF5 GXW5:GYB5 HHS5:HHX5 HRO5:HRT5 IBK5:IBP5 ILG5:ILL5 IVC5:IVH5 JEY5:JFD5 JOU5:JOZ5 JYQ5:JYV5 KIM5:KIR5 KSI5:KSN5 LCE5:LCJ5 LMA5:LMF5 LVW5:LWB5 MFS5:MFX5 MPO5:MPT5 MZK5:MZP5 NJG5:NJL5 NTC5:NTH5 OCY5:ODD5 OMU5:OMZ5 OWQ5:OWV5 PGM5:PGR5 PQI5:PQN5 QAE5:QAJ5 QKA5:QKF5 QTW5:QUB5 RDS5:RDX5 RNO5:RNT5 RXK5:RXP5 SHG5:SHL5 SRC5:SRH5 TAY5:TBD5 TKU5:TKZ5 TUQ5:TUV5 UEM5:UER5 UOI5:UON5 UYE5:UYJ5 VIA5:VIF5 VRW5:VSB5 WBS5:WBX5 WLO5:WLT5 WVK5:WVP5 C65545:H65545 IY65545:JD65545 SU65545:SZ65545 ACQ65545:ACV65545 AMM65545:AMR65545 AWI65545:AWN65545 BGE65545:BGJ65545 BQA65545:BQF65545 BZW65545:CAB65545 CJS65545:CJX65545 CTO65545:CTT65545 DDK65545:DDP65545 DNG65545:DNL65545 DXC65545:DXH65545 EGY65545:EHD65545 EQU65545:EQZ65545 FAQ65545:FAV65545 FKM65545:FKR65545 FUI65545:FUN65545 GEE65545:GEJ65545 GOA65545:GOF65545 GXW65545:GYB65545 HHS65545:HHX65545 HRO65545:HRT65545 IBK65545:IBP65545 ILG65545:ILL65545 IVC65545:IVH65545 JEY65545:JFD65545 JOU65545:JOZ65545 JYQ65545:JYV65545 KIM65545:KIR65545 KSI65545:KSN65545 LCE65545:LCJ65545 LMA65545:LMF65545 LVW65545:LWB65545 MFS65545:MFX65545 MPO65545:MPT65545 MZK65545:MZP65545 NJG65545:NJL65545 NTC65545:NTH65545 OCY65545:ODD65545 OMU65545:OMZ65545 OWQ65545:OWV65545 PGM65545:PGR65545 PQI65545:PQN65545 QAE65545:QAJ65545 QKA65545:QKF65545 QTW65545:QUB65545 RDS65545:RDX65545 RNO65545:RNT65545 RXK65545:RXP65545 SHG65545:SHL65545 SRC65545:SRH65545 TAY65545:TBD65545 TKU65545:TKZ65545 TUQ65545:TUV65545 UEM65545:UER65545 UOI65545:UON65545 UYE65545:UYJ65545 VIA65545:VIF65545 VRW65545:VSB65545 WBS65545:WBX65545 WLO65545:WLT65545 WVK65545:WVP65545 C131081:H131081 IY131081:JD131081 SU131081:SZ131081 ACQ131081:ACV131081 AMM131081:AMR131081 AWI131081:AWN131081 BGE131081:BGJ131081 BQA131081:BQF131081 BZW131081:CAB131081 CJS131081:CJX131081 CTO131081:CTT131081 DDK131081:DDP131081 DNG131081:DNL131081 DXC131081:DXH131081 EGY131081:EHD131081 EQU131081:EQZ131081 FAQ131081:FAV131081 FKM131081:FKR131081 FUI131081:FUN131081 GEE131081:GEJ131081 GOA131081:GOF131081 GXW131081:GYB131081 HHS131081:HHX131081 HRO131081:HRT131081 IBK131081:IBP131081 ILG131081:ILL131081 IVC131081:IVH131081 JEY131081:JFD131081 JOU131081:JOZ131081 JYQ131081:JYV131081 KIM131081:KIR131081 KSI131081:KSN131081 LCE131081:LCJ131081 LMA131081:LMF131081 LVW131081:LWB131081 MFS131081:MFX131081 MPO131081:MPT131081 MZK131081:MZP131081 NJG131081:NJL131081 NTC131081:NTH131081 OCY131081:ODD131081 OMU131081:OMZ131081 OWQ131081:OWV131081 PGM131081:PGR131081 PQI131081:PQN131081 QAE131081:QAJ131081 QKA131081:QKF131081 QTW131081:QUB131081 RDS131081:RDX131081 RNO131081:RNT131081 RXK131081:RXP131081 SHG131081:SHL131081 SRC131081:SRH131081 TAY131081:TBD131081 TKU131081:TKZ131081 TUQ131081:TUV131081 UEM131081:UER131081 UOI131081:UON131081 UYE131081:UYJ131081 VIA131081:VIF131081 VRW131081:VSB131081 WBS131081:WBX131081 WLO131081:WLT131081 WVK131081:WVP131081 C196617:H196617 IY196617:JD196617 SU196617:SZ196617 ACQ196617:ACV196617 AMM196617:AMR196617 AWI196617:AWN196617 BGE196617:BGJ196617 BQA196617:BQF196617 BZW196617:CAB196617 CJS196617:CJX196617 CTO196617:CTT196617 DDK196617:DDP196617 DNG196617:DNL196617 DXC196617:DXH196617 EGY196617:EHD196617 EQU196617:EQZ196617 FAQ196617:FAV196617 FKM196617:FKR196617 FUI196617:FUN196617 GEE196617:GEJ196617 GOA196617:GOF196617 GXW196617:GYB196617 HHS196617:HHX196617 HRO196617:HRT196617 IBK196617:IBP196617 ILG196617:ILL196617 IVC196617:IVH196617 JEY196617:JFD196617 JOU196617:JOZ196617 JYQ196617:JYV196617 KIM196617:KIR196617 KSI196617:KSN196617 LCE196617:LCJ196617 LMA196617:LMF196617 LVW196617:LWB196617 MFS196617:MFX196617 MPO196617:MPT196617 MZK196617:MZP196617 NJG196617:NJL196617 NTC196617:NTH196617 OCY196617:ODD196617 OMU196617:OMZ196617 OWQ196617:OWV196617 PGM196617:PGR196617 PQI196617:PQN196617 QAE196617:QAJ196617 QKA196617:QKF196617 QTW196617:QUB196617 RDS196617:RDX196617 RNO196617:RNT196617 RXK196617:RXP196617 SHG196617:SHL196617 SRC196617:SRH196617 TAY196617:TBD196617 TKU196617:TKZ196617 TUQ196617:TUV196617 UEM196617:UER196617 UOI196617:UON196617 UYE196617:UYJ196617 VIA196617:VIF196617 VRW196617:VSB196617 WBS196617:WBX196617 WLO196617:WLT196617 WVK196617:WVP196617 C262153:H262153 IY262153:JD262153 SU262153:SZ262153 ACQ262153:ACV262153 AMM262153:AMR262153 AWI262153:AWN262153 BGE262153:BGJ262153 BQA262153:BQF262153 BZW262153:CAB262153 CJS262153:CJX262153 CTO262153:CTT262153 DDK262153:DDP262153 DNG262153:DNL262153 DXC262153:DXH262153 EGY262153:EHD262153 EQU262153:EQZ262153 FAQ262153:FAV262153 FKM262153:FKR262153 FUI262153:FUN262153 GEE262153:GEJ262153 GOA262153:GOF262153 GXW262153:GYB262153 HHS262153:HHX262153 HRO262153:HRT262153 IBK262153:IBP262153 ILG262153:ILL262153 IVC262153:IVH262153 JEY262153:JFD262153 JOU262153:JOZ262153 JYQ262153:JYV262153 KIM262153:KIR262153 KSI262153:KSN262153 LCE262153:LCJ262153 LMA262153:LMF262153 LVW262153:LWB262153 MFS262153:MFX262153 MPO262153:MPT262153 MZK262153:MZP262153 NJG262153:NJL262153 NTC262153:NTH262153 OCY262153:ODD262153 OMU262153:OMZ262153 OWQ262153:OWV262153 PGM262153:PGR262153 PQI262153:PQN262153 QAE262153:QAJ262153 QKA262153:QKF262153 QTW262153:QUB262153 RDS262153:RDX262153 RNO262153:RNT262153 RXK262153:RXP262153 SHG262153:SHL262153 SRC262153:SRH262153 TAY262153:TBD262153 TKU262153:TKZ262153 TUQ262153:TUV262153 UEM262153:UER262153 UOI262153:UON262153 UYE262153:UYJ262153 VIA262153:VIF262153 VRW262153:VSB262153 WBS262153:WBX262153 WLO262153:WLT262153 WVK262153:WVP262153 C327689:H327689 IY327689:JD327689 SU327689:SZ327689 ACQ327689:ACV327689 AMM327689:AMR327689 AWI327689:AWN327689 BGE327689:BGJ327689 BQA327689:BQF327689 BZW327689:CAB327689 CJS327689:CJX327689 CTO327689:CTT327689 DDK327689:DDP327689 DNG327689:DNL327689 DXC327689:DXH327689 EGY327689:EHD327689 EQU327689:EQZ327689 FAQ327689:FAV327689 FKM327689:FKR327689 FUI327689:FUN327689 GEE327689:GEJ327689 GOA327689:GOF327689 GXW327689:GYB327689 HHS327689:HHX327689 HRO327689:HRT327689 IBK327689:IBP327689 ILG327689:ILL327689 IVC327689:IVH327689 JEY327689:JFD327689 JOU327689:JOZ327689 JYQ327689:JYV327689 KIM327689:KIR327689 KSI327689:KSN327689 LCE327689:LCJ327689 LMA327689:LMF327689 LVW327689:LWB327689 MFS327689:MFX327689 MPO327689:MPT327689 MZK327689:MZP327689 NJG327689:NJL327689 NTC327689:NTH327689 OCY327689:ODD327689 OMU327689:OMZ327689 OWQ327689:OWV327689 PGM327689:PGR327689 PQI327689:PQN327689 QAE327689:QAJ327689 QKA327689:QKF327689 QTW327689:QUB327689 RDS327689:RDX327689 RNO327689:RNT327689 RXK327689:RXP327689 SHG327689:SHL327689 SRC327689:SRH327689 TAY327689:TBD327689 TKU327689:TKZ327689 TUQ327689:TUV327689 UEM327689:UER327689 UOI327689:UON327689 UYE327689:UYJ327689 VIA327689:VIF327689 VRW327689:VSB327689 WBS327689:WBX327689 WLO327689:WLT327689 WVK327689:WVP327689 C393225:H393225 IY393225:JD393225 SU393225:SZ393225 ACQ393225:ACV393225 AMM393225:AMR393225 AWI393225:AWN393225 BGE393225:BGJ393225 BQA393225:BQF393225 BZW393225:CAB393225 CJS393225:CJX393225 CTO393225:CTT393225 DDK393225:DDP393225 DNG393225:DNL393225 DXC393225:DXH393225 EGY393225:EHD393225 EQU393225:EQZ393225 FAQ393225:FAV393225 FKM393225:FKR393225 FUI393225:FUN393225 GEE393225:GEJ393225 GOA393225:GOF393225 GXW393225:GYB393225 HHS393225:HHX393225 HRO393225:HRT393225 IBK393225:IBP393225 ILG393225:ILL393225 IVC393225:IVH393225 JEY393225:JFD393225 JOU393225:JOZ393225 JYQ393225:JYV393225 KIM393225:KIR393225 KSI393225:KSN393225 LCE393225:LCJ393225 LMA393225:LMF393225 LVW393225:LWB393225 MFS393225:MFX393225 MPO393225:MPT393225 MZK393225:MZP393225 NJG393225:NJL393225 NTC393225:NTH393225 OCY393225:ODD393225 OMU393225:OMZ393225 OWQ393225:OWV393225 PGM393225:PGR393225 PQI393225:PQN393225 QAE393225:QAJ393225 QKA393225:QKF393225 QTW393225:QUB393225 RDS393225:RDX393225 RNO393225:RNT393225 RXK393225:RXP393225 SHG393225:SHL393225 SRC393225:SRH393225 TAY393225:TBD393225 TKU393225:TKZ393225 TUQ393225:TUV393225 UEM393225:UER393225 UOI393225:UON393225 UYE393225:UYJ393225 VIA393225:VIF393225 VRW393225:VSB393225 WBS393225:WBX393225 WLO393225:WLT393225 WVK393225:WVP393225 C458761:H458761 IY458761:JD458761 SU458761:SZ458761 ACQ458761:ACV458761 AMM458761:AMR458761 AWI458761:AWN458761 BGE458761:BGJ458761 BQA458761:BQF458761 BZW458761:CAB458761 CJS458761:CJX458761 CTO458761:CTT458761 DDK458761:DDP458761 DNG458761:DNL458761 DXC458761:DXH458761 EGY458761:EHD458761 EQU458761:EQZ458761 FAQ458761:FAV458761 FKM458761:FKR458761 FUI458761:FUN458761 GEE458761:GEJ458761 GOA458761:GOF458761 GXW458761:GYB458761 HHS458761:HHX458761 HRO458761:HRT458761 IBK458761:IBP458761 ILG458761:ILL458761 IVC458761:IVH458761 JEY458761:JFD458761 JOU458761:JOZ458761 JYQ458761:JYV458761 KIM458761:KIR458761 KSI458761:KSN458761 LCE458761:LCJ458761 LMA458761:LMF458761 LVW458761:LWB458761 MFS458761:MFX458761 MPO458761:MPT458761 MZK458761:MZP458761 NJG458761:NJL458761 NTC458761:NTH458761 OCY458761:ODD458761 OMU458761:OMZ458761 OWQ458761:OWV458761 PGM458761:PGR458761 PQI458761:PQN458761 QAE458761:QAJ458761 QKA458761:QKF458761 QTW458761:QUB458761 RDS458761:RDX458761 RNO458761:RNT458761 RXK458761:RXP458761 SHG458761:SHL458761 SRC458761:SRH458761 TAY458761:TBD458761 TKU458761:TKZ458761 TUQ458761:TUV458761 UEM458761:UER458761 UOI458761:UON458761 UYE458761:UYJ458761 VIA458761:VIF458761 VRW458761:VSB458761 WBS458761:WBX458761 WLO458761:WLT458761 WVK458761:WVP458761 C524297:H524297 IY524297:JD524297 SU524297:SZ524297 ACQ524297:ACV524297 AMM524297:AMR524297 AWI524297:AWN524297 BGE524297:BGJ524297 BQA524297:BQF524297 BZW524297:CAB524297 CJS524297:CJX524297 CTO524297:CTT524297 DDK524297:DDP524297 DNG524297:DNL524297 DXC524297:DXH524297 EGY524297:EHD524297 EQU524297:EQZ524297 FAQ524297:FAV524297 FKM524297:FKR524297 FUI524297:FUN524297 GEE524297:GEJ524297 GOA524297:GOF524297 GXW524297:GYB524297 HHS524297:HHX524297 HRO524297:HRT524297 IBK524297:IBP524297 ILG524297:ILL524297 IVC524297:IVH524297 JEY524297:JFD524297 JOU524297:JOZ524297 JYQ524297:JYV524297 KIM524297:KIR524297 KSI524297:KSN524297 LCE524297:LCJ524297 LMA524297:LMF524297 LVW524297:LWB524297 MFS524297:MFX524297 MPO524297:MPT524297 MZK524297:MZP524297 NJG524297:NJL524297 NTC524297:NTH524297 OCY524297:ODD524297 OMU524297:OMZ524297 OWQ524297:OWV524297 PGM524297:PGR524297 PQI524297:PQN524297 QAE524297:QAJ524297 QKA524297:QKF524297 QTW524297:QUB524297 RDS524297:RDX524297 RNO524297:RNT524297 RXK524297:RXP524297 SHG524297:SHL524297 SRC524297:SRH524297 TAY524297:TBD524297 TKU524297:TKZ524297 TUQ524297:TUV524297 UEM524297:UER524297 UOI524297:UON524297 UYE524297:UYJ524297 VIA524297:VIF524297 VRW524297:VSB524297 WBS524297:WBX524297 WLO524297:WLT524297 WVK524297:WVP524297 C589833:H589833 IY589833:JD589833 SU589833:SZ589833 ACQ589833:ACV589833 AMM589833:AMR589833 AWI589833:AWN589833 BGE589833:BGJ589833 BQA589833:BQF589833 BZW589833:CAB589833 CJS589833:CJX589833 CTO589833:CTT589833 DDK589833:DDP589833 DNG589833:DNL589833 DXC589833:DXH589833 EGY589833:EHD589833 EQU589833:EQZ589833 FAQ589833:FAV589833 FKM589833:FKR589833 FUI589833:FUN589833 GEE589833:GEJ589833 GOA589833:GOF589833 GXW589833:GYB589833 HHS589833:HHX589833 HRO589833:HRT589833 IBK589833:IBP589833 ILG589833:ILL589833 IVC589833:IVH589833 JEY589833:JFD589833 JOU589833:JOZ589833 JYQ589833:JYV589833 KIM589833:KIR589833 KSI589833:KSN589833 LCE589833:LCJ589833 LMA589833:LMF589833 LVW589833:LWB589833 MFS589833:MFX589833 MPO589833:MPT589833 MZK589833:MZP589833 NJG589833:NJL589833 NTC589833:NTH589833 OCY589833:ODD589833 OMU589833:OMZ589833 OWQ589833:OWV589833 PGM589833:PGR589833 PQI589833:PQN589833 QAE589833:QAJ589833 QKA589833:QKF589833 QTW589833:QUB589833 RDS589833:RDX589833 RNO589833:RNT589833 RXK589833:RXP589833 SHG589833:SHL589833 SRC589833:SRH589833 TAY589833:TBD589833 TKU589833:TKZ589833 TUQ589833:TUV589833 UEM589833:UER589833 UOI589833:UON589833 UYE589833:UYJ589833 VIA589833:VIF589833 VRW589833:VSB589833 WBS589833:WBX589833 WLO589833:WLT589833 WVK589833:WVP589833 C655369:H655369 IY655369:JD655369 SU655369:SZ655369 ACQ655369:ACV655369 AMM655369:AMR655369 AWI655369:AWN655369 BGE655369:BGJ655369 BQA655369:BQF655369 BZW655369:CAB655369 CJS655369:CJX655369 CTO655369:CTT655369 DDK655369:DDP655369 DNG655369:DNL655369 DXC655369:DXH655369 EGY655369:EHD655369 EQU655369:EQZ655369 FAQ655369:FAV655369 FKM655369:FKR655369 FUI655369:FUN655369 GEE655369:GEJ655369 GOA655369:GOF655369 GXW655369:GYB655369 HHS655369:HHX655369 HRO655369:HRT655369 IBK655369:IBP655369 ILG655369:ILL655369 IVC655369:IVH655369 JEY655369:JFD655369 JOU655369:JOZ655369 JYQ655369:JYV655369 KIM655369:KIR655369 KSI655369:KSN655369 LCE655369:LCJ655369 LMA655369:LMF655369 LVW655369:LWB655369 MFS655369:MFX655369 MPO655369:MPT655369 MZK655369:MZP655369 NJG655369:NJL655369 NTC655369:NTH655369 OCY655369:ODD655369 OMU655369:OMZ655369 OWQ655369:OWV655369 PGM655369:PGR655369 PQI655369:PQN655369 QAE655369:QAJ655369 QKA655369:QKF655369 QTW655369:QUB655369 RDS655369:RDX655369 RNO655369:RNT655369 RXK655369:RXP655369 SHG655369:SHL655369 SRC655369:SRH655369 TAY655369:TBD655369 TKU655369:TKZ655369 TUQ655369:TUV655369 UEM655369:UER655369 UOI655369:UON655369 UYE655369:UYJ655369 VIA655369:VIF655369 VRW655369:VSB655369 WBS655369:WBX655369 WLO655369:WLT655369 WVK655369:WVP655369 C720905:H720905 IY720905:JD720905 SU720905:SZ720905 ACQ720905:ACV720905 AMM720905:AMR720905 AWI720905:AWN720905 BGE720905:BGJ720905 BQA720905:BQF720905 BZW720905:CAB720905 CJS720905:CJX720905 CTO720905:CTT720905 DDK720905:DDP720905 DNG720905:DNL720905 DXC720905:DXH720905 EGY720905:EHD720905 EQU720905:EQZ720905 FAQ720905:FAV720905 FKM720905:FKR720905 FUI720905:FUN720905 GEE720905:GEJ720905 GOA720905:GOF720905 GXW720905:GYB720905 HHS720905:HHX720905 HRO720905:HRT720905 IBK720905:IBP720905 ILG720905:ILL720905 IVC720905:IVH720905 JEY720905:JFD720905 JOU720905:JOZ720905 JYQ720905:JYV720905 KIM720905:KIR720905 KSI720905:KSN720905 LCE720905:LCJ720905 LMA720905:LMF720905 LVW720905:LWB720905 MFS720905:MFX720905 MPO720905:MPT720905 MZK720905:MZP720905 NJG720905:NJL720905 NTC720905:NTH720905 OCY720905:ODD720905 OMU720905:OMZ720905 OWQ720905:OWV720905 PGM720905:PGR720905 PQI720905:PQN720905 QAE720905:QAJ720905 QKA720905:QKF720905 QTW720905:QUB720905 RDS720905:RDX720905 RNO720905:RNT720905 RXK720905:RXP720905 SHG720905:SHL720905 SRC720905:SRH720905 TAY720905:TBD720905 TKU720905:TKZ720905 TUQ720905:TUV720905 UEM720905:UER720905 UOI720905:UON720905 UYE720905:UYJ720905 VIA720905:VIF720905 VRW720905:VSB720905 WBS720905:WBX720905 WLO720905:WLT720905 WVK720905:WVP720905 C786441:H786441 IY786441:JD786441 SU786441:SZ786441 ACQ786441:ACV786441 AMM786441:AMR786441 AWI786441:AWN786441 BGE786441:BGJ786441 BQA786441:BQF786441 BZW786441:CAB786441 CJS786441:CJX786441 CTO786441:CTT786441 DDK786441:DDP786441 DNG786441:DNL786441 DXC786441:DXH786441 EGY786441:EHD786441 EQU786441:EQZ786441 FAQ786441:FAV786441 FKM786441:FKR786441 FUI786441:FUN786441 GEE786441:GEJ786441 GOA786441:GOF786441 GXW786441:GYB786441 HHS786441:HHX786441 HRO786441:HRT786441 IBK786441:IBP786441 ILG786441:ILL786441 IVC786441:IVH786441 JEY786441:JFD786441 JOU786441:JOZ786441 JYQ786441:JYV786441 KIM786441:KIR786441 KSI786441:KSN786441 LCE786441:LCJ786441 LMA786441:LMF786441 LVW786441:LWB786441 MFS786441:MFX786441 MPO786441:MPT786441 MZK786441:MZP786441 NJG786441:NJL786441 NTC786441:NTH786441 OCY786441:ODD786441 OMU786441:OMZ786441 OWQ786441:OWV786441 PGM786441:PGR786441 PQI786441:PQN786441 QAE786441:QAJ786441 QKA786441:QKF786441 QTW786441:QUB786441 RDS786441:RDX786441 RNO786441:RNT786441 RXK786441:RXP786441 SHG786441:SHL786441 SRC786441:SRH786441 TAY786441:TBD786441 TKU786441:TKZ786441 TUQ786441:TUV786441 UEM786441:UER786441 UOI786441:UON786441 UYE786441:UYJ786441 VIA786441:VIF786441 VRW786441:VSB786441 WBS786441:WBX786441 WLO786441:WLT786441 WVK786441:WVP786441 C851977:H851977 IY851977:JD851977 SU851977:SZ851977 ACQ851977:ACV851977 AMM851977:AMR851977 AWI851977:AWN851977 BGE851977:BGJ851977 BQA851977:BQF851977 BZW851977:CAB851977 CJS851977:CJX851977 CTO851977:CTT851977 DDK851977:DDP851977 DNG851977:DNL851977 DXC851977:DXH851977 EGY851977:EHD851977 EQU851977:EQZ851977 FAQ851977:FAV851977 FKM851977:FKR851977 FUI851977:FUN851977 GEE851977:GEJ851977 GOA851977:GOF851977 GXW851977:GYB851977 HHS851977:HHX851977 HRO851977:HRT851977 IBK851977:IBP851977 ILG851977:ILL851977 IVC851977:IVH851977 JEY851977:JFD851977 JOU851977:JOZ851977 JYQ851977:JYV851977 KIM851977:KIR851977 KSI851977:KSN851977 LCE851977:LCJ851977 LMA851977:LMF851977 LVW851977:LWB851977 MFS851977:MFX851977 MPO851977:MPT851977 MZK851977:MZP851977 NJG851977:NJL851977 NTC851977:NTH851977 OCY851977:ODD851977 OMU851977:OMZ851977 OWQ851977:OWV851977 PGM851977:PGR851977 PQI851977:PQN851977 QAE851977:QAJ851977 QKA851977:QKF851977 QTW851977:QUB851977 RDS851977:RDX851977 RNO851977:RNT851977 RXK851977:RXP851977 SHG851977:SHL851977 SRC851977:SRH851977 TAY851977:TBD851977 TKU851977:TKZ851977 TUQ851977:TUV851977 UEM851977:UER851977 UOI851977:UON851977 UYE851977:UYJ851977 VIA851977:VIF851977 VRW851977:VSB851977 WBS851977:WBX851977 WLO851977:WLT851977 WVK851977:WVP851977 C917513:H917513 IY917513:JD917513 SU917513:SZ917513 ACQ917513:ACV917513 AMM917513:AMR917513 AWI917513:AWN917513 BGE917513:BGJ917513 BQA917513:BQF917513 BZW917513:CAB917513 CJS917513:CJX917513 CTO917513:CTT917513 DDK917513:DDP917513 DNG917513:DNL917513 DXC917513:DXH917513 EGY917513:EHD917513 EQU917513:EQZ917513 FAQ917513:FAV917513 FKM917513:FKR917513 FUI917513:FUN917513 GEE917513:GEJ917513 GOA917513:GOF917513 GXW917513:GYB917513 HHS917513:HHX917513 HRO917513:HRT917513 IBK917513:IBP917513 ILG917513:ILL917513 IVC917513:IVH917513 JEY917513:JFD917513 JOU917513:JOZ917513 JYQ917513:JYV917513 KIM917513:KIR917513 KSI917513:KSN917513 LCE917513:LCJ917513 LMA917513:LMF917513 LVW917513:LWB917513 MFS917513:MFX917513 MPO917513:MPT917513 MZK917513:MZP917513 NJG917513:NJL917513 NTC917513:NTH917513 OCY917513:ODD917513 OMU917513:OMZ917513 OWQ917513:OWV917513 PGM917513:PGR917513 PQI917513:PQN917513 QAE917513:QAJ917513 QKA917513:QKF917513 QTW917513:QUB917513 RDS917513:RDX917513 RNO917513:RNT917513 RXK917513:RXP917513 SHG917513:SHL917513 SRC917513:SRH917513 TAY917513:TBD917513 TKU917513:TKZ917513 TUQ917513:TUV917513 UEM917513:UER917513 UOI917513:UON917513 UYE917513:UYJ917513 VIA917513:VIF917513 VRW917513:VSB917513 WBS917513:WBX917513 WLO917513:WLT917513 WVK917513:WVP917513 C983049:H983049 IY983049:JD983049 SU983049:SZ983049 ACQ983049:ACV983049 AMM983049:AMR983049 AWI983049:AWN983049 BGE983049:BGJ983049 BQA983049:BQF983049 BZW983049:CAB983049 CJS983049:CJX983049 CTO983049:CTT983049 DDK983049:DDP983049 DNG983049:DNL983049 DXC983049:DXH983049 EGY983049:EHD983049 EQU983049:EQZ983049 FAQ983049:FAV983049 FKM983049:FKR983049 FUI983049:FUN983049 GEE983049:GEJ983049 GOA983049:GOF983049 GXW983049:GYB983049 HHS983049:HHX983049 HRO983049:HRT983049 IBK983049:IBP983049 ILG983049:ILL983049 IVC983049:IVH983049 JEY983049:JFD983049 JOU983049:JOZ983049 JYQ983049:JYV983049 KIM983049:KIR983049 KSI983049:KSN983049 LCE983049:LCJ983049 LMA983049:LMF983049 LVW983049:LWB983049 MFS983049:MFX983049 MPO983049:MPT983049 MZK983049:MZP983049 NJG983049:NJL983049 NTC983049:NTH983049 OCY983049:ODD983049 OMU983049:OMZ983049 OWQ983049:OWV983049 PGM983049:PGR983049 PQI983049:PQN983049 QAE983049:QAJ983049 QKA983049:QKF983049 QTW983049:QUB983049 RDS983049:RDX983049 RNO983049:RNT983049 RXK983049:RXP983049 SHG983049:SHL983049 SRC983049:SRH983049 TAY983049:TBD983049 TKU983049:TKZ983049 TUQ983049:TUV983049 UEM983049:UER983049 UOI983049:UON983049 UYE983049:UYJ983049 VIA983049:VIF983049 VRW983049:VSB983049 WBS983049:WBX983049 WLO983049:WLT983049 WVK983049:WVP983049">
      <formula1>$B$54:$B$67</formula1>
    </dataValidation>
    <dataValidation type="list" allowBlank="1" showInputMessage="1" showErrorMessage="1" sqref="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7:H65547 IY65547:JD65547 SU65547:SZ65547 ACQ65547:ACV65547 AMM65547:AMR65547 AWI65547:AWN65547 BGE65547:BGJ65547 BQA65547:BQF65547 BZW65547:CAB65547 CJS65547:CJX65547 CTO65547:CTT65547 DDK65547:DDP65547 DNG65547:DNL65547 DXC65547:DXH65547 EGY65547:EHD65547 EQU65547:EQZ65547 FAQ65547:FAV65547 FKM65547:FKR65547 FUI65547:FUN65547 GEE65547:GEJ65547 GOA65547:GOF65547 GXW65547:GYB65547 HHS65547:HHX65547 HRO65547:HRT65547 IBK65547:IBP65547 ILG65547:ILL65547 IVC65547:IVH65547 JEY65547:JFD65547 JOU65547:JOZ65547 JYQ65547:JYV65547 KIM65547:KIR65547 KSI65547:KSN65547 LCE65547:LCJ65547 LMA65547:LMF65547 LVW65547:LWB65547 MFS65547:MFX65547 MPO65547:MPT65547 MZK65547:MZP65547 NJG65547:NJL65547 NTC65547:NTH65547 OCY65547:ODD65547 OMU65547:OMZ65547 OWQ65547:OWV65547 PGM65547:PGR65547 PQI65547:PQN65547 QAE65547:QAJ65547 QKA65547:QKF65547 QTW65547:QUB65547 RDS65547:RDX65547 RNO65547:RNT65547 RXK65547:RXP65547 SHG65547:SHL65547 SRC65547:SRH65547 TAY65547:TBD65547 TKU65547:TKZ65547 TUQ65547:TUV65547 UEM65547:UER65547 UOI65547:UON65547 UYE65547:UYJ65547 VIA65547:VIF65547 VRW65547:VSB65547 WBS65547:WBX65547 WLO65547:WLT65547 WVK65547:WVP65547 C131083:H131083 IY131083:JD131083 SU131083:SZ131083 ACQ131083:ACV131083 AMM131083:AMR131083 AWI131083:AWN131083 BGE131083:BGJ131083 BQA131083:BQF131083 BZW131083:CAB131083 CJS131083:CJX131083 CTO131083:CTT131083 DDK131083:DDP131083 DNG131083:DNL131083 DXC131083:DXH131083 EGY131083:EHD131083 EQU131083:EQZ131083 FAQ131083:FAV131083 FKM131083:FKR131083 FUI131083:FUN131083 GEE131083:GEJ131083 GOA131083:GOF131083 GXW131083:GYB131083 HHS131083:HHX131083 HRO131083:HRT131083 IBK131083:IBP131083 ILG131083:ILL131083 IVC131083:IVH131083 JEY131083:JFD131083 JOU131083:JOZ131083 JYQ131083:JYV131083 KIM131083:KIR131083 KSI131083:KSN131083 LCE131083:LCJ131083 LMA131083:LMF131083 LVW131083:LWB131083 MFS131083:MFX131083 MPO131083:MPT131083 MZK131083:MZP131083 NJG131083:NJL131083 NTC131083:NTH131083 OCY131083:ODD131083 OMU131083:OMZ131083 OWQ131083:OWV131083 PGM131083:PGR131083 PQI131083:PQN131083 QAE131083:QAJ131083 QKA131083:QKF131083 QTW131083:QUB131083 RDS131083:RDX131083 RNO131083:RNT131083 RXK131083:RXP131083 SHG131083:SHL131083 SRC131083:SRH131083 TAY131083:TBD131083 TKU131083:TKZ131083 TUQ131083:TUV131083 UEM131083:UER131083 UOI131083:UON131083 UYE131083:UYJ131083 VIA131083:VIF131083 VRW131083:VSB131083 WBS131083:WBX131083 WLO131083:WLT131083 WVK131083:WVP131083 C196619:H196619 IY196619:JD196619 SU196619:SZ196619 ACQ196619:ACV196619 AMM196619:AMR196619 AWI196619:AWN196619 BGE196619:BGJ196619 BQA196619:BQF196619 BZW196619:CAB196619 CJS196619:CJX196619 CTO196619:CTT196619 DDK196619:DDP196619 DNG196619:DNL196619 DXC196619:DXH196619 EGY196619:EHD196619 EQU196619:EQZ196619 FAQ196619:FAV196619 FKM196619:FKR196619 FUI196619:FUN196619 GEE196619:GEJ196619 GOA196619:GOF196619 GXW196619:GYB196619 HHS196619:HHX196619 HRO196619:HRT196619 IBK196619:IBP196619 ILG196619:ILL196619 IVC196619:IVH196619 JEY196619:JFD196619 JOU196619:JOZ196619 JYQ196619:JYV196619 KIM196619:KIR196619 KSI196619:KSN196619 LCE196619:LCJ196619 LMA196619:LMF196619 LVW196619:LWB196619 MFS196619:MFX196619 MPO196619:MPT196619 MZK196619:MZP196619 NJG196619:NJL196619 NTC196619:NTH196619 OCY196619:ODD196619 OMU196619:OMZ196619 OWQ196619:OWV196619 PGM196619:PGR196619 PQI196619:PQN196619 QAE196619:QAJ196619 QKA196619:QKF196619 QTW196619:QUB196619 RDS196619:RDX196619 RNO196619:RNT196619 RXK196619:RXP196619 SHG196619:SHL196619 SRC196619:SRH196619 TAY196619:TBD196619 TKU196619:TKZ196619 TUQ196619:TUV196619 UEM196619:UER196619 UOI196619:UON196619 UYE196619:UYJ196619 VIA196619:VIF196619 VRW196619:VSB196619 WBS196619:WBX196619 WLO196619:WLT196619 WVK196619:WVP196619 C262155:H262155 IY262155:JD262155 SU262155:SZ262155 ACQ262155:ACV262155 AMM262155:AMR262155 AWI262155:AWN262155 BGE262155:BGJ262155 BQA262155:BQF262155 BZW262155:CAB262155 CJS262155:CJX262155 CTO262155:CTT262155 DDK262155:DDP262155 DNG262155:DNL262155 DXC262155:DXH262155 EGY262155:EHD262155 EQU262155:EQZ262155 FAQ262155:FAV262155 FKM262155:FKR262155 FUI262155:FUN262155 GEE262155:GEJ262155 GOA262155:GOF262155 GXW262155:GYB262155 HHS262155:HHX262155 HRO262155:HRT262155 IBK262155:IBP262155 ILG262155:ILL262155 IVC262155:IVH262155 JEY262155:JFD262155 JOU262155:JOZ262155 JYQ262155:JYV262155 KIM262155:KIR262155 KSI262155:KSN262155 LCE262155:LCJ262155 LMA262155:LMF262155 LVW262155:LWB262155 MFS262155:MFX262155 MPO262155:MPT262155 MZK262155:MZP262155 NJG262155:NJL262155 NTC262155:NTH262155 OCY262155:ODD262155 OMU262155:OMZ262155 OWQ262155:OWV262155 PGM262155:PGR262155 PQI262155:PQN262155 QAE262155:QAJ262155 QKA262155:QKF262155 QTW262155:QUB262155 RDS262155:RDX262155 RNO262155:RNT262155 RXK262155:RXP262155 SHG262155:SHL262155 SRC262155:SRH262155 TAY262155:TBD262155 TKU262155:TKZ262155 TUQ262155:TUV262155 UEM262155:UER262155 UOI262155:UON262155 UYE262155:UYJ262155 VIA262155:VIF262155 VRW262155:VSB262155 WBS262155:WBX262155 WLO262155:WLT262155 WVK262155:WVP262155 C327691:H327691 IY327691:JD327691 SU327691:SZ327691 ACQ327691:ACV327691 AMM327691:AMR327691 AWI327691:AWN327691 BGE327691:BGJ327691 BQA327691:BQF327691 BZW327691:CAB327691 CJS327691:CJX327691 CTO327691:CTT327691 DDK327691:DDP327691 DNG327691:DNL327691 DXC327691:DXH327691 EGY327691:EHD327691 EQU327691:EQZ327691 FAQ327691:FAV327691 FKM327691:FKR327691 FUI327691:FUN327691 GEE327691:GEJ327691 GOA327691:GOF327691 GXW327691:GYB327691 HHS327691:HHX327691 HRO327691:HRT327691 IBK327691:IBP327691 ILG327691:ILL327691 IVC327691:IVH327691 JEY327691:JFD327691 JOU327691:JOZ327691 JYQ327691:JYV327691 KIM327691:KIR327691 KSI327691:KSN327691 LCE327691:LCJ327691 LMA327691:LMF327691 LVW327691:LWB327691 MFS327691:MFX327691 MPO327691:MPT327691 MZK327691:MZP327691 NJG327691:NJL327691 NTC327691:NTH327691 OCY327691:ODD327691 OMU327691:OMZ327691 OWQ327691:OWV327691 PGM327691:PGR327691 PQI327691:PQN327691 QAE327691:QAJ327691 QKA327691:QKF327691 QTW327691:QUB327691 RDS327691:RDX327691 RNO327691:RNT327691 RXK327691:RXP327691 SHG327691:SHL327691 SRC327691:SRH327691 TAY327691:TBD327691 TKU327691:TKZ327691 TUQ327691:TUV327691 UEM327691:UER327691 UOI327691:UON327691 UYE327691:UYJ327691 VIA327691:VIF327691 VRW327691:VSB327691 WBS327691:WBX327691 WLO327691:WLT327691 WVK327691:WVP327691 C393227:H393227 IY393227:JD393227 SU393227:SZ393227 ACQ393227:ACV393227 AMM393227:AMR393227 AWI393227:AWN393227 BGE393227:BGJ393227 BQA393227:BQF393227 BZW393227:CAB393227 CJS393227:CJX393227 CTO393227:CTT393227 DDK393227:DDP393227 DNG393227:DNL393227 DXC393227:DXH393227 EGY393227:EHD393227 EQU393227:EQZ393227 FAQ393227:FAV393227 FKM393227:FKR393227 FUI393227:FUN393227 GEE393227:GEJ393227 GOA393227:GOF393227 GXW393227:GYB393227 HHS393227:HHX393227 HRO393227:HRT393227 IBK393227:IBP393227 ILG393227:ILL393227 IVC393227:IVH393227 JEY393227:JFD393227 JOU393227:JOZ393227 JYQ393227:JYV393227 KIM393227:KIR393227 KSI393227:KSN393227 LCE393227:LCJ393227 LMA393227:LMF393227 LVW393227:LWB393227 MFS393227:MFX393227 MPO393227:MPT393227 MZK393227:MZP393227 NJG393227:NJL393227 NTC393227:NTH393227 OCY393227:ODD393227 OMU393227:OMZ393227 OWQ393227:OWV393227 PGM393227:PGR393227 PQI393227:PQN393227 QAE393227:QAJ393227 QKA393227:QKF393227 QTW393227:QUB393227 RDS393227:RDX393227 RNO393227:RNT393227 RXK393227:RXP393227 SHG393227:SHL393227 SRC393227:SRH393227 TAY393227:TBD393227 TKU393227:TKZ393227 TUQ393227:TUV393227 UEM393227:UER393227 UOI393227:UON393227 UYE393227:UYJ393227 VIA393227:VIF393227 VRW393227:VSB393227 WBS393227:WBX393227 WLO393227:WLT393227 WVK393227:WVP393227 C458763:H458763 IY458763:JD458763 SU458763:SZ458763 ACQ458763:ACV458763 AMM458763:AMR458763 AWI458763:AWN458763 BGE458763:BGJ458763 BQA458763:BQF458763 BZW458763:CAB458763 CJS458763:CJX458763 CTO458763:CTT458763 DDK458763:DDP458763 DNG458763:DNL458763 DXC458763:DXH458763 EGY458763:EHD458763 EQU458763:EQZ458763 FAQ458763:FAV458763 FKM458763:FKR458763 FUI458763:FUN458763 GEE458763:GEJ458763 GOA458763:GOF458763 GXW458763:GYB458763 HHS458763:HHX458763 HRO458763:HRT458763 IBK458763:IBP458763 ILG458763:ILL458763 IVC458763:IVH458763 JEY458763:JFD458763 JOU458763:JOZ458763 JYQ458763:JYV458763 KIM458763:KIR458763 KSI458763:KSN458763 LCE458763:LCJ458763 LMA458763:LMF458763 LVW458763:LWB458763 MFS458763:MFX458763 MPO458763:MPT458763 MZK458763:MZP458763 NJG458763:NJL458763 NTC458763:NTH458763 OCY458763:ODD458763 OMU458763:OMZ458763 OWQ458763:OWV458763 PGM458763:PGR458763 PQI458763:PQN458763 QAE458763:QAJ458763 QKA458763:QKF458763 QTW458763:QUB458763 RDS458763:RDX458763 RNO458763:RNT458763 RXK458763:RXP458763 SHG458763:SHL458763 SRC458763:SRH458763 TAY458763:TBD458763 TKU458763:TKZ458763 TUQ458763:TUV458763 UEM458763:UER458763 UOI458763:UON458763 UYE458763:UYJ458763 VIA458763:VIF458763 VRW458763:VSB458763 WBS458763:WBX458763 WLO458763:WLT458763 WVK458763:WVP458763 C524299:H524299 IY524299:JD524299 SU524299:SZ524299 ACQ524299:ACV524299 AMM524299:AMR524299 AWI524299:AWN524299 BGE524299:BGJ524299 BQA524299:BQF524299 BZW524299:CAB524299 CJS524299:CJX524299 CTO524299:CTT524299 DDK524299:DDP524299 DNG524299:DNL524299 DXC524299:DXH524299 EGY524299:EHD524299 EQU524299:EQZ524299 FAQ524299:FAV524299 FKM524299:FKR524299 FUI524299:FUN524299 GEE524299:GEJ524299 GOA524299:GOF524299 GXW524299:GYB524299 HHS524299:HHX524299 HRO524299:HRT524299 IBK524299:IBP524299 ILG524299:ILL524299 IVC524299:IVH524299 JEY524299:JFD524299 JOU524299:JOZ524299 JYQ524299:JYV524299 KIM524299:KIR524299 KSI524299:KSN524299 LCE524299:LCJ524299 LMA524299:LMF524299 LVW524299:LWB524299 MFS524299:MFX524299 MPO524299:MPT524299 MZK524299:MZP524299 NJG524299:NJL524299 NTC524299:NTH524299 OCY524299:ODD524299 OMU524299:OMZ524299 OWQ524299:OWV524299 PGM524299:PGR524299 PQI524299:PQN524299 QAE524299:QAJ524299 QKA524299:QKF524299 QTW524299:QUB524299 RDS524299:RDX524299 RNO524299:RNT524299 RXK524299:RXP524299 SHG524299:SHL524299 SRC524299:SRH524299 TAY524299:TBD524299 TKU524299:TKZ524299 TUQ524299:TUV524299 UEM524299:UER524299 UOI524299:UON524299 UYE524299:UYJ524299 VIA524299:VIF524299 VRW524299:VSB524299 WBS524299:WBX524299 WLO524299:WLT524299 WVK524299:WVP524299 C589835:H589835 IY589835:JD589835 SU589835:SZ589835 ACQ589835:ACV589835 AMM589835:AMR589835 AWI589835:AWN589835 BGE589835:BGJ589835 BQA589835:BQF589835 BZW589835:CAB589835 CJS589835:CJX589835 CTO589835:CTT589835 DDK589835:DDP589835 DNG589835:DNL589835 DXC589835:DXH589835 EGY589835:EHD589835 EQU589835:EQZ589835 FAQ589835:FAV589835 FKM589835:FKR589835 FUI589835:FUN589835 GEE589835:GEJ589835 GOA589835:GOF589835 GXW589835:GYB589835 HHS589835:HHX589835 HRO589835:HRT589835 IBK589835:IBP589835 ILG589835:ILL589835 IVC589835:IVH589835 JEY589835:JFD589835 JOU589835:JOZ589835 JYQ589835:JYV589835 KIM589835:KIR589835 KSI589835:KSN589835 LCE589835:LCJ589835 LMA589835:LMF589835 LVW589835:LWB589835 MFS589835:MFX589835 MPO589835:MPT589835 MZK589835:MZP589835 NJG589835:NJL589835 NTC589835:NTH589835 OCY589835:ODD589835 OMU589835:OMZ589835 OWQ589835:OWV589835 PGM589835:PGR589835 PQI589835:PQN589835 QAE589835:QAJ589835 QKA589835:QKF589835 QTW589835:QUB589835 RDS589835:RDX589835 RNO589835:RNT589835 RXK589835:RXP589835 SHG589835:SHL589835 SRC589835:SRH589835 TAY589835:TBD589835 TKU589835:TKZ589835 TUQ589835:TUV589835 UEM589835:UER589835 UOI589835:UON589835 UYE589835:UYJ589835 VIA589835:VIF589835 VRW589835:VSB589835 WBS589835:WBX589835 WLO589835:WLT589835 WVK589835:WVP589835 C655371:H655371 IY655371:JD655371 SU655371:SZ655371 ACQ655371:ACV655371 AMM655371:AMR655371 AWI655371:AWN655371 BGE655371:BGJ655371 BQA655371:BQF655371 BZW655371:CAB655371 CJS655371:CJX655371 CTO655371:CTT655371 DDK655371:DDP655371 DNG655371:DNL655371 DXC655371:DXH655371 EGY655371:EHD655371 EQU655371:EQZ655371 FAQ655371:FAV655371 FKM655371:FKR655371 FUI655371:FUN655371 GEE655371:GEJ655371 GOA655371:GOF655371 GXW655371:GYB655371 HHS655371:HHX655371 HRO655371:HRT655371 IBK655371:IBP655371 ILG655371:ILL655371 IVC655371:IVH655371 JEY655371:JFD655371 JOU655371:JOZ655371 JYQ655371:JYV655371 KIM655371:KIR655371 KSI655371:KSN655371 LCE655371:LCJ655371 LMA655371:LMF655371 LVW655371:LWB655371 MFS655371:MFX655371 MPO655371:MPT655371 MZK655371:MZP655371 NJG655371:NJL655371 NTC655371:NTH655371 OCY655371:ODD655371 OMU655371:OMZ655371 OWQ655371:OWV655371 PGM655371:PGR655371 PQI655371:PQN655371 QAE655371:QAJ655371 QKA655371:QKF655371 QTW655371:QUB655371 RDS655371:RDX655371 RNO655371:RNT655371 RXK655371:RXP655371 SHG655371:SHL655371 SRC655371:SRH655371 TAY655371:TBD655371 TKU655371:TKZ655371 TUQ655371:TUV655371 UEM655371:UER655371 UOI655371:UON655371 UYE655371:UYJ655371 VIA655371:VIF655371 VRW655371:VSB655371 WBS655371:WBX655371 WLO655371:WLT655371 WVK655371:WVP655371 C720907:H720907 IY720907:JD720907 SU720907:SZ720907 ACQ720907:ACV720907 AMM720907:AMR720907 AWI720907:AWN720907 BGE720907:BGJ720907 BQA720907:BQF720907 BZW720907:CAB720907 CJS720907:CJX720907 CTO720907:CTT720907 DDK720907:DDP720907 DNG720907:DNL720907 DXC720907:DXH720907 EGY720907:EHD720907 EQU720907:EQZ720907 FAQ720907:FAV720907 FKM720907:FKR720907 FUI720907:FUN720907 GEE720907:GEJ720907 GOA720907:GOF720907 GXW720907:GYB720907 HHS720907:HHX720907 HRO720907:HRT720907 IBK720907:IBP720907 ILG720907:ILL720907 IVC720907:IVH720907 JEY720907:JFD720907 JOU720907:JOZ720907 JYQ720907:JYV720907 KIM720907:KIR720907 KSI720907:KSN720907 LCE720907:LCJ720907 LMA720907:LMF720907 LVW720907:LWB720907 MFS720907:MFX720907 MPO720907:MPT720907 MZK720907:MZP720907 NJG720907:NJL720907 NTC720907:NTH720907 OCY720907:ODD720907 OMU720907:OMZ720907 OWQ720907:OWV720907 PGM720907:PGR720907 PQI720907:PQN720907 QAE720907:QAJ720907 QKA720907:QKF720907 QTW720907:QUB720907 RDS720907:RDX720907 RNO720907:RNT720907 RXK720907:RXP720907 SHG720907:SHL720907 SRC720907:SRH720907 TAY720907:TBD720907 TKU720907:TKZ720907 TUQ720907:TUV720907 UEM720907:UER720907 UOI720907:UON720907 UYE720907:UYJ720907 VIA720907:VIF720907 VRW720907:VSB720907 WBS720907:WBX720907 WLO720907:WLT720907 WVK720907:WVP720907 C786443:H786443 IY786443:JD786443 SU786443:SZ786443 ACQ786443:ACV786443 AMM786443:AMR786443 AWI786443:AWN786443 BGE786443:BGJ786443 BQA786443:BQF786443 BZW786443:CAB786443 CJS786443:CJX786443 CTO786443:CTT786443 DDK786443:DDP786443 DNG786443:DNL786443 DXC786443:DXH786443 EGY786443:EHD786443 EQU786443:EQZ786443 FAQ786443:FAV786443 FKM786443:FKR786443 FUI786443:FUN786443 GEE786443:GEJ786443 GOA786443:GOF786443 GXW786443:GYB786443 HHS786443:HHX786443 HRO786443:HRT786443 IBK786443:IBP786443 ILG786443:ILL786443 IVC786443:IVH786443 JEY786443:JFD786443 JOU786443:JOZ786443 JYQ786443:JYV786443 KIM786443:KIR786443 KSI786443:KSN786443 LCE786443:LCJ786443 LMA786443:LMF786443 LVW786443:LWB786443 MFS786443:MFX786443 MPO786443:MPT786443 MZK786443:MZP786443 NJG786443:NJL786443 NTC786443:NTH786443 OCY786443:ODD786443 OMU786443:OMZ786443 OWQ786443:OWV786443 PGM786443:PGR786443 PQI786443:PQN786443 QAE786443:QAJ786443 QKA786443:QKF786443 QTW786443:QUB786443 RDS786443:RDX786443 RNO786443:RNT786443 RXK786443:RXP786443 SHG786443:SHL786443 SRC786443:SRH786443 TAY786443:TBD786443 TKU786443:TKZ786443 TUQ786443:TUV786443 UEM786443:UER786443 UOI786443:UON786443 UYE786443:UYJ786443 VIA786443:VIF786443 VRW786443:VSB786443 WBS786443:WBX786443 WLO786443:WLT786443 WVK786443:WVP786443 C851979:H851979 IY851979:JD851979 SU851979:SZ851979 ACQ851979:ACV851979 AMM851979:AMR851979 AWI851979:AWN851979 BGE851979:BGJ851979 BQA851979:BQF851979 BZW851979:CAB851979 CJS851979:CJX851979 CTO851979:CTT851979 DDK851979:DDP851979 DNG851979:DNL851979 DXC851979:DXH851979 EGY851979:EHD851979 EQU851979:EQZ851979 FAQ851979:FAV851979 FKM851979:FKR851979 FUI851979:FUN851979 GEE851979:GEJ851979 GOA851979:GOF851979 GXW851979:GYB851979 HHS851979:HHX851979 HRO851979:HRT851979 IBK851979:IBP851979 ILG851979:ILL851979 IVC851979:IVH851979 JEY851979:JFD851979 JOU851979:JOZ851979 JYQ851979:JYV851979 KIM851979:KIR851979 KSI851979:KSN851979 LCE851979:LCJ851979 LMA851979:LMF851979 LVW851979:LWB851979 MFS851979:MFX851979 MPO851979:MPT851979 MZK851979:MZP851979 NJG851979:NJL851979 NTC851979:NTH851979 OCY851979:ODD851979 OMU851979:OMZ851979 OWQ851979:OWV851979 PGM851979:PGR851979 PQI851979:PQN851979 QAE851979:QAJ851979 QKA851979:QKF851979 QTW851979:QUB851979 RDS851979:RDX851979 RNO851979:RNT851979 RXK851979:RXP851979 SHG851979:SHL851979 SRC851979:SRH851979 TAY851979:TBD851979 TKU851979:TKZ851979 TUQ851979:TUV851979 UEM851979:UER851979 UOI851979:UON851979 UYE851979:UYJ851979 VIA851979:VIF851979 VRW851979:VSB851979 WBS851979:WBX851979 WLO851979:WLT851979 WVK851979:WVP851979 C917515:H917515 IY917515:JD917515 SU917515:SZ917515 ACQ917515:ACV917515 AMM917515:AMR917515 AWI917515:AWN917515 BGE917515:BGJ917515 BQA917515:BQF917515 BZW917515:CAB917515 CJS917515:CJX917515 CTO917515:CTT917515 DDK917515:DDP917515 DNG917515:DNL917515 DXC917515:DXH917515 EGY917515:EHD917515 EQU917515:EQZ917515 FAQ917515:FAV917515 FKM917515:FKR917515 FUI917515:FUN917515 GEE917515:GEJ917515 GOA917515:GOF917515 GXW917515:GYB917515 HHS917515:HHX917515 HRO917515:HRT917515 IBK917515:IBP917515 ILG917515:ILL917515 IVC917515:IVH917515 JEY917515:JFD917515 JOU917515:JOZ917515 JYQ917515:JYV917515 KIM917515:KIR917515 KSI917515:KSN917515 LCE917515:LCJ917515 LMA917515:LMF917515 LVW917515:LWB917515 MFS917515:MFX917515 MPO917515:MPT917515 MZK917515:MZP917515 NJG917515:NJL917515 NTC917515:NTH917515 OCY917515:ODD917515 OMU917515:OMZ917515 OWQ917515:OWV917515 PGM917515:PGR917515 PQI917515:PQN917515 QAE917515:QAJ917515 QKA917515:QKF917515 QTW917515:QUB917515 RDS917515:RDX917515 RNO917515:RNT917515 RXK917515:RXP917515 SHG917515:SHL917515 SRC917515:SRH917515 TAY917515:TBD917515 TKU917515:TKZ917515 TUQ917515:TUV917515 UEM917515:UER917515 UOI917515:UON917515 UYE917515:UYJ917515 VIA917515:VIF917515 VRW917515:VSB917515 WBS917515:WBX917515 WLO917515:WLT917515 WVK917515:WVP917515 C983051:H983051 IY983051:JD983051 SU983051:SZ983051 ACQ983051:ACV983051 AMM983051:AMR983051 AWI983051:AWN983051 BGE983051:BGJ983051 BQA983051:BQF983051 BZW983051:CAB983051 CJS983051:CJX983051 CTO983051:CTT983051 DDK983051:DDP983051 DNG983051:DNL983051 DXC983051:DXH983051 EGY983051:EHD983051 EQU983051:EQZ983051 FAQ983051:FAV983051 FKM983051:FKR983051 FUI983051:FUN983051 GEE983051:GEJ983051 GOA983051:GOF983051 GXW983051:GYB983051 HHS983051:HHX983051 HRO983051:HRT983051 IBK983051:IBP983051 ILG983051:ILL983051 IVC983051:IVH983051 JEY983051:JFD983051 JOU983051:JOZ983051 JYQ983051:JYV983051 KIM983051:KIR983051 KSI983051:KSN983051 LCE983051:LCJ983051 LMA983051:LMF983051 LVW983051:LWB983051 MFS983051:MFX983051 MPO983051:MPT983051 MZK983051:MZP983051 NJG983051:NJL983051 NTC983051:NTH983051 OCY983051:ODD983051 OMU983051:OMZ983051 OWQ983051:OWV983051 PGM983051:PGR983051 PQI983051:PQN983051 QAE983051:QAJ983051 QKA983051:QKF983051 QTW983051:QUB983051 RDS983051:RDX983051 RNO983051:RNT983051 RXK983051:RXP983051 SHG983051:SHL983051 SRC983051:SRH983051 TAY983051:TBD983051 TKU983051:TKZ983051 TUQ983051:TUV983051 UEM983051:UER983051 UOI983051:UON983051 UYE983051:UYJ983051 VIA983051:VIF983051 VRW983051:VSB983051 WBS983051:WBX983051 WLO983051:WLT983051 WVK983051:WVP983051">
      <formula1>$C$54:$C$62</formula1>
    </dataValidation>
  </dataValidations>
  <printOptions verticalCentered="1"/>
  <pageMargins left="0.25" right="0.25" top="0.75" bottom="0.75" header="0.3" footer="0.3"/>
  <pageSetup scale="4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AR74"/>
  <sheetViews>
    <sheetView topLeftCell="C21" zoomScale="85" zoomScaleNormal="85" workbookViewId="0">
      <pane xSplit="3" ySplit="3" topLeftCell="AH38" activePane="bottomRight" state="frozen"/>
      <selection activeCell="C21" sqref="C21"/>
      <selection pane="topRight" activeCell="F21" sqref="F21"/>
      <selection pane="bottomLeft" activeCell="C24" sqref="C24"/>
      <selection pane="bottomRight" activeCell="AM48" sqref="AM48"/>
    </sheetView>
  </sheetViews>
  <sheetFormatPr baseColWidth="10" defaultRowHeight="15" x14ac:dyDescent="0.25"/>
  <cols>
    <col min="3" max="3" width="28.140625" customWidth="1"/>
    <col min="4" max="4" width="21.5703125" customWidth="1"/>
    <col min="5" max="5" width="14.42578125" customWidth="1"/>
    <col min="6" max="11" width="11.42578125" customWidth="1"/>
    <col min="12" max="12" width="11.7109375" customWidth="1"/>
    <col min="13" max="13" width="13" customWidth="1"/>
    <col min="14" max="20" width="11.42578125" customWidth="1"/>
    <col min="21" max="21" width="14.5703125" customWidth="1"/>
    <col min="22" max="24" width="11.42578125" customWidth="1"/>
    <col min="25" max="26" width="14.5703125" customWidth="1"/>
    <col min="27" max="27" width="15.5703125" customWidth="1"/>
    <col min="28" max="28" width="11.42578125" customWidth="1"/>
    <col min="29" max="29" width="15.5703125" customWidth="1"/>
    <col min="32" max="32" width="15.5703125" bestFit="1" customWidth="1"/>
    <col min="37" max="37" width="12.140625" customWidth="1"/>
    <col min="41" max="41" width="59.42578125" customWidth="1"/>
    <col min="42" max="42" width="19" style="4" customWidth="1"/>
    <col min="43" max="43" width="14.28515625" style="4" customWidth="1"/>
    <col min="44" max="44" width="13.140625" style="4" customWidth="1"/>
  </cols>
  <sheetData>
    <row r="8" spans="3:41" ht="48.75" customHeight="1" x14ac:dyDescent="0.25">
      <c r="C8" s="203" t="s">
        <v>43</v>
      </c>
      <c r="D8" s="204"/>
      <c r="E8" s="204"/>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204"/>
      <c r="AO8" s="204"/>
    </row>
    <row r="9" spans="3:41" x14ac:dyDescent="0.25">
      <c r="C9" t="s">
        <v>16</v>
      </c>
      <c r="D9" t="s">
        <v>18</v>
      </c>
    </row>
    <row r="10" spans="3:41" x14ac:dyDescent="0.25">
      <c r="C10" t="s">
        <v>15</v>
      </c>
      <c r="D10" t="s">
        <v>17</v>
      </c>
    </row>
    <row r="11" spans="3:41" x14ac:dyDescent="0.25">
      <c r="C11" s="205" t="s">
        <v>19</v>
      </c>
      <c r="D11" t="s">
        <v>7</v>
      </c>
    </row>
    <row r="12" spans="3:41" x14ac:dyDescent="0.25">
      <c r="C12" s="205"/>
      <c r="D12" t="s">
        <v>20</v>
      </c>
    </row>
    <row r="13" spans="3:41" x14ac:dyDescent="0.25">
      <c r="C13" s="205"/>
      <c r="D13" t="s">
        <v>8</v>
      </c>
    </row>
    <row r="14" spans="3:41" x14ac:dyDescent="0.25">
      <c r="C14" s="205" t="s">
        <v>21</v>
      </c>
      <c r="D14" t="s">
        <v>22</v>
      </c>
    </row>
    <row r="15" spans="3:41" x14ac:dyDescent="0.25">
      <c r="C15" s="205"/>
      <c r="D15" t="s">
        <v>24</v>
      </c>
    </row>
    <row r="16" spans="3:41" x14ac:dyDescent="0.25">
      <c r="C16" t="s">
        <v>26</v>
      </c>
      <c r="D16" t="s">
        <v>25</v>
      </c>
    </row>
    <row r="17" spans="3:44" x14ac:dyDescent="0.25">
      <c r="C17" t="s">
        <v>27</v>
      </c>
      <c r="D17" t="s">
        <v>25</v>
      </c>
      <c r="O17" s="51"/>
    </row>
    <row r="18" spans="3:44" x14ac:dyDescent="0.25">
      <c r="C18" t="s">
        <v>28</v>
      </c>
      <c r="D18" s="3">
        <v>0.85</v>
      </c>
    </row>
    <row r="19" spans="3:44" x14ac:dyDescent="0.25">
      <c r="C19" t="s">
        <v>41</v>
      </c>
      <c r="D19" s="3" t="s">
        <v>42</v>
      </c>
    </row>
    <row r="20" spans="3:44" x14ac:dyDescent="0.25">
      <c r="D20" s="3"/>
    </row>
    <row r="21" spans="3:44" ht="15.75" thickBot="1" x14ac:dyDescent="0.3"/>
    <row r="22" spans="3:44" s="4" customFormat="1" ht="16.5" thickBot="1" x14ac:dyDescent="0.3">
      <c r="C22" s="214" t="s">
        <v>23</v>
      </c>
      <c r="D22" s="208" t="s">
        <v>9</v>
      </c>
      <c r="E22" s="214" t="s">
        <v>0</v>
      </c>
      <c r="F22" s="206" t="s">
        <v>140</v>
      </c>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158" t="s">
        <v>147</v>
      </c>
      <c r="AQ22" s="158" t="s">
        <v>149</v>
      </c>
      <c r="AR22" s="158" t="s">
        <v>148</v>
      </c>
    </row>
    <row r="23" spans="3:44" s="4" customFormat="1" ht="26.25" thickBot="1" x14ac:dyDescent="0.3">
      <c r="C23" s="214"/>
      <c r="D23" s="209"/>
      <c r="E23" s="214"/>
      <c r="F23" s="55" t="s">
        <v>30</v>
      </c>
      <c r="G23" s="55" t="s">
        <v>1</v>
      </c>
      <c r="H23" s="55" t="s">
        <v>31</v>
      </c>
      <c r="I23" s="55" t="s">
        <v>1</v>
      </c>
      <c r="J23" s="55" t="s">
        <v>2</v>
      </c>
      <c r="K23" s="55" t="s">
        <v>1</v>
      </c>
      <c r="L23" s="55" t="s">
        <v>29</v>
      </c>
      <c r="M23" s="55" t="s">
        <v>1</v>
      </c>
      <c r="N23" s="6" t="s">
        <v>35</v>
      </c>
      <c r="O23" s="6" t="s">
        <v>1</v>
      </c>
      <c r="P23" s="6" t="s">
        <v>36</v>
      </c>
      <c r="Q23" s="6" t="s">
        <v>1</v>
      </c>
      <c r="R23" s="6" t="s">
        <v>3</v>
      </c>
      <c r="S23" s="6" t="s">
        <v>1</v>
      </c>
      <c r="T23" s="6" t="s">
        <v>32</v>
      </c>
      <c r="U23" s="6" t="s">
        <v>1</v>
      </c>
      <c r="V23" s="52" t="s">
        <v>37</v>
      </c>
      <c r="W23" s="52" t="s">
        <v>1</v>
      </c>
      <c r="X23" s="52" t="s">
        <v>38</v>
      </c>
      <c r="Y23" s="52" t="s">
        <v>1</v>
      </c>
      <c r="Z23" s="52" t="s">
        <v>4</v>
      </c>
      <c r="AA23" s="52" t="s">
        <v>1</v>
      </c>
      <c r="AB23" s="52" t="s">
        <v>33</v>
      </c>
      <c r="AC23" s="52" t="s">
        <v>1</v>
      </c>
      <c r="AD23" s="55" t="s">
        <v>39</v>
      </c>
      <c r="AE23" s="55" t="s">
        <v>1</v>
      </c>
      <c r="AF23" s="55" t="s">
        <v>40</v>
      </c>
      <c r="AG23" s="55" t="s">
        <v>1</v>
      </c>
      <c r="AH23" s="55" t="s">
        <v>5</v>
      </c>
      <c r="AI23" s="55" t="s">
        <v>1</v>
      </c>
      <c r="AJ23" s="55" t="s">
        <v>34</v>
      </c>
      <c r="AK23" s="55" t="s">
        <v>1</v>
      </c>
      <c r="AL23" s="5" t="s">
        <v>119</v>
      </c>
      <c r="AM23" s="5" t="s">
        <v>120</v>
      </c>
      <c r="AN23" s="207" t="s">
        <v>6</v>
      </c>
      <c r="AO23" s="207"/>
      <c r="AP23" s="158"/>
      <c r="AQ23" s="158"/>
      <c r="AR23" s="158"/>
    </row>
    <row r="24" spans="3:44" ht="65.25" customHeight="1" thickBot="1" x14ac:dyDescent="0.3">
      <c r="C24" s="217" t="s">
        <v>12</v>
      </c>
      <c r="D24" s="193" t="s">
        <v>126</v>
      </c>
      <c r="E24" s="1" t="s">
        <v>7</v>
      </c>
      <c r="F24" s="2">
        <v>0</v>
      </c>
      <c r="G24" s="161" t="str">
        <f>IF(F24=0,"0",F24/F25)</f>
        <v>0</v>
      </c>
      <c r="H24" s="2">
        <v>0</v>
      </c>
      <c r="I24" s="161" t="str">
        <f>IF(H24=0,"0",H24/H25)</f>
        <v>0</v>
      </c>
      <c r="J24" s="2">
        <v>3</v>
      </c>
      <c r="K24" s="161">
        <f>IF(J24=0,"0",J24/J25)</f>
        <v>1</v>
      </c>
      <c r="L24" s="58">
        <f>+F24+H24+J24</f>
        <v>3</v>
      </c>
      <c r="M24" s="159">
        <f>IF(L24=0,"0",L24/L25)</f>
        <v>1</v>
      </c>
      <c r="N24" s="2">
        <v>0</v>
      </c>
      <c r="O24" s="161" t="str">
        <f>IF(N24=0,"0",N24/N25)</f>
        <v>0</v>
      </c>
      <c r="P24" s="2">
        <v>1</v>
      </c>
      <c r="Q24" s="161">
        <f>IF(P24=0,"0",P24/P25)</f>
        <v>1</v>
      </c>
      <c r="R24" s="2">
        <v>1</v>
      </c>
      <c r="S24" s="161">
        <f>IF(R24=0,"0",R24/R25)</f>
        <v>1</v>
      </c>
      <c r="T24" s="7">
        <f t="shared" ref="T24:T41" si="0">+N24+P24+R24</f>
        <v>2</v>
      </c>
      <c r="U24" s="8">
        <f t="shared" ref="U24" si="1">IF(T24=0,"0",T24/T25)</f>
        <v>1</v>
      </c>
      <c r="V24" s="2">
        <v>0</v>
      </c>
      <c r="W24" s="161" t="str">
        <f>IF(V24=0,"0",V24/V25)</f>
        <v>0</v>
      </c>
      <c r="X24" s="2">
        <v>1</v>
      </c>
      <c r="Y24" s="161" t="e">
        <f>IF(X24=0,"0",X24/X25)</f>
        <v>#DIV/0!</v>
      </c>
      <c r="Z24" s="2">
        <v>0</v>
      </c>
      <c r="AA24" s="161" t="str">
        <f>IF(Z24=0,"0",Z24/Z25)</f>
        <v>0</v>
      </c>
      <c r="AB24" s="53">
        <f t="shared" ref="AB24:AB41" si="2">+V24+X24+Z24</f>
        <v>1</v>
      </c>
      <c r="AC24" s="165">
        <f t="shared" ref="AC24:AC38" si="3">IF(AB24=0,"0",AB24/AB25)</f>
        <v>1</v>
      </c>
      <c r="AD24" s="2">
        <v>0</v>
      </c>
      <c r="AE24" s="161" t="str">
        <f>IF(AD24=0,"0",AD24/AD25)</f>
        <v>0</v>
      </c>
      <c r="AF24" s="2">
        <v>0</v>
      </c>
      <c r="AG24" s="161" t="str">
        <f>IF(AF24=0,"0",AF24/AF25)</f>
        <v>0</v>
      </c>
      <c r="AH24" s="2">
        <v>1</v>
      </c>
      <c r="AI24" s="161">
        <f>IF(AH24=0,"0",AH24/AH25)</f>
        <v>0.5</v>
      </c>
      <c r="AJ24" s="56">
        <f>+AD24+AF24+AH24</f>
        <v>1</v>
      </c>
      <c r="AK24" s="159">
        <f>IF(AJ24=0,"0",AJ24/AJ25)</f>
        <v>0.5</v>
      </c>
      <c r="AL24" s="59">
        <f>+L24+T24+AB24+AJ24</f>
        <v>7</v>
      </c>
      <c r="AM24" s="163">
        <f>+AL24/AL25</f>
        <v>0.875</v>
      </c>
      <c r="AN24" s="210" t="s">
        <v>154</v>
      </c>
      <c r="AO24" s="211"/>
      <c r="AP24" s="156">
        <f>+AL25+AL27+AL29</f>
        <v>24</v>
      </c>
      <c r="AQ24" s="156">
        <f>+AL24+AL26+AL28</f>
        <v>22</v>
      </c>
      <c r="AR24" s="156">
        <f>+AP24-AQ24</f>
        <v>2</v>
      </c>
    </row>
    <row r="25" spans="3:44" ht="66.75" customHeight="1" thickBot="1" x14ac:dyDescent="0.3">
      <c r="C25" s="218"/>
      <c r="D25" s="194"/>
      <c r="E25" s="1" t="s">
        <v>8</v>
      </c>
      <c r="F25" s="10">
        <v>0</v>
      </c>
      <c r="G25" s="162"/>
      <c r="H25" s="10">
        <v>0</v>
      </c>
      <c r="I25" s="162"/>
      <c r="J25" s="10">
        <v>3</v>
      </c>
      <c r="K25" s="162"/>
      <c r="L25" s="58">
        <f>+F25+H25+J25</f>
        <v>3</v>
      </c>
      <c r="M25" s="160"/>
      <c r="N25" s="10">
        <v>0</v>
      </c>
      <c r="O25" s="162"/>
      <c r="P25" s="10">
        <v>1</v>
      </c>
      <c r="Q25" s="162"/>
      <c r="R25" s="10">
        <v>1</v>
      </c>
      <c r="S25" s="162"/>
      <c r="T25" s="7">
        <f t="shared" si="0"/>
        <v>2</v>
      </c>
      <c r="U25" s="9"/>
      <c r="V25" s="10">
        <v>0</v>
      </c>
      <c r="W25" s="162"/>
      <c r="X25" s="10">
        <v>0</v>
      </c>
      <c r="Y25" s="162"/>
      <c r="Z25" s="10">
        <v>1</v>
      </c>
      <c r="AA25" s="162"/>
      <c r="AB25" s="54">
        <f t="shared" si="2"/>
        <v>1</v>
      </c>
      <c r="AC25" s="166"/>
      <c r="AD25" s="10">
        <v>0</v>
      </c>
      <c r="AE25" s="162"/>
      <c r="AF25" s="10">
        <v>0</v>
      </c>
      <c r="AG25" s="162"/>
      <c r="AH25" s="10">
        <v>2</v>
      </c>
      <c r="AI25" s="162"/>
      <c r="AJ25" s="57">
        <f>+AD25+AF25+AH25</f>
        <v>2</v>
      </c>
      <c r="AK25" s="160"/>
      <c r="AL25" s="59">
        <f>+L25+T25+AB25+AJ25</f>
        <v>8</v>
      </c>
      <c r="AM25" s="164"/>
      <c r="AN25" s="212"/>
      <c r="AO25" s="213"/>
      <c r="AP25" s="157"/>
      <c r="AQ25" s="157"/>
      <c r="AR25" s="157"/>
    </row>
    <row r="26" spans="3:44" ht="39" thickBot="1" x14ac:dyDescent="0.3">
      <c r="C26" s="218"/>
      <c r="D26" s="193" t="s">
        <v>127</v>
      </c>
      <c r="E26" s="1" t="s">
        <v>7</v>
      </c>
      <c r="F26" s="2">
        <v>0</v>
      </c>
      <c r="G26" s="161" t="str">
        <f>IF(F26=0,"0",F26/F27)</f>
        <v>0</v>
      </c>
      <c r="H26" s="2">
        <v>0</v>
      </c>
      <c r="I26" s="161" t="str">
        <f>IF(H26=0,"0",H26/H27)</f>
        <v>0</v>
      </c>
      <c r="J26" s="2">
        <v>0</v>
      </c>
      <c r="K26" s="161" t="str">
        <f>IF(J26=0,"0",J26/J27)</f>
        <v>0</v>
      </c>
      <c r="L26" s="58">
        <f t="shared" ref="L26:L41" si="4">+F26+H26+J26</f>
        <v>0</v>
      </c>
      <c r="M26" s="159" t="str">
        <f t="shared" ref="M26" si="5">IF(L26=0,"0",L26/L27)</f>
        <v>0</v>
      </c>
      <c r="N26" s="2">
        <v>1</v>
      </c>
      <c r="O26" s="161">
        <f>IF(N26=0,"0",N26/N27)</f>
        <v>1</v>
      </c>
      <c r="P26" s="2">
        <v>0</v>
      </c>
      <c r="Q26" s="161" t="str">
        <f>IF(P26=0,"0",P26/P27)</f>
        <v>0</v>
      </c>
      <c r="R26" s="2">
        <v>1</v>
      </c>
      <c r="S26" s="161">
        <f>IF(R26=0,"0",R26/R27)</f>
        <v>1</v>
      </c>
      <c r="T26" s="7">
        <f t="shared" si="0"/>
        <v>2</v>
      </c>
      <c r="U26" s="8">
        <f t="shared" ref="U26" si="6">IF(T26=0,"0",T26/T27)</f>
        <v>1</v>
      </c>
      <c r="V26" s="2">
        <v>1</v>
      </c>
      <c r="W26" s="161">
        <f>IF(V26=0,"0",V26/V27)</f>
        <v>1</v>
      </c>
      <c r="X26" s="2">
        <v>0</v>
      </c>
      <c r="Y26" s="161" t="str">
        <f>IF(X26=0,"0",X26/X27)</f>
        <v>0</v>
      </c>
      <c r="Z26" s="2">
        <v>0</v>
      </c>
      <c r="AA26" s="161" t="str">
        <f>IF(Z26=0,"0",Z26/Z27)</f>
        <v>0</v>
      </c>
      <c r="AB26" s="53">
        <f t="shared" si="2"/>
        <v>1</v>
      </c>
      <c r="AC26" s="165">
        <f t="shared" si="3"/>
        <v>1</v>
      </c>
      <c r="AD26" s="2">
        <v>2</v>
      </c>
      <c r="AE26" s="161">
        <f>IF(AD26=0,"0",AD26/AD27)</f>
        <v>1</v>
      </c>
      <c r="AF26" s="2">
        <v>0</v>
      </c>
      <c r="AG26" s="161" t="str">
        <f>IF(AF26=0,"0",AF26/AF27)</f>
        <v>0</v>
      </c>
      <c r="AH26" s="2">
        <v>1</v>
      </c>
      <c r="AI26" s="161">
        <f>IF(AH26=0,"0",AH26/AH27)</f>
        <v>1</v>
      </c>
      <c r="AJ26" s="56">
        <f t="shared" ref="AJ26:AJ37" si="7">+AD26+AF26+AH26</f>
        <v>3</v>
      </c>
      <c r="AK26" s="159">
        <f>IF(AJ26=0,"0",AJ26/AJ27)</f>
        <v>1</v>
      </c>
      <c r="AL26" s="59">
        <f t="shared" ref="AL26:AL37" si="8">+L26+T26+AB26+AJ26</f>
        <v>6</v>
      </c>
      <c r="AM26" s="163">
        <f t="shared" ref="AM26" si="9">+AL26/AL27</f>
        <v>1</v>
      </c>
      <c r="AN26" s="195" t="s">
        <v>155</v>
      </c>
      <c r="AO26" s="215"/>
      <c r="AP26" s="157"/>
      <c r="AQ26" s="157"/>
      <c r="AR26" s="157"/>
    </row>
    <row r="27" spans="3:44" ht="51.75" customHeight="1" thickBot="1" x14ac:dyDescent="0.3">
      <c r="C27" s="218"/>
      <c r="D27" s="194"/>
      <c r="E27" s="1" t="s">
        <v>8</v>
      </c>
      <c r="F27" s="10">
        <v>0</v>
      </c>
      <c r="G27" s="162"/>
      <c r="H27" s="10">
        <v>0</v>
      </c>
      <c r="I27" s="162"/>
      <c r="J27" s="10">
        <v>0</v>
      </c>
      <c r="K27" s="162"/>
      <c r="L27" s="58">
        <f t="shared" si="4"/>
        <v>0</v>
      </c>
      <c r="M27" s="160"/>
      <c r="N27" s="10">
        <v>1</v>
      </c>
      <c r="O27" s="162"/>
      <c r="P27" s="10">
        <v>0</v>
      </c>
      <c r="Q27" s="162"/>
      <c r="R27" s="10">
        <v>1</v>
      </c>
      <c r="S27" s="162"/>
      <c r="T27" s="7">
        <f t="shared" si="0"/>
        <v>2</v>
      </c>
      <c r="U27" s="9"/>
      <c r="V27" s="10">
        <v>1</v>
      </c>
      <c r="W27" s="162"/>
      <c r="X27" s="10">
        <v>0</v>
      </c>
      <c r="Y27" s="162"/>
      <c r="Z27" s="10">
        <v>0</v>
      </c>
      <c r="AA27" s="162"/>
      <c r="AB27" s="54">
        <f t="shared" si="2"/>
        <v>1</v>
      </c>
      <c r="AC27" s="166"/>
      <c r="AD27" s="10">
        <v>2</v>
      </c>
      <c r="AE27" s="162"/>
      <c r="AF27" s="10">
        <v>0</v>
      </c>
      <c r="AG27" s="162"/>
      <c r="AH27" s="10">
        <v>1</v>
      </c>
      <c r="AI27" s="162"/>
      <c r="AJ27" s="57">
        <f t="shared" si="7"/>
        <v>3</v>
      </c>
      <c r="AK27" s="160"/>
      <c r="AL27" s="59">
        <f t="shared" si="8"/>
        <v>6</v>
      </c>
      <c r="AM27" s="164"/>
      <c r="AN27" s="197"/>
      <c r="AO27" s="216"/>
      <c r="AP27" s="157"/>
      <c r="AQ27" s="157"/>
      <c r="AR27" s="157"/>
    </row>
    <row r="28" spans="3:44" ht="39" thickBot="1" x14ac:dyDescent="0.3">
      <c r="C28" s="218"/>
      <c r="D28" s="193" t="s">
        <v>128</v>
      </c>
      <c r="E28" s="1" t="s">
        <v>7</v>
      </c>
      <c r="F28" s="2">
        <v>0</v>
      </c>
      <c r="G28" s="161" t="str">
        <f>IF(F28=0,"0",F28/F29)</f>
        <v>0</v>
      </c>
      <c r="H28" s="2">
        <v>0</v>
      </c>
      <c r="I28" s="161" t="str">
        <f>IF(H28=0,"0",H28/H29)</f>
        <v>0</v>
      </c>
      <c r="J28" s="2">
        <v>1</v>
      </c>
      <c r="K28" s="161">
        <f>IF(J28=0,"0",J28/J29)</f>
        <v>1</v>
      </c>
      <c r="L28" s="58">
        <f t="shared" si="4"/>
        <v>1</v>
      </c>
      <c r="M28" s="159">
        <f t="shared" ref="M28" si="10">IF(L28=0,"0",L28/L29)</f>
        <v>1</v>
      </c>
      <c r="N28" s="2">
        <v>2</v>
      </c>
      <c r="O28" s="161">
        <f>IF(N28=0,"0",N28/N29)</f>
        <v>1</v>
      </c>
      <c r="P28" s="2">
        <v>2</v>
      </c>
      <c r="Q28" s="161">
        <f>IF(P28=0,"0",P28/P29)</f>
        <v>1</v>
      </c>
      <c r="R28" s="2">
        <v>3</v>
      </c>
      <c r="S28" s="161">
        <f>IF(R28=0,"0",R28/R29)</f>
        <v>1.5</v>
      </c>
      <c r="T28" s="7">
        <f t="shared" si="0"/>
        <v>7</v>
      </c>
      <c r="U28" s="191">
        <f t="shared" ref="U28" si="11">IF(T28=0,"0",T28/T29)</f>
        <v>1.1666666666666667</v>
      </c>
      <c r="V28" s="2">
        <v>0</v>
      </c>
      <c r="W28" s="161" t="str">
        <f>IF(V28=0,"0",V28/V29)</f>
        <v>0</v>
      </c>
      <c r="X28" s="2">
        <v>0</v>
      </c>
      <c r="Y28" s="161" t="str">
        <f>IF(X28=0,"0",X28/X29)</f>
        <v>0</v>
      </c>
      <c r="Z28" s="2">
        <v>0</v>
      </c>
      <c r="AA28" s="161" t="str">
        <f>IF(Z28=0,"0",Z28/Z29)</f>
        <v>0</v>
      </c>
      <c r="AB28" s="53">
        <f t="shared" si="2"/>
        <v>0</v>
      </c>
      <c r="AC28" s="165" t="str">
        <f t="shared" si="3"/>
        <v>0</v>
      </c>
      <c r="AD28" s="2">
        <v>0</v>
      </c>
      <c r="AE28" s="161" t="str">
        <f>IF(AD28=0,"0",AD28/AD29)</f>
        <v>0</v>
      </c>
      <c r="AF28" s="2">
        <v>1</v>
      </c>
      <c r="AG28" s="161">
        <f>IF(AF28=0,"0",AF28/AF29)</f>
        <v>1</v>
      </c>
      <c r="AH28" s="2"/>
      <c r="AI28" s="161" t="str">
        <f>IF(AH28=0,"0",AH28/AH29)</f>
        <v>0</v>
      </c>
      <c r="AJ28" s="56">
        <f t="shared" ref="AJ28:AJ29" si="12">+AD28+AF28+AH28</f>
        <v>1</v>
      </c>
      <c r="AK28" s="159">
        <f>IF(AJ28=0,"0",AJ28/AJ29)</f>
        <v>1</v>
      </c>
      <c r="AL28" s="59">
        <f t="shared" si="8"/>
        <v>9</v>
      </c>
      <c r="AM28" s="163">
        <f t="shared" ref="AM28" si="13">+AL28/AL29</f>
        <v>0.9</v>
      </c>
      <c r="AN28" s="167" t="s">
        <v>150</v>
      </c>
      <c r="AO28" s="168"/>
      <c r="AP28" s="157"/>
      <c r="AQ28" s="157"/>
      <c r="AR28" s="157"/>
    </row>
    <row r="29" spans="3:44" ht="86.25" customHeight="1" thickBot="1" x14ac:dyDescent="0.3">
      <c r="C29" s="218"/>
      <c r="D29" s="194"/>
      <c r="E29" s="1" t="s">
        <v>8</v>
      </c>
      <c r="F29" s="10">
        <v>0</v>
      </c>
      <c r="G29" s="162"/>
      <c r="H29" s="10">
        <v>0</v>
      </c>
      <c r="I29" s="162"/>
      <c r="J29" s="10">
        <v>1</v>
      </c>
      <c r="K29" s="162"/>
      <c r="L29" s="58">
        <f t="shared" si="4"/>
        <v>1</v>
      </c>
      <c r="M29" s="160"/>
      <c r="N29" s="10">
        <v>2</v>
      </c>
      <c r="O29" s="162"/>
      <c r="P29" s="10">
        <v>2</v>
      </c>
      <c r="Q29" s="162"/>
      <c r="R29" s="10">
        <v>2</v>
      </c>
      <c r="S29" s="162"/>
      <c r="T29" s="7">
        <f t="shared" si="0"/>
        <v>6</v>
      </c>
      <c r="U29" s="192"/>
      <c r="V29" s="10">
        <v>0</v>
      </c>
      <c r="W29" s="162"/>
      <c r="X29" s="10">
        <v>1</v>
      </c>
      <c r="Y29" s="162"/>
      <c r="Z29" s="10">
        <v>1</v>
      </c>
      <c r="AA29" s="162"/>
      <c r="AB29" s="54">
        <f t="shared" si="2"/>
        <v>2</v>
      </c>
      <c r="AC29" s="166"/>
      <c r="AD29" s="10">
        <v>0</v>
      </c>
      <c r="AE29" s="162"/>
      <c r="AF29" s="10">
        <v>1</v>
      </c>
      <c r="AG29" s="162"/>
      <c r="AH29" s="10">
        <v>0</v>
      </c>
      <c r="AI29" s="162"/>
      <c r="AJ29" s="57">
        <f t="shared" si="12"/>
        <v>1</v>
      </c>
      <c r="AK29" s="160"/>
      <c r="AL29" s="59">
        <f t="shared" si="8"/>
        <v>10</v>
      </c>
      <c r="AM29" s="164"/>
      <c r="AN29" s="169"/>
      <c r="AO29" s="170"/>
      <c r="AP29" s="157"/>
      <c r="AQ29" s="157"/>
      <c r="AR29" s="157"/>
    </row>
    <row r="30" spans="3:44" ht="91.5" customHeight="1" thickBot="1" x14ac:dyDescent="0.3">
      <c r="C30" s="219" t="s">
        <v>10</v>
      </c>
      <c r="D30" s="201" t="s">
        <v>11</v>
      </c>
      <c r="E30" s="1" t="s">
        <v>7</v>
      </c>
      <c r="F30" s="2">
        <v>1</v>
      </c>
      <c r="G30" s="161">
        <f>IF(F30=0,"0",F30/F31)</f>
        <v>1</v>
      </c>
      <c r="H30" s="2">
        <v>4</v>
      </c>
      <c r="I30" s="161">
        <f>IF(H30=0,"0",H30/H31)</f>
        <v>1</v>
      </c>
      <c r="J30" s="2">
        <v>4</v>
      </c>
      <c r="K30" s="161">
        <f>IF(J30=0,"0",J30/J31)</f>
        <v>1</v>
      </c>
      <c r="L30" s="58">
        <f t="shared" si="4"/>
        <v>9</v>
      </c>
      <c r="M30" s="159">
        <f t="shared" ref="M30" si="14">IF(L30=0,"0",L30/L31)</f>
        <v>1</v>
      </c>
      <c r="N30" s="2">
        <v>3</v>
      </c>
      <c r="O30" s="161">
        <f>IF(N30=0,"0",N30/N31)</f>
        <v>0.75</v>
      </c>
      <c r="P30" s="2">
        <v>1</v>
      </c>
      <c r="Q30" s="161">
        <f>IF(P30=0,"0",P30/P31)</f>
        <v>0.33333333333333331</v>
      </c>
      <c r="R30" s="2">
        <v>5</v>
      </c>
      <c r="S30" s="161">
        <f>IF(R30=0,"0",R30/R31)</f>
        <v>0.55555555555555558</v>
      </c>
      <c r="T30" s="7">
        <f t="shared" si="0"/>
        <v>9</v>
      </c>
      <c r="U30" s="191">
        <f t="shared" ref="U30" si="15">IF(T30=0,"0",T30/T31)</f>
        <v>0.5625</v>
      </c>
      <c r="V30" s="2">
        <v>3</v>
      </c>
      <c r="W30" s="161">
        <f>IF(V30=0,"0",V30/V31)</f>
        <v>0.6</v>
      </c>
      <c r="X30" s="2">
        <v>2</v>
      </c>
      <c r="Y30" s="161" t="e">
        <f>IF(X30=0,"0",X30/X31)</f>
        <v>#DIV/0!</v>
      </c>
      <c r="Z30" s="2">
        <v>1</v>
      </c>
      <c r="AA30" s="161">
        <f>IF(Z30=0,"0",Z30/Z31)</f>
        <v>1</v>
      </c>
      <c r="AB30" s="53">
        <f t="shared" si="2"/>
        <v>6</v>
      </c>
      <c r="AC30" s="165">
        <f t="shared" si="3"/>
        <v>1</v>
      </c>
      <c r="AD30" s="2">
        <v>1</v>
      </c>
      <c r="AE30" s="161">
        <f>IF(AD30=0,"0",AD30/AD31)</f>
        <v>0.33333333333333331</v>
      </c>
      <c r="AF30" s="2">
        <v>3</v>
      </c>
      <c r="AG30" s="161">
        <f>IF(AF30=0,"0",AF30/AF31)</f>
        <v>0.75</v>
      </c>
      <c r="AH30" s="2">
        <v>2</v>
      </c>
      <c r="AI30" s="161" t="e">
        <f>IF(AH30=0,"0",AH30/AH31)</f>
        <v>#DIV/0!</v>
      </c>
      <c r="AJ30" s="56">
        <f t="shared" ref="AJ30:AJ35" si="16">+AD30+AF30+AH30</f>
        <v>6</v>
      </c>
      <c r="AK30" s="159">
        <f>IF(AJ30=0,"0",AJ30/AJ31)</f>
        <v>0.8571428571428571</v>
      </c>
      <c r="AL30" s="59">
        <f t="shared" ref="AL30:AL35" si="17">+L30+T30+AB30+AJ30</f>
        <v>30</v>
      </c>
      <c r="AM30" s="163">
        <f t="shared" ref="AM30" si="18">+AL30/AL31</f>
        <v>0.78947368421052633</v>
      </c>
      <c r="AN30" s="167" t="s">
        <v>151</v>
      </c>
      <c r="AO30" s="199"/>
      <c r="AP30" s="155">
        <f>+AL31+AL33+AL35+AL37+AL39</f>
        <v>75</v>
      </c>
      <c r="AQ30" s="155">
        <f>+AL30+AL32+AL34+AL36+AL38</f>
        <v>63</v>
      </c>
      <c r="AR30" s="155">
        <f>+AP30-AQ30</f>
        <v>12</v>
      </c>
    </row>
    <row r="31" spans="3:44" ht="56.25" customHeight="1" thickBot="1" x14ac:dyDescent="0.3">
      <c r="C31" s="220"/>
      <c r="D31" s="202"/>
      <c r="E31" s="1" t="s">
        <v>8</v>
      </c>
      <c r="F31" s="10">
        <v>1</v>
      </c>
      <c r="G31" s="162"/>
      <c r="H31" s="10">
        <v>4</v>
      </c>
      <c r="I31" s="162"/>
      <c r="J31" s="10">
        <v>4</v>
      </c>
      <c r="K31" s="162"/>
      <c r="L31" s="58">
        <f t="shared" si="4"/>
        <v>9</v>
      </c>
      <c r="M31" s="160"/>
      <c r="N31" s="10">
        <v>4</v>
      </c>
      <c r="O31" s="162"/>
      <c r="P31" s="10">
        <v>3</v>
      </c>
      <c r="Q31" s="162"/>
      <c r="R31" s="10">
        <v>9</v>
      </c>
      <c r="S31" s="162"/>
      <c r="T31" s="7">
        <f t="shared" si="0"/>
        <v>16</v>
      </c>
      <c r="U31" s="192"/>
      <c r="V31" s="10">
        <v>5</v>
      </c>
      <c r="W31" s="162"/>
      <c r="X31" s="10">
        <v>0</v>
      </c>
      <c r="Y31" s="162"/>
      <c r="Z31" s="10">
        <v>1</v>
      </c>
      <c r="AA31" s="162"/>
      <c r="AB31" s="54">
        <f t="shared" si="2"/>
        <v>6</v>
      </c>
      <c r="AC31" s="166"/>
      <c r="AD31" s="10">
        <v>3</v>
      </c>
      <c r="AE31" s="162"/>
      <c r="AF31" s="10">
        <v>4</v>
      </c>
      <c r="AG31" s="162"/>
      <c r="AH31" s="10">
        <v>0</v>
      </c>
      <c r="AI31" s="162"/>
      <c r="AJ31" s="57">
        <f t="shared" si="16"/>
        <v>7</v>
      </c>
      <c r="AK31" s="160"/>
      <c r="AL31" s="59">
        <f t="shared" si="17"/>
        <v>38</v>
      </c>
      <c r="AM31" s="164"/>
      <c r="AN31" s="169"/>
      <c r="AO31" s="200"/>
      <c r="AP31" s="155"/>
      <c r="AQ31" s="155"/>
      <c r="AR31" s="155"/>
    </row>
    <row r="32" spans="3:44" ht="39" thickBot="1" x14ac:dyDescent="0.3">
      <c r="C32" s="220"/>
      <c r="D32" s="201" t="s">
        <v>123</v>
      </c>
      <c r="E32" s="1" t="s">
        <v>7</v>
      </c>
      <c r="F32" s="2">
        <v>0</v>
      </c>
      <c r="G32" s="161" t="str">
        <f>IF(F32=0,"0",F32/F33)</f>
        <v>0</v>
      </c>
      <c r="H32" s="2">
        <v>0</v>
      </c>
      <c r="I32" s="161" t="str">
        <f>IF(H32=0,"0",H32/H33)</f>
        <v>0</v>
      </c>
      <c r="J32" s="2">
        <v>0</v>
      </c>
      <c r="K32" s="161" t="str">
        <f>IF(J32=0,"0",J32/J33)</f>
        <v>0</v>
      </c>
      <c r="L32" s="58">
        <f t="shared" si="4"/>
        <v>0</v>
      </c>
      <c r="M32" s="159" t="str">
        <f t="shared" ref="M32" si="19">IF(L32=0,"0",L32/L33)</f>
        <v>0</v>
      </c>
      <c r="N32" s="2">
        <v>1</v>
      </c>
      <c r="O32" s="161" t="e">
        <f>IF(N32=0,"0",N32/N33)</f>
        <v>#DIV/0!</v>
      </c>
      <c r="P32" s="2">
        <v>1</v>
      </c>
      <c r="Q32" s="161" t="e">
        <f>IF(P32=0,"0",P32/P33)</f>
        <v>#DIV/0!</v>
      </c>
      <c r="R32" s="2">
        <v>2</v>
      </c>
      <c r="S32" s="161">
        <f>IF(R32=0,"0",R32/R33)</f>
        <v>2</v>
      </c>
      <c r="T32" s="7">
        <f t="shared" si="0"/>
        <v>4</v>
      </c>
      <c r="U32" s="191">
        <f t="shared" ref="U32:U36" si="20">IF(T32=0,"0",T32/T33)</f>
        <v>4</v>
      </c>
      <c r="V32" s="2">
        <v>1</v>
      </c>
      <c r="W32" s="161">
        <f>IF(V32=0,"0",V32/V33)</f>
        <v>0.5</v>
      </c>
      <c r="X32" s="2">
        <v>2</v>
      </c>
      <c r="Y32" s="161">
        <f>IF(X32=0,"0",X32/X33)</f>
        <v>2</v>
      </c>
      <c r="Z32" s="2">
        <v>0</v>
      </c>
      <c r="AA32" s="161" t="str">
        <f>IF(Z32=0,"0",Z32/Z33)</f>
        <v>0</v>
      </c>
      <c r="AB32" s="53">
        <f t="shared" si="2"/>
        <v>3</v>
      </c>
      <c r="AC32" s="165">
        <f t="shared" si="3"/>
        <v>0.6</v>
      </c>
      <c r="AD32" s="2">
        <v>2</v>
      </c>
      <c r="AE32" s="161">
        <f>IF(AD32=0,"0",AD32/AD33)</f>
        <v>0.66666666666666663</v>
      </c>
      <c r="AF32" s="2">
        <v>1</v>
      </c>
      <c r="AG32" s="161">
        <f>IF(AF32=0,"0",AF32/AF33)</f>
        <v>1</v>
      </c>
      <c r="AH32" s="2">
        <v>1</v>
      </c>
      <c r="AI32" s="161" t="e">
        <f>IF(AH32=0,"0",AH32/AH33)</f>
        <v>#DIV/0!</v>
      </c>
      <c r="AJ32" s="56">
        <f t="shared" si="16"/>
        <v>4</v>
      </c>
      <c r="AK32" s="159">
        <f>IF(AJ32=0,"0",AJ32/AJ33)</f>
        <v>1</v>
      </c>
      <c r="AL32" s="59">
        <f t="shared" si="17"/>
        <v>11</v>
      </c>
      <c r="AM32" s="163">
        <f t="shared" ref="AM32" si="21">+AL32/AL33</f>
        <v>1</v>
      </c>
      <c r="AN32" s="167" t="s">
        <v>152</v>
      </c>
      <c r="AO32" s="199"/>
      <c r="AP32" s="155"/>
      <c r="AQ32" s="155"/>
      <c r="AR32" s="155"/>
    </row>
    <row r="33" spans="3:44" ht="84.75" customHeight="1" thickBot="1" x14ac:dyDescent="0.3">
      <c r="C33" s="220"/>
      <c r="D33" s="202"/>
      <c r="E33" s="1" t="s">
        <v>8</v>
      </c>
      <c r="F33" s="10">
        <v>0</v>
      </c>
      <c r="G33" s="162"/>
      <c r="H33" s="10">
        <v>1</v>
      </c>
      <c r="I33" s="162"/>
      <c r="J33" s="10">
        <v>0</v>
      </c>
      <c r="K33" s="162"/>
      <c r="L33" s="58">
        <f t="shared" si="4"/>
        <v>1</v>
      </c>
      <c r="M33" s="160"/>
      <c r="N33" s="10">
        <v>0</v>
      </c>
      <c r="O33" s="162"/>
      <c r="P33" s="10">
        <v>0</v>
      </c>
      <c r="Q33" s="162"/>
      <c r="R33" s="10">
        <v>1</v>
      </c>
      <c r="S33" s="162"/>
      <c r="T33" s="7">
        <f t="shared" si="0"/>
        <v>1</v>
      </c>
      <c r="U33" s="192"/>
      <c r="V33" s="10">
        <v>2</v>
      </c>
      <c r="W33" s="162"/>
      <c r="X33" s="10">
        <v>1</v>
      </c>
      <c r="Y33" s="162"/>
      <c r="Z33" s="10">
        <v>2</v>
      </c>
      <c r="AA33" s="162"/>
      <c r="AB33" s="54">
        <f t="shared" si="2"/>
        <v>5</v>
      </c>
      <c r="AC33" s="166"/>
      <c r="AD33" s="10">
        <v>3</v>
      </c>
      <c r="AE33" s="162"/>
      <c r="AF33" s="10">
        <v>1</v>
      </c>
      <c r="AG33" s="162"/>
      <c r="AH33" s="10">
        <v>0</v>
      </c>
      <c r="AI33" s="162"/>
      <c r="AJ33" s="57">
        <f t="shared" si="16"/>
        <v>4</v>
      </c>
      <c r="AK33" s="160"/>
      <c r="AL33" s="59">
        <f t="shared" si="17"/>
        <v>11</v>
      </c>
      <c r="AM33" s="164"/>
      <c r="AN33" s="169"/>
      <c r="AO33" s="200"/>
      <c r="AP33" s="155"/>
      <c r="AQ33" s="155"/>
      <c r="AR33" s="155"/>
    </row>
    <row r="34" spans="3:44" ht="39" thickBot="1" x14ac:dyDescent="0.3">
      <c r="C34" s="220"/>
      <c r="D34" s="201" t="s">
        <v>122</v>
      </c>
      <c r="E34" s="1" t="s">
        <v>7</v>
      </c>
      <c r="F34" s="2">
        <v>0</v>
      </c>
      <c r="G34" s="161" t="str">
        <f>IF(F34=0,"0",F34/F35)</f>
        <v>0</v>
      </c>
      <c r="H34" s="2">
        <v>3</v>
      </c>
      <c r="I34" s="161">
        <f>IF(H34=0,"0",H34/H35)</f>
        <v>1.5</v>
      </c>
      <c r="J34" s="2">
        <v>0</v>
      </c>
      <c r="K34" s="161" t="str">
        <f>IF(J34=0,"0",J34/J35)</f>
        <v>0</v>
      </c>
      <c r="L34" s="58">
        <f t="shared" si="4"/>
        <v>3</v>
      </c>
      <c r="M34" s="159">
        <f t="shared" ref="M34" si="22">IF(L34=0,"0",L34/L35)</f>
        <v>1</v>
      </c>
      <c r="N34" s="2">
        <v>0</v>
      </c>
      <c r="O34" s="161" t="str">
        <f>IF(N34=0,"0",N34/N35)</f>
        <v>0</v>
      </c>
      <c r="P34" s="2">
        <v>1</v>
      </c>
      <c r="Q34" s="161">
        <f>IF(P34=0,"0",P34/P35)</f>
        <v>0.5</v>
      </c>
      <c r="R34" s="2">
        <v>2</v>
      </c>
      <c r="S34" s="161">
        <f>IF(R34=0,"0",R34/R35)</f>
        <v>0.66666666666666663</v>
      </c>
      <c r="T34" s="7">
        <f t="shared" si="0"/>
        <v>3</v>
      </c>
      <c r="U34" s="191">
        <f t="shared" si="20"/>
        <v>0.5</v>
      </c>
      <c r="V34" s="2">
        <v>2</v>
      </c>
      <c r="W34" s="161">
        <f>IF(V34=0,"0",V34/V35)</f>
        <v>0.66666666666666663</v>
      </c>
      <c r="X34" s="2">
        <v>1</v>
      </c>
      <c r="Y34" s="161">
        <f>IF(X34=0,"0",X34/X35)</f>
        <v>0.5</v>
      </c>
      <c r="Z34" s="2">
        <v>1</v>
      </c>
      <c r="AA34" s="161">
        <f>IF(Z34=0,"0",Z34/Z35)</f>
        <v>0.5</v>
      </c>
      <c r="AB34" s="53">
        <f t="shared" si="2"/>
        <v>4</v>
      </c>
      <c r="AC34" s="165">
        <f t="shared" si="3"/>
        <v>0.5714285714285714</v>
      </c>
      <c r="AD34" s="2">
        <v>2</v>
      </c>
      <c r="AE34" s="161">
        <f>IF(AD34=0,"0",AD34/AD35)</f>
        <v>2</v>
      </c>
      <c r="AF34" s="2">
        <v>4</v>
      </c>
      <c r="AG34" s="161">
        <f>IF(AF34=0,"0",AF34/AF35)</f>
        <v>4</v>
      </c>
      <c r="AH34" s="2">
        <v>0</v>
      </c>
      <c r="AI34" s="161" t="str">
        <f>IF(AH34=0,"0",AH34/AH35)</f>
        <v>0</v>
      </c>
      <c r="AJ34" s="56">
        <f t="shared" si="16"/>
        <v>6</v>
      </c>
      <c r="AK34" s="159">
        <f>IF(AJ34=0,"0",AJ34/AJ35)</f>
        <v>3</v>
      </c>
      <c r="AL34" s="59">
        <f t="shared" si="17"/>
        <v>16</v>
      </c>
      <c r="AM34" s="163">
        <f t="shared" ref="AM34" si="23">+AL34/AL35</f>
        <v>0.88888888888888884</v>
      </c>
      <c r="AN34" s="167" t="s">
        <v>153</v>
      </c>
      <c r="AO34" s="199"/>
      <c r="AP34" s="155"/>
      <c r="AQ34" s="155"/>
      <c r="AR34" s="155"/>
    </row>
    <row r="35" spans="3:44" ht="84.75" customHeight="1" thickBot="1" x14ac:dyDescent="0.3">
      <c r="C35" s="220"/>
      <c r="D35" s="202"/>
      <c r="E35" s="1" t="s">
        <v>8</v>
      </c>
      <c r="F35" s="10">
        <v>0</v>
      </c>
      <c r="G35" s="162"/>
      <c r="H35" s="10">
        <v>2</v>
      </c>
      <c r="I35" s="162"/>
      <c r="J35" s="10">
        <v>1</v>
      </c>
      <c r="K35" s="162"/>
      <c r="L35" s="58">
        <f t="shared" si="4"/>
        <v>3</v>
      </c>
      <c r="M35" s="160"/>
      <c r="N35" s="10">
        <v>1</v>
      </c>
      <c r="O35" s="162"/>
      <c r="P35" s="10">
        <v>2</v>
      </c>
      <c r="Q35" s="162"/>
      <c r="R35" s="10">
        <v>3</v>
      </c>
      <c r="S35" s="162"/>
      <c r="T35" s="7">
        <f t="shared" si="0"/>
        <v>6</v>
      </c>
      <c r="U35" s="192"/>
      <c r="V35" s="10">
        <v>3</v>
      </c>
      <c r="W35" s="162"/>
      <c r="X35" s="10">
        <v>2</v>
      </c>
      <c r="Y35" s="162"/>
      <c r="Z35" s="10">
        <v>2</v>
      </c>
      <c r="AA35" s="162"/>
      <c r="AB35" s="54">
        <f t="shared" si="2"/>
        <v>7</v>
      </c>
      <c r="AC35" s="166"/>
      <c r="AD35" s="10">
        <v>1</v>
      </c>
      <c r="AE35" s="162"/>
      <c r="AF35" s="10">
        <v>1</v>
      </c>
      <c r="AG35" s="162"/>
      <c r="AH35" s="10">
        <v>0</v>
      </c>
      <c r="AI35" s="162"/>
      <c r="AJ35" s="57">
        <f t="shared" si="16"/>
        <v>2</v>
      </c>
      <c r="AK35" s="160"/>
      <c r="AL35" s="59">
        <f t="shared" si="17"/>
        <v>18</v>
      </c>
      <c r="AM35" s="164"/>
      <c r="AN35" s="169"/>
      <c r="AO35" s="200"/>
      <c r="AP35" s="155"/>
      <c r="AQ35" s="155"/>
      <c r="AR35" s="155"/>
    </row>
    <row r="36" spans="3:44" ht="39" thickBot="1" x14ac:dyDescent="0.3">
      <c r="C36" s="220"/>
      <c r="D36" s="201" t="s">
        <v>124</v>
      </c>
      <c r="E36" s="1" t="s">
        <v>7</v>
      </c>
      <c r="F36" s="2">
        <v>0</v>
      </c>
      <c r="G36" s="161" t="str">
        <f>IF(F36=0,"0",F36/F37)</f>
        <v>0</v>
      </c>
      <c r="H36" s="2">
        <v>0</v>
      </c>
      <c r="I36" s="161" t="str">
        <f>IF(H36=0,"0",H36/H37)</f>
        <v>0</v>
      </c>
      <c r="J36" s="2">
        <v>0</v>
      </c>
      <c r="K36" s="161" t="str">
        <f>IF(J36=0,"0",J36/J37)</f>
        <v>0</v>
      </c>
      <c r="L36" s="58">
        <f t="shared" si="4"/>
        <v>0</v>
      </c>
      <c r="M36" s="159" t="str">
        <f t="shared" ref="M36" si="24">IF(L36=0,"0",L36/L37)</f>
        <v>0</v>
      </c>
      <c r="N36" s="2">
        <v>0</v>
      </c>
      <c r="O36" s="161" t="str">
        <f>IF(N36=0,"0",N36/N37)</f>
        <v>0</v>
      </c>
      <c r="P36" s="2">
        <v>0</v>
      </c>
      <c r="Q36" s="161" t="str">
        <f>IF(P36=0,"0",P36/P37)</f>
        <v>0</v>
      </c>
      <c r="R36" s="2">
        <v>2</v>
      </c>
      <c r="S36" s="161" t="e">
        <f>IF(R36=0,"0",R36/R37)</f>
        <v>#DIV/0!</v>
      </c>
      <c r="T36" s="7">
        <f t="shared" si="0"/>
        <v>2</v>
      </c>
      <c r="U36" s="191" t="e">
        <f t="shared" si="20"/>
        <v>#DIV/0!</v>
      </c>
      <c r="V36" s="2">
        <v>1</v>
      </c>
      <c r="W36" s="161" t="e">
        <f>IF(V36=0,"0",V36/V37)</f>
        <v>#DIV/0!</v>
      </c>
      <c r="X36" s="2">
        <v>0</v>
      </c>
      <c r="Y36" s="161" t="str">
        <f>IF(X36=0,"0",X36/X37)</f>
        <v>0</v>
      </c>
      <c r="Z36" s="2">
        <v>0</v>
      </c>
      <c r="AA36" s="161" t="str">
        <f>IF(Z36=0,"0",Z36/Z37)</f>
        <v>0</v>
      </c>
      <c r="AB36" s="53">
        <f t="shared" si="2"/>
        <v>1</v>
      </c>
      <c r="AC36" s="165">
        <f t="shared" si="3"/>
        <v>0.5</v>
      </c>
      <c r="AD36" s="2">
        <v>0</v>
      </c>
      <c r="AE36" s="161" t="str">
        <f>IF(AD36=0,"0",AD36/AD37)</f>
        <v>0</v>
      </c>
      <c r="AF36" s="2">
        <v>0</v>
      </c>
      <c r="AG36" s="161" t="str">
        <f>IF(AF36=0,"0",AF36/AF37)</f>
        <v>0</v>
      </c>
      <c r="AH36" s="2">
        <v>0</v>
      </c>
      <c r="AI36" s="161" t="str">
        <f>IF(AH36=0,"0",AH36/AH37)</f>
        <v>0</v>
      </c>
      <c r="AJ36" s="56">
        <f t="shared" si="7"/>
        <v>0</v>
      </c>
      <c r="AK36" s="159" t="str">
        <f>IF(AJ36=0,"0",AJ36/AJ37)</f>
        <v>0</v>
      </c>
      <c r="AL36" s="59">
        <f t="shared" si="8"/>
        <v>3</v>
      </c>
      <c r="AM36" s="163">
        <f t="shared" ref="AM36:AM38" si="25">+AL36/AL37</f>
        <v>0.75</v>
      </c>
      <c r="AN36" s="195" t="s">
        <v>156</v>
      </c>
      <c r="AO36" s="196"/>
      <c r="AP36" s="155"/>
      <c r="AQ36" s="155"/>
      <c r="AR36" s="155"/>
    </row>
    <row r="37" spans="3:44" ht="26.25" thickBot="1" x14ac:dyDescent="0.3">
      <c r="C37" s="220"/>
      <c r="D37" s="202"/>
      <c r="E37" s="1" t="s">
        <v>8</v>
      </c>
      <c r="F37" s="10">
        <v>0</v>
      </c>
      <c r="G37" s="162"/>
      <c r="H37" s="10">
        <v>0</v>
      </c>
      <c r="I37" s="162"/>
      <c r="J37" s="10">
        <v>1</v>
      </c>
      <c r="K37" s="162"/>
      <c r="L37" s="58">
        <f t="shared" si="4"/>
        <v>1</v>
      </c>
      <c r="M37" s="160"/>
      <c r="N37" s="10">
        <v>0</v>
      </c>
      <c r="O37" s="162"/>
      <c r="P37" s="10">
        <v>0</v>
      </c>
      <c r="Q37" s="162"/>
      <c r="R37" s="10">
        <v>0</v>
      </c>
      <c r="S37" s="162"/>
      <c r="T37" s="7">
        <f t="shared" si="0"/>
        <v>0</v>
      </c>
      <c r="U37" s="192"/>
      <c r="V37" s="10">
        <v>0</v>
      </c>
      <c r="W37" s="162"/>
      <c r="X37" s="10">
        <v>0</v>
      </c>
      <c r="Y37" s="162"/>
      <c r="Z37" s="10">
        <v>2</v>
      </c>
      <c r="AA37" s="162"/>
      <c r="AB37" s="54">
        <f t="shared" si="2"/>
        <v>2</v>
      </c>
      <c r="AC37" s="166"/>
      <c r="AD37" s="10">
        <v>0</v>
      </c>
      <c r="AE37" s="162"/>
      <c r="AF37" s="10">
        <v>1</v>
      </c>
      <c r="AG37" s="162"/>
      <c r="AH37" s="10">
        <v>0</v>
      </c>
      <c r="AI37" s="162"/>
      <c r="AJ37" s="57">
        <f t="shared" si="7"/>
        <v>1</v>
      </c>
      <c r="AK37" s="160"/>
      <c r="AL37" s="59">
        <f t="shared" si="8"/>
        <v>4</v>
      </c>
      <c r="AM37" s="164"/>
      <c r="AN37" s="197"/>
      <c r="AO37" s="198"/>
      <c r="AP37" s="155"/>
      <c r="AQ37" s="155"/>
      <c r="AR37" s="155"/>
    </row>
    <row r="38" spans="3:44" ht="39" thickBot="1" x14ac:dyDescent="0.3">
      <c r="C38" s="220"/>
      <c r="D38" s="201" t="s">
        <v>125</v>
      </c>
      <c r="E38" s="1" t="s">
        <v>7</v>
      </c>
      <c r="F38" s="2">
        <v>0</v>
      </c>
      <c r="G38" s="161" t="str">
        <f>IF(F38=0,"0",F38/F39)</f>
        <v>0</v>
      </c>
      <c r="H38" s="2">
        <v>0</v>
      </c>
      <c r="I38" s="161" t="str">
        <f>IF(H38=0,"0",H38/H39)</f>
        <v>0</v>
      </c>
      <c r="J38" s="2">
        <v>0</v>
      </c>
      <c r="K38" s="161" t="str">
        <f>IF(J38=0,"0",J38/J39)</f>
        <v>0</v>
      </c>
      <c r="L38" s="58">
        <f t="shared" si="4"/>
        <v>0</v>
      </c>
      <c r="M38" s="159" t="str">
        <f t="shared" ref="M38" si="26">IF(L38=0,"0",L38/L39)</f>
        <v>0</v>
      </c>
      <c r="N38" s="2">
        <v>0</v>
      </c>
      <c r="O38" s="161" t="str">
        <f>IF(N38=0,"0",N38/N39)</f>
        <v>0</v>
      </c>
      <c r="P38" s="2">
        <v>0</v>
      </c>
      <c r="Q38" s="161" t="str">
        <f>IF(P38=0,"0",P38/P39)</f>
        <v>0</v>
      </c>
      <c r="R38" s="2">
        <v>0</v>
      </c>
      <c r="S38" s="161" t="str">
        <f>IF(R38=0,"0",R38/R39)</f>
        <v>0</v>
      </c>
      <c r="T38" s="7">
        <f t="shared" si="0"/>
        <v>0</v>
      </c>
      <c r="U38" s="80" t="str">
        <f t="shared" ref="U38" si="27">IF(T38=0,"0",T38/T39)</f>
        <v>0</v>
      </c>
      <c r="V38" s="2">
        <v>0</v>
      </c>
      <c r="W38" s="161" t="str">
        <f>IF(V38=0,"0",V38/V39)</f>
        <v>0</v>
      </c>
      <c r="X38" s="2">
        <v>0</v>
      </c>
      <c r="Y38" s="161" t="str">
        <f>IF(X38=0,"0",X38/X39)</f>
        <v>0</v>
      </c>
      <c r="Z38" s="2">
        <v>0</v>
      </c>
      <c r="AA38" s="161" t="str">
        <f>IF(Z38=0,"0",Z38/Z39)</f>
        <v>0</v>
      </c>
      <c r="AB38" s="53">
        <f t="shared" si="2"/>
        <v>0</v>
      </c>
      <c r="AC38" s="165" t="str">
        <f t="shared" si="3"/>
        <v>0</v>
      </c>
      <c r="AD38" s="2">
        <v>1</v>
      </c>
      <c r="AE38" s="161">
        <f>IF(AD38=0,"0",AD38/AD39)</f>
        <v>0.5</v>
      </c>
      <c r="AF38" s="2">
        <v>1</v>
      </c>
      <c r="AG38" s="161" t="e">
        <f>IF(AF38=0,"0",AF38/AF39)</f>
        <v>#DIV/0!</v>
      </c>
      <c r="AH38" s="2">
        <v>1</v>
      </c>
      <c r="AI38" s="161" t="e">
        <f>IF(AH38=0,"0",AH38/AH39)</f>
        <v>#DIV/0!</v>
      </c>
      <c r="AJ38" s="56">
        <f t="shared" ref="AJ38:AJ41" si="28">+AD38+AF38+AH38</f>
        <v>3</v>
      </c>
      <c r="AK38" s="159">
        <f>IF(AJ38=0,"0",AJ38/AJ39)</f>
        <v>1.5</v>
      </c>
      <c r="AL38" s="59">
        <f t="shared" ref="AL38:AL41" si="29">+L38+T38+AB38+AJ38</f>
        <v>3</v>
      </c>
      <c r="AM38" s="163">
        <f t="shared" si="25"/>
        <v>0.75</v>
      </c>
      <c r="AN38" s="167" t="s">
        <v>157</v>
      </c>
      <c r="AO38" s="199"/>
      <c r="AP38" s="155"/>
      <c r="AQ38" s="155"/>
      <c r="AR38" s="155"/>
    </row>
    <row r="39" spans="3:44" ht="84.75" customHeight="1" thickBot="1" x14ac:dyDescent="0.3">
      <c r="C39" s="220"/>
      <c r="D39" s="202"/>
      <c r="E39" s="1" t="s">
        <v>8</v>
      </c>
      <c r="F39" s="10">
        <v>0</v>
      </c>
      <c r="G39" s="162"/>
      <c r="H39" s="10">
        <v>0</v>
      </c>
      <c r="I39" s="162"/>
      <c r="J39" s="10">
        <v>0</v>
      </c>
      <c r="K39" s="162"/>
      <c r="L39" s="58">
        <f t="shared" si="4"/>
        <v>0</v>
      </c>
      <c r="M39" s="160"/>
      <c r="N39" s="10">
        <v>0</v>
      </c>
      <c r="O39" s="162"/>
      <c r="P39" s="10">
        <v>0</v>
      </c>
      <c r="Q39" s="162"/>
      <c r="R39" s="10">
        <v>0</v>
      </c>
      <c r="S39" s="162"/>
      <c r="T39" s="7">
        <f t="shared" si="0"/>
        <v>0</v>
      </c>
      <c r="U39" s="81"/>
      <c r="V39" s="10">
        <v>0</v>
      </c>
      <c r="W39" s="162"/>
      <c r="X39" s="10">
        <v>0</v>
      </c>
      <c r="Y39" s="162"/>
      <c r="Z39" s="10">
        <v>2</v>
      </c>
      <c r="AA39" s="162"/>
      <c r="AB39" s="54">
        <f t="shared" si="2"/>
        <v>2</v>
      </c>
      <c r="AC39" s="166"/>
      <c r="AD39" s="10">
        <v>2</v>
      </c>
      <c r="AE39" s="162"/>
      <c r="AF39" s="10">
        <v>0</v>
      </c>
      <c r="AG39" s="162"/>
      <c r="AH39" s="10">
        <v>0</v>
      </c>
      <c r="AI39" s="162"/>
      <c r="AJ39" s="57">
        <f t="shared" si="28"/>
        <v>2</v>
      </c>
      <c r="AK39" s="160"/>
      <c r="AL39" s="59">
        <f t="shared" si="29"/>
        <v>4</v>
      </c>
      <c r="AM39" s="164"/>
      <c r="AN39" s="169"/>
      <c r="AO39" s="200"/>
      <c r="AP39" s="155"/>
      <c r="AQ39" s="155"/>
      <c r="AR39" s="155"/>
    </row>
    <row r="40" spans="3:44" ht="52.5" customHeight="1" thickBot="1" x14ac:dyDescent="0.3">
      <c r="C40" s="187" t="s">
        <v>13</v>
      </c>
      <c r="D40" s="185" t="s">
        <v>14</v>
      </c>
      <c r="E40" s="1" t="s">
        <v>7</v>
      </c>
      <c r="F40" s="2">
        <v>0</v>
      </c>
      <c r="G40" s="161" t="str">
        <f>IF(F40=0,"0",F40/F41)</f>
        <v>0</v>
      </c>
      <c r="H40" s="2"/>
      <c r="I40" s="161" t="str">
        <f>IF(H40=0,"0",H40/H41)</f>
        <v>0</v>
      </c>
      <c r="J40" s="2">
        <v>1</v>
      </c>
      <c r="K40" s="161" t="e">
        <f>IF(J40=0,"0",J40/J41)</f>
        <v>#DIV/0!</v>
      </c>
      <c r="L40" s="58">
        <f t="shared" si="4"/>
        <v>1</v>
      </c>
      <c r="M40" s="159" t="e">
        <f t="shared" ref="M40" si="30">IF(L40=0,"0",L40/L41)</f>
        <v>#DIV/0!</v>
      </c>
      <c r="N40" s="2">
        <v>0</v>
      </c>
      <c r="O40" s="161" t="str">
        <f>IF(N40=0,"0",N40/N41)</f>
        <v>0</v>
      </c>
      <c r="P40" s="2">
        <v>0</v>
      </c>
      <c r="Q40" s="161" t="str">
        <f>IF(P40=0,"0",P40/P41)</f>
        <v>0</v>
      </c>
      <c r="R40" s="2">
        <v>1</v>
      </c>
      <c r="S40" s="161" t="e">
        <f>IF(R40=0,"0",R40/R41)</f>
        <v>#DIV/0!</v>
      </c>
      <c r="T40" s="7">
        <f t="shared" si="0"/>
        <v>1</v>
      </c>
      <c r="U40" s="86" t="e">
        <f t="shared" ref="U40" si="31">IF(T40=0,"0",T40/T41)</f>
        <v>#DIV/0!</v>
      </c>
      <c r="V40" s="2">
        <v>0</v>
      </c>
      <c r="W40" s="161" t="str">
        <f>IF(V40=0,"0",V40/V41)</f>
        <v>0</v>
      </c>
      <c r="X40" s="2">
        <v>1</v>
      </c>
      <c r="Y40" s="161">
        <f>IF(X40=0,"0",X40/X41)</f>
        <v>1</v>
      </c>
      <c r="Z40" s="2">
        <v>0</v>
      </c>
      <c r="AA40" s="161" t="str">
        <f>IF(Z40=0,"0",Z40/Z41)</f>
        <v>0</v>
      </c>
      <c r="AB40" s="53">
        <f t="shared" si="2"/>
        <v>1</v>
      </c>
      <c r="AC40" s="165">
        <f t="shared" ref="AC40" si="32">IF(AB40=0,"0",AB40/AB41)</f>
        <v>1</v>
      </c>
      <c r="AD40" s="2">
        <v>0</v>
      </c>
      <c r="AE40" s="161" t="str">
        <f>IF(AD40=0,"0",AD40/AD41)</f>
        <v>0</v>
      </c>
      <c r="AF40" s="2">
        <v>1</v>
      </c>
      <c r="AG40" s="161">
        <f>IF(AF40=0,"0",AF40/AF41)</f>
        <v>1</v>
      </c>
      <c r="AH40" s="2">
        <v>0</v>
      </c>
      <c r="AI40" s="161" t="str">
        <f>IF(AH40=0,"0",AH40/AH41)</f>
        <v>0</v>
      </c>
      <c r="AJ40" s="56">
        <f t="shared" si="28"/>
        <v>1</v>
      </c>
      <c r="AK40" s="159">
        <f>IF(AJ40=0,"0",AJ40/AJ41)</f>
        <v>1</v>
      </c>
      <c r="AL40" s="59">
        <f t="shared" si="29"/>
        <v>4</v>
      </c>
      <c r="AM40" s="163">
        <f t="shared" ref="AM40" si="33">+AL40/AL41</f>
        <v>2</v>
      </c>
      <c r="AN40" s="195" t="s">
        <v>158</v>
      </c>
      <c r="AO40" s="196"/>
      <c r="AP40" s="153">
        <f>+AL41</f>
        <v>2</v>
      </c>
      <c r="AQ40" s="153">
        <f>+AL40</f>
        <v>4</v>
      </c>
      <c r="AR40" s="153">
        <v>0</v>
      </c>
    </row>
    <row r="41" spans="3:44" ht="51" customHeight="1" thickBot="1" x14ac:dyDescent="0.3">
      <c r="C41" s="188"/>
      <c r="D41" s="186"/>
      <c r="E41" s="1" t="s">
        <v>8</v>
      </c>
      <c r="F41" s="10">
        <v>0</v>
      </c>
      <c r="G41" s="162"/>
      <c r="H41" s="10">
        <v>0</v>
      </c>
      <c r="I41" s="162"/>
      <c r="J41" s="10">
        <v>0</v>
      </c>
      <c r="K41" s="162"/>
      <c r="L41" s="58">
        <f t="shared" si="4"/>
        <v>0</v>
      </c>
      <c r="M41" s="160"/>
      <c r="N41" s="10">
        <v>0</v>
      </c>
      <c r="O41" s="162"/>
      <c r="P41" s="10">
        <v>0</v>
      </c>
      <c r="Q41" s="162"/>
      <c r="R41" s="10">
        <v>0</v>
      </c>
      <c r="S41" s="162"/>
      <c r="T41" s="7">
        <f t="shared" si="0"/>
        <v>0</v>
      </c>
      <c r="U41" s="87"/>
      <c r="V41" s="10">
        <v>0</v>
      </c>
      <c r="W41" s="162"/>
      <c r="X41" s="10">
        <v>1</v>
      </c>
      <c r="Y41" s="162"/>
      <c r="Z41" s="10">
        <v>0</v>
      </c>
      <c r="AA41" s="162"/>
      <c r="AB41" s="54">
        <f t="shared" si="2"/>
        <v>1</v>
      </c>
      <c r="AC41" s="166"/>
      <c r="AD41" s="10">
        <v>0</v>
      </c>
      <c r="AE41" s="162"/>
      <c r="AF41" s="10">
        <v>1</v>
      </c>
      <c r="AG41" s="162"/>
      <c r="AH41" s="10">
        <v>0</v>
      </c>
      <c r="AI41" s="162"/>
      <c r="AJ41" s="57">
        <f t="shared" si="28"/>
        <v>1</v>
      </c>
      <c r="AK41" s="160"/>
      <c r="AL41" s="59">
        <f t="shared" si="29"/>
        <v>2</v>
      </c>
      <c r="AM41" s="164"/>
      <c r="AN41" s="197"/>
      <c r="AO41" s="198"/>
      <c r="AP41" s="154"/>
      <c r="AQ41" s="154"/>
      <c r="AR41" s="154"/>
    </row>
    <row r="42" spans="3:44" ht="15.75" thickBot="1" x14ac:dyDescent="0.3">
      <c r="AL42" s="60"/>
      <c r="AM42" s="60"/>
    </row>
    <row r="43" spans="3:44" s="48" customFormat="1" x14ac:dyDescent="0.25">
      <c r="C43" s="171" t="s">
        <v>117</v>
      </c>
      <c r="D43" s="172"/>
      <c r="E43" s="172"/>
      <c r="F43" s="46">
        <f>+F24+F26+F28+F30+F32+F34+F36+F38+F40</f>
        <v>1</v>
      </c>
      <c r="G43" s="175">
        <f>+F43/F44</f>
        <v>1</v>
      </c>
      <c r="H43" s="82">
        <f>+H24+H26+H28+H30+H32+H34+H36+H38+H40</f>
        <v>7</v>
      </c>
      <c r="I43" s="175">
        <f>+H43/H44</f>
        <v>1</v>
      </c>
      <c r="J43" s="82">
        <f>+J24+J26+J28+J30+J32+J34+J36+J38+J40</f>
        <v>9</v>
      </c>
      <c r="K43" s="177">
        <f>+J43/J44</f>
        <v>0.9</v>
      </c>
      <c r="L43" s="63">
        <f>+F43+H43+J43</f>
        <v>17</v>
      </c>
      <c r="M43" s="179">
        <f>+L43/L44</f>
        <v>0.94444444444444442</v>
      </c>
      <c r="N43" s="82">
        <f>+N24+N26+N28+N30+N32+N34+N36+N38+N40</f>
        <v>7</v>
      </c>
      <c r="O43" s="175">
        <f>+N43/N44</f>
        <v>0.875</v>
      </c>
      <c r="P43" s="82">
        <f>+P24+P26+P28+P30+P32+P34+P36+P38+P40</f>
        <v>6</v>
      </c>
      <c r="Q43" s="175">
        <f>+P43/P44</f>
        <v>0.75</v>
      </c>
      <c r="R43" s="82">
        <f>+R24+R26+R28+R30+R32+R34+R36+R38+R40</f>
        <v>17</v>
      </c>
      <c r="S43" s="177">
        <f>+R43/R44</f>
        <v>1</v>
      </c>
      <c r="T43" s="61">
        <f>+N43+P43+R43</f>
        <v>30</v>
      </c>
      <c r="U43" s="181">
        <f>+T43/T44</f>
        <v>0.90909090909090906</v>
      </c>
      <c r="V43" s="82">
        <f>+V24+V26+V28+V30+V32+V34+V36+V38+V40</f>
        <v>8</v>
      </c>
      <c r="W43" s="175">
        <f>+V43/V44</f>
        <v>0.72727272727272729</v>
      </c>
      <c r="X43" s="82">
        <f>+X24+X26+X28+X30+X32+X34+X36+X38+X40</f>
        <v>7</v>
      </c>
      <c r="Y43" s="175">
        <f>+X43/X44</f>
        <v>1.4</v>
      </c>
      <c r="Z43" s="82">
        <f>+Z24+Z26+Z28+Z30+Z32+Z34+Z36+Z38+Z40</f>
        <v>2</v>
      </c>
      <c r="AA43" s="177">
        <f>+Z43/Z44</f>
        <v>0.18181818181818182</v>
      </c>
      <c r="AB43" s="65">
        <f>+V43+X43+Z43</f>
        <v>17</v>
      </c>
      <c r="AC43" s="183">
        <f>+AB43/AB44</f>
        <v>0.62962962962962965</v>
      </c>
      <c r="AD43" s="82">
        <f>+AD24+AD26+AD28+AD30+AD32+AD34+AD36+AD38+AD40</f>
        <v>8</v>
      </c>
      <c r="AE43" s="175">
        <f>+AD43/AD44</f>
        <v>0.72727272727272729</v>
      </c>
      <c r="AF43" s="82">
        <f>+AF24+AF26+AF28+AF30+AF32+AF34+AF36+AF38+AF40</f>
        <v>11</v>
      </c>
      <c r="AG43" s="175">
        <f>+AF43/AF44</f>
        <v>1.2222222222222223</v>
      </c>
      <c r="AH43" s="82">
        <f>+AH24+AH26+AH28+AH30+AH32+AH34+AH36+AH38+AH40</f>
        <v>6</v>
      </c>
      <c r="AI43" s="175">
        <f>+AH43/AH44</f>
        <v>2</v>
      </c>
      <c r="AJ43" s="63">
        <f>+AD43+AF43+AH43</f>
        <v>25</v>
      </c>
      <c r="AK43" s="179">
        <f>+AJ43/AJ44</f>
        <v>1.0869565217391304</v>
      </c>
      <c r="AL43" s="67">
        <f>+L43+T43+AB43+AJ43</f>
        <v>89</v>
      </c>
      <c r="AM43" s="189">
        <f>+AL43/AL44</f>
        <v>0.88118811881188119</v>
      </c>
      <c r="AN43" s="46"/>
      <c r="AO43" s="47"/>
      <c r="AP43" s="90">
        <f>SUM(AP24:AP41)</f>
        <v>101</v>
      </c>
      <c r="AQ43" s="90">
        <f>SUM(AQ24:AQ41)</f>
        <v>89</v>
      </c>
      <c r="AR43" s="90">
        <f>SUM(AR24:AR41)</f>
        <v>14</v>
      </c>
    </row>
    <row r="44" spans="3:44" s="48" customFormat="1" ht="15.75" thickBot="1" x14ac:dyDescent="0.3">
      <c r="C44" s="173" t="s">
        <v>118</v>
      </c>
      <c r="D44" s="174"/>
      <c r="E44" s="174"/>
      <c r="F44" s="49">
        <f>+F25+F27+F29+F31+F33+F35+F37+F39+F41</f>
        <v>1</v>
      </c>
      <c r="G44" s="176"/>
      <c r="H44" s="83">
        <f>+H25+H27+H29+H31+H33+H35+H37+H39+H41</f>
        <v>7</v>
      </c>
      <c r="I44" s="176"/>
      <c r="J44" s="83">
        <f>+J25+J27+J29+J31+J33+J35+J37+J39+J41</f>
        <v>10</v>
      </c>
      <c r="K44" s="178"/>
      <c r="L44" s="64">
        <f>+F44+H44+J44</f>
        <v>18</v>
      </c>
      <c r="M44" s="180"/>
      <c r="N44" s="83">
        <f>+N25+N27+N29+N31+N33+N35+N37+N39+N41</f>
        <v>8</v>
      </c>
      <c r="O44" s="176"/>
      <c r="P44" s="83">
        <f>+P25+P27+P29+P31+P33+P35+P37+P39+P41</f>
        <v>8</v>
      </c>
      <c r="Q44" s="176"/>
      <c r="R44" s="83">
        <f>+R25+R27+R29+R31+R33+R35+R37+R39+R41</f>
        <v>17</v>
      </c>
      <c r="S44" s="178"/>
      <c r="T44" s="62">
        <f>+N44+P44+R44</f>
        <v>33</v>
      </c>
      <c r="U44" s="182"/>
      <c r="V44" s="83">
        <f>+V25+V27+V29+V31+V33+V35+V37+V39+V41</f>
        <v>11</v>
      </c>
      <c r="W44" s="176"/>
      <c r="X44" s="83">
        <f>+X25+X27+X29+X31+X33+X35+X37+X39+X41</f>
        <v>5</v>
      </c>
      <c r="Y44" s="176"/>
      <c r="Z44" s="83">
        <f>+Z25+Z27+Z29+Z31+Z33+Z35+Z37+Z39+Z41</f>
        <v>11</v>
      </c>
      <c r="AA44" s="178"/>
      <c r="AB44" s="66">
        <f>+V44+X44+Z44</f>
        <v>27</v>
      </c>
      <c r="AC44" s="184"/>
      <c r="AD44" s="83">
        <f>+AD25+AD27+AD29+AD31+AD33+AD35+AD37+AD39+AD41</f>
        <v>11</v>
      </c>
      <c r="AE44" s="176"/>
      <c r="AF44" s="83">
        <f>+AF25+AF27+AF29+AF31+AF33+AF35+AF37+AF39+AF41</f>
        <v>9</v>
      </c>
      <c r="AG44" s="176"/>
      <c r="AH44" s="83">
        <f>+AH25+AH27+AH29+AH31+AH33+AH35+AH37+AH39+AH41</f>
        <v>3</v>
      </c>
      <c r="AI44" s="176"/>
      <c r="AJ44" s="64">
        <f>+AD44+AF44+AH44</f>
        <v>23</v>
      </c>
      <c r="AK44" s="180"/>
      <c r="AL44" s="68">
        <f>+L44+T44+AB44+AJ44</f>
        <v>101</v>
      </c>
      <c r="AM44" s="190"/>
      <c r="AN44" s="49"/>
      <c r="AO44" s="50"/>
    </row>
    <row r="47" spans="3:44" x14ac:dyDescent="0.25">
      <c r="AL47" s="84"/>
    </row>
    <row r="50" spans="11:34" x14ac:dyDescent="0.25">
      <c r="K50">
        <f>33-20</f>
        <v>13</v>
      </c>
    </row>
    <row r="59" spans="11:34" x14ac:dyDescent="0.25">
      <c r="Y59" s="76"/>
      <c r="Z59" s="76"/>
      <c r="AA59" s="76"/>
      <c r="AB59" s="76"/>
      <c r="AC59" s="76"/>
      <c r="AD59" s="76"/>
      <c r="AE59" s="76"/>
      <c r="AF59" s="76"/>
      <c r="AG59" s="76"/>
      <c r="AH59" s="76"/>
    </row>
    <row r="60" spans="11:34" x14ac:dyDescent="0.25">
      <c r="Y60" s="76"/>
      <c r="Z60" s="76"/>
      <c r="AA60" s="76"/>
      <c r="AB60" s="76"/>
      <c r="AC60" s="76"/>
      <c r="AD60" s="76"/>
      <c r="AE60" s="76"/>
      <c r="AF60" s="76"/>
      <c r="AG60" s="76"/>
      <c r="AH60" s="76"/>
    </row>
    <row r="61" spans="11:34" x14ac:dyDescent="0.25">
      <c r="Y61" s="76"/>
      <c r="Z61" s="76"/>
      <c r="AA61" s="76"/>
      <c r="AB61" s="76"/>
      <c r="AC61" s="76"/>
      <c r="AD61" s="76"/>
      <c r="AE61" s="76"/>
      <c r="AF61" s="76"/>
      <c r="AG61" s="76"/>
      <c r="AH61" s="76"/>
    </row>
    <row r="62" spans="11:34" x14ac:dyDescent="0.25">
      <c r="Y62" s="76"/>
      <c r="Z62" s="76"/>
      <c r="AA62" s="76"/>
      <c r="AB62" s="76"/>
      <c r="AC62" s="76"/>
      <c r="AD62" s="76"/>
      <c r="AE62" s="76"/>
      <c r="AF62" s="76"/>
      <c r="AG62" s="76"/>
      <c r="AH62" s="76"/>
    </row>
    <row r="63" spans="11:34" x14ac:dyDescent="0.25">
      <c r="Y63" s="76"/>
      <c r="Z63" s="76"/>
      <c r="AA63" s="76"/>
      <c r="AB63" s="76"/>
      <c r="AC63" s="76"/>
      <c r="AD63" s="76"/>
      <c r="AE63" s="76"/>
      <c r="AF63" s="76"/>
      <c r="AG63" s="76"/>
      <c r="AH63" s="76"/>
    </row>
    <row r="64" spans="11:34" x14ac:dyDescent="0.25">
      <c r="Y64" s="76"/>
      <c r="Z64" s="76"/>
      <c r="AA64" s="76"/>
      <c r="AB64" s="76"/>
      <c r="AC64" s="76"/>
      <c r="AD64" s="76"/>
      <c r="AE64" s="76"/>
      <c r="AF64" s="76"/>
      <c r="AG64" s="76"/>
      <c r="AH64" s="76"/>
    </row>
    <row r="65" spans="24:34" x14ac:dyDescent="0.25">
      <c r="Y65" s="76"/>
      <c r="Z65" s="76">
        <f>2+1+6+4+2+1</f>
        <v>16</v>
      </c>
      <c r="AA65" s="76"/>
      <c r="AB65" s="76"/>
      <c r="AC65" s="76"/>
      <c r="AD65" s="76"/>
      <c r="AE65" s="76"/>
      <c r="AF65" s="76"/>
      <c r="AG65" s="76"/>
      <c r="AH65" s="76"/>
    </row>
    <row r="66" spans="24:34" x14ac:dyDescent="0.25">
      <c r="Y66" s="76"/>
      <c r="Z66" s="76"/>
      <c r="AA66" s="76"/>
      <c r="AB66" s="76"/>
      <c r="AC66" s="76"/>
      <c r="AD66" s="76"/>
      <c r="AE66" s="76"/>
      <c r="AF66" s="76"/>
      <c r="AG66" s="76"/>
      <c r="AH66" s="76"/>
    </row>
    <row r="67" spans="24:34" x14ac:dyDescent="0.25">
      <c r="Y67" s="76"/>
      <c r="Z67" s="76"/>
      <c r="AA67" s="76"/>
      <c r="AB67" s="76"/>
      <c r="AC67" s="76"/>
      <c r="AD67" s="76"/>
      <c r="AE67" s="76"/>
      <c r="AF67" s="76"/>
      <c r="AG67" s="76"/>
      <c r="AH67" s="76"/>
    </row>
    <row r="68" spans="24:34" x14ac:dyDescent="0.25">
      <c r="Y68" s="76"/>
      <c r="Z68" s="76"/>
      <c r="AA68" s="76"/>
      <c r="AB68" s="76"/>
      <c r="AC68" s="76"/>
      <c r="AD68" s="76"/>
      <c r="AE68" s="76"/>
      <c r="AF68" s="76"/>
      <c r="AG68" s="76"/>
      <c r="AH68" s="76"/>
    </row>
    <row r="69" spans="24:34" x14ac:dyDescent="0.25">
      <c r="Y69" s="76"/>
      <c r="Z69" s="76"/>
      <c r="AA69" s="76"/>
      <c r="AB69" s="76"/>
      <c r="AC69" s="76"/>
      <c r="AD69" s="76"/>
      <c r="AE69" s="76"/>
      <c r="AF69" s="76"/>
      <c r="AG69" s="76"/>
      <c r="AH69" s="76"/>
    </row>
    <row r="70" spans="24:34" x14ac:dyDescent="0.25">
      <c r="Y70" s="76"/>
      <c r="Z70" s="76"/>
      <c r="AA70" s="76"/>
      <c r="AB70" s="76"/>
      <c r="AC70" s="76"/>
      <c r="AD70" s="76"/>
      <c r="AE70" s="76"/>
    </row>
    <row r="71" spans="24:34" x14ac:dyDescent="0.25">
      <c r="Y71" s="76"/>
      <c r="Z71" s="76"/>
      <c r="AA71" s="76"/>
      <c r="AB71" s="76"/>
      <c r="AC71" s="76"/>
      <c r="AD71" s="76"/>
      <c r="AE71" s="76"/>
    </row>
    <row r="72" spans="24:34" x14ac:dyDescent="0.25">
      <c r="Y72" s="76"/>
      <c r="Z72" s="76"/>
      <c r="AA72" s="76"/>
      <c r="AB72" s="76"/>
      <c r="AC72" s="76"/>
      <c r="AD72" s="76"/>
      <c r="AE72" s="76"/>
    </row>
    <row r="73" spans="24:34" x14ac:dyDescent="0.25">
      <c r="X73">
        <f>30-22</f>
        <v>8</v>
      </c>
      <c r="Y73" s="76"/>
      <c r="Z73" s="76"/>
      <c r="AA73" s="76"/>
      <c r="AB73" s="76"/>
      <c r="AC73" s="76"/>
      <c r="AD73" s="76"/>
      <c r="AE73" s="76"/>
    </row>
    <row r="74" spans="24:34" x14ac:dyDescent="0.25">
      <c r="X74">
        <v>11433333</v>
      </c>
    </row>
  </sheetData>
  <mergeCells count="209">
    <mergeCell ref="C30:C39"/>
    <mergeCell ref="AN32:AO33"/>
    <mergeCell ref="D34:D35"/>
    <mergeCell ref="G34:G35"/>
    <mergeCell ref="I34:I35"/>
    <mergeCell ref="K34:K35"/>
    <mergeCell ref="M34:M35"/>
    <mergeCell ref="O34:O35"/>
    <mergeCell ref="Q34:Q35"/>
    <mergeCell ref="S34:S35"/>
    <mergeCell ref="W34:W35"/>
    <mergeCell ref="Y34:Y35"/>
    <mergeCell ref="AA34:AA35"/>
    <mergeCell ref="AC34:AC35"/>
    <mergeCell ref="AE34:AE35"/>
    <mergeCell ref="AG34:AG35"/>
    <mergeCell ref="AI34:AI35"/>
    <mergeCell ref="AK34:AK35"/>
    <mergeCell ref="AM34:AM35"/>
    <mergeCell ref="AN34:AO35"/>
    <mergeCell ref="S32:S33"/>
    <mergeCell ref="W32:W33"/>
    <mergeCell ref="AG43:AG44"/>
    <mergeCell ref="AI43:AI44"/>
    <mergeCell ref="AN26:AO27"/>
    <mergeCell ref="AA26:AA27"/>
    <mergeCell ref="C24:C29"/>
    <mergeCell ref="S26:S27"/>
    <mergeCell ref="W26:W27"/>
    <mergeCell ref="Y26:Y27"/>
    <mergeCell ref="AE26:AE27"/>
    <mergeCell ref="AI26:AI27"/>
    <mergeCell ref="O26:O27"/>
    <mergeCell ref="Q26:Q27"/>
    <mergeCell ref="AM26:AM27"/>
    <mergeCell ref="D26:D27"/>
    <mergeCell ref="G26:G27"/>
    <mergeCell ref="I26:I27"/>
    <mergeCell ref="M26:M27"/>
    <mergeCell ref="K36:K37"/>
    <mergeCell ref="K24:K25"/>
    <mergeCell ref="K26:K27"/>
    <mergeCell ref="AC32:AC33"/>
    <mergeCell ref="AE32:AE33"/>
    <mergeCell ref="U32:U33"/>
    <mergeCell ref="U34:U35"/>
    <mergeCell ref="G24:G25"/>
    <mergeCell ref="AN30:AO31"/>
    <mergeCell ref="D32:D33"/>
    <mergeCell ref="G32:G33"/>
    <mergeCell ref="I32:I33"/>
    <mergeCell ref="AK32:AK33"/>
    <mergeCell ref="D30:D31"/>
    <mergeCell ref="G30:G31"/>
    <mergeCell ref="I30:I31"/>
    <mergeCell ref="K30:K31"/>
    <mergeCell ref="M30:M31"/>
    <mergeCell ref="O30:O31"/>
    <mergeCell ref="Q30:Q31"/>
    <mergeCell ref="S30:S31"/>
    <mergeCell ref="U30:U31"/>
    <mergeCell ref="W30:W31"/>
    <mergeCell ref="Y30:Y31"/>
    <mergeCell ref="Y32:Y33"/>
    <mergeCell ref="AA32:AA33"/>
    <mergeCell ref="D38:D39"/>
    <mergeCell ref="G38:G39"/>
    <mergeCell ref="I38:I39"/>
    <mergeCell ref="K38:K39"/>
    <mergeCell ref="M38:M39"/>
    <mergeCell ref="K32:K33"/>
    <mergeCell ref="M32:M33"/>
    <mergeCell ref="AG32:AG33"/>
    <mergeCell ref="AI32:AI33"/>
    <mergeCell ref="C8:AO8"/>
    <mergeCell ref="C11:C13"/>
    <mergeCell ref="F22:AO22"/>
    <mergeCell ref="AN23:AO23"/>
    <mergeCell ref="D22:D23"/>
    <mergeCell ref="AN24:AO25"/>
    <mergeCell ref="S24:S25"/>
    <mergeCell ref="Y24:Y25"/>
    <mergeCell ref="D24:D25"/>
    <mergeCell ref="AK24:AK25"/>
    <mergeCell ref="O24:O25"/>
    <mergeCell ref="M24:M25"/>
    <mergeCell ref="AC24:AC25"/>
    <mergeCell ref="AE24:AE25"/>
    <mergeCell ref="AI24:AI25"/>
    <mergeCell ref="C14:C15"/>
    <mergeCell ref="AG24:AG25"/>
    <mergeCell ref="AA24:AA25"/>
    <mergeCell ref="AM24:AM25"/>
    <mergeCell ref="W24:W25"/>
    <mergeCell ref="Q24:Q25"/>
    <mergeCell ref="C22:C23"/>
    <mergeCell ref="E22:E23"/>
    <mergeCell ref="I24:I25"/>
    <mergeCell ref="AN36:AO37"/>
    <mergeCell ref="S36:S37"/>
    <mergeCell ref="U36:U37"/>
    <mergeCell ref="W36:W37"/>
    <mergeCell ref="Y36:Y37"/>
    <mergeCell ref="D36:D37"/>
    <mergeCell ref="G36:G37"/>
    <mergeCell ref="O36:O37"/>
    <mergeCell ref="M36:M37"/>
    <mergeCell ref="I36:I37"/>
    <mergeCell ref="Q36:Q37"/>
    <mergeCell ref="AG36:AG37"/>
    <mergeCell ref="AA36:AA37"/>
    <mergeCell ref="AE36:AE37"/>
    <mergeCell ref="AN40:AO41"/>
    <mergeCell ref="O40:O41"/>
    <mergeCell ref="Q40:Q41"/>
    <mergeCell ref="S40:S41"/>
    <mergeCell ref="W40:W41"/>
    <mergeCell ref="AI40:AI41"/>
    <mergeCell ref="AG40:AG41"/>
    <mergeCell ref="S38:S39"/>
    <mergeCell ref="W38:W39"/>
    <mergeCell ref="Y38:Y39"/>
    <mergeCell ref="AA38:AA39"/>
    <mergeCell ref="AC38:AC39"/>
    <mergeCell ref="AE38:AE39"/>
    <mergeCell ref="AG38:AG39"/>
    <mergeCell ref="AE40:AE41"/>
    <mergeCell ref="AN38:AO39"/>
    <mergeCell ref="K40:K41"/>
    <mergeCell ref="C40:C41"/>
    <mergeCell ref="AM43:AM44"/>
    <mergeCell ref="AI28:AI29"/>
    <mergeCell ref="AK28:AK29"/>
    <mergeCell ref="O32:O33"/>
    <mergeCell ref="Q32:Q33"/>
    <mergeCell ref="O28:O29"/>
    <mergeCell ref="Q28:Q29"/>
    <mergeCell ref="S28:S29"/>
    <mergeCell ref="AM28:AM29"/>
    <mergeCell ref="U28:U29"/>
    <mergeCell ref="W28:W29"/>
    <mergeCell ref="Y28:Y29"/>
    <mergeCell ref="O38:O39"/>
    <mergeCell ref="Q38:Q39"/>
    <mergeCell ref="Y40:Y41"/>
    <mergeCell ref="AA40:AA41"/>
    <mergeCell ref="AC40:AC41"/>
    <mergeCell ref="AK40:AK41"/>
    <mergeCell ref="AC36:AC37"/>
    <mergeCell ref="AK36:AK37"/>
    <mergeCell ref="D28:D29"/>
    <mergeCell ref="G28:G29"/>
    <mergeCell ref="AN28:AO29"/>
    <mergeCell ref="C43:E43"/>
    <mergeCell ref="C44:E44"/>
    <mergeCell ref="G43:G44"/>
    <mergeCell ref="I43:I44"/>
    <mergeCell ref="K43:K44"/>
    <mergeCell ref="M43:M44"/>
    <mergeCell ref="O43:O44"/>
    <mergeCell ref="Q43:Q44"/>
    <mergeCell ref="S43:S44"/>
    <mergeCell ref="U43:U44"/>
    <mergeCell ref="W43:W44"/>
    <mergeCell ref="Y43:Y44"/>
    <mergeCell ref="AA43:AA44"/>
    <mergeCell ref="AC43:AC44"/>
    <mergeCell ref="AE43:AE44"/>
    <mergeCell ref="AK43:AK44"/>
    <mergeCell ref="I28:I29"/>
    <mergeCell ref="K28:K29"/>
    <mergeCell ref="M28:M29"/>
    <mergeCell ref="D40:D41"/>
    <mergeCell ref="G40:G41"/>
    <mergeCell ref="I40:I41"/>
    <mergeCell ref="M40:M41"/>
    <mergeCell ref="AK26:AK27"/>
    <mergeCell ref="AI36:AI37"/>
    <mergeCell ref="AM36:AM37"/>
    <mergeCell ref="AM40:AM41"/>
    <mergeCell ref="AC26:AC27"/>
    <mergeCell ref="AA28:AA29"/>
    <mergeCell ref="AC28:AC29"/>
    <mergeCell ref="AE28:AE29"/>
    <mergeCell ref="AG28:AG29"/>
    <mergeCell ref="AG26:AG27"/>
    <mergeCell ref="AI38:AI39"/>
    <mergeCell ref="AK38:AK39"/>
    <mergeCell ref="AM38:AM39"/>
    <mergeCell ref="AM32:AM33"/>
    <mergeCell ref="AE30:AE31"/>
    <mergeCell ref="AG30:AG31"/>
    <mergeCell ref="AI30:AI31"/>
    <mergeCell ref="AK30:AK31"/>
    <mergeCell ref="AM30:AM31"/>
    <mergeCell ref="AA30:AA31"/>
    <mergeCell ref="AC30:AC31"/>
    <mergeCell ref="AP40:AP41"/>
    <mergeCell ref="AQ40:AQ41"/>
    <mergeCell ref="AR40:AR41"/>
    <mergeCell ref="AP30:AP39"/>
    <mergeCell ref="AP24:AP29"/>
    <mergeCell ref="AP22:AP23"/>
    <mergeCell ref="AQ22:AQ23"/>
    <mergeCell ref="AQ24:AQ29"/>
    <mergeCell ref="AQ30:AQ39"/>
    <mergeCell ref="AR22:AR23"/>
    <mergeCell ref="AR24:AR29"/>
    <mergeCell ref="AR30:AR39"/>
  </mergeCells>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Indicador </vt:lpstr>
      <vt:lpstr>Consolidado programacion</vt:lpstr>
      <vt:lpstr>'Indicador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Yomar Lopez</dc:creator>
  <cp:lastModifiedBy>Jorge Armando Rodriguez Vergara</cp:lastModifiedBy>
  <dcterms:created xsi:type="dcterms:W3CDTF">2016-05-04T04:52:36Z</dcterms:created>
  <dcterms:modified xsi:type="dcterms:W3CDTF">2018-01-24T12:35:02Z</dcterms:modified>
</cp:coreProperties>
</file>