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.gonzalezf\Desktop\ESTADOS FINANCIEROS\TERCER TRIMESTRE 2022\"/>
    </mc:Choice>
  </mc:AlternateContent>
  <xr:revisionPtr revIDLastSave="0" documentId="13_ncr:1_{E4D696FF-0C77-4EF2-B198-295273E880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  <sheet name="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D233" i="1"/>
  <c r="C4" i="1" l="1"/>
  <c r="C26" i="1"/>
  <c r="C31" i="1"/>
  <c r="C38" i="1"/>
  <c r="C41" i="1"/>
  <c r="C166" i="1"/>
  <c r="C167" i="1"/>
  <c r="C178" i="1"/>
  <c r="D165" i="1"/>
  <c r="D249" i="1" s="1"/>
  <c r="D4" i="1"/>
  <c r="D163" i="1" s="1"/>
  <c r="C165" i="1" l="1"/>
  <c r="C249" i="1" s="1"/>
  <c r="C233" i="1"/>
  <c r="C163" i="1"/>
  <c r="C299" i="1" s="1"/>
  <c r="D299" i="1"/>
</calcChain>
</file>

<file path=xl/sharedStrings.xml><?xml version="1.0" encoding="utf-8"?>
<sst xmlns="http://schemas.openxmlformats.org/spreadsheetml/2006/main" count="460" uniqueCount="405">
  <si>
    <t>ACTIVO</t>
  </si>
  <si>
    <t>CORRIENTE</t>
  </si>
  <si>
    <t>EFECTIVO Y EQUIVALENTES AL EFECTIVO</t>
  </si>
  <si>
    <t>CAJA</t>
  </si>
  <si>
    <t>Caja Menor</t>
  </si>
  <si>
    <t>DEPOSITOS EN INSTITUCIONES FINANCIERAS</t>
  </si>
  <si>
    <t xml:space="preserve">Cuenta corriente </t>
  </si>
  <si>
    <t xml:space="preserve">Cuenta de ahorro </t>
  </si>
  <si>
    <t xml:space="preserve">OTROS ACTIVOS                           </t>
  </si>
  <si>
    <t>BIENES Y SERVICIOS PAGADOS POR ANTICIPADO</t>
  </si>
  <si>
    <t>Seguros</t>
  </si>
  <si>
    <t>AVANCES Y ANTICIPOS ENTREGADOS -NMN</t>
  </si>
  <si>
    <t>Anticipos sobre convenios y acuerdos</t>
  </si>
  <si>
    <t>Anticipo para adquisición de bienes y servicios</t>
  </si>
  <si>
    <t>RECURSOS ENTREGADOS EN ADMINISTRACIÓN -NMN</t>
  </si>
  <si>
    <t>En administración</t>
  </si>
  <si>
    <t>Por Descuentos</t>
  </si>
  <si>
    <t>Estudios y Proyectos</t>
  </si>
  <si>
    <t>Encargo fiduciario - Fiducia de administración</t>
  </si>
  <si>
    <t>Encargo Fiduciario Subsidios Funerarios</t>
  </si>
  <si>
    <t xml:space="preserve">PASIVO                                  </t>
  </si>
  <si>
    <t xml:space="preserve">CUENTAS POR PAGAR                       </t>
  </si>
  <si>
    <t>ADQUISICION DE BIENES Y SERVICIOS NACIONALES</t>
  </si>
  <si>
    <t xml:space="preserve">Bienes y Servicios                      </t>
  </si>
  <si>
    <t>RECURSOS A FAVOR DE TERCEROS -NMN</t>
  </si>
  <si>
    <t>Recaudos por clasificar</t>
  </si>
  <si>
    <t>Otros recaudos a favor de terceros</t>
  </si>
  <si>
    <t>Rendimientos financieros</t>
  </si>
  <si>
    <t>Recursos fuentes otros Distritos</t>
  </si>
  <si>
    <t>Recursos fuentes esquema de aseo</t>
  </si>
  <si>
    <t>Tribunal de arbitramento</t>
  </si>
  <si>
    <t>Anticipos de Concesión Monte Sacro</t>
  </si>
  <si>
    <t xml:space="preserve">RETENCION EN LA FUENTE E IMPUESTO DE  TIMBRE  </t>
  </si>
  <si>
    <t xml:space="preserve">Honorarios                              </t>
  </si>
  <si>
    <t xml:space="preserve">Servicios                               </t>
  </si>
  <si>
    <t xml:space="preserve">Arrendamientos                          </t>
  </si>
  <si>
    <t xml:space="preserve">Compras                                 </t>
  </si>
  <si>
    <t>Rentas de trabajo</t>
  </si>
  <si>
    <t>Impuesto a las ventas retenido</t>
  </si>
  <si>
    <t>Contratos de construcción</t>
  </si>
  <si>
    <t>Retención de impuesto de industria y comercio por compras</t>
  </si>
  <si>
    <t xml:space="preserve">Otras retenciones                       </t>
  </si>
  <si>
    <t xml:space="preserve">Estampilla Pro Cultura                  </t>
  </si>
  <si>
    <t xml:space="preserve">Estampilla Pro Persona Mayor            </t>
  </si>
  <si>
    <t>Contribución especial contratos de obra</t>
  </si>
  <si>
    <t>Estampilla Universidad Pedagógica Nacional</t>
  </si>
  <si>
    <t>Estampilla Pro Persona Mayor 2%</t>
  </si>
  <si>
    <t>Estampilla Universidad Distrital</t>
  </si>
  <si>
    <t>Retefuente 20% Lucro Cesante</t>
  </si>
  <si>
    <t>IMPUESTOS CONTRIBUCIONES Y TASAS POR PAGAR</t>
  </si>
  <si>
    <t>Licencias Registros y Salvoconducto</t>
  </si>
  <si>
    <t>OTRAS CUENTAS POR PAGAR -NMN</t>
  </si>
  <si>
    <t>Saldos a favor de beneficiarios</t>
  </si>
  <si>
    <t>Aportes al ICBF y SENA -NMN</t>
  </si>
  <si>
    <t>Servicios públicos</t>
  </si>
  <si>
    <t>Comisiones</t>
  </si>
  <si>
    <t>Honorarios</t>
  </si>
  <si>
    <t>Servicios</t>
  </si>
  <si>
    <t>BENEFICIOS A LOS EMPLEADOS</t>
  </si>
  <si>
    <t>BENEFICIOS A LOS EMPLEADOS A CORTO PLAZO</t>
  </si>
  <si>
    <t>Cesantías</t>
  </si>
  <si>
    <t>Intereses sobre cesantías</t>
  </si>
  <si>
    <t>Vacaciones</t>
  </si>
  <si>
    <t>Prima de vacaciones</t>
  </si>
  <si>
    <t>Prima de navidad</t>
  </si>
  <si>
    <t>Bonificaciones</t>
  </si>
  <si>
    <t>Recreacion</t>
  </si>
  <si>
    <t>Aportes a riesgos laborales</t>
  </si>
  <si>
    <t>Aportes a fondos pensionales - empleador</t>
  </si>
  <si>
    <t>Aportes a seguridad social en salud - empleador</t>
  </si>
  <si>
    <t>Aportes a cajas de compensación familiar</t>
  </si>
  <si>
    <t>Otros beneficios a los empleados a corto plazo</t>
  </si>
  <si>
    <t>PROVISIONES</t>
  </si>
  <si>
    <t>LITIGIOS Y DEMANDAS</t>
  </si>
  <si>
    <t>Administrativas</t>
  </si>
  <si>
    <t>Otros litigios y demandas</t>
  </si>
  <si>
    <t>PROVISIONES DIVERSAS</t>
  </si>
  <si>
    <t>Desmantelamientos</t>
  </si>
  <si>
    <t xml:space="preserve">OTROS PASIVOS                           </t>
  </si>
  <si>
    <t>RECURSOS RECIBIDOS EN ADMINISTRACIÓN -NMN</t>
  </si>
  <si>
    <t>BENEFICIOS A LOS EMPLEADOS A LARGO PLAZO</t>
  </si>
  <si>
    <t>Por Permanencia Provision</t>
  </si>
  <si>
    <t>Cesantías retroactivas</t>
  </si>
  <si>
    <t xml:space="preserve">PATRIMONIO                              </t>
  </si>
  <si>
    <t>Total Patrimonio</t>
  </si>
  <si>
    <t>PATRIMONIO DE LAS ENTIDADES DE GOBIERNO</t>
  </si>
  <si>
    <t>CAPITAL FISCAL</t>
  </si>
  <si>
    <t>Capital Fiscal</t>
  </si>
  <si>
    <t>RESULTADOS DE EJERCICIOS ANTERIORES</t>
  </si>
  <si>
    <t>Excedente acumulado</t>
  </si>
  <si>
    <t>Reclasificación segun Instructivo CGN</t>
  </si>
  <si>
    <t>Corrección por error</t>
  </si>
  <si>
    <t>Déficit acumulado</t>
  </si>
  <si>
    <t>Pérdidas o Déficit acumulados</t>
  </si>
  <si>
    <t>RESULTADO DEL EJERCICIO</t>
  </si>
  <si>
    <t>Excedente del ejercicio</t>
  </si>
  <si>
    <t>Déficit del ejercicio</t>
  </si>
  <si>
    <t>NO CORRIENTE</t>
  </si>
  <si>
    <t>CUENTAS POR COBRAR</t>
  </si>
  <si>
    <t>INGRESOS NO TRIBUTARIOS</t>
  </si>
  <si>
    <t>Multas y Sanciones</t>
  </si>
  <si>
    <t>Otras contribuciones, tasas e ingresos no tributarios</t>
  </si>
  <si>
    <t>Por cobrar al concesionario</t>
  </si>
  <si>
    <t>OTRAS CUENTAS POR COBRAR</t>
  </si>
  <si>
    <t>Indemnizaciones</t>
  </si>
  <si>
    <t>Intereses de Mora</t>
  </si>
  <si>
    <t>Intereses Locales Cementerios</t>
  </si>
  <si>
    <t>Intereses Codensa</t>
  </si>
  <si>
    <t>Interes Tasa Retributiva</t>
  </si>
  <si>
    <t>Intereses acuerdo de pago aseo locales</t>
  </si>
  <si>
    <t>Otras cuentas por cobrar</t>
  </si>
  <si>
    <t>Incapacidades NICSP</t>
  </si>
  <si>
    <t>Liquidaciones NICSP</t>
  </si>
  <si>
    <t>Otras cuentas por cobrar NICSP</t>
  </si>
  <si>
    <t>Aprovechamiento econom Local Cemente NIC</t>
  </si>
  <si>
    <t>Reintegros</t>
  </si>
  <si>
    <t>Acuerdo de pago de arriendo</t>
  </si>
  <si>
    <t>Acuerdo de pago Aseo Locales</t>
  </si>
  <si>
    <t>CUENTAS POR COBRAR DE DIFICIL RECAUDO</t>
  </si>
  <si>
    <t>Otras cuentas por cobrar de dificil recaudo</t>
  </si>
  <si>
    <t>Locales Cementerios</t>
  </si>
  <si>
    <t>DETERIORO ACUMULADO DE CUENTAS POR COBRAR</t>
  </si>
  <si>
    <t>Incapacidades</t>
  </si>
  <si>
    <t>Procesos coactivos</t>
  </si>
  <si>
    <t>PROPIEDADES. PLANTA Y EQUIPO</t>
  </si>
  <si>
    <t>TERRENOS</t>
  </si>
  <si>
    <t>Urbanos</t>
  </si>
  <si>
    <t>CONSTRUCCIONES EN CURSO</t>
  </si>
  <si>
    <t xml:space="preserve">Edificaciones </t>
  </si>
  <si>
    <t>BIENES MUEBLES EN BODEGA</t>
  </si>
  <si>
    <t>Maquinaria y Equipo</t>
  </si>
  <si>
    <t>Herramientas y accesorios</t>
  </si>
  <si>
    <t>Otra maquinaria y equipo</t>
  </si>
  <si>
    <t>Muebles Enseres y Equipo de Oficina</t>
  </si>
  <si>
    <t>Muebles y enseres</t>
  </si>
  <si>
    <t>Equipo y máquina de oficina</t>
  </si>
  <si>
    <t>Equipos de comunicación y computación</t>
  </si>
  <si>
    <t>Equipo de comunicación</t>
  </si>
  <si>
    <t>Equipo de computación</t>
  </si>
  <si>
    <t>Redes, líneas y cables</t>
  </si>
  <si>
    <t>Líneas y cables de telecomunicaciones</t>
  </si>
  <si>
    <t>Equipo de Comedor Cocina Despensa  y Hoteleria</t>
  </si>
  <si>
    <t>Devolutivos Equipo de Comedor Cocina Despensa  y Hoteleria</t>
  </si>
  <si>
    <t>PROPIED.PLANTA Y EQUIPO NO EXPLOTADOS</t>
  </si>
  <si>
    <t>Muebles enseres y Equipo de oficina</t>
  </si>
  <si>
    <t>Equipos de oficina</t>
  </si>
  <si>
    <t>Equipos de comunicación</t>
  </si>
  <si>
    <t>Equipos de computación</t>
  </si>
  <si>
    <t>EDIFICACIONES</t>
  </si>
  <si>
    <t>Edificios y casas</t>
  </si>
  <si>
    <t>Oficinas</t>
  </si>
  <si>
    <t>Bodegas</t>
  </si>
  <si>
    <t>Otras edificaciones</t>
  </si>
  <si>
    <t>REDES, LÍNEAS Y CABLES</t>
  </si>
  <si>
    <t>MAQUINARIA Y EQUIPO</t>
  </si>
  <si>
    <t>Equipo de Recreacion y Deporte</t>
  </si>
  <si>
    <t xml:space="preserve">Herramientas y Accesorios               </t>
  </si>
  <si>
    <t>Equipo de centros de control</t>
  </si>
  <si>
    <t xml:space="preserve">EQUIPO MEDICO Y CIENTIFICO              </t>
  </si>
  <si>
    <t>Equipo de urgencias</t>
  </si>
  <si>
    <t xml:space="preserve">MUEBLES ENSERES Y EQUIPOS DE OFICINA    </t>
  </si>
  <si>
    <t xml:space="preserve">Muebles y Enseres                       </t>
  </si>
  <si>
    <t xml:space="preserve">EQUIPOS DE COMUNICACION Y COMPUTACION   </t>
  </si>
  <si>
    <t xml:space="preserve">Equipo de comunicación                  </t>
  </si>
  <si>
    <t xml:space="preserve">Equipo de computación                   </t>
  </si>
  <si>
    <t>EQUIPOS DE TRANSPORTE TRACCION Y ELEVACION</t>
  </si>
  <si>
    <t xml:space="preserve">Terrestre                               </t>
  </si>
  <si>
    <t>EQUIPO DE COMEDOR COCINA DESPENSA Y HOTELER.</t>
  </si>
  <si>
    <t>Equipo de Restaurante y Cafeteria</t>
  </si>
  <si>
    <t>PROPIEDADES, PLANTA Y EQUIPO EN CONCESIÓN -NMN</t>
  </si>
  <si>
    <t>Terrenos</t>
  </si>
  <si>
    <t>Muebles, enseres y equipo de oficina</t>
  </si>
  <si>
    <t>Equipos de transporte, tracción y elevación</t>
  </si>
  <si>
    <t>Equipos Maquinaria para Transporte</t>
  </si>
  <si>
    <t>Otras propiedades, planta y equipo en concesión</t>
  </si>
  <si>
    <t>Equipos maq. de comedor cocina y</t>
  </si>
  <si>
    <t xml:space="preserve">DEPRECIACION ACUMULADA (CR)             </t>
  </si>
  <si>
    <t>Edificaciones</t>
  </si>
  <si>
    <t>Archivo Central</t>
  </si>
  <si>
    <t>Redes, lineas y cables</t>
  </si>
  <si>
    <t xml:space="preserve">Maquinaria y Equipo                     </t>
  </si>
  <si>
    <t xml:space="preserve">Equipo médico y científico              </t>
  </si>
  <si>
    <t xml:space="preserve">Muebles Enseres y Equipos de Oficina    </t>
  </si>
  <si>
    <t xml:space="preserve">Equipos de Comunicación y Computación   </t>
  </si>
  <si>
    <t>Equipos de transporte tracción y elevación</t>
  </si>
  <si>
    <t xml:space="preserve">Equipo de Comedor Cocina Despensa  y Hotelería </t>
  </si>
  <si>
    <t>Bienes muebles en bodega</t>
  </si>
  <si>
    <t>Propiedades, planta y equipo no explotados</t>
  </si>
  <si>
    <t>Propiedades, planta y equipo en concesión</t>
  </si>
  <si>
    <t>Terreno RSDJ</t>
  </si>
  <si>
    <t>BIENES DE USO PUBLICO E HISTORICOS Y CULTURALES</t>
  </si>
  <si>
    <t>BIENES DE USO PUBLICO EN SERVICIO -CONCES</t>
  </si>
  <si>
    <t>Cementerio Central BUP</t>
  </si>
  <si>
    <t>Cementerio del Norte BUP</t>
  </si>
  <si>
    <t>Cementerio del Sur BUP</t>
  </si>
  <si>
    <t>Cementerio Distrital Parque Serafín</t>
  </si>
  <si>
    <t>OTROS BIENES DE USO PUBLICO EN SERVICIO -CONCES</t>
  </si>
  <si>
    <t>Cementerio Central</t>
  </si>
  <si>
    <t>Cementerio del Norte</t>
  </si>
  <si>
    <t>Cementerio del Sur</t>
  </si>
  <si>
    <t>Hornos Cementerios</t>
  </si>
  <si>
    <t>DEPRECIACION ACUMULADA DE BIENES DE USO PUBLICO EN SERVICIO-CONCESIONES</t>
  </si>
  <si>
    <t>Otros bienes de uso publico en servicio -concesiones</t>
  </si>
  <si>
    <t>PLAN DE ACTIVOS PARA BENEFICIOS A LOS EMPLEADOS A LARGO PLAZO</t>
  </si>
  <si>
    <t>Encargos fiduciarios</t>
  </si>
  <si>
    <t>DEPÓSITOS ENTREGADOS EN GARANTÍA NMN</t>
  </si>
  <si>
    <t>Para servicios</t>
  </si>
  <si>
    <t>Depósitos judiciales</t>
  </si>
  <si>
    <t xml:space="preserve">INTANGIBLES                             </t>
  </si>
  <si>
    <t xml:space="preserve">Licencias                               </t>
  </si>
  <si>
    <t xml:space="preserve">Software                                </t>
  </si>
  <si>
    <t xml:space="preserve"> Total Activo</t>
  </si>
  <si>
    <t xml:space="preserve">Total Pasivo + Patrimonio           </t>
  </si>
  <si>
    <t xml:space="preserve">CUENTAS DE ORDEN DEUDORAS               </t>
  </si>
  <si>
    <t xml:space="preserve">DERECHOS CONTINGENTES                   </t>
  </si>
  <si>
    <t>LITIGIOS MECANIS.ALTERN.SOLUC.DE CONFLIC</t>
  </si>
  <si>
    <t xml:space="preserve">Civiles                                 </t>
  </si>
  <si>
    <t>Penales</t>
  </si>
  <si>
    <t xml:space="preserve">Administrativas                         </t>
  </si>
  <si>
    <t>OTROS ACTIVOS CONTINGENTES</t>
  </si>
  <si>
    <t>Otros activos contingentes</t>
  </si>
  <si>
    <t>Servicio de aseo</t>
  </si>
  <si>
    <t>Derechos cobrados por terceros</t>
  </si>
  <si>
    <t>DEUDORAS DE CONTROL</t>
  </si>
  <si>
    <t>BIENES ENTREGADOS A TERCEROS</t>
  </si>
  <si>
    <t>Propiedades, planta y equipo</t>
  </si>
  <si>
    <t>RESPONSABILIDADES EN PROCESO</t>
  </si>
  <si>
    <t>Ante Autoridad Competente</t>
  </si>
  <si>
    <t xml:space="preserve">DEUDORAS POR CONTRA                     </t>
  </si>
  <si>
    <t xml:space="preserve">DERECHOS CONTINGENTES POR CONTRA (CR)   </t>
  </si>
  <si>
    <t>Litigios mecanismos alter.soluc.conflic.</t>
  </si>
  <si>
    <t>Otros activos contingentes por contra</t>
  </si>
  <si>
    <t>DEUDORAS DE CONTROL POR CONTRA (CR)</t>
  </si>
  <si>
    <t>Bienes entregados a terceros</t>
  </si>
  <si>
    <t xml:space="preserve">CUENTAS DE ORDEN ACREEDORAS             </t>
  </si>
  <si>
    <t xml:space="preserve">RESPONSABILIDADES CONTIGENTES           </t>
  </si>
  <si>
    <t xml:space="preserve">Laborales                               </t>
  </si>
  <si>
    <t xml:space="preserve">Administrativos                         </t>
  </si>
  <si>
    <t>Otros litigios y mecanismos alternativos de solución de conflictos</t>
  </si>
  <si>
    <t>OTRAS RESPONSABILIDADES CONTINGENTES</t>
  </si>
  <si>
    <t xml:space="preserve">Otras responsabilidades contingentes    </t>
  </si>
  <si>
    <t xml:space="preserve">Servicios públicos                      </t>
  </si>
  <si>
    <t>Cuotas litis -Judiciales</t>
  </si>
  <si>
    <t>Esquema de pagos (Aseo)</t>
  </si>
  <si>
    <t xml:space="preserve">ACREDORAS DE CONTROL                    </t>
  </si>
  <si>
    <t xml:space="preserve">OTRAS CUENTAS ACREEDORAS DE CONTROL     </t>
  </si>
  <si>
    <t xml:space="preserve">Otras Cuentas Acreedoras de Control     </t>
  </si>
  <si>
    <t xml:space="preserve">Pasivos Exigibles                       </t>
  </si>
  <si>
    <t>Expropiaciones  (B.Agrario Deposito Judi)</t>
  </si>
  <si>
    <t xml:space="preserve">ACREEDORAS POR CONTRA(DB)               </t>
  </si>
  <si>
    <t>RESPONSABILIDADES CONTING. X CONTRA (DB)</t>
  </si>
  <si>
    <t>Otras responsabilidades contingentes</t>
  </si>
  <si>
    <t xml:space="preserve">ACREEDORAS DE CONTROL POR CONTRA(DB)    </t>
  </si>
  <si>
    <t>Otras cuentas acreedoras de control</t>
  </si>
  <si>
    <t>LUZ AMANDA CAMACHO SANCHEZ</t>
  </si>
  <si>
    <t>RUBEN DARIO PERILLA CARDENAS</t>
  </si>
  <si>
    <t>MONICA MILENA GONZALEZ FLOREZ</t>
  </si>
  <si>
    <t xml:space="preserve">ESTADO DE SITUACION FINANCIERA COMPARATIVO </t>
  </si>
  <si>
    <t xml:space="preserve">UNIDAD ADMINISTRATIVA ESPECIAL DE SERVICIOS PUBLICOS -UAESP </t>
  </si>
  <si>
    <t xml:space="preserve">PASIVO NO CORRIENTE                                 </t>
  </si>
  <si>
    <t>PASIVO CORRIENTE</t>
  </si>
  <si>
    <t>Excedente (Deficit) del ejercicio</t>
  </si>
  <si>
    <t>Ajuste al peso -NICSP</t>
  </si>
  <si>
    <t>Por liquidacion incapacidades</t>
  </si>
  <si>
    <t>Otros gastos diversos</t>
  </si>
  <si>
    <t>Multas y sanciones</t>
  </si>
  <si>
    <t>Sentencias</t>
  </si>
  <si>
    <t>GASTOS DIVERSOS</t>
  </si>
  <si>
    <t>Otros gastos financieros</t>
  </si>
  <si>
    <t>Actualización financiera de provisiones</t>
  </si>
  <si>
    <t>FINANCIEROS -NMN</t>
  </si>
  <si>
    <t>Comisiones Sobre Recursos Entregados en Admon</t>
  </si>
  <si>
    <t xml:space="preserve">COMISIONES                              </t>
  </si>
  <si>
    <t xml:space="preserve">OTROS GASTOS                            </t>
  </si>
  <si>
    <t>Inversion</t>
  </si>
  <si>
    <t>Funcionamiento</t>
  </si>
  <si>
    <t xml:space="preserve">Devoluciones de Ingresos                </t>
  </si>
  <si>
    <t xml:space="preserve">OPERACIONES DE ENLACE                   </t>
  </si>
  <si>
    <t xml:space="preserve">OPERACIONES INTERINSTITUCIONALES        </t>
  </si>
  <si>
    <t>Servicios funerarios</t>
  </si>
  <si>
    <t>Asistencia social</t>
  </si>
  <si>
    <t>SUBSIDIOS ASIGNADOS</t>
  </si>
  <si>
    <t>Asignación para Recicladores</t>
  </si>
  <si>
    <t>Asignación bienes servicios de aseo</t>
  </si>
  <si>
    <t>Alumbrado Público</t>
  </si>
  <si>
    <t>Asignación de bienes y servicios</t>
  </si>
  <si>
    <t>DESARROLLO COMUNITARIO Y BIENESTAR SOCIAL</t>
  </si>
  <si>
    <t>GASTO PUBLICO SOCIAL</t>
  </si>
  <si>
    <t>Bienes entregados sin contraprestac a recicladores</t>
  </si>
  <si>
    <t>Bienes entregados sin contraprestacion</t>
  </si>
  <si>
    <t>SUBVENCIONES</t>
  </si>
  <si>
    <t>TRANSFERENCIAS Y SUBVENCIONES</t>
  </si>
  <si>
    <t>OTROS LITIGIOS Y DEMANDAS</t>
  </si>
  <si>
    <t>PROVISIÓN LITIGIOS Y DEMANDAS</t>
  </si>
  <si>
    <t>Derechos</t>
  </si>
  <si>
    <t>AMORTIZACIÓN DE ACTIVOS INTANGIBLES -NMN</t>
  </si>
  <si>
    <t>Otros bienes de uso público en servicio</t>
  </si>
  <si>
    <t>DEPRECIACIÓN DE BIENES DE USO PÚBLICO EN SERVICIO</t>
  </si>
  <si>
    <t>Equipos de comedor, cocina, despensa y hotelería</t>
  </si>
  <si>
    <t>Equipo médico y científico</t>
  </si>
  <si>
    <t>Maquinaria y equipo</t>
  </si>
  <si>
    <t>DEPRECIACIÓN DE PROPIEDADES, PLANTA Y EQUIPO -NMN</t>
  </si>
  <si>
    <t>PROVIS.AGOTAM.DEPRECIACIONES Y AMORTIZAC</t>
  </si>
  <si>
    <t>Iva No Descontable</t>
  </si>
  <si>
    <t>Otros impuestos</t>
  </si>
  <si>
    <t>Licencias</t>
  </si>
  <si>
    <t>Gravamen a los movimientos financieros</t>
  </si>
  <si>
    <t>Tasas</t>
  </si>
  <si>
    <t>IMPUESTOS CONTRIBUCIONES Y TASAS</t>
  </si>
  <si>
    <t>Otros gastos generales</t>
  </si>
  <si>
    <t>Consumo controlado</t>
  </si>
  <si>
    <t xml:space="preserve">Otros gastos generales                  </t>
  </si>
  <si>
    <t xml:space="preserve">Servicios </t>
  </si>
  <si>
    <t xml:space="preserve">Comisiones </t>
  </si>
  <si>
    <t>Gastos Legales</t>
  </si>
  <si>
    <t xml:space="preserve">Combustibles y lubricantes              </t>
  </si>
  <si>
    <t>Contratos de administracion</t>
  </si>
  <si>
    <t xml:space="preserve">Seguros generales                       </t>
  </si>
  <si>
    <t xml:space="preserve">Comunicaciones y transporte             </t>
  </si>
  <si>
    <t xml:space="preserve">Fotocopias                              </t>
  </si>
  <si>
    <t>Impresos publicaciones suscripciones y afiliaciones</t>
  </si>
  <si>
    <t>Viáticos y gastos de viaje</t>
  </si>
  <si>
    <t xml:space="preserve">Arrendamiento                           </t>
  </si>
  <si>
    <t>Gas</t>
  </si>
  <si>
    <t>Energia</t>
  </si>
  <si>
    <t xml:space="preserve">Aseo                                    </t>
  </si>
  <si>
    <t xml:space="preserve">Acueducto                               </t>
  </si>
  <si>
    <t xml:space="preserve">Teléfono                                </t>
  </si>
  <si>
    <t>Mantenimiento RSDJ</t>
  </si>
  <si>
    <t>Mantenimiento Cementerios</t>
  </si>
  <si>
    <t xml:space="preserve">Maquinaria y equipo                     </t>
  </si>
  <si>
    <t xml:space="preserve">Muebles y enseres y Equipo de oficina      </t>
  </si>
  <si>
    <t xml:space="preserve">Locativas                               </t>
  </si>
  <si>
    <t xml:space="preserve">Equipo de comunicación y computación      </t>
  </si>
  <si>
    <t xml:space="preserve">Mantenimiento                           </t>
  </si>
  <si>
    <t xml:space="preserve">Materiales y suministros                </t>
  </si>
  <si>
    <t xml:space="preserve">Vigilancia y seguridad                  </t>
  </si>
  <si>
    <t xml:space="preserve">GENERALES                               </t>
  </si>
  <si>
    <t>Reconocimiento permanencia serv</t>
  </si>
  <si>
    <t>OTROS GASTOS DE PERSONAL DIVERSOS</t>
  </si>
  <si>
    <t>Dotación y suministro a trabajadores</t>
  </si>
  <si>
    <t>Capacitación, bienestar social y estímulos</t>
  </si>
  <si>
    <t>GASTOS DE PERSONAL DIVERSOS</t>
  </si>
  <si>
    <t>Otras prestaciones sociales</t>
  </si>
  <si>
    <t>Prima tecnica</t>
  </si>
  <si>
    <t>Prima secretarial</t>
  </si>
  <si>
    <t>Prima de antiguedad</t>
  </si>
  <si>
    <t>Otras primas</t>
  </si>
  <si>
    <t>Bonificación especial de recreación</t>
  </si>
  <si>
    <t>Prima de servicios</t>
  </si>
  <si>
    <t>Intereses a las cesantías</t>
  </si>
  <si>
    <t>PRESTACIONES SOCIALES</t>
  </si>
  <si>
    <t xml:space="preserve">Aportes al Sena                         </t>
  </si>
  <si>
    <t xml:space="preserve">Aportes al ICBF                         </t>
  </si>
  <si>
    <t xml:space="preserve">APORTES SOBRE LA NOMINA                 </t>
  </si>
  <si>
    <t>Cotizaciones entidades administradoras regimen ahorro individual</t>
  </si>
  <si>
    <t>Cotizaciones entidades administradoras regimen prima media</t>
  </si>
  <si>
    <t>Cotizaciones a riesgos laborales</t>
  </si>
  <si>
    <t>Cotizaciones a seguridad social en salud</t>
  </si>
  <si>
    <t xml:space="preserve">CONTRIBUCIONES EFECTIVAS                </t>
  </si>
  <si>
    <t xml:space="preserve">Subsidio de alimentación                </t>
  </si>
  <si>
    <t xml:space="preserve">Auxilio de transporte                   </t>
  </si>
  <si>
    <t xml:space="preserve">Gastos de representación                </t>
  </si>
  <si>
    <t xml:space="preserve">Horas extras y festivos                 </t>
  </si>
  <si>
    <t>Sueldos del personal</t>
  </si>
  <si>
    <t xml:space="preserve">Sueldos del personal                    </t>
  </si>
  <si>
    <t xml:space="preserve">SUELDOS Y SALARIOS                      </t>
  </si>
  <si>
    <t xml:space="preserve">ADMINISTRACION                          </t>
  </si>
  <si>
    <t>GASTOS</t>
  </si>
  <si>
    <t>REVERSIÓN DE LAS PÉRDIDAS POR DETERIORO DE VALOR</t>
  </si>
  <si>
    <t>Extraordinarios</t>
  </si>
  <si>
    <t>Ajuste al peso</t>
  </si>
  <si>
    <t>Por liquidacion Incapacidades</t>
  </si>
  <si>
    <t>Otros ingresos diversos</t>
  </si>
  <si>
    <t>Costas procesales a favor de la Entidad.</t>
  </si>
  <si>
    <t>Sentencias a favor de la Entidad</t>
  </si>
  <si>
    <t>Aprovechamiento Locales Cementerios</t>
  </si>
  <si>
    <t>Aprovechamiento</t>
  </si>
  <si>
    <t>Otras Recuperaciones -NMN</t>
  </si>
  <si>
    <t>Recuperacion obligacion probable SIPROJ</t>
  </si>
  <si>
    <t>Recuperaciones -NMN</t>
  </si>
  <si>
    <t xml:space="preserve">OTROS INGRESOS ORDINARIOS               </t>
  </si>
  <si>
    <t>Intereses Multas y Sanciones</t>
  </si>
  <si>
    <t>Intereses acuerdo de pago de arriendo</t>
  </si>
  <si>
    <t>Intereses de mora</t>
  </si>
  <si>
    <t>Intereses sobre depósitos en instituciones financieras</t>
  </si>
  <si>
    <t>FINANCIEROS</t>
  </si>
  <si>
    <t xml:space="preserve">OTROS INGRESOS                          </t>
  </si>
  <si>
    <t xml:space="preserve">Inversión                               </t>
  </si>
  <si>
    <t xml:space="preserve">Funcionamiento                          </t>
  </si>
  <si>
    <t xml:space="preserve">FONDOS RECIBIDOS                        </t>
  </si>
  <si>
    <t>A favor del concedente</t>
  </si>
  <si>
    <t>Multas</t>
  </si>
  <si>
    <t>CONTRIBUCIONES, TASAS E INGRESOS NO TRIBUTARIOS</t>
  </si>
  <si>
    <t>INGRESOS FISCALES</t>
  </si>
  <si>
    <t>INGRESOS</t>
  </si>
  <si>
    <t>SEPTIEMBRE 30 DE 2022</t>
  </si>
  <si>
    <t xml:space="preserve">REPORTE ESTADO DE ACTIVIDAD FINANCIERA ECONOMICA Y SOCIAL </t>
  </si>
  <si>
    <t>UNIDAD ADMINISTRATIVA ESPECIAL DE SERVICIOS PUBLICOS - UAESP</t>
  </si>
  <si>
    <t>BOGOTA DISTRITO CAPITAL</t>
  </si>
  <si>
    <t>Total Pasivo</t>
  </si>
  <si>
    <t>SEPTIEMBRE 2022</t>
  </si>
  <si>
    <t>SEPTIEMBRE 2021</t>
  </si>
  <si>
    <t>CUENTA</t>
  </si>
  <si>
    <t>CODIGO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</si>
</sst>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6F6E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18" fillId="0" borderId="0" xfId="0" applyFont="1"/>
    <xf numFmtId="0" fontId="19" fillId="0" borderId="0" xfId="0" applyFont="1"/>
    <xf numFmtId="41" fontId="19" fillId="0" borderId="0" xfId="1" applyFont="1"/>
    <xf numFmtId="17" fontId="18" fillId="0" borderId="0" xfId="0" applyNumberFormat="1" applyFont="1" applyAlignment="1">
      <alignment horizontal="center"/>
    </xf>
    <xf numFmtId="17" fontId="18" fillId="0" borderId="0" xfId="0" applyNumberFormat="1" applyFont="1" applyAlignment="1">
      <alignment horizontal="center" vertical="center"/>
    </xf>
    <xf numFmtId="41" fontId="19" fillId="0" borderId="0" xfId="0" applyNumberFormat="1" applyFont="1"/>
    <xf numFmtId="41" fontId="19" fillId="0" borderId="0" xfId="1" applyFont="1" applyAlignment="1">
      <alignment horizontal="right"/>
    </xf>
    <xf numFmtId="17" fontId="18" fillId="0" borderId="0" xfId="1" applyNumberFormat="1" applyFont="1" applyAlignment="1">
      <alignment horizontal="center"/>
    </xf>
    <xf numFmtId="0" fontId="19" fillId="0" borderId="10" xfId="0" applyFont="1" applyBorder="1"/>
    <xf numFmtId="0" fontId="18" fillId="37" borderId="10" xfId="0" applyFont="1" applyFill="1" applyBorder="1"/>
    <xf numFmtId="49" fontId="18" fillId="37" borderId="10" xfId="43" applyNumberFormat="1" applyFont="1" applyFill="1" applyBorder="1" applyAlignment="1">
      <alignment horizontal="center"/>
    </xf>
    <xf numFmtId="0" fontId="18" fillId="0" borderId="10" xfId="0" applyFont="1" applyBorder="1"/>
    <xf numFmtId="41" fontId="19" fillId="0" borderId="10" xfId="1" applyFont="1" applyBorder="1" applyAlignment="1">
      <alignment horizontal="right"/>
    </xf>
    <xf numFmtId="41" fontId="19" fillId="0" borderId="10" xfId="1" applyFont="1" applyFill="1" applyBorder="1" applyAlignment="1">
      <alignment horizontal="right"/>
    </xf>
    <xf numFmtId="41" fontId="19" fillId="0" borderId="10" xfId="1" applyFont="1" applyFill="1" applyBorder="1"/>
    <xf numFmtId="0" fontId="18" fillId="33" borderId="10" xfId="0" applyFont="1" applyFill="1" applyBorder="1"/>
    <xf numFmtId="41" fontId="18" fillId="33" borderId="10" xfId="1" applyFont="1" applyFill="1" applyBorder="1" applyAlignment="1">
      <alignment horizontal="right"/>
    </xf>
    <xf numFmtId="0" fontId="18" fillId="34" borderId="10" xfId="0" applyFont="1" applyFill="1" applyBorder="1"/>
    <xf numFmtId="41" fontId="18" fillId="34" borderId="10" xfId="1" applyFont="1" applyFill="1" applyBorder="1"/>
    <xf numFmtId="41" fontId="18" fillId="34" borderId="10" xfId="1" applyFont="1" applyFill="1" applyBorder="1" applyAlignment="1">
      <alignment horizontal="right"/>
    </xf>
    <xf numFmtId="0" fontId="18" fillId="35" borderId="10" xfId="0" applyFont="1" applyFill="1" applyBorder="1"/>
    <xf numFmtId="41" fontId="18" fillId="35" borderId="10" xfId="1" applyFont="1" applyFill="1" applyBorder="1" applyAlignment="1">
      <alignment horizontal="right"/>
    </xf>
    <xf numFmtId="0" fontId="18" fillId="36" borderId="10" xfId="0" applyFont="1" applyFill="1" applyBorder="1"/>
    <xf numFmtId="41" fontId="18" fillId="36" borderId="10" xfId="1" applyFont="1" applyFill="1" applyBorder="1" applyAlignment="1">
      <alignment horizontal="right"/>
    </xf>
    <xf numFmtId="41" fontId="18" fillId="36" borderId="10" xfId="1" applyFont="1" applyFill="1" applyBorder="1"/>
    <xf numFmtId="0" fontId="19" fillId="36" borderId="10" xfId="0" applyFont="1" applyFill="1" applyBorder="1"/>
    <xf numFmtId="41" fontId="19" fillId="36" borderId="10" xfId="1" applyFont="1" applyFill="1" applyBorder="1" applyAlignment="1">
      <alignment horizontal="right"/>
    </xf>
    <xf numFmtId="41" fontId="18" fillId="0" borderId="10" xfId="1" applyFont="1" applyBorder="1"/>
    <xf numFmtId="41" fontId="18" fillId="0" borderId="10" xfId="1" applyFont="1" applyBorder="1" applyAlignment="1">
      <alignment horizontal="right"/>
    </xf>
    <xf numFmtId="0" fontId="18" fillId="35" borderId="10" xfId="0" applyFont="1" applyFill="1" applyBorder="1" applyAlignment="1">
      <alignment horizontal="right"/>
    </xf>
    <xf numFmtId="41" fontId="18" fillId="35" borderId="10" xfId="1" applyFont="1" applyFill="1" applyBorder="1"/>
    <xf numFmtId="0" fontId="19" fillId="0" borderId="10" xfId="0" applyFont="1" applyBorder="1" applyAlignment="1">
      <alignment horizontal="right"/>
    </xf>
    <xf numFmtId="41" fontId="19" fillId="0" borderId="10" xfId="1" applyFont="1" applyBorder="1"/>
    <xf numFmtId="41" fontId="19" fillId="36" borderId="10" xfId="1" applyFont="1" applyFill="1" applyBorder="1"/>
    <xf numFmtId="0" fontId="19" fillId="36" borderId="10" xfId="0" applyFont="1" applyFill="1" applyBorder="1" applyAlignment="1">
      <alignment horizontal="left"/>
    </xf>
  </cellXfs>
  <cellStyles count="47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3" builtinId="3"/>
    <cellStyle name="Millares [0]" xfId="1" builtinId="6"/>
    <cellStyle name="Millares 5" xfId="46" xr:uid="{1AD6F2E5-9559-4874-B02D-E830D1B279D9}"/>
    <cellStyle name="Neutral" xfId="9" builtinId="28" customBuiltin="1"/>
    <cellStyle name="Normal" xfId="0" builtinId="0"/>
    <cellStyle name="Normal 2 2" xfId="45" xr:uid="{09616AFE-C280-43B7-9C13-0448AB97E7B7}"/>
    <cellStyle name="Normal 3" xfId="44" xr:uid="{4325823C-ABD1-4243-B14D-641FC9D895F7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ABF1D0"/>
      <color rgb="FFA6F6E3"/>
      <color rgb="FFACF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8"/>
  <sheetViews>
    <sheetView tabSelected="1" zoomScaleNormal="100" workbookViewId="0">
      <selection activeCell="E280" sqref="E280"/>
    </sheetView>
  </sheetViews>
  <sheetFormatPr baseColWidth="10" defaultColWidth="10.85546875" defaultRowHeight="15" x14ac:dyDescent="0.25"/>
  <cols>
    <col min="1" max="1" width="10.85546875" style="2"/>
    <col min="2" max="2" width="45.28515625" style="2" customWidth="1"/>
    <col min="3" max="4" width="18.140625" style="7" customWidth="1"/>
    <col min="5" max="16384" width="10.85546875" style="2"/>
  </cols>
  <sheetData>
    <row r="1" spans="1:4" x14ac:dyDescent="0.25">
      <c r="A1" s="1" t="s">
        <v>257</v>
      </c>
    </row>
    <row r="2" spans="1:4" x14ac:dyDescent="0.25">
      <c r="A2" s="1" t="s">
        <v>258</v>
      </c>
      <c r="C2" s="8"/>
      <c r="D2" s="8"/>
    </row>
    <row r="3" spans="1:4" x14ac:dyDescent="0.25">
      <c r="A3" s="10" t="s">
        <v>404</v>
      </c>
      <c r="B3" s="10" t="s">
        <v>403</v>
      </c>
      <c r="C3" s="11" t="s">
        <v>401</v>
      </c>
      <c r="D3" s="11" t="s">
        <v>402</v>
      </c>
    </row>
    <row r="4" spans="1:4" x14ac:dyDescent="0.25">
      <c r="A4" s="16">
        <v>1</v>
      </c>
      <c r="B4" s="16" t="s">
        <v>0</v>
      </c>
      <c r="C4" s="17">
        <f>+C5+C25</f>
        <v>799602412428.32996</v>
      </c>
      <c r="D4" s="17">
        <f>+D5+D25</f>
        <v>827713555786.32996</v>
      </c>
    </row>
    <row r="5" spans="1:4" x14ac:dyDescent="0.25">
      <c r="A5" s="18"/>
      <c r="B5" s="18" t="s">
        <v>1</v>
      </c>
      <c r="C5" s="19">
        <v>191215103095</v>
      </c>
      <c r="D5" s="20">
        <v>229183141446</v>
      </c>
    </row>
    <row r="6" spans="1:4" x14ac:dyDescent="0.25">
      <c r="A6" s="9">
        <v>11</v>
      </c>
      <c r="B6" s="9" t="s">
        <v>2</v>
      </c>
      <c r="C6" s="13">
        <v>178582375611</v>
      </c>
      <c r="D6" s="13">
        <v>216463084999</v>
      </c>
    </row>
    <row r="7" spans="1:4" x14ac:dyDescent="0.25">
      <c r="A7" s="9">
        <v>1105</v>
      </c>
      <c r="B7" s="9" t="s">
        <v>3</v>
      </c>
      <c r="C7" s="13">
        <v>11197005</v>
      </c>
      <c r="D7" s="13">
        <v>23612034</v>
      </c>
    </row>
    <row r="8" spans="1:4" x14ac:dyDescent="0.25">
      <c r="A8" s="9">
        <v>110502</v>
      </c>
      <c r="B8" s="9" t="s">
        <v>4</v>
      </c>
      <c r="C8" s="13">
        <v>11197005</v>
      </c>
      <c r="D8" s="13">
        <v>23612034</v>
      </c>
    </row>
    <row r="9" spans="1:4" x14ac:dyDescent="0.25">
      <c r="A9" s="9">
        <v>1110</v>
      </c>
      <c r="B9" s="9" t="s">
        <v>5</v>
      </c>
      <c r="C9" s="13">
        <v>178571178606</v>
      </c>
      <c r="D9" s="13">
        <v>216439472965</v>
      </c>
    </row>
    <row r="10" spans="1:4" x14ac:dyDescent="0.25">
      <c r="A10" s="9">
        <v>111005</v>
      </c>
      <c r="B10" s="9" t="s">
        <v>6</v>
      </c>
      <c r="C10" s="13">
        <v>199070778</v>
      </c>
      <c r="D10" s="13">
        <v>537834357</v>
      </c>
    </row>
    <row r="11" spans="1:4" x14ac:dyDescent="0.25">
      <c r="A11" s="9">
        <v>111006</v>
      </c>
      <c r="B11" s="9" t="s">
        <v>7</v>
      </c>
      <c r="C11" s="14">
        <v>178372107828</v>
      </c>
      <c r="D11" s="14">
        <v>215901638608</v>
      </c>
    </row>
    <row r="12" spans="1:4" x14ac:dyDescent="0.25">
      <c r="A12" s="9">
        <v>19</v>
      </c>
      <c r="B12" s="9" t="s">
        <v>8</v>
      </c>
      <c r="C12" s="13">
        <v>12632727484</v>
      </c>
      <c r="D12" s="13">
        <v>12720056447</v>
      </c>
    </row>
    <row r="13" spans="1:4" x14ac:dyDescent="0.25">
      <c r="A13" s="9">
        <v>1905</v>
      </c>
      <c r="B13" s="9" t="s">
        <v>9</v>
      </c>
      <c r="C13" s="13">
        <v>237298187</v>
      </c>
      <c r="D13" s="13">
        <v>72285252</v>
      </c>
    </row>
    <row r="14" spans="1:4" x14ac:dyDescent="0.25">
      <c r="A14" s="9">
        <v>190501</v>
      </c>
      <c r="B14" s="9" t="s">
        <v>10</v>
      </c>
      <c r="C14" s="13">
        <v>237298187</v>
      </c>
      <c r="D14" s="13">
        <v>72285252</v>
      </c>
    </row>
    <row r="15" spans="1:4" x14ac:dyDescent="0.25">
      <c r="A15" s="9">
        <v>1906</v>
      </c>
      <c r="B15" s="9" t="s">
        <v>11</v>
      </c>
      <c r="C15" s="13">
        <v>10810799073</v>
      </c>
      <c r="D15" s="13">
        <v>10416166904</v>
      </c>
    </row>
    <row r="16" spans="1:4" x14ac:dyDescent="0.25">
      <c r="A16" s="9">
        <v>190601</v>
      </c>
      <c r="B16" s="9" t="s">
        <v>12</v>
      </c>
      <c r="C16" s="13">
        <v>0</v>
      </c>
      <c r="D16" s="13">
        <v>367626366</v>
      </c>
    </row>
    <row r="17" spans="1:4" x14ac:dyDescent="0.25">
      <c r="A17" s="9">
        <v>190604</v>
      </c>
      <c r="B17" s="9" t="s">
        <v>13</v>
      </c>
      <c r="C17" s="13">
        <v>10810799073</v>
      </c>
      <c r="D17" s="13">
        <v>10048540538</v>
      </c>
    </row>
    <row r="18" spans="1:4" x14ac:dyDescent="0.25">
      <c r="A18" s="9">
        <v>1908</v>
      </c>
      <c r="B18" s="9" t="s">
        <v>14</v>
      </c>
      <c r="C18" s="13">
        <v>1584630224</v>
      </c>
      <c r="D18" s="13">
        <v>2231604291</v>
      </c>
    </row>
    <row r="19" spans="1:4" x14ac:dyDescent="0.25">
      <c r="A19" s="9">
        <v>190801</v>
      </c>
      <c r="B19" s="9" t="s">
        <v>15</v>
      </c>
      <c r="C19" s="13">
        <v>802340373</v>
      </c>
      <c r="D19" s="13">
        <v>2225851680</v>
      </c>
    </row>
    <row r="20" spans="1:4" x14ac:dyDescent="0.25">
      <c r="A20" s="9">
        <v>19080101</v>
      </c>
      <c r="B20" s="9" t="s">
        <v>16</v>
      </c>
      <c r="C20" s="13">
        <v>342843145</v>
      </c>
      <c r="D20" s="13">
        <v>728948702</v>
      </c>
    </row>
    <row r="21" spans="1:4" x14ac:dyDescent="0.25">
      <c r="A21" s="9">
        <v>19080102</v>
      </c>
      <c r="B21" s="9" t="s">
        <v>17</v>
      </c>
      <c r="C21" s="13">
        <v>459497228</v>
      </c>
      <c r="D21" s="13">
        <v>1496902978</v>
      </c>
    </row>
    <row r="22" spans="1:4" x14ac:dyDescent="0.25">
      <c r="A22" s="9">
        <v>190803</v>
      </c>
      <c r="B22" s="9" t="s">
        <v>18</v>
      </c>
      <c r="C22" s="13">
        <v>782289851</v>
      </c>
      <c r="D22" s="13">
        <v>5752611</v>
      </c>
    </row>
    <row r="23" spans="1:4" x14ac:dyDescent="0.25">
      <c r="A23" s="9">
        <v>19080301</v>
      </c>
      <c r="B23" s="9" t="s">
        <v>19</v>
      </c>
      <c r="C23" s="13">
        <v>782289851</v>
      </c>
      <c r="D23" s="13">
        <v>5752611</v>
      </c>
    </row>
    <row r="24" spans="1:4" ht="4.5" customHeight="1" x14ac:dyDescent="0.25">
      <c r="A24" s="9"/>
      <c r="B24" s="9"/>
      <c r="C24" s="13"/>
      <c r="D24" s="13"/>
    </row>
    <row r="25" spans="1:4" x14ac:dyDescent="0.25">
      <c r="A25" s="18"/>
      <c r="B25" s="18" t="s">
        <v>97</v>
      </c>
      <c r="C25" s="19">
        <f>608386945542.33+363791</f>
        <v>608387309333.32996</v>
      </c>
      <c r="D25" s="20">
        <v>598530414340.32996</v>
      </c>
    </row>
    <row r="26" spans="1:4" x14ac:dyDescent="0.25">
      <c r="A26" s="9">
        <v>13</v>
      </c>
      <c r="B26" s="9" t="s">
        <v>98</v>
      </c>
      <c r="C26" s="13">
        <f>271247165003.33+363791</f>
        <v>271247528794.32999</v>
      </c>
      <c r="D26" s="13">
        <v>241965292950.32999</v>
      </c>
    </row>
    <row r="27" spans="1:4" x14ac:dyDescent="0.25">
      <c r="A27" s="9">
        <v>1311</v>
      </c>
      <c r="B27" s="9" t="s">
        <v>99</v>
      </c>
      <c r="C27" s="13">
        <v>806951073</v>
      </c>
      <c r="D27" s="13">
        <v>971336229</v>
      </c>
    </row>
    <row r="28" spans="1:4" x14ac:dyDescent="0.25">
      <c r="A28" s="9">
        <v>131102</v>
      </c>
      <c r="B28" s="9" t="s">
        <v>100</v>
      </c>
      <c r="C28" s="13">
        <v>694851600</v>
      </c>
      <c r="D28" s="13">
        <v>669076412</v>
      </c>
    </row>
    <row r="29" spans="1:4" x14ac:dyDescent="0.25">
      <c r="A29" s="9">
        <v>131190</v>
      </c>
      <c r="B29" s="9" t="s">
        <v>101</v>
      </c>
      <c r="C29" s="13">
        <v>112099473</v>
      </c>
      <c r="D29" s="13">
        <v>302259817</v>
      </c>
    </row>
    <row r="30" spans="1:4" x14ac:dyDescent="0.25">
      <c r="A30" s="9">
        <v>13119001</v>
      </c>
      <c r="B30" s="9" t="s">
        <v>102</v>
      </c>
      <c r="C30" s="13">
        <v>112099473</v>
      </c>
      <c r="D30" s="13">
        <v>302259817</v>
      </c>
    </row>
    <row r="31" spans="1:4" x14ac:dyDescent="0.25">
      <c r="A31" s="9">
        <v>1384</v>
      </c>
      <c r="B31" s="9" t="s">
        <v>103</v>
      </c>
      <c r="C31" s="13">
        <f>269938553414.33+363791</f>
        <v>269938917205.32999</v>
      </c>
      <c r="D31" s="13">
        <v>241011107342.32999</v>
      </c>
    </row>
    <row r="32" spans="1:4" x14ac:dyDescent="0.25">
      <c r="A32" s="9">
        <v>138421</v>
      </c>
      <c r="B32" s="9" t="s">
        <v>104</v>
      </c>
      <c r="C32" s="13">
        <v>31395102273</v>
      </c>
      <c r="D32" s="13">
        <v>31396379212</v>
      </c>
    </row>
    <row r="33" spans="1:4" x14ac:dyDescent="0.25">
      <c r="A33" s="9">
        <v>138435</v>
      </c>
      <c r="B33" s="9" t="s">
        <v>105</v>
      </c>
      <c r="C33" s="13">
        <v>116768338696</v>
      </c>
      <c r="D33" s="13">
        <v>87413269052</v>
      </c>
    </row>
    <row r="34" spans="1:4" x14ac:dyDescent="0.25">
      <c r="A34" s="9">
        <v>13843501</v>
      </c>
      <c r="B34" s="9" t="s">
        <v>106</v>
      </c>
      <c r="C34" s="13">
        <v>1219198</v>
      </c>
      <c r="D34" s="13">
        <v>384147600</v>
      </c>
    </row>
    <row r="35" spans="1:4" x14ac:dyDescent="0.25">
      <c r="A35" s="9">
        <v>13843502</v>
      </c>
      <c r="B35" s="9" t="s">
        <v>107</v>
      </c>
      <c r="C35" s="14">
        <v>115676832901</v>
      </c>
      <c r="D35" s="14">
        <v>85938834855</v>
      </c>
    </row>
    <row r="36" spans="1:4" x14ac:dyDescent="0.25">
      <c r="A36" s="9">
        <v>13843504</v>
      </c>
      <c r="B36" s="9" t="s">
        <v>108</v>
      </c>
      <c r="C36" s="13">
        <v>1053650090</v>
      </c>
      <c r="D36" s="13">
        <v>1053650090</v>
      </c>
    </row>
    <row r="37" spans="1:4" x14ac:dyDescent="0.25">
      <c r="A37" s="9">
        <v>13843505</v>
      </c>
      <c r="B37" s="9" t="s">
        <v>109</v>
      </c>
      <c r="C37" s="13">
        <v>36636507</v>
      </c>
      <c r="D37" s="13">
        <v>36636507</v>
      </c>
    </row>
    <row r="38" spans="1:4" x14ac:dyDescent="0.25">
      <c r="A38" s="9">
        <v>138490</v>
      </c>
      <c r="B38" s="9" t="s">
        <v>110</v>
      </c>
      <c r="C38" s="13">
        <f>121775112445.33+363791</f>
        <v>121775476236.33</v>
      </c>
      <c r="D38" s="13">
        <v>122201459078.33</v>
      </c>
    </row>
    <row r="39" spans="1:4" x14ac:dyDescent="0.25">
      <c r="A39" s="9">
        <v>13849001</v>
      </c>
      <c r="B39" s="9" t="s">
        <v>111</v>
      </c>
      <c r="C39" s="13">
        <v>107925673</v>
      </c>
      <c r="D39" s="13">
        <v>98830446</v>
      </c>
    </row>
    <row r="40" spans="1:4" x14ac:dyDescent="0.25">
      <c r="A40" s="9">
        <v>13849002</v>
      </c>
      <c r="B40" s="9" t="s">
        <v>112</v>
      </c>
      <c r="C40" s="13">
        <v>118559464159.33</v>
      </c>
      <c r="D40" s="13">
        <v>118559464159.33</v>
      </c>
    </row>
    <row r="41" spans="1:4" x14ac:dyDescent="0.25">
      <c r="A41" s="9">
        <v>13849003</v>
      </c>
      <c r="B41" s="9" t="s">
        <v>113</v>
      </c>
      <c r="C41" s="13">
        <f>298323195+363791</f>
        <v>298686986</v>
      </c>
      <c r="D41" s="13">
        <v>269999692</v>
      </c>
    </row>
    <row r="42" spans="1:4" x14ac:dyDescent="0.25">
      <c r="A42" s="9">
        <v>13849004</v>
      </c>
      <c r="B42" s="9" t="s">
        <v>114</v>
      </c>
      <c r="C42" s="13">
        <v>8815804</v>
      </c>
      <c r="D42" s="13">
        <v>474657472</v>
      </c>
    </row>
    <row r="43" spans="1:4" x14ac:dyDescent="0.25">
      <c r="A43" s="9">
        <v>13849005</v>
      </c>
      <c r="B43" s="9" t="s">
        <v>115</v>
      </c>
      <c r="C43" s="13">
        <v>2763813402</v>
      </c>
      <c r="D43" s="13">
        <v>2761798996</v>
      </c>
    </row>
    <row r="44" spans="1:4" x14ac:dyDescent="0.25">
      <c r="A44" s="9">
        <v>13849006</v>
      </c>
      <c r="B44" s="9" t="s">
        <v>116</v>
      </c>
      <c r="C44" s="13">
        <v>2843890</v>
      </c>
      <c r="D44" s="13">
        <v>2781991</v>
      </c>
    </row>
    <row r="45" spans="1:4" x14ac:dyDescent="0.25">
      <c r="A45" s="9">
        <v>13849007</v>
      </c>
      <c r="B45" s="9" t="s">
        <v>117</v>
      </c>
      <c r="C45" s="13">
        <v>33926322</v>
      </c>
      <c r="D45" s="13">
        <v>33926322</v>
      </c>
    </row>
    <row r="46" spans="1:4" x14ac:dyDescent="0.25">
      <c r="A46" s="9">
        <v>1385</v>
      </c>
      <c r="B46" s="9" t="s">
        <v>118</v>
      </c>
      <c r="C46" s="13">
        <v>1014236077</v>
      </c>
      <c r="D46" s="13">
        <v>0</v>
      </c>
    </row>
    <row r="47" spans="1:4" x14ac:dyDescent="0.25">
      <c r="A47" s="9">
        <v>138590</v>
      </c>
      <c r="B47" s="9" t="s">
        <v>119</v>
      </c>
      <c r="C47" s="13">
        <v>1014236077</v>
      </c>
      <c r="D47" s="13">
        <v>0</v>
      </c>
    </row>
    <row r="48" spans="1:4" x14ac:dyDescent="0.25">
      <c r="A48" s="9">
        <v>13859001</v>
      </c>
      <c r="B48" s="9" t="s">
        <v>120</v>
      </c>
      <c r="C48" s="13">
        <v>1014236077</v>
      </c>
      <c r="D48" s="13">
        <v>0</v>
      </c>
    </row>
    <row r="49" spans="1:4" x14ac:dyDescent="0.25">
      <c r="A49" s="9">
        <v>1386</v>
      </c>
      <c r="B49" s="9" t="s">
        <v>121</v>
      </c>
      <c r="C49" s="13">
        <v>-512575561</v>
      </c>
      <c r="D49" s="13">
        <v>-17150621</v>
      </c>
    </row>
    <row r="50" spans="1:4" x14ac:dyDescent="0.25">
      <c r="A50" s="9">
        <v>138690</v>
      </c>
      <c r="B50" s="9" t="s">
        <v>110</v>
      </c>
      <c r="C50" s="13">
        <v>-512575561</v>
      </c>
      <c r="D50" s="13">
        <v>-17150621</v>
      </c>
    </row>
    <row r="51" spans="1:4" x14ac:dyDescent="0.25">
      <c r="A51" s="9">
        <v>13869001</v>
      </c>
      <c r="B51" s="9" t="s">
        <v>122</v>
      </c>
      <c r="C51" s="13">
        <v>-12624013</v>
      </c>
      <c r="D51" s="13">
        <v>-2184697</v>
      </c>
    </row>
    <row r="52" spans="1:4" x14ac:dyDescent="0.25">
      <c r="A52" s="9">
        <v>13869002</v>
      </c>
      <c r="B52" s="9" t="s">
        <v>123</v>
      </c>
      <c r="C52" s="13">
        <v>-499951548</v>
      </c>
      <c r="D52" s="13">
        <v>-14965924</v>
      </c>
    </row>
    <row r="53" spans="1:4" x14ac:dyDescent="0.25">
      <c r="A53" s="9">
        <v>16</v>
      </c>
      <c r="B53" s="9" t="s">
        <v>124</v>
      </c>
      <c r="C53" s="13">
        <v>127463935909</v>
      </c>
      <c r="D53" s="13">
        <v>146437983796</v>
      </c>
    </row>
    <row r="54" spans="1:4" x14ac:dyDescent="0.25">
      <c r="A54" s="9">
        <v>1605</v>
      </c>
      <c r="B54" s="9" t="s">
        <v>125</v>
      </c>
      <c r="C54" s="13">
        <v>47122590576</v>
      </c>
      <c r="D54" s="13">
        <v>42856744000</v>
      </c>
    </row>
    <row r="55" spans="1:4" x14ac:dyDescent="0.25">
      <c r="A55" s="9">
        <v>160501</v>
      </c>
      <c r="B55" s="9" t="s">
        <v>126</v>
      </c>
      <c r="C55" s="13">
        <v>47122590576</v>
      </c>
      <c r="D55" s="13">
        <v>42856744000</v>
      </c>
    </row>
    <row r="56" spans="1:4" x14ac:dyDescent="0.25">
      <c r="A56" s="9">
        <v>1615</v>
      </c>
      <c r="B56" s="9" t="s">
        <v>127</v>
      </c>
      <c r="C56" s="13">
        <v>4444747585</v>
      </c>
      <c r="D56" s="13">
        <v>0</v>
      </c>
    </row>
    <row r="57" spans="1:4" x14ac:dyDescent="0.25">
      <c r="A57" s="9">
        <v>161501</v>
      </c>
      <c r="B57" s="9" t="s">
        <v>128</v>
      </c>
      <c r="C57" s="13">
        <v>4444747585</v>
      </c>
      <c r="D57" s="13">
        <v>0</v>
      </c>
    </row>
    <row r="58" spans="1:4" x14ac:dyDescent="0.25">
      <c r="A58" s="9">
        <v>1635</v>
      </c>
      <c r="B58" s="9" t="s">
        <v>129</v>
      </c>
      <c r="C58" s="13">
        <v>1268633454</v>
      </c>
      <c r="D58" s="13">
        <v>1484518893</v>
      </c>
    </row>
    <row r="59" spans="1:4" x14ac:dyDescent="0.25">
      <c r="A59" s="9">
        <v>163501</v>
      </c>
      <c r="B59" s="9" t="s">
        <v>130</v>
      </c>
      <c r="C59" s="13">
        <v>364535716</v>
      </c>
      <c r="D59" s="13">
        <v>392327170</v>
      </c>
    </row>
    <row r="60" spans="1:4" x14ac:dyDescent="0.25">
      <c r="A60" s="9">
        <v>16350111</v>
      </c>
      <c r="B60" s="9" t="s">
        <v>131</v>
      </c>
      <c r="C60" s="13">
        <v>39535716</v>
      </c>
      <c r="D60" s="13">
        <v>67327170</v>
      </c>
    </row>
    <row r="61" spans="1:4" x14ac:dyDescent="0.25">
      <c r="A61" s="9">
        <v>16350190</v>
      </c>
      <c r="B61" s="9" t="s">
        <v>132</v>
      </c>
      <c r="C61" s="13">
        <v>325000000</v>
      </c>
      <c r="D61" s="13">
        <v>325000000</v>
      </c>
    </row>
    <row r="62" spans="1:4" x14ac:dyDescent="0.25">
      <c r="A62" s="9">
        <v>163503</v>
      </c>
      <c r="B62" s="9" t="s">
        <v>133</v>
      </c>
      <c r="C62" s="13">
        <v>141720986</v>
      </c>
      <c r="D62" s="13">
        <v>121217872</v>
      </c>
    </row>
    <row r="63" spans="1:4" x14ac:dyDescent="0.25">
      <c r="A63" s="9">
        <v>16350301</v>
      </c>
      <c r="B63" s="9" t="s">
        <v>134</v>
      </c>
      <c r="C63" s="13">
        <v>78218324</v>
      </c>
      <c r="D63" s="13">
        <v>63207710</v>
      </c>
    </row>
    <row r="64" spans="1:4" x14ac:dyDescent="0.25">
      <c r="A64" s="9">
        <v>16350302</v>
      </c>
      <c r="B64" s="9" t="s">
        <v>135</v>
      </c>
      <c r="C64" s="13">
        <v>63502662</v>
      </c>
      <c r="D64" s="13">
        <v>58010162</v>
      </c>
    </row>
    <row r="65" spans="1:4" x14ac:dyDescent="0.25">
      <c r="A65" s="9">
        <v>163504</v>
      </c>
      <c r="B65" s="9" t="s">
        <v>136</v>
      </c>
      <c r="C65" s="13">
        <v>704147585</v>
      </c>
      <c r="D65" s="13">
        <v>934916220</v>
      </c>
    </row>
    <row r="66" spans="1:4" x14ac:dyDescent="0.25">
      <c r="A66" s="9">
        <v>16350401</v>
      </c>
      <c r="B66" s="9" t="s">
        <v>137</v>
      </c>
      <c r="C66" s="13">
        <v>4391100</v>
      </c>
      <c r="D66" s="13">
        <v>0</v>
      </c>
    </row>
    <row r="67" spans="1:4" x14ac:dyDescent="0.25">
      <c r="A67" s="9">
        <v>16350402</v>
      </c>
      <c r="B67" s="9" t="s">
        <v>138</v>
      </c>
      <c r="C67" s="13">
        <v>699756485</v>
      </c>
      <c r="D67" s="13">
        <v>934916220</v>
      </c>
    </row>
    <row r="68" spans="1:4" x14ac:dyDescent="0.25">
      <c r="A68" s="9">
        <v>163507</v>
      </c>
      <c r="B68" s="9" t="s">
        <v>139</v>
      </c>
      <c r="C68" s="13">
        <v>36057631</v>
      </c>
      <c r="D68" s="13">
        <v>36057631</v>
      </c>
    </row>
    <row r="69" spans="1:4" x14ac:dyDescent="0.25">
      <c r="A69" s="9">
        <v>16350710</v>
      </c>
      <c r="B69" s="9" t="s">
        <v>140</v>
      </c>
      <c r="C69" s="13">
        <v>36057631</v>
      </c>
      <c r="D69" s="13">
        <v>36057631</v>
      </c>
    </row>
    <row r="70" spans="1:4" x14ac:dyDescent="0.25">
      <c r="A70" s="9">
        <v>163511</v>
      </c>
      <c r="B70" s="9" t="s">
        <v>141</v>
      </c>
      <c r="C70" s="13">
        <v>22171536</v>
      </c>
      <c r="D70" s="13">
        <v>0</v>
      </c>
    </row>
    <row r="71" spans="1:4" x14ac:dyDescent="0.25">
      <c r="A71" s="9">
        <v>16351102</v>
      </c>
      <c r="B71" s="9" t="s">
        <v>142</v>
      </c>
      <c r="C71" s="13">
        <v>22171536</v>
      </c>
      <c r="D71" s="13">
        <v>0</v>
      </c>
    </row>
    <row r="72" spans="1:4" x14ac:dyDescent="0.25">
      <c r="A72" s="9">
        <v>1637</v>
      </c>
      <c r="B72" s="9" t="s">
        <v>143</v>
      </c>
      <c r="C72" s="13">
        <v>158219142</v>
      </c>
      <c r="D72" s="13">
        <v>40496349</v>
      </c>
    </row>
    <row r="73" spans="1:4" x14ac:dyDescent="0.25">
      <c r="A73" s="9">
        <v>163709</v>
      </c>
      <c r="B73" s="9" t="s">
        <v>144</v>
      </c>
      <c r="C73" s="13">
        <v>6409455</v>
      </c>
      <c r="D73" s="13">
        <v>6409455</v>
      </c>
    </row>
    <row r="74" spans="1:4" x14ac:dyDescent="0.25">
      <c r="A74" s="9">
        <v>16370901</v>
      </c>
      <c r="B74" s="9" t="s">
        <v>134</v>
      </c>
      <c r="C74" s="13">
        <v>3423555</v>
      </c>
      <c r="D74" s="13">
        <v>3423555</v>
      </c>
    </row>
    <row r="75" spans="1:4" x14ac:dyDescent="0.25">
      <c r="A75" s="9">
        <v>16370902</v>
      </c>
      <c r="B75" s="9" t="s">
        <v>145</v>
      </c>
      <c r="C75" s="13">
        <v>2985900</v>
      </c>
      <c r="D75" s="13">
        <v>2985900</v>
      </c>
    </row>
    <row r="76" spans="1:4" x14ac:dyDescent="0.25">
      <c r="A76" s="9">
        <v>163710</v>
      </c>
      <c r="B76" s="9" t="s">
        <v>136</v>
      </c>
      <c r="C76" s="13">
        <v>151809687</v>
      </c>
      <c r="D76" s="13">
        <v>34086894</v>
      </c>
    </row>
    <row r="77" spans="1:4" x14ac:dyDescent="0.25">
      <c r="A77" s="9">
        <v>16371001</v>
      </c>
      <c r="B77" s="9" t="s">
        <v>146</v>
      </c>
      <c r="C77" s="13">
        <v>10861779</v>
      </c>
      <c r="D77" s="13">
        <v>8462779</v>
      </c>
    </row>
    <row r="78" spans="1:4" x14ac:dyDescent="0.25">
      <c r="A78" s="9">
        <v>16371002</v>
      </c>
      <c r="B78" s="9" t="s">
        <v>147</v>
      </c>
      <c r="C78" s="13">
        <v>140947908</v>
      </c>
      <c r="D78" s="13">
        <v>25624115</v>
      </c>
    </row>
    <row r="79" spans="1:4" x14ac:dyDescent="0.25">
      <c r="A79" s="9">
        <v>1640</v>
      </c>
      <c r="B79" s="9" t="s">
        <v>148</v>
      </c>
      <c r="C79" s="13">
        <v>21108650134</v>
      </c>
      <c r="D79" s="13">
        <v>16889635325</v>
      </c>
    </row>
    <row r="80" spans="1:4" x14ac:dyDescent="0.25">
      <c r="A80" s="9">
        <v>164001</v>
      </c>
      <c r="B80" s="9" t="s">
        <v>149</v>
      </c>
      <c r="C80" s="13">
        <v>1471984000</v>
      </c>
      <c r="D80" s="13">
        <v>1471984000</v>
      </c>
    </row>
    <row r="81" spans="1:4" x14ac:dyDescent="0.25">
      <c r="A81" s="9">
        <v>164002</v>
      </c>
      <c r="B81" s="9" t="s">
        <v>150</v>
      </c>
      <c r="C81" s="13">
        <v>3946739520</v>
      </c>
      <c r="D81" s="13">
        <v>3946739520</v>
      </c>
    </row>
    <row r="82" spans="1:4" x14ac:dyDescent="0.25">
      <c r="A82" s="9">
        <v>164018</v>
      </c>
      <c r="B82" s="9" t="s">
        <v>151</v>
      </c>
      <c r="C82" s="14">
        <v>5781423059</v>
      </c>
      <c r="D82" s="14">
        <v>1562408250</v>
      </c>
    </row>
    <row r="83" spans="1:4" x14ac:dyDescent="0.25">
      <c r="A83" s="9">
        <v>164090</v>
      </c>
      <c r="B83" s="9" t="s">
        <v>152</v>
      </c>
      <c r="C83" s="13">
        <v>9908503555</v>
      </c>
      <c r="D83" s="13">
        <v>9908503555</v>
      </c>
    </row>
    <row r="84" spans="1:4" x14ac:dyDescent="0.25">
      <c r="A84" s="9">
        <v>1650</v>
      </c>
      <c r="B84" s="9" t="s">
        <v>153</v>
      </c>
      <c r="C84" s="13">
        <v>1042760616</v>
      </c>
      <c r="D84" s="13">
        <v>1042760616</v>
      </c>
    </row>
    <row r="85" spans="1:4" x14ac:dyDescent="0.25">
      <c r="A85" s="9">
        <v>165010</v>
      </c>
      <c r="B85" s="9" t="s">
        <v>140</v>
      </c>
      <c r="C85" s="13">
        <v>1042760616</v>
      </c>
      <c r="D85" s="13">
        <v>1042760616</v>
      </c>
    </row>
    <row r="86" spans="1:4" x14ac:dyDescent="0.25">
      <c r="A86" s="9">
        <v>1655</v>
      </c>
      <c r="B86" s="9" t="s">
        <v>154</v>
      </c>
      <c r="C86" s="13">
        <v>1582024617</v>
      </c>
      <c r="D86" s="13">
        <v>1322308622</v>
      </c>
    </row>
    <row r="87" spans="1:4" x14ac:dyDescent="0.25">
      <c r="A87" s="9">
        <v>165506</v>
      </c>
      <c r="B87" s="9" t="s">
        <v>155</v>
      </c>
      <c r="C87" s="13">
        <v>15266860</v>
      </c>
      <c r="D87" s="13">
        <v>15266860</v>
      </c>
    </row>
    <row r="88" spans="1:4" x14ac:dyDescent="0.25">
      <c r="A88" s="9">
        <v>165511</v>
      </c>
      <c r="B88" s="9" t="s">
        <v>156</v>
      </c>
      <c r="C88" s="13">
        <v>1055100148</v>
      </c>
      <c r="D88" s="13">
        <v>795384153</v>
      </c>
    </row>
    <row r="89" spans="1:4" x14ac:dyDescent="0.25">
      <c r="A89" s="9">
        <v>165520</v>
      </c>
      <c r="B89" s="9" t="s">
        <v>157</v>
      </c>
      <c r="C89" s="13">
        <v>290757609</v>
      </c>
      <c r="D89" s="13">
        <v>290757609</v>
      </c>
    </row>
    <row r="90" spans="1:4" x14ac:dyDescent="0.25">
      <c r="A90" s="9">
        <v>165590</v>
      </c>
      <c r="B90" s="9" t="s">
        <v>132</v>
      </c>
      <c r="C90" s="13">
        <v>220900000</v>
      </c>
      <c r="D90" s="13">
        <v>220900000</v>
      </c>
    </row>
    <row r="91" spans="1:4" x14ac:dyDescent="0.25">
      <c r="A91" s="9">
        <v>1660</v>
      </c>
      <c r="B91" s="9" t="s">
        <v>158</v>
      </c>
      <c r="C91" s="13">
        <v>9196581</v>
      </c>
      <c r="D91" s="13">
        <v>0</v>
      </c>
    </row>
    <row r="92" spans="1:4" x14ac:dyDescent="0.25">
      <c r="A92" s="9">
        <v>166003</v>
      </c>
      <c r="B92" s="9" t="s">
        <v>159</v>
      </c>
      <c r="C92" s="13">
        <v>9196581</v>
      </c>
      <c r="D92" s="13">
        <v>0</v>
      </c>
    </row>
    <row r="93" spans="1:4" x14ac:dyDescent="0.25">
      <c r="A93" s="9">
        <v>1665</v>
      </c>
      <c r="B93" s="9" t="s">
        <v>160</v>
      </c>
      <c r="C93" s="13">
        <v>980625790</v>
      </c>
      <c r="D93" s="13">
        <v>945929259</v>
      </c>
    </row>
    <row r="94" spans="1:4" x14ac:dyDescent="0.25">
      <c r="A94" s="9">
        <v>166501</v>
      </c>
      <c r="B94" s="9" t="s">
        <v>161</v>
      </c>
      <c r="C94" s="13">
        <v>860349724</v>
      </c>
      <c r="D94" s="13">
        <v>841016871</v>
      </c>
    </row>
    <row r="95" spans="1:4" x14ac:dyDescent="0.25">
      <c r="A95" s="9">
        <v>166502</v>
      </c>
      <c r="B95" s="9" t="s">
        <v>135</v>
      </c>
      <c r="C95" s="13">
        <v>120276066</v>
      </c>
      <c r="D95" s="13">
        <v>104912388</v>
      </c>
    </row>
    <row r="96" spans="1:4" x14ac:dyDescent="0.25">
      <c r="A96" s="9">
        <v>1670</v>
      </c>
      <c r="B96" s="9" t="s">
        <v>162</v>
      </c>
      <c r="C96" s="13">
        <v>3230622670</v>
      </c>
      <c r="D96" s="13">
        <v>2919690455</v>
      </c>
    </row>
    <row r="97" spans="1:4" x14ac:dyDescent="0.25">
      <c r="A97" s="9">
        <v>167001</v>
      </c>
      <c r="B97" s="9" t="s">
        <v>163</v>
      </c>
      <c r="C97" s="13">
        <v>386434150</v>
      </c>
      <c r="D97" s="13">
        <v>238668284</v>
      </c>
    </row>
    <row r="98" spans="1:4" x14ac:dyDescent="0.25">
      <c r="A98" s="9">
        <v>167002</v>
      </c>
      <c r="B98" s="9" t="s">
        <v>164</v>
      </c>
      <c r="C98" s="13">
        <v>2844188520</v>
      </c>
      <c r="D98" s="13">
        <v>2681022171</v>
      </c>
    </row>
    <row r="99" spans="1:4" x14ac:dyDescent="0.25">
      <c r="A99" s="9">
        <v>1675</v>
      </c>
      <c r="B99" s="9" t="s">
        <v>165</v>
      </c>
      <c r="C99" s="13">
        <v>870259321</v>
      </c>
      <c r="D99" s="13">
        <v>573575521</v>
      </c>
    </row>
    <row r="100" spans="1:4" x14ac:dyDescent="0.25">
      <c r="A100" s="9">
        <v>167502</v>
      </c>
      <c r="B100" s="9" t="s">
        <v>166</v>
      </c>
      <c r="C100" s="13">
        <v>870259321</v>
      </c>
      <c r="D100" s="13">
        <v>573575521</v>
      </c>
    </row>
    <row r="101" spans="1:4" x14ac:dyDescent="0.25">
      <c r="A101" s="9">
        <v>1680</v>
      </c>
      <c r="B101" s="9" t="s">
        <v>167</v>
      </c>
      <c r="C101" s="13">
        <v>3909900</v>
      </c>
      <c r="D101" s="13">
        <v>3909900</v>
      </c>
    </row>
    <row r="102" spans="1:4" x14ac:dyDescent="0.25">
      <c r="A102" s="9">
        <v>168002</v>
      </c>
      <c r="B102" s="9" t="s">
        <v>168</v>
      </c>
      <c r="C102" s="13">
        <v>3909900</v>
      </c>
      <c r="D102" s="13">
        <v>3909900</v>
      </c>
    </row>
    <row r="103" spans="1:4" x14ac:dyDescent="0.25">
      <c r="A103" s="9">
        <v>1683</v>
      </c>
      <c r="B103" s="9" t="s">
        <v>169</v>
      </c>
      <c r="C103" s="13">
        <v>222506821102</v>
      </c>
      <c r="D103" s="13">
        <v>221794912199</v>
      </c>
    </row>
    <row r="104" spans="1:4" x14ac:dyDescent="0.25">
      <c r="A104" s="9">
        <v>168301</v>
      </c>
      <c r="B104" s="9" t="s">
        <v>170</v>
      </c>
      <c r="C104" s="13">
        <v>213208127255</v>
      </c>
      <c r="D104" s="13">
        <v>212496218352</v>
      </c>
    </row>
    <row r="105" spans="1:4" x14ac:dyDescent="0.25">
      <c r="A105" s="9">
        <v>168305</v>
      </c>
      <c r="B105" s="9" t="s">
        <v>130</v>
      </c>
      <c r="C105" s="13">
        <v>678383190</v>
      </c>
      <c r="D105" s="13">
        <v>678383190</v>
      </c>
    </row>
    <row r="106" spans="1:4" x14ac:dyDescent="0.25">
      <c r="A106" s="9">
        <v>16830590</v>
      </c>
      <c r="B106" s="9" t="s">
        <v>132</v>
      </c>
      <c r="C106" s="13">
        <v>678383190</v>
      </c>
      <c r="D106" s="13">
        <v>678383190</v>
      </c>
    </row>
    <row r="107" spans="1:4" x14ac:dyDescent="0.25">
      <c r="A107" s="9">
        <v>168307</v>
      </c>
      <c r="B107" s="9" t="s">
        <v>171</v>
      </c>
      <c r="C107" s="13">
        <v>107710047</v>
      </c>
      <c r="D107" s="13">
        <v>107710047</v>
      </c>
    </row>
    <row r="108" spans="1:4" x14ac:dyDescent="0.25">
      <c r="A108" s="9">
        <v>16830701</v>
      </c>
      <c r="B108" s="9" t="s">
        <v>134</v>
      </c>
      <c r="C108" s="13">
        <v>69330607</v>
      </c>
      <c r="D108" s="13">
        <v>69330607</v>
      </c>
    </row>
    <row r="109" spans="1:4" x14ac:dyDescent="0.25">
      <c r="A109" s="9">
        <v>16830702</v>
      </c>
      <c r="B109" s="9" t="s">
        <v>135</v>
      </c>
      <c r="C109" s="13">
        <v>38379440</v>
      </c>
      <c r="D109" s="13">
        <v>38379440</v>
      </c>
    </row>
    <row r="110" spans="1:4" x14ac:dyDescent="0.25">
      <c r="A110" s="9">
        <v>168308</v>
      </c>
      <c r="B110" s="9" t="s">
        <v>136</v>
      </c>
      <c r="C110" s="13">
        <v>68724631</v>
      </c>
      <c r="D110" s="13">
        <v>68724631</v>
      </c>
    </row>
    <row r="111" spans="1:4" x14ac:dyDescent="0.25">
      <c r="A111" s="9">
        <v>16830802</v>
      </c>
      <c r="B111" s="9" t="s">
        <v>147</v>
      </c>
      <c r="C111" s="13">
        <v>68724631</v>
      </c>
      <c r="D111" s="13">
        <v>68724631</v>
      </c>
    </row>
    <row r="112" spans="1:4" x14ac:dyDescent="0.25">
      <c r="A112" s="9">
        <v>168309</v>
      </c>
      <c r="B112" s="9" t="s">
        <v>172</v>
      </c>
      <c r="C112" s="13">
        <v>8438970979</v>
      </c>
      <c r="D112" s="13">
        <v>8438970979</v>
      </c>
    </row>
    <row r="113" spans="1:4" x14ac:dyDescent="0.25">
      <c r="A113" s="9">
        <v>16830902</v>
      </c>
      <c r="B113" s="9" t="s">
        <v>173</v>
      </c>
      <c r="C113" s="13">
        <v>8438970979</v>
      </c>
      <c r="D113" s="13">
        <v>8438970979</v>
      </c>
    </row>
    <row r="114" spans="1:4" x14ac:dyDescent="0.25">
      <c r="A114" s="9">
        <v>168390</v>
      </c>
      <c r="B114" s="9" t="s">
        <v>174</v>
      </c>
      <c r="C114" s="13">
        <v>4905000</v>
      </c>
      <c r="D114" s="13">
        <v>4905000</v>
      </c>
    </row>
    <row r="115" spans="1:4" x14ac:dyDescent="0.25">
      <c r="A115" s="9">
        <v>16839001</v>
      </c>
      <c r="B115" s="9" t="s">
        <v>175</v>
      </c>
      <c r="C115" s="13">
        <v>4905000</v>
      </c>
      <c r="D115" s="13">
        <v>4905000</v>
      </c>
    </row>
    <row r="116" spans="1:4" x14ac:dyDescent="0.25">
      <c r="A116" s="9">
        <v>1685</v>
      </c>
      <c r="B116" s="9" t="s">
        <v>176</v>
      </c>
      <c r="C116" s="13">
        <v>-176865125579</v>
      </c>
      <c r="D116" s="13">
        <v>-143436497343</v>
      </c>
    </row>
    <row r="117" spans="1:4" x14ac:dyDescent="0.25">
      <c r="A117" s="9">
        <v>168501</v>
      </c>
      <c r="B117" s="9" t="s">
        <v>177</v>
      </c>
      <c r="C117" s="13">
        <v>-1604515401</v>
      </c>
      <c r="D117" s="13">
        <v>-1266722685</v>
      </c>
    </row>
    <row r="118" spans="1:4" x14ac:dyDescent="0.25">
      <c r="A118" s="9">
        <v>16850101</v>
      </c>
      <c r="B118" s="9" t="s">
        <v>178</v>
      </c>
      <c r="C118" s="13">
        <v>-139838499</v>
      </c>
      <c r="D118" s="13">
        <v>-110398815</v>
      </c>
    </row>
    <row r="119" spans="1:4" x14ac:dyDescent="0.25">
      <c r="A119" s="9">
        <v>16850102</v>
      </c>
      <c r="B119" s="9" t="s">
        <v>150</v>
      </c>
      <c r="C119" s="13">
        <v>-374940243</v>
      </c>
      <c r="D119" s="13">
        <v>-296005455</v>
      </c>
    </row>
    <row r="120" spans="1:4" x14ac:dyDescent="0.25">
      <c r="A120" s="9">
        <v>16850118</v>
      </c>
      <c r="B120" s="9" t="s">
        <v>151</v>
      </c>
      <c r="C120" s="13">
        <v>-148428798</v>
      </c>
      <c r="D120" s="13">
        <v>-117180630</v>
      </c>
    </row>
    <row r="121" spans="1:4" x14ac:dyDescent="0.25">
      <c r="A121" s="9">
        <v>16850190</v>
      </c>
      <c r="B121" s="9" t="s">
        <v>152</v>
      </c>
      <c r="C121" s="13">
        <v>-941307861</v>
      </c>
      <c r="D121" s="13">
        <v>-743137785</v>
      </c>
    </row>
    <row r="122" spans="1:4" x14ac:dyDescent="0.25">
      <c r="A122" s="9">
        <v>168503</v>
      </c>
      <c r="B122" s="9" t="s">
        <v>179</v>
      </c>
      <c r="C122" s="13">
        <v>-213962269</v>
      </c>
      <c r="D122" s="13">
        <v>-172251841</v>
      </c>
    </row>
    <row r="123" spans="1:4" x14ac:dyDescent="0.25">
      <c r="A123" s="9">
        <v>168504</v>
      </c>
      <c r="B123" s="9" t="s">
        <v>180</v>
      </c>
      <c r="C123" s="13">
        <v>-552774066</v>
      </c>
      <c r="D123" s="13">
        <v>-422316398</v>
      </c>
    </row>
    <row r="124" spans="1:4" x14ac:dyDescent="0.25">
      <c r="A124" s="9">
        <v>168505</v>
      </c>
      <c r="B124" s="9" t="s">
        <v>181</v>
      </c>
      <c r="C124" s="13">
        <v>-453444</v>
      </c>
      <c r="D124" s="13">
        <v>0</v>
      </c>
    </row>
    <row r="125" spans="1:4" x14ac:dyDescent="0.25">
      <c r="A125" s="9">
        <v>168506</v>
      </c>
      <c r="B125" s="9" t="s">
        <v>182</v>
      </c>
      <c r="C125" s="13">
        <v>-392354298</v>
      </c>
      <c r="D125" s="13">
        <v>-269520186</v>
      </c>
    </row>
    <row r="126" spans="1:4" x14ac:dyDescent="0.25">
      <c r="A126" s="9">
        <v>168507</v>
      </c>
      <c r="B126" s="9" t="s">
        <v>183</v>
      </c>
      <c r="C126" s="13">
        <v>-2402590084</v>
      </c>
      <c r="D126" s="13">
        <v>-2015519400</v>
      </c>
    </row>
    <row r="127" spans="1:4" x14ac:dyDescent="0.25">
      <c r="A127" s="9">
        <v>168508</v>
      </c>
      <c r="B127" s="9" t="s">
        <v>184</v>
      </c>
      <c r="C127" s="13">
        <v>-572945368</v>
      </c>
      <c r="D127" s="13">
        <v>-476256915</v>
      </c>
    </row>
    <row r="128" spans="1:4" x14ac:dyDescent="0.25">
      <c r="A128" s="9">
        <v>168509</v>
      </c>
      <c r="B128" s="9" t="s">
        <v>185</v>
      </c>
      <c r="C128" s="13">
        <v>-3030201</v>
      </c>
      <c r="D128" s="13">
        <v>-2639205</v>
      </c>
    </row>
    <row r="129" spans="1:4" x14ac:dyDescent="0.25">
      <c r="A129" s="9">
        <v>168513</v>
      </c>
      <c r="B129" s="9" t="s">
        <v>186</v>
      </c>
      <c r="C129" s="13">
        <v>-1016632885</v>
      </c>
      <c r="D129" s="13">
        <v>-819695952</v>
      </c>
    </row>
    <row r="130" spans="1:4" x14ac:dyDescent="0.25">
      <c r="A130" s="9">
        <v>168515</v>
      </c>
      <c r="B130" s="9" t="s">
        <v>187</v>
      </c>
      <c r="C130" s="13">
        <v>-5780016</v>
      </c>
      <c r="D130" s="13">
        <v>-2093592</v>
      </c>
    </row>
    <row r="131" spans="1:4" x14ac:dyDescent="0.25">
      <c r="A131" s="9">
        <v>168516</v>
      </c>
      <c r="B131" s="9" t="s">
        <v>188</v>
      </c>
      <c r="C131" s="13">
        <v>-170100087547</v>
      </c>
      <c r="D131" s="13">
        <v>-137989481169</v>
      </c>
    </row>
    <row r="132" spans="1:4" x14ac:dyDescent="0.25">
      <c r="A132" s="9">
        <v>16851601</v>
      </c>
      <c r="B132" s="9" t="s">
        <v>188</v>
      </c>
      <c r="C132" s="13">
        <v>-7040682047</v>
      </c>
      <c r="D132" s="13">
        <v>-6153325873</v>
      </c>
    </row>
    <row r="133" spans="1:4" x14ac:dyDescent="0.25">
      <c r="A133" s="9">
        <v>16851602</v>
      </c>
      <c r="B133" s="9" t="s">
        <v>189</v>
      </c>
      <c r="C133" s="14">
        <v>-163059405500</v>
      </c>
      <c r="D133" s="14">
        <v>-131836155296</v>
      </c>
    </row>
    <row r="134" spans="1:4" x14ac:dyDescent="0.25">
      <c r="A134" s="9">
        <v>17</v>
      </c>
      <c r="B134" s="9" t="s">
        <v>190</v>
      </c>
      <c r="C134" s="13">
        <v>202021448989</v>
      </c>
      <c r="D134" s="13">
        <v>202503023497</v>
      </c>
    </row>
    <row r="135" spans="1:4" x14ac:dyDescent="0.25">
      <c r="A135" s="9">
        <v>1711</v>
      </c>
      <c r="B135" s="9" t="s">
        <v>191</v>
      </c>
      <c r="C135" s="13">
        <v>204477291152</v>
      </c>
      <c r="D135" s="13">
        <v>204477291152</v>
      </c>
    </row>
    <row r="136" spans="1:4" x14ac:dyDescent="0.25">
      <c r="A136" s="9">
        <v>171106</v>
      </c>
      <c r="B136" s="9" t="s">
        <v>170</v>
      </c>
      <c r="C136" s="13">
        <v>184429259993</v>
      </c>
      <c r="D136" s="13">
        <v>184429259993</v>
      </c>
    </row>
    <row r="137" spans="1:4" x14ac:dyDescent="0.25">
      <c r="A137" s="9">
        <v>17110601</v>
      </c>
      <c r="B137" s="9" t="s">
        <v>192</v>
      </c>
      <c r="C137" s="13">
        <v>58476982720</v>
      </c>
      <c r="D137" s="13">
        <v>58476982720</v>
      </c>
    </row>
    <row r="138" spans="1:4" x14ac:dyDescent="0.25">
      <c r="A138" s="9">
        <v>17110602</v>
      </c>
      <c r="B138" s="9" t="s">
        <v>193</v>
      </c>
      <c r="C138" s="13">
        <v>30117408000</v>
      </c>
      <c r="D138" s="13">
        <v>30117408000</v>
      </c>
    </row>
    <row r="139" spans="1:4" x14ac:dyDescent="0.25">
      <c r="A139" s="9">
        <v>17110603</v>
      </c>
      <c r="B139" s="9" t="s">
        <v>194</v>
      </c>
      <c r="C139" s="13">
        <v>18723908000</v>
      </c>
      <c r="D139" s="13">
        <v>18723908000</v>
      </c>
    </row>
    <row r="140" spans="1:4" x14ac:dyDescent="0.25">
      <c r="A140" s="9">
        <v>17110605</v>
      </c>
      <c r="B140" s="9" t="s">
        <v>195</v>
      </c>
      <c r="C140" s="13">
        <v>77110961273</v>
      </c>
      <c r="D140" s="13">
        <v>77110961273</v>
      </c>
    </row>
    <row r="141" spans="1:4" x14ac:dyDescent="0.25">
      <c r="A141" s="9">
        <v>171190</v>
      </c>
      <c r="B141" s="9" t="s">
        <v>196</v>
      </c>
      <c r="C141" s="13">
        <v>20048031159</v>
      </c>
      <c r="D141" s="13">
        <v>20048031159</v>
      </c>
    </row>
    <row r="142" spans="1:4" x14ac:dyDescent="0.25">
      <c r="A142" s="9">
        <v>17119001</v>
      </c>
      <c r="B142" s="9" t="s">
        <v>197</v>
      </c>
      <c r="C142" s="13">
        <v>3697010800</v>
      </c>
      <c r="D142" s="13">
        <v>3697010800</v>
      </c>
    </row>
    <row r="143" spans="1:4" x14ac:dyDescent="0.25">
      <c r="A143" s="9">
        <v>17119002</v>
      </c>
      <c r="B143" s="9" t="s">
        <v>198</v>
      </c>
      <c r="C143" s="13">
        <v>9399264000</v>
      </c>
      <c r="D143" s="13">
        <v>9399264000</v>
      </c>
    </row>
    <row r="144" spans="1:4" x14ac:dyDescent="0.25">
      <c r="A144" s="9">
        <v>17119003</v>
      </c>
      <c r="B144" s="9" t="s">
        <v>199</v>
      </c>
      <c r="C144" s="13">
        <v>995518860</v>
      </c>
      <c r="D144" s="13">
        <v>995518860</v>
      </c>
    </row>
    <row r="145" spans="1:4" x14ac:dyDescent="0.25">
      <c r="A145" s="9">
        <v>17119005</v>
      </c>
      <c r="B145" s="9" t="s">
        <v>195</v>
      </c>
      <c r="C145" s="13">
        <v>4228797600</v>
      </c>
      <c r="D145" s="13">
        <v>4228797600</v>
      </c>
    </row>
    <row r="146" spans="1:4" x14ac:dyDescent="0.25">
      <c r="A146" s="9">
        <v>17119006</v>
      </c>
      <c r="B146" s="9" t="s">
        <v>200</v>
      </c>
      <c r="C146" s="13">
        <v>1727439899</v>
      </c>
      <c r="D146" s="13">
        <v>1727439899</v>
      </c>
    </row>
    <row r="147" spans="1:4" x14ac:dyDescent="0.25">
      <c r="A147" s="9">
        <v>1787</v>
      </c>
      <c r="B147" s="9" t="s">
        <v>201</v>
      </c>
      <c r="C147" s="13">
        <v>-2455842163</v>
      </c>
      <c r="D147" s="13">
        <v>-1974267655</v>
      </c>
    </row>
    <row r="148" spans="1:4" x14ac:dyDescent="0.25">
      <c r="A148" s="9">
        <v>178790</v>
      </c>
      <c r="B148" s="9" t="s">
        <v>202</v>
      </c>
      <c r="C148" s="13">
        <v>-2455842163</v>
      </c>
      <c r="D148" s="13">
        <v>-1974267655</v>
      </c>
    </row>
    <row r="149" spans="1:4" x14ac:dyDescent="0.25">
      <c r="A149" s="9">
        <v>17879001</v>
      </c>
      <c r="B149" s="9" t="s">
        <v>197</v>
      </c>
      <c r="C149" s="13">
        <v>-351216045</v>
      </c>
      <c r="D149" s="13">
        <v>-277275825</v>
      </c>
    </row>
    <row r="150" spans="1:4" x14ac:dyDescent="0.25">
      <c r="A150" s="9">
        <v>17879002</v>
      </c>
      <c r="B150" s="9" t="s">
        <v>198</v>
      </c>
      <c r="C150" s="13">
        <v>-892930080</v>
      </c>
      <c r="D150" s="13">
        <v>-704944800</v>
      </c>
    </row>
    <row r="151" spans="1:4" x14ac:dyDescent="0.25">
      <c r="A151" s="9">
        <v>17879003</v>
      </c>
      <c r="B151" s="9" t="s">
        <v>199</v>
      </c>
      <c r="C151" s="13">
        <v>-94574286</v>
      </c>
      <c r="D151" s="13">
        <v>-74663910</v>
      </c>
    </row>
    <row r="152" spans="1:4" x14ac:dyDescent="0.25">
      <c r="A152" s="9">
        <v>17879005</v>
      </c>
      <c r="B152" s="9" t="s">
        <v>195</v>
      </c>
      <c r="C152" s="13">
        <v>-401735772</v>
      </c>
      <c r="D152" s="13">
        <v>-317159820</v>
      </c>
    </row>
    <row r="153" spans="1:4" x14ac:dyDescent="0.25">
      <c r="A153" s="9">
        <v>17879006</v>
      </c>
      <c r="B153" s="9" t="s">
        <v>200</v>
      </c>
      <c r="C153" s="13">
        <v>-715385980</v>
      </c>
      <c r="D153" s="13">
        <v>-600223300</v>
      </c>
    </row>
    <row r="154" spans="1:4" x14ac:dyDescent="0.25">
      <c r="A154" s="9">
        <v>19</v>
      </c>
      <c r="B154" s="9" t="s">
        <v>8</v>
      </c>
      <c r="C154" s="13">
        <v>7654395641</v>
      </c>
      <c r="D154" s="13">
        <v>7624114097</v>
      </c>
    </row>
    <row r="155" spans="1:4" x14ac:dyDescent="0.25">
      <c r="A155" s="9">
        <v>1902</v>
      </c>
      <c r="B155" s="9" t="s">
        <v>203</v>
      </c>
      <c r="C155" s="13">
        <v>49265001</v>
      </c>
      <c r="D155" s="13">
        <v>37940503</v>
      </c>
    </row>
    <row r="156" spans="1:4" x14ac:dyDescent="0.25">
      <c r="A156" s="9">
        <v>190204</v>
      </c>
      <c r="B156" s="9" t="s">
        <v>204</v>
      </c>
      <c r="C156" s="13">
        <v>49265001</v>
      </c>
      <c r="D156" s="13">
        <v>37940503</v>
      </c>
    </row>
    <row r="157" spans="1:4" x14ac:dyDescent="0.25">
      <c r="A157" s="9">
        <v>1909</v>
      </c>
      <c r="B157" s="9" t="s">
        <v>205</v>
      </c>
      <c r="C157" s="13">
        <v>5829563523</v>
      </c>
      <c r="D157" s="13">
        <v>5829563523</v>
      </c>
    </row>
    <row r="158" spans="1:4" x14ac:dyDescent="0.25">
      <c r="A158" s="9">
        <v>190901</v>
      </c>
      <c r="B158" s="9" t="s">
        <v>206</v>
      </c>
      <c r="C158" s="13">
        <v>1945973002</v>
      </c>
      <c r="D158" s="13">
        <v>1945973002</v>
      </c>
    </row>
    <row r="159" spans="1:4" x14ac:dyDescent="0.25">
      <c r="A159" s="9">
        <v>190903</v>
      </c>
      <c r="B159" s="9" t="s">
        <v>207</v>
      </c>
      <c r="C159" s="14">
        <v>3883590521</v>
      </c>
      <c r="D159" s="13">
        <v>3883590521</v>
      </c>
    </row>
    <row r="160" spans="1:4" x14ac:dyDescent="0.25">
      <c r="A160" s="9">
        <v>1970</v>
      </c>
      <c r="B160" s="9" t="s">
        <v>208</v>
      </c>
      <c r="C160" s="13">
        <v>1775567117</v>
      </c>
      <c r="D160" s="13">
        <v>1756610071</v>
      </c>
    </row>
    <row r="161" spans="1:4" x14ac:dyDescent="0.25">
      <c r="A161" s="9">
        <v>197007</v>
      </c>
      <c r="B161" s="9" t="s">
        <v>209</v>
      </c>
      <c r="C161" s="13">
        <v>1362876210</v>
      </c>
      <c r="D161" s="13">
        <v>1340455775</v>
      </c>
    </row>
    <row r="162" spans="1:4" x14ac:dyDescent="0.25">
      <c r="A162" s="9">
        <v>197008</v>
      </c>
      <c r="B162" s="9" t="s">
        <v>210</v>
      </c>
      <c r="C162" s="13">
        <v>412690907</v>
      </c>
      <c r="D162" s="13">
        <v>416154296</v>
      </c>
    </row>
    <row r="163" spans="1:4" x14ac:dyDescent="0.25">
      <c r="A163" s="9"/>
      <c r="B163" s="9" t="s">
        <v>211</v>
      </c>
      <c r="C163" s="33">
        <f>+C4</f>
        <v>799602412428.32996</v>
      </c>
      <c r="D163" s="33">
        <f>+D4</f>
        <v>827713555786.32996</v>
      </c>
    </row>
    <row r="164" spans="1:4" x14ac:dyDescent="0.25">
      <c r="A164" s="9"/>
      <c r="B164" s="9"/>
      <c r="C164" s="13"/>
      <c r="D164" s="13"/>
    </row>
    <row r="165" spans="1:4" x14ac:dyDescent="0.25">
      <c r="A165" s="21">
        <v>2</v>
      </c>
      <c r="B165" s="21" t="s">
        <v>20</v>
      </c>
      <c r="C165" s="22">
        <f>+C166+C227</f>
        <v>368894657357.33002</v>
      </c>
      <c r="D165" s="22">
        <f>+D166+D227</f>
        <v>333530602078.33002</v>
      </c>
    </row>
    <row r="166" spans="1:4" x14ac:dyDescent="0.25">
      <c r="A166" s="23"/>
      <c r="B166" s="23" t="s">
        <v>260</v>
      </c>
      <c r="C166" s="24">
        <f>368389186818.33+363791</f>
        <v>368389550609.33002</v>
      </c>
      <c r="D166" s="24">
        <v>332997770240.33002</v>
      </c>
    </row>
    <row r="167" spans="1:4" x14ac:dyDescent="0.25">
      <c r="A167" s="9">
        <v>24</v>
      </c>
      <c r="B167" s="9" t="s">
        <v>21</v>
      </c>
      <c r="C167" s="13">
        <f>272439447926.33+363791</f>
        <v>272439811717.32999</v>
      </c>
      <c r="D167" s="13">
        <v>243451107347.32999</v>
      </c>
    </row>
    <row r="168" spans="1:4" x14ac:dyDescent="0.25">
      <c r="A168" s="9">
        <v>2401</v>
      </c>
      <c r="B168" s="9" t="s">
        <v>22</v>
      </c>
      <c r="C168" s="13">
        <v>155680810</v>
      </c>
      <c r="D168" s="13">
        <v>390440804</v>
      </c>
    </row>
    <row r="169" spans="1:4" x14ac:dyDescent="0.25">
      <c r="A169" s="9">
        <v>240101</v>
      </c>
      <c r="B169" s="9" t="s">
        <v>23</v>
      </c>
      <c r="C169" s="13">
        <v>155680810</v>
      </c>
      <c r="D169" s="13">
        <v>390440804</v>
      </c>
    </row>
    <row r="170" spans="1:4" x14ac:dyDescent="0.25">
      <c r="A170" s="9">
        <v>2407</v>
      </c>
      <c r="B170" s="9" t="s">
        <v>24</v>
      </c>
      <c r="C170" s="13">
        <v>270993863715.32999</v>
      </c>
      <c r="D170" s="13">
        <v>237425411048.32999</v>
      </c>
    </row>
    <row r="171" spans="1:4" x14ac:dyDescent="0.25">
      <c r="A171" s="9">
        <v>240720</v>
      </c>
      <c r="B171" s="9" t="s">
        <v>25</v>
      </c>
      <c r="C171" s="13">
        <v>3594828</v>
      </c>
      <c r="D171" s="13">
        <v>10587546</v>
      </c>
    </row>
    <row r="172" spans="1:4" x14ac:dyDescent="0.25">
      <c r="A172" s="9">
        <v>240790</v>
      </c>
      <c r="B172" s="9" t="s">
        <v>26</v>
      </c>
      <c r="C172" s="14">
        <v>270990268887.32999</v>
      </c>
      <c r="D172" s="14">
        <v>237414823502.32999</v>
      </c>
    </row>
    <row r="173" spans="1:4" x14ac:dyDescent="0.25">
      <c r="A173" s="9">
        <v>24079001</v>
      </c>
      <c r="B173" s="9" t="s">
        <v>27</v>
      </c>
      <c r="C173" s="14">
        <v>12878585704</v>
      </c>
      <c r="D173" s="14">
        <v>8930697919</v>
      </c>
    </row>
    <row r="174" spans="1:4" x14ac:dyDescent="0.25">
      <c r="A174" s="9">
        <v>24079005</v>
      </c>
      <c r="B174" s="9" t="s">
        <v>28</v>
      </c>
      <c r="C174" s="14">
        <v>255853712668.32999</v>
      </c>
      <c r="D174" s="14">
        <v>226112461628.32999</v>
      </c>
    </row>
    <row r="175" spans="1:4" x14ac:dyDescent="0.25">
      <c r="A175" s="9">
        <v>24079006</v>
      </c>
      <c r="B175" s="9" t="s">
        <v>29</v>
      </c>
      <c r="C175" s="14">
        <v>1805970216</v>
      </c>
      <c r="D175" s="14">
        <v>2130423741</v>
      </c>
    </row>
    <row r="176" spans="1:4" x14ac:dyDescent="0.25">
      <c r="A176" s="9">
        <v>24079007</v>
      </c>
      <c r="B176" s="9" t="s">
        <v>30</v>
      </c>
      <c r="C176" s="14">
        <v>241240214</v>
      </c>
      <c r="D176" s="14">
        <v>241240214</v>
      </c>
    </row>
    <row r="177" spans="1:4" x14ac:dyDescent="0.25">
      <c r="A177" s="9">
        <v>24079008</v>
      </c>
      <c r="B177" s="9" t="s">
        <v>31</v>
      </c>
      <c r="C177" s="14">
        <v>210760085</v>
      </c>
      <c r="D177" s="14">
        <v>0</v>
      </c>
    </row>
    <row r="178" spans="1:4" x14ac:dyDescent="0.25">
      <c r="A178" s="9">
        <v>2436</v>
      </c>
      <c r="B178" s="9" t="s">
        <v>32</v>
      </c>
      <c r="C178" s="14">
        <f>583295185+363791</f>
        <v>583658976</v>
      </c>
      <c r="D178" s="14">
        <v>994905733</v>
      </c>
    </row>
    <row r="179" spans="1:4" x14ac:dyDescent="0.25">
      <c r="A179" s="9">
        <v>243603</v>
      </c>
      <c r="B179" s="9" t="s">
        <v>33</v>
      </c>
      <c r="C179" s="14">
        <v>71707811</v>
      </c>
      <c r="D179" s="14">
        <v>117885264</v>
      </c>
    </row>
    <row r="180" spans="1:4" x14ac:dyDescent="0.25">
      <c r="A180" s="9">
        <v>243605</v>
      </c>
      <c r="B180" s="9" t="s">
        <v>34</v>
      </c>
      <c r="C180" s="14">
        <v>96675825</v>
      </c>
      <c r="D180" s="14">
        <v>256569053</v>
      </c>
    </row>
    <row r="181" spans="1:4" x14ac:dyDescent="0.25">
      <c r="A181" s="9">
        <v>243606</v>
      </c>
      <c r="B181" s="9" t="s">
        <v>35</v>
      </c>
      <c r="C181" s="14">
        <v>2830068</v>
      </c>
      <c r="D181" s="14">
        <v>7154906</v>
      </c>
    </row>
    <row r="182" spans="1:4" x14ac:dyDescent="0.25">
      <c r="A182" s="9">
        <v>243608</v>
      </c>
      <c r="B182" s="9" t="s">
        <v>36</v>
      </c>
      <c r="C182" s="14">
        <v>1393138</v>
      </c>
      <c r="D182" s="14">
        <v>1484564</v>
      </c>
    </row>
    <row r="183" spans="1:4" x14ac:dyDescent="0.25">
      <c r="A183" s="9">
        <v>243615</v>
      </c>
      <c r="B183" s="9" t="s">
        <v>37</v>
      </c>
      <c r="C183" s="14">
        <v>80790775</v>
      </c>
      <c r="D183" s="14">
        <v>84421975</v>
      </c>
    </row>
    <row r="184" spans="1:4" x14ac:dyDescent="0.25">
      <c r="A184" s="9">
        <v>243625</v>
      </c>
      <c r="B184" s="9" t="s">
        <v>38</v>
      </c>
      <c r="C184" s="14">
        <v>42524439</v>
      </c>
      <c r="D184" s="14">
        <v>47069679</v>
      </c>
    </row>
    <row r="185" spans="1:4" x14ac:dyDescent="0.25">
      <c r="A185" s="9">
        <v>243626</v>
      </c>
      <c r="B185" s="9" t="s">
        <v>39</v>
      </c>
      <c r="C185" s="14">
        <v>0</v>
      </c>
      <c r="D185" s="14">
        <v>8013273</v>
      </c>
    </row>
    <row r="186" spans="1:4" x14ac:dyDescent="0.25">
      <c r="A186" s="9">
        <v>243627</v>
      </c>
      <c r="B186" s="9" t="s">
        <v>40</v>
      </c>
      <c r="C186" s="14">
        <v>59096012</v>
      </c>
      <c r="D186" s="14">
        <v>98834003</v>
      </c>
    </row>
    <row r="187" spans="1:4" x14ac:dyDescent="0.25">
      <c r="A187" s="9">
        <v>243690</v>
      </c>
      <c r="B187" s="9" t="s">
        <v>41</v>
      </c>
      <c r="C187" s="14">
        <v>228640908</v>
      </c>
      <c r="D187" s="14">
        <v>373473016</v>
      </c>
    </row>
    <row r="188" spans="1:4" x14ac:dyDescent="0.25">
      <c r="A188" s="9">
        <v>24369001</v>
      </c>
      <c r="B188" s="9" t="s">
        <v>42</v>
      </c>
      <c r="C188" s="13">
        <v>35220932</v>
      </c>
      <c r="D188" s="13">
        <v>50385695</v>
      </c>
    </row>
    <row r="189" spans="1:4" x14ac:dyDescent="0.25">
      <c r="A189" s="9">
        <v>24369002</v>
      </c>
      <c r="B189" s="9" t="s">
        <v>43</v>
      </c>
      <c r="C189" s="13">
        <v>0</v>
      </c>
      <c r="D189" s="13">
        <v>40000</v>
      </c>
    </row>
    <row r="190" spans="1:4" x14ac:dyDescent="0.25">
      <c r="A190" s="9">
        <v>24369003</v>
      </c>
      <c r="B190" s="9" t="s">
        <v>44</v>
      </c>
      <c r="C190" s="13">
        <v>2690220</v>
      </c>
      <c r="D190" s="13">
        <v>20032828</v>
      </c>
    </row>
    <row r="191" spans="1:4" x14ac:dyDescent="0.25">
      <c r="A191" s="9">
        <v>24369004</v>
      </c>
      <c r="B191" s="9" t="s">
        <v>45</v>
      </c>
      <c r="C191" s="13">
        <v>327504</v>
      </c>
      <c r="D191" s="13">
        <v>4222394</v>
      </c>
    </row>
    <row r="192" spans="1:4" x14ac:dyDescent="0.25">
      <c r="A192" s="9">
        <v>24369005</v>
      </c>
      <c r="B192" s="9" t="s">
        <v>46</v>
      </c>
      <c r="C192" s="13">
        <v>140878849</v>
      </c>
      <c r="D192" s="13">
        <v>201503118</v>
      </c>
    </row>
    <row r="193" spans="1:4" x14ac:dyDescent="0.25">
      <c r="A193" s="9">
        <v>24369006</v>
      </c>
      <c r="B193" s="9" t="s">
        <v>47</v>
      </c>
      <c r="C193" s="13">
        <v>49522817</v>
      </c>
      <c r="D193" s="13">
        <v>97288981</v>
      </c>
    </row>
    <row r="194" spans="1:4" x14ac:dyDescent="0.25">
      <c r="A194" s="9">
        <v>24369007</v>
      </c>
      <c r="B194" s="9" t="s">
        <v>48</v>
      </c>
      <c r="C194" s="13">
        <v>586</v>
      </c>
      <c r="D194" s="13">
        <v>0</v>
      </c>
    </row>
    <row r="195" spans="1:4" x14ac:dyDescent="0.25">
      <c r="A195" s="9">
        <v>2440</v>
      </c>
      <c r="B195" s="9" t="s">
        <v>49</v>
      </c>
      <c r="C195" s="13">
        <v>30434670</v>
      </c>
      <c r="D195" s="13">
        <v>30434670</v>
      </c>
    </row>
    <row r="196" spans="1:4" x14ac:dyDescent="0.25">
      <c r="A196" s="9">
        <v>244011</v>
      </c>
      <c r="B196" s="9" t="s">
        <v>50</v>
      </c>
      <c r="C196" s="13">
        <v>30434670</v>
      </c>
      <c r="D196" s="13">
        <v>30434670</v>
      </c>
    </row>
    <row r="197" spans="1:4" x14ac:dyDescent="0.25">
      <c r="A197" s="9">
        <v>2490</v>
      </c>
      <c r="B197" s="9" t="s">
        <v>51</v>
      </c>
      <c r="C197" s="13">
        <v>676173546</v>
      </c>
      <c r="D197" s="13">
        <v>4609915092</v>
      </c>
    </row>
    <row r="198" spans="1:4" x14ac:dyDescent="0.25">
      <c r="A198" s="9">
        <v>249040</v>
      </c>
      <c r="B198" s="9" t="s">
        <v>52</v>
      </c>
      <c r="C198" s="13">
        <v>2996571</v>
      </c>
      <c r="D198" s="13">
        <v>0</v>
      </c>
    </row>
    <row r="199" spans="1:4" x14ac:dyDescent="0.25">
      <c r="A199" s="9">
        <v>249050</v>
      </c>
      <c r="B199" s="9" t="s">
        <v>53</v>
      </c>
      <c r="C199" s="13">
        <v>46148600</v>
      </c>
      <c r="D199" s="13">
        <v>41304400</v>
      </c>
    </row>
    <row r="200" spans="1:4" x14ac:dyDescent="0.25">
      <c r="A200" s="9">
        <v>249051</v>
      </c>
      <c r="B200" s="9" t="s">
        <v>54</v>
      </c>
      <c r="C200" s="13">
        <v>4230273</v>
      </c>
      <c r="D200" s="13">
        <v>84916762</v>
      </c>
    </row>
    <row r="201" spans="1:4" x14ac:dyDescent="0.25">
      <c r="A201" s="9">
        <v>249053</v>
      </c>
      <c r="B201" s="9" t="s">
        <v>55</v>
      </c>
      <c r="C201" s="13">
        <v>13245</v>
      </c>
      <c r="D201" s="13">
        <v>543977</v>
      </c>
    </row>
    <row r="202" spans="1:4" x14ac:dyDescent="0.25">
      <c r="A202" s="9">
        <v>249054</v>
      </c>
      <c r="B202" s="9" t="s">
        <v>56</v>
      </c>
      <c r="C202" s="13">
        <v>155672094</v>
      </c>
      <c r="D202" s="13">
        <v>2549909798</v>
      </c>
    </row>
    <row r="203" spans="1:4" x14ac:dyDescent="0.25">
      <c r="A203" s="9">
        <v>249055</v>
      </c>
      <c r="B203" s="9" t="s">
        <v>57</v>
      </c>
      <c r="C203" s="13">
        <v>467112763</v>
      </c>
      <c r="D203" s="13">
        <v>1933240155</v>
      </c>
    </row>
    <row r="204" spans="1:4" x14ac:dyDescent="0.25">
      <c r="A204" s="9">
        <v>25</v>
      </c>
      <c r="B204" s="9" t="s">
        <v>58</v>
      </c>
      <c r="C204" s="13">
        <v>2710449372</v>
      </c>
      <c r="D204" s="13">
        <v>2630385749</v>
      </c>
    </row>
    <row r="205" spans="1:4" x14ac:dyDescent="0.25">
      <c r="A205" s="9">
        <v>2511</v>
      </c>
      <c r="B205" s="9" t="s">
        <v>59</v>
      </c>
      <c r="C205" s="13">
        <v>2710449372</v>
      </c>
      <c r="D205" s="13">
        <v>2630385749</v>
      </c>
    </row>
    <row r="206" spans="1:4" x14ac:dyDescent="0.25">
      <c r="A206" s="9">
        <v>251102</v>
      </c>
      <c r="B206" s="9" t="s">
        <v>60</v>
      </c>
      <c r="C206" s="13">
        <v>616875828</v>
      </c>
      <c r="D206" s="13">
        <v>592774483</v>
      </c>
    </row>
    <row r="207" spans="1:4" x14ac:dyDescent="0.25">
      <c r="A207" s="9">
        <v>251103</v>
      </c>
      <c r="B207" s="9" t="s">
        <v>61</v>
      </c>
      <c r="C207" s="13">
        <v>34426406</v>
      </c>
      <c r="D207" s="13">
        <v>65554557</v>
      </c>
    </row>
    <row r="208" spans="1:4" x14ac:dyDescent="0.25">
      <c r="A208" s="9">
        <v>251104</v>
      </c>
      <c r="B208" s="9" t="s">
        <v>62</v>
      </c>
      <c r="C208" s="13">
        <v>618424579</v>
      </c>
      <c r="D208" s="13">
        <v>616476303</v>
      </c>
    </row>
    <row r="209" spans="1:4" x14ac:dyDescent="0.25">
      <c r="A209" s="9">
        <v>251105</v>
      </c>
      <c r="B209" s="9" t="s">
        <v>63</v>
      </c>
      <c r="C209" s="13">
        <v>474814722</v>
      </c>
      <c r="D209" s="13">
        <v>437267829</v>
      </c>
    </row>
    <row r="210" spans="1:4" x14ac:dyDescent="0.25">
      <c r="A210" s="9">
        <v>251107</v>
      </c>
      <c r="B210" s="9" t="s">
        <v>64</v>
      </c>
      <c r="C210" s="13">
        <v>620349431</v>
      </c>
      <c r="D210" s="13">
        <v>587981777</v>
      </c>
    </row>
    <row r="211" spans="1:4" x14ac:dyDescent="0.25">
      <c r="A211" s="9">
        <v>251109</v>
      </c>
      <c r="B211" s="9" t="s">
        <v>65</v>
      </c>
      <c r="C211" s="13">
        <v>39956031</v>
      </c>
      <c r="D211" s="13">
        <v>39766367</v>
      </c>
    </row>
    <row r="212" spans="1:4" x14ac:dyDescent="0.25">
      <c r="A212" s="9">
        <v>25110902</v>
      </c>
      <c r="B212" s="9" t="s">
        <v>66</v>
      </c>
      <c r="C212" s="13">
        <v>39956031</v>
      </c>
      <c r="D212" s="13">
        <v>39766367</v>
      </c>
    </row>
    <row r="213" spans="1:4" x14ac:dyDescent="0.25">
      <c r="A213" s="9">
        <v>251111</v>
      </c>
      <c r="B213" s="9" t="s">
        <v>67</v>
      </c>
      <c r="C213" s="13">
        <v>6720100</v>
      </c>
      <c r="D213" s="13">
        <v>5843000</v>
      </c>
    </row>
    <row r="214" spans="1:4" x14ac:dyDescent="0.25">
      <c r="A214" s="9">
        <v>251122</v>
      </c>
      <c r="B214" s="9" t="s">
        <v>68</v>
      </c>
      <c r="C214" s="13">
        <v>136384100</v>
      </c>
      <c r="D214" s="13">
        <v>136257257</v>
      </c>
    </row>
    <row r="215" spans="1:4" x14ac:dyDescent="0.25">
      <c r="A215" s="9">
        <v>251123</v>
      </c>
      <c r="B215" s="9" t="s">
        <v>69</v>
      </c>
      <c r="C215" s="13">
        <v>101011700</v>
      </c>
      <c r="D215" s="13">
        <v>102080431</v>
      </c>
    </row>
    <row r="216" spans="1:4" x14ac:dyDescent="0.25">
      <c r="A216" s="9">
        <v>251124</v>
      </c>
      <c r="B216" s="9" t="s">
        <v>70</v>
      </c>
      <c r="C216" s="13">
        <v>36914500</v>
      </c>
      <c r="D216" s="13">
        <v>33038400</v>
      </c>
    </row>
    <row r="217" spans="1:4" x14ac:dyDescent="0.25">
      <c r="A217" s="9">
        <v>251190</v>
      </c>
      <c r="B217" s="9" t="s">
        <v>71</v>
      </c>
      <c r="C217" s="13">
        <v>24571975</v>
      </c>
      <c r="D217" s="13">
        <v>13345345</v>
      </c>
    </row>
    <row r="218" spans="1:4" x14ac:dyDescent="0.25">
      <c r="A218" s="9">
        <v>27</v>
      </c>
      <c r="B218" s="9" t="s">
        <v>72</v>
      </c>
      <c r="C218" s="13">
        <v>93167260686</v>
      </c>
      <c r="D218" s="13">
        <v>86844248310</v>
      </c>
    </row>
    <row r="219" spans="1:4" x14ac:dyDescent="0.25">
      <c r="A219" s="9">
        <v>2701</v>
      </c>
      <c r="B219" s="9" t="s">
        <v>73</v>
      </c>
      <c r="C219" s="13">
        <v>14160706368</v>
      </c>
      <c r="D219" s="13">
        <v>12140622821</v>
      </c>
    </row>
    <row r="220" spans="1:4" x14ac:dyDescent="0.25">
      <c r="A220" s="9">
        <v>270103</v>
      </c>
      <c r="B220" s="9" t="s">
        <v>74</v>
      </c>
      <c r="C220" s="13">
        <v>14056858838</v>
      </c>
      <c r="D220" s="13">
        <v>12139801349</v>
      </c>
    </row>
    <row r="221" spans="1:4" x14ac:dyDescent="0.25">
      <c r="A221" s="9">
        <v>270190</v>
      </c>
      <c r="B221" s="9" t="s">
        <v>75</v>
      </c>
      <c r="C221" s="13">
        <v>103847530</v>
      </c>
      <c r="D221" s="13">
        <v>821472</v>
      </c>
    </row>
    <row r="222" spans="1:4" x14ac:dyDescent="0.25">
      <c r="A222" s="9">
        <v>2790</v>
      </c>
      <c r="B222" s="9" t="s">
        <v>76</v>
      </c>
      <c r="C222" s="14">
        <v>79006554318</v>
      </c>
      <c r="D222" s="14">
        <v>74703625489</v>
      </c>
    </row>
    <row r="223" spans="1:4" x14ac:dyDescent="0.25">
      <c r="A223" s="9">
        <v>279020</v>
      </c>
      <c r="B223" s="9" t="s">
        <v>77</v>
      </c>
      <c r="C223" s="14">
        <v>79006554318</v>
      </c>
      <c r="D223" s="14">
        <v>74703625489</v>
      </c>
    </row>
    <row r="224" spans="1:4" x14ac:dyDescent="0.25">
      <c r="A224" s="9">
        <v>29</v>
      </c>
      <c r="B224" s="9" t="s">
        <v>78</v>
      </c>
      <c r="C224" s="13">
        <v>72028834</v>
      </c>
      <c r="D224" s="13">
        <v>72028834</v>
      </c>
    </row>
    <row r="225" spans="1:4" x14ac:dyDescent="0.25">
      <c r="A225" s="9">
        <v>2902</v>
      </c>
      <c r="B225" s="9" t="s">
        <v>79</v>
      </c>
      <c r="C225" s="13">
        <v>72028834</v>
      </c>
      <c r="D225" s="13">
        <v>72028834</v>
      </c>
    </row>
    <row r="226" spans="1:4" x14ac:dyDescent="0.25">
      <c r="A226" s="9">
        <v>290201</v>
      </c>
      <c r="B226" s="9" t="s">
        <v>15</v>
      </c>
      <c r="C226" s="13">
        <v>72028834</v>
      </c>
      <c r="D226" s="13">
        <v>72028834</v>
      </c>
    </row>
    <row r="227" spans="1:4" x14ac:dyDescent="0.25">
      <c r="A227" s="23"/>
      <c r="B227" s="23" t="s">
        <v>259</v>
      </c>
      <c r="C227" s="25">
        <v>505106748</v>
      </c>
      <c r="D227" s="24">
        <v>532831838</v>
      </c>
    </row>
    <row r="228" spans="1:4" x14ac:dyDescent="0.25">
      <c r="A228" s="9">
        <v>25</v>
      </c>
      <c r="B228" s="9" t="s">
        <v>58</v>
      </c>
      <c r="C228" s="13">
        <v>505106748</v>
      </c>
      <c r="D228" s="13">
        <v>532831838</v>
      </c>
    </row>
    <row r="229" spans="1:4" x14ac:dyDescent="0.25">
      <c r="A229" s="9">
        <v>2512</v>
      </c>
      <c r="B229" s="9" t="s">
        <v>80</v>
      </c>
      <c r="C229" s="13">
        <v>505106748</v>
      </c>
      <c r="D229" s="13">
        <v>532831838</v>
      </c>
    </row>
    <row r="230" spans="1:4" x14ac:dyDescent="0.25">
      <c r="A230" s="9">
        <v>251201</v>
      </c>
      <c r="B230" s="9" t="s">
        <v>65</v>
      </c>
      <c r="C230" s="13">
        <v>419493707</v>
      </c>
      <c r="D230" s="13">
        <v>485739741</v>
      </c>
    </row>
    <row r="231" spans="1:4" x14ac:dyDescent="0.25">
      <c r="A231" s="9">
        <v>25120102</v>
      </c>
      <c r="B231" s="9" t="s">
        <v>81</v>
      </c>
      <c r="C231" s="13">
        <v>419493707</v>
      </c>
      <c r="D231" s="13">
        <v>485739741</v>
      </c>
    </row>
    <row r="232" spans="1:4" x14ac:dyDescent="0.25">
      <c r="A232" s="9">
        <v>251204</v>
      </c>
      <c r="B232" s="9" t="s">
        <v>82</v>
      </c>
      <c r="C232" s="13">
        <v>85613041</v>
      </c>
      <c r="D232" s="13">
        <v>47092097</v>
      </c>
    </row>
    <row r="233" spans="1:4" x14ac:dyDescent="0.25">
      <c r="A233" s="26"/>
      <c r="B233" s="26" t="s">
        <v>400</v>
      </c>
      <c r="C233" s="27">
        <f>+C227+C166</f>
        <v>368894657357.33002</v>
      </c>
      <c r="D233" s="27">
        <f>+D227+D166</f>
        <v>333530602078.33002</v>
      </c>
    </row>
    <row r="234" spans="1:4" x14ac:dyDescent="0.25">
      <c r="A234" s="12"/>
      <c r="B234" s="12"/>
      <c r="C234" s="28"/>
      <c r="D234" s="29"/>
    </row>
    <row r="235" spans="1:4" x14ac:dyDescent="0.25">
      <c r="A235" s="30">
        <v>3</v>
      </c>
      <c r="B235" s="21" t="s">
        <v>83</v>
      </c>
      <c r="C235" s="31">
        <v>430707755071</v>
      </c>
      <c r="D235" s="31">
        <v>494182953708</v>
      </c>
    </row>
    <row r="236" spans="1:4" x14ac:dyDescent="0.25">
      <c r="A236" s="32">
        <v>31</v>
      </c>
      <c r="B236" s="9" t="s">
        <v>85</v>
      </c>
      <c r="C236" s="33">
        <v>430707755071</v>
      </c>
      <c r="D236" s="33">
        <v>494182953708</v>
      </c>
    </row>
    <row r="237" spans="1:4" x14ac:dyDescent="0.25">
      <c r="A237" s="32">
        <v>3105</v>
      </c>
      <c r="B237" s="9" t="s">
        <v>86</v>
      </c>
      <c r="C237" s="33">
        <v>259224071960</v>
      </c>
      <c r="D237" s="33">
        <v>259224071960</v>
      </c>
    </row>
    <row r="238" spans="1:4" x14ac:dyDescent="0.25">
      <c r="A238" s="32">
        <v>310506</v>
      </c>
      <c r="B238" s="9" t="s">
        <v>87</v>
      </c>
      <c r="C238" s="33">
        <v>259224071960</v>
      </c>
      <c r="D238" s="33">
        <v>259224071960</v>
      </c>
    </row>
    <row r="239" spans="1:4" x14ac:dyDescent="0.25">
      <c r="A239" s="32">
        <v>3109</v>
      </c>
      <c r="B239" s="9" t="s">
        <v>88</v>
      </c>
      <c r="C239" s="33">
        <v>213788938568</v>
      </c>
      <c r="D239" s="33">
        <v>221601218486</v>
      </c>
    </row>
    <row r="240" spans="1:4" x14ac:dyDescent="0.25">
      <c r="A240" s="32">
        <v>310901</v>
      </c>
      <c r="B240" s="9" t="s">
        <v>89</v>
      </c>
      <c r="C240" s="33">
        <v>221889389079</v>
      </c>
      <c r="D240" s="33">
        <v>221601218486</v>
      </c>
    </row>
    <row r="241" spans="1:4" x14ac:dyDescent="0.25">
      <c r="A241" s="32">
        <v>31090101</v>
      </c>
      <c r="B241" s="9" t="s">
        <v>90</v>
      </c>
      <c r="C241" s="33">
        <v>220684702765</v>
      </c>
      <c r="D241" s="33">
        <v>220684702765</v>
      </c>
    </row>
    <row r="242" spans="1:4" x14ac:dyDescent="0.25">
      <c r="A242" s="32">
        <v>31090102</v>
      </c>
      <c r="B242" s="9" t="s">
        <v>91</v>
      </c>
      <c r="C242" s="33">
        <v>1204686314</v>
      </c>
      <c r="D242" s="33">
        <v>916515721</v>
      </c>
    </row>
    <row r="243" spans="1:4" x14ac:dyDescent="0.25">
      <c r="A243" s="32">
        <v>310902</v>
      </c>
      <c r="B243" s="9" t="s">
        <v>92</v>
      </c>
      <c r="C243" s="33">
        <v>-8100450511</v>
      </c>
      <c r="D243" s="33">
        <v>0</v>
      </c>
    </row>
    <row r="244" spans="1:4" x14ac:dyDescent="0.25">
      <c r="A244" s="32">
        <v>31090201</v>
      </c>
      <c r="B244" s="9" t="s">
        <v>93</v>
      </c>
      <c r="C244" s="33">
        <v>-8100450511</v>
      </c>
      <c r="D244" s="33">
        <v>0</v>
      </c>
    </row>
    <row r="245" spans="1:4" x14ac:dyDescent="0.25">
      <c r="A245" s="32">
        <v>3110</v>
      </c>
      <c r="B245" s="9" t="s">
        <v>94</v>
      </c>
      <c r="C245" s="33">
        <v>-42305255457</v>
      </c>
      <c r="D245" s="33">
        <v>13357663262</v>
      </c>
    </row>
    <row r="246" spans="1:4" x14ac:dyDescent="0.25">
      <c r="A246" s="32">
        <v>311001</v>
      </c>
      <c r="B246" s="9" t="s">
        <v>95</v>
      </c>
      <c r="C246" s="33">
        <v>0</v>
      </c>
      <c r="D246" s="33">
        <v>13357663262</v>
      </c>
    </row>
    <row r="247" spans="1:4" x14ac:dyDescent="0.25">
      <c r="A247" s="32">
        <v>311002</v>
      </c>
      <c r="B247" s="9" t="s">
        <v>96</v>
      </c>
      <c r="C247" s="33">
        <v>-42305255457</v>
      </c>
      <c r="D247" s="33">
        <v>0</v>
      </c>
    </row>
    <row r="248" spans="1:4" x14ac:dyDescent="0.25">
      <c r="A248" s="26"/>
      <c r="B248" s="26" t="s">
        <v>84</v>
      </c>
      <c r="C248" s="34">
        <v>430707755071</v>
      </c>
      <c r="D248" s="34">
        <v>494182953708</v>
      </c>
    </row>
    <row r="249" spans="1:4" x14ac:dyDescent="0.25">
      <c r="A249" s="26"/>
      <c r="B249" s="35" t="s">
        <v>212</v>
      </c>
      <c r="C249" s="34">
        <f>+C165+C235</f>
        <v>799602412428.33008</v>
      </c>
      <c r="D249" s="34">
        <f>+D165+D235</f>
        <v>827713555786.33008</v>
      </c>
    </row>
    <row r="250" spans="1:4" x14ac:dyDescent="0.25">
      <c r="A250" s="9"/>
      <c r="B250" s="9"/>
      <c r="C250" s="33"/>
      <c r="D250" s="33"/>
    </row>
    <row r="251" spans="1:4" x14ac:dyDescent="0.25">
      <c r="A251" s="21">
        <v>8</v>
      </c>
      <c r="B251" s="21" t="s">
        <v>213</v>
      </c>
      <c r="C251" s="31">
        <v>0</v>
      </c>
      <c r="D251" s="31">
        <v>0</v>
      </c>
    </row>
    <row r="252" spans="1:4" x14ac:dyDescent="0.25">
      <c r="A252" s="9">
        <v>81</v>
      </c>
      <c r="B252" s="9" t="s">
        <v>214</v>
      </c>
      <c r="C252" s="33">
        <v>309416253172</v>
      </c>
      <c r="D252" s="33">
        <v>313649303426</v>
      </c>
    </row>
    <row r="253" spans="1:4" x14ac:dyDescent="0.25">
      <c r="A253" s="9">
        <v>8120</v>
      </c>
      <c r="B253" s="9" t="s">
        <v>215</v>
      </c>
      <c r="C253" s="33">
        <v>184677875595</v>
      </c>
      <c r="D253" s="33">
        <v>188910925849</v>
      </c>
    </row>
    <row r="254" spans="1:4" x14ac:dyDescent="0.25">
      <c r="A254" s="9">
        <v>812001</v>
      </c>
      <c r="B254" s="9" t="s">
        <v>216</v>
      </c>
      <c r="C254" s="33">
        <v>1120889760</v>
      </c>
      <c r="D254" s="33">
        <v>1771639760</v>
      </c>
    </row>
    <row r="255" spans="1:4" x14ac:dyDescent="0.25">
      <c r="A255" s="9">
        <v>812003</v>
      </c>
      <c r="B255" s="9" t="s">
        <v>217</v>
      </c>
      <c r="C255" s="33">
        <v>67283947</v>
      </c>
      <c r="D255" s="33">
        <v>67283947</v>
      </c>
    </row>
    <row r="256" spans="1:4" x14ac:dyDescent="0.25">
      <c r="A256" s="9">
        <v>812004</v>
      </c>
      <c r="B256" s="9" t="s">
        <v>218</v>
      </c>
      <c r="C256" s="33">
        <v>183489701888</v>
      </c>
      <c r="D256" s="33">
        <v>187072002142</v>
      </c>
    </row>
    <row r="257" spans="1:4" x14ac:dyDescent="0.25">
      <c r="A257" s="9">
        <v>8190</v>
      </c>
      <c r="B257" s="9" t="s">
        <v>219</v>
      </c>
      <c r="C257" s="33">
        <v>124738377577</v>
      </c>
      <c r="D257" s="33">
        <v>124738377577</v>
      </c>
    </row>
    <row r="258" spans="1:4" x14ac:dyDescent="0.25">
      <c r="A258" s="9">
        <v>819090</v>
      </c>
      <c r="B258" s="9" t="s">
        <v>220</v>
      </c>
      <c r="C258" s="33">
        <v>124738377577</v>
      </c>
      <c r="D258" s="33">
        <v>124738377577</v>
      </c>
    </row>
    <row r="259" spans="1:4" x14ac:dyDescent="0.25">
      <c r="A259" s="9">
        <v>81909001</v>
      </c>
      <c r="B259" s="9" t="s">
        <v>221</v>
      </c>
      <c r="C259" s="33">
        <v>83852795897</v>
      </c>
      <c r="D259" s="33">
        <v>83852795897</v>
      </c>
    </row>
    <row r="260" spans="1:4" x14ac:dyDescent="0.25">
      <c r="A260" s="9">
        <v>81909002</v>
      </c>
      <c r="B260" s="9" t="s">
        <v>222</v>
      </c>
      <c r="C260" s="33">
        <v>40885581680</v>
      </c>
      <c r="D260" s="33">
        <v>40885581680</v>
      </c>
    </row>
    <row r="261" spans="1:4" x14ac:dyDescent="0.25">
      <c r="A261" s="9">
        <v>83</v>
      </c>
      <c r="B261" s="9" t="s">
        <v>223</v>
      </c>
      <c r="C261" s="33">
        <v>20540140425</v>
      </c>
      <c r="D261" s="33">
        <v>20540140425</v>
      </c>
    </row>
    <row r="262" spans="1:4" x14ac:dyDescent="0.25">
      <c r="A262" s="9">
        <v>8347</v>
      </c>
      <c r="B262" s="9" t="s">
        <v>224</v>
      </c>
      <c r="C262" s="33">
        <v>378614153</v>
      </c>
      <c r="D262" s="33">
        <v>378614153</v>
      </c>
    </row>
    <row r="263" spans="1:4" x14ac:dyDescent="0.25">
      <c r="A263" s="9">
        <v>834704</v>
      </c>
      <c r="B263" s="9" t="s">
        <v>225</v>
      </c>
      <c r="C263" s="33">
        <v>378614153</v>
      </c>
      <c r="D263" s="33">
        <v>378614153</v>
      </c>
    </row>
    <row r="264" spans="1:4" x14ac:dyDescent="0.25">
      <c r="A264" s="9">
        <v>8361</v>
      </c>
      <c r="B264" s="9" t="s">
        <v>226</v>
      </c>
      <c r="C264" s="33">
        <v>20161526272</v>
      </c>
      <c r="D264" s="33">
        <v>20161526272</v>
      </c>
    </row>
    <row r="265" spans="1:4" x14ac:dyDescent="0.25">
      <c r="A265" s="9">
        <v>836102</v>
      </c>
      <c r="B265" s="9" t="s">
        <v>227</v>
      </c>
      <c r="C265" s="33">
        <v>20161526272</v>
      </c>
      <c r="D265" s="33">
        <v>20161526272</v>
      </c>
    </row>
    <row r="266" spans="1:4" x14ac:dyDescent="0.25">
      <c r="A266" s="9">
        <v>89</v>
      </c>
      <c r="B266" s="9" t="s">
        <v>228</v>
      </c>
      <c r="C266" s="33">
        <v>-329956393597</v>
      </c>
      <c r="D266" s="33">
        <v>-334189443851</v>
      </c>
    </row>
    <row r="267" spans="1:4" x14ac:dyDescent="0.25">
      <c r="A267" s="9">
        <v>8905</v>
      </c>
      <c r="B267" s="9" t="s">
        <v>229</v>
      </c>
      <c r="C267" s="33">
        <v>-309416253172</v>
      </c>
      <c r="D267" s="33">
        <v>-313649303426</v>
      </c>
    </row>
    <row r="268" spans="1:4" x14ac:dyDescent="0.25">
      <c r="A268" s="9">
        <v>890506</v>
      </c>
      <c r="B268" s="9" t="s">
        <v>230</v>
      </c>
      <c r="C268" s="33">
        <v>-184677875595</v>
      </c>
      <c r="D268" s="33">
        <v>-188910925849</v>
      </c>
    </row>
    <row r="269" spans="1:4" x14ac:dyDescent="0.25">
      <c r="A269" s="9">
        <v>890590</v>
      </c>
      <c r="B269" s="9" t="s">
        <v>231</v>
      </c>
      <c r="C269" s="33">
        <v>-124738377577</v>
      </c>
      <c r="D269" s="33">
        <v>-124738377577</v>
      </c>
    </row>
    <row r="270" spans="1:4" x14ac:dyDescent="0.25">
      <c r="A270" s="9">
        <v>8915</v>
      </c>
      <c r="B270" s="9" t="s">
        <v>232</v>
      </c>
      <c r="C270" s="33">
        <v>-20540140425</v>
      </c>
      <c r="D270" s="33">
        <v>-20540140425</v>
      </c>
    </row>
    <row r="271" spans="1:4" x14ac:dyDescent="0.25">
      <c r="A271" s="9">
        <v>891518</v>
      </c>
      <c r="B271" s="9" t="s">
        <v>233</v>
      </c>
      <c r="C271" s="33">
        <v>-378614153</v>
      </c>
      <c r="D271" s="33">
        <v>-378614153</v>
      </c>
    </row>
    <row r="272" spans="1:4" x14ac:dyDescent="0.25">
      <c r="A272" s="9">
        <v>891521</v>
      </c>
      <c r="B272" s="9" t="s">
        <v>226</v>
      </c>
      <c r="C272" s="33">
        <v>-20161526272</v>
      </c>
      <c r="D272" s="33">
        <v>-20161526272</v>
      </c>
    </row>
    <row r="273" spans="1:4" x14ac:dyDescent="0.25">
      <c r="A273" s="9">
        <v>89152102</v>
      </c>
      <c r="B273" s="9" t="s">
        <v>227</v>
      </c>
      <c r="C273" s="33">
        <v>-20161526272</v>
      </c>
      <c r="D273" s="33">
        <v>-20161526272</v>
      </c>
    </row>
    <row r="274" spans="1:4" x14ac:dyDescent="0.25">
      <c r="A274" s="21">
        <v>9</v>
      </c>
      <c r="B274" s="21" t="s">
        <v>234</v>
      </c>
      <c r="C274" s="31">
        <v>0</v>
      </c>
      <c r="D274" s="31">
        <v>0</v>
      </c>
    </row>
    <row r="275" spans="1:4" x14ac:dyDescent="0.25">
      <c r="A275" s="9">
        <v>91</v>
      </c>
      <c r="B275" s="9" t="s">
        <v>235</v>
      </c>
      <c r="C275" s="33">
        <v>133977404625</v>
      </c>
      <c r="D275" s="33">
        <v>142055307545</v>
      </c>
    </row>
    <row r="276" spans="1:4" x14ac:dyDescent="0.25">
      <c r="A276" s="9">
        <v>9120</v>
      </c>
      <c r="B276" s="9" t="s">
        <v>215</v>
      </c>
      <c r="C276" s="33">
        <v>132708872497</v>
      </c>
      <c r="D276" s="33">
        <v>140786775417</v>
      </c>
    </row>
    <row r="277" spans="1:4" x14ac:dyDescent="0.25">
      <c r="A277" s="9">
        <v>912002</v>
      </c>
      <c r="B277" s="9" t="s">
        <v>236</v>
      </c>
      <c r="C277" s="33">
        <v>62248066</v>
      </c>
      <c r="D277" s="33">
        <v>12751040</v>
      </c>
    </row>
    <row r="278" spans="1:4" x14ac:dyDescent="0.25">
      <c r="A278" s="9">
        <v>912004</v>
      </c>
      <c r="B278" s="9" t="s">
        <v>237</v>
      </c>
      <c r="C278" s="33">
        <v>121186497814</v>
      </c>
      <c r="D278" s="33">
        <v>125297148976</v>
      </c>
    </row>
    <row r="279" spans="1:4" x14ac:dyDescent="0.25">
      <c r="A279" s="9">
        <v>912090</v>
      </c>
      <c r="B279" s="9" t="s">
        <v>238</v>
      </c>
      <c r="C279" s="33">
        <v>11460126617</v>
      </c>
      <c r="D279" s="33">
        <v>15476875401</v>
      </c>
    </row>
    <row r="280" spans="1:4" x14ac:dyDescent="0.25">
      <c r="A280" s="9">
        <v>9190</v>
      </c>
      <c r="B280" s="9" t="s">
        <v>239</v>
      </c>
      <c r="C280" s="33">
        <v>1268532128</v>
      </c>
      <c r="D280" s="33">
        <v>1268532128</v>
      </c>
    </row>
    <row r="281" spans="1:4" x14ac:dyDescent="0.25">
      <c r="A281" s="9">
        <v>919090</v>
      </c>
      <c r="B281" s="9" t="s">
        <v>240</v>
      </c>
      <c r="C281" s="33">
        <v>1268532128</v>
      </c>
      <c r="D281" s="33">
        <v>1268532128</v>
      </c>
    </row>
    <row r="282" spans="1:4" x14ac:dyDescent="0.25">
      <c r="A282" s="9">
        <v>91909001</v>
      </c>
      <c r="B282" s="9" t="s">
        <v>241</v>
      </c>
      <c r="C282" s="33">
        <v>77838492</v>
      </c>
      <c r="D282" s="33">
        <v>77838492</v>
      </c>
    </row>
    <row r="283" spans="1:4" x14ac:dyDescent="0.25">
      <c r="A283" s="9">
        <v>91909002</v>
      </c>
      <c r="B283" s="9" t="s">
        <v>242</v>
      </c>
      <c r="C283" s="33">
        <v>897698540</v>
      </c>
      <c r="D283" s="33">
        <v>897698540</v>
      </c>
    </row>
    <row r="284" spans="1:4" x14ac:dyDescent="0.25">
      <c r="A284" s="9">
        <v>91909003</v>
      </c>
      <c r="B284" s="9" t="s">
        <v>243</v>
      </c>
      <c r="C284" s="33">
        <v>292995096</v>
      </c>
      <c r="D284" s="33">
        <v>292995096</v>
      </c>
    </row>
    <row r="285" spans="1:4" x14ac:dyDescent="0.25">
      <c r="A285" s="9">
        <v>93</v>
      </c>
      <c r="B285" s="9" t="s">
        <v>244</v>
      </c>
      <c r="C285" s="33">
        <v>14336427468</v>
      </c>
      <c r="D285" s="33">
        <v>14781271267</v>
      </c>
    </row>
    <row r="286" spans="1:4" x14ac:dyDescent="0.25">
      <c r="A286" s="9">
        <v>9390</v>
      </c>
      <c r="B286" s="9" t="s">
        <v>245</v>
      </c>
      <c r="C286" s="33">
        <v>14336427468</v>
      </c>
      <c r="D286" s="33">
        <v>14781271267</v>
      </c>
    </row>
    <row r="287" spans="1:4" x14ac:dyDescent="0.25">
      <c r="A287" s="9">
        <v>939090</v>
      </c>
      <c r="B287" s="9" t="s">
        <v>246</v>
      </c>
      <c r="C287" s="33">
        <v>14336427468</v>
      </c>
      <c r="D287" s="33">
        <v>14781271267</v>
      </c>
    </row>
    <row r="288" spans="1:4" x14ac:dyDescent="0.25">
      <c r="A288" s="9">
        <v>93909001</v>
      </c>
      <c r="B288" s="9" t="s">
        <v>247</v>
      </c>
      <c r="C288" s="33">
        <v>13919995274</v>
      </c>
      <c r="D288" s="33">
        <v>13232472098</v>
      </c>
    </row>
    <row r="289" spans="1:4" x14ac:dyDescent="0.25">
      <c r="A289" s="9">
        <v>93909002</v>
      </c>
      <c r="B289" s="9" t="s">
        <v>248</v>
      </c>
      <c r="C289" s="15">
        <v>416432194</v>
      </c>
      <c r="D289" s="33">
        <v>1548799169</v>
      </c>
    </row>
    <row r="290" spans="1:4" x14ac:dyDescent="0.25">
      <c r="A290" s="9">
        <v>99</v>
      </c>
      <c r="B290" s="9" t="s">
        <v>249</v>
      </c>
      <c r="C290" s="33">
        <v>-148313832093</v>
      </c>
      <c r="D290" s="33">
        <v>-156836578812</v>
      </c>
    </row>
    <row r="291" spans="1:4" x14ac:dyDescent="0.25">
      <c r="A291" s="9">
        <v>9905</v>
      </c>
      <c r="B291" s="9" t="s">
        <v>250</v>
      </c>
      <c r="C291" s="33">
        <v>-133977404625</v>
      </c>
      <c r="D291" s="33">
        <v>-142055307545</v>
      </c>
    </row>
    <row r="292" spans="1:4" x14ac:dyDescent="0.25">
      <c r="A292" s="9">
        <v>990505</v>
      </c>
      <c r="B292" s="9" t="s">
        <v>230</v>
      </c>
      <c r="C292" s="33">
        <v>-132708872497</v>
      </c>
      <c r="D292" s="33">
        <v>-140786775417</v>
      </c>
    </row>
    <row r="293" spans="1:4" x14ac:dyDescent="0.25">
      <c r="A293" s="9">
        <v>990590</v>
      </c>
      <c r="B293" s="9" t="s">
        <v>251</v>
      </c>
      <c r="C293" s="33">
        <v>-1268532128</v>
      </c>
      <c r="D293" s="33">
        <v>-1268532128</v>
      </c>
    </row>
    <row r="294" spans="1:4" x14ac:dyDescent="0.25">
      <c r="A294" s="9">
        <v>9915</v>
      </c>
      <c r="B294" s="9" t="s">
        <v>252</v>
      </c>
      <c r="C294" s="33">
        <v>-14336427468</v>
      </c>
      <c r="D294" s="33">
        <v>-14781271267</v>
      </c>
    </row>
    <row r="295" spans="1:4" x14ac:dyDescent="0.25">
      <c r="A295" s="9">
        <v>991590</v>
      </c>
      <c r="B295" s="9" t="s">
        <v>253</v>
      </c>
      <c r="C295" s="33">
        <v>-14336427468</v>
      </c>
      <c r="D295" s="33">
        <v>-14781271267</v>
      </c>
    </row>
    <row r="297" spans="1:4" x14ac:dyDescent="0.25">
      <c r="C297" s="2"/>
      <c r="D297" s="2"/>
    </row>
    <row r="298" spans="1:4" x14ac:dyDescent="0.25">
      <c r="C298" s="2"/>
      <c r="D298" s="2"/>
    </row>
    <row r="299" spans="1:4" x14ac:dyDescent="0.25">
      <c r="C299" s="7">
        <f>+C163-C249</f>
        <v>0</v>
      </c>
      <c r="D299" s="7">
        <f>+D163-D249</f>
        <v>0</v>
      </c>
    </row>
    <row r="301" spans="1:4" x14ac:dyDescent="0.25">
      <c r="C301" s="3"/>
      <c r="D301" s="3"/>
    </row>
    <row r="302" spans="1:4" x14ac:dyDescent="0.25">
      <c r="C302" s="3"/>
      <c r="D302" s="3"/>
    </row>
    <row r="303" spans="1:4" x14ac:dyDescent="0.25">
      <c r="A303" s="2" t="s">
        <v>254</v>
      </c>
      <c r="C303" s="3"/>
      <c r="D303" s="3"/>
    </row>
    <row r="304" spans="1:4" x14ac:dyDescent="0.25">
      <c r="C304" s="3"/>
      <c r="D304" s="3"/>
    </row>
    <row r="305" spans="1:4" x14ac:dyDescent="0.25">
      <c r="A305" s="2" t="s">
        <v>255</v>
      </c>
      <c r="C305" s="3"/>
      <c r="D305" s="3"/>
    </row>
    <row r="306" spans="1:4" x14ac:dyDescent="0.25">
      <c r="C306" s="3"/>
      <c r="D306" s="3"/>
    </row>
    <row r="307" spans="1:4" x14ac:dyDescent="0.25">
      <c r="A307" s="2" t="s">
        <v>256</v>
      </c>
      <c r="C307" s="3"/>
      <c r="D307" s="3"/>
    </row>
    <row r="308" spans="1:4" x14ac:dyDescent="0.25">
      <c r="C308" s="3"/>
      <c r="D308" s="3"/>
    </row>
    <row r="309" spans="1:4" x14ac:dyDescent="0.25">
      <c r="C309" s="3"/>
      <c r="D309" s="3"/>
    </row>
    <row r="310" spans="1:4" x14ac:dyDescent="0.25">
      <c r="C310" s="3"/>
      <c r="D310" s="3"/>
    </row>
    <row r="311" spans="1:4" x14ac:dyDescent="0.25">
      <c r="C311" s="3"/>
      <c r="D311" s="3"/>
    </row>
    <row r="312" spans="1:4" x14ac:dyDescent="0.25">
      <c r="C312" s="3"/>
      <c r="D312" s="3"/>
    </row>
    <row r="313" spans="1:4" x14ac:dyDescent="0.25">
      <c r="C313" s="3"/>
      <c r="D313" s="3"/>
    </row>
    <row r="314" spans="1:4" x14ac:dyDescent="0.25">
      <c r="C314" s="3"/>
      <c r="D314" s="3"/>
    </row>
    <row r="315" spans="1:4" x14ac:dyDescent="0.25">
      <c r="C315" s="3"/>
      <c r="D315" s="3"/>
    </row>
    <row r="316" spans="1:4" x14ac:dyDescent="0.25">
      <c r="C316" s="3"/>
      <c r="D316" s="3"/>
    </row>
    <row r="317" spans="1:4" x14ac:dyDescent="0.25">
      <c r="C317" s="3"/>
      <c r="D317" s="3"/>
    </row>
    <row r="318" spans="1:4" x14ac:dyDescent="0.25">
      <c r="C318" s="3"/>
      <c r="D318" s="3"/>
    </row>
  </sheetData>
  <pageMargins left="0.82677165354330717" right="0.23622047244094491" top="0.74803149606299213" bottom="0.74803149606299213" header="0.31496062992125984" footer="0.31496062992125984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6"/>
  <sheetViews>
    <sheetView topLeftCell="A145" zoomScale="90" zoomScaleNormal="90" workbookViewId="0">
      <selection activeCell="D18" sqref="D18"/>
    </sheetView>
  </sheetViews>
  <sheetFormatPr baseColWidth="10" defaultColWidth="10.85546875" defaultRowHeight="15" x14ac:dyDescent="0.25"/>
  <cols>
    <col min="1" max="1" width="10.85546875" style="2"/>
    <col min="2" max="2" width="52.42578125" style="2" bestFit="1" customWidth="1"/>
    <col min="3" max="4" width="18.5703125" style="2" bestFit="1" customWidth="1"/>
    <col min="5" max="16384" width="10.85546875" style="2"/>
  </cols>
  <sheetData>
    <row r="1" spans="1:4" x14ac:dyDescent="0.25">
      <c r="A1" s="1" t="s">
        <v>399</v>
      </c>
      <c r="C1" s="3"/>
      <c r="D1" s="3"/>
    </row>
    <row r="2" spans="1:4" x14ac:dyDescent="0.25">
      <c r="A2" s="1" t="s">
        <v>398</v>
      </c>
      <c r="C2" s="3"/>
      <c r="D2" s="3"/>
    </row>
    <row r="3" spans="1:4" x14ac:dyDescent="0.25">
      <c r="A3" s="1" t="s">
        <v>397</v>
      </c>
      <c r="C3" s="3"/>
      <c r="D3" s="3"/>
    </row>
    <row r="4" spans="1:4" x14ac:dyDescent="0.25">
      <c r="A4" s="1" t="s">
        <v>396</v>
      </c>
      <c r="C4" s="3"/>
      <c r="D4" s="3"/>
    </row>
    <row r="5" spans="1:4" x14ac:dyDescent="0.25">
      <c r="C5" s="4">
        <v>44805</v>
      </c>
      <c r="D5" s="5">
        <v>44440</v>
      </c>
    </row>
    <row r="6" spans="1:4" x14ac:dyDescent="0.25">
      <c r="A6" s="21">
        <v>4</v>
      </c>
      <c r="B6" s="21" t="s">
        <v>395</v>
      </c>
      <c r="C6" s="31">
        <v>199171255325</v>
      </c>
      <c r="D6" s="31">
        <v>226834120324</v>
      </c>
    </row>
    <row r="7" spans="1:4" x14ac:dyDescent="0.25">
      <c r="A7" s="9">
        <v>41</v>
      </c>
      <c r="B7" s="9" t="s">
        <v>394</v>
      </c>
      <c r="C7" s="33">
        <v>3825159279</v>
      </c>
      <c r="D7" s="33">
        <v>3481413390</v>
      </c>
    </row>
    <row r="8" spans="1:4" x14ac:dyDescent="0.25">
      <c r="A8" s="9">
        <v>4110</v>
      </c>
      <c r="B8" s="9" t="s">
        <v>393</v>
      </c>
      <c r="C8" s="33">
        <v>3825159279</v>
      </c>
      <c r="D8" s="33">
        <v>3481413390</v>
      </c>
    </row>
    <row r="9" spans="1:4" x14ac:dyDescent="0.25">
      <c r="A9" s="9">
        <v>411002</v>
      </c>
      <c r="B9" s="9" t="s">
        <v>392</v>
      </c>
      <c r="C9" s="33">
        <v>27222960</v>
      </c>
      <c r="D9" s="33">
        <v>0</v>
      </c>
    </row>
    <row r="10" spans="1:4" x14ac:dyDescent="0.25">
      <c r="A10" s="9">
        <v>411090</v>
      </c>
      <c r="B10" s="9" t="s">
        <v>101</v>
      </c>
      <c r="C10" s="33">
        <v>3797936319</v>
      </c>
      <c r="D10" s="33">
        <v>3481413390</v>
      </c>
    </row>
    <row r="11" spans="1:4" x14ac:dyDescent="0.25">
      <c r="A11" s="9">
        <v>41109001</v>
      </c>
      <c r="B11" s="9" t="s">
        <v>391</v>
      </c>
      <c r="C11" s="33">
        <v>3797936319</v>
      </c>
      <c r="D11" s="33">
        <v>3481413390</v>
      </c>
    </row>
    <row r="12" spans="1:4" x14ac:dyDescent="0.25">
      <c r="A12" s="26">
        <v>47</v>
      </c>
      <c r="B12" s="26" t="s">
        <v>278</v>
      </c>
      <c r="C12" s="34">
        <v>192061093414</v>
      </c>
      <c r="D12" s="34">
        <v>181690007432</v>
      </c>
    </row>
    <row r="13" spans="1:4" x14ac:dyDescent="0.25">
      <c r="A13" s="9">
        <v>4705</v>
      </c>
      <c r="B13" s="9" t="s">
        <v>390</v>
      </c>
      <c r="C13" s="33">
        <v>192061093414</v>
      </c>
      <c r="D13" s="33">
        <v>181690007432</v>
      </c>
    </row>
    <row r="14" spans="1:4" x14ac:dyDescent="0.25">
      <c r="A14" s="9">
        <v>470508</v>
      </c>
      <c r="B14" s="9" t="s">
        <v>389</v>
      </c>
      <c r="C14" s="15">
        <v>140844203050</v>
      </c>
      <c r="D14" s="15">
        <v>124232640991</v>
      </c>
    </row>
    <row r="15" spans="1:4" x14ac:dyDescent="0.25">
      <c r="A15" s="9">
        <v>470510</v>
      </c>
      <c r="B15" s="9" t="s">
        <v>388</v>
      </c>
      <c r="C15" s="33">
        <v>51216890364</v>
      </c>
      <c r="D15" s="33">
        <v>57457366441</v>
      </c>
    </row>
    <row r="16" spans="1:4" x14ac:dyDescent="0.25">
      <c r="A16" s="26">
        <v>48</v>
      </c>
      <c r="B16" s="26" t="s">
        <v>387</v>
      </c>
      <c r="C16" s="34">
        <v>3285002632</v>
      </c>
      <c r="D16" s="34">
        <v>41662699502</v>
      </c>
    </row>
    <row r="17" spans="1:4" x14ac:dyDescent="0.25">
      <c r="A17" s="9">
        <v>4802</v>
      </c>
      <c r="B17" s="9" t="s">
        <v>386</v>
      </c>
      <c r="C17" s="33">
        <v>2781846650</v>
      </c>
      <c r="D17" s="33">
        <v>1324514344</v>
      </c>
    </row>
    <row r="18" spans="1:4" x14ac:dyDescent="0.25">
      <c r="A18" s="9">
        <v>480201</v>
      </c>
      <c r="B18" s="9" t="s">
        <v>385</v>
      </c>
      <c r="C18" s="33">
        <v>2695672716</v>
      </c>
      <c r="D18" s="33">
        <v>1258810508</v>
      </c>
    </row>
    <row r="19" spans="1:4" x14ac:dyDescent="0.25">
      <c r="A19" s="9">
        <v>480233</v>
      </c>
      <c r="B19" s="9" t="s">
        <v>384</v>
      </c>
      <c r="C19" s="33">
        <v>86173934</v>
      </c>
      <c r="D19" s="33">
        <v>65703836</v>
      </c>
    </row>
    <row r="20" spans="1:4" x14ac:dyDescent="0.25">
      <c r="A20" s="9">
        <v>48023301</v>
      </c>
      <c r="B20" s="9" t="s">
        <v>106</v>
      </c>
      <c r="C20" s="15">
        <v>85906762</v>
      </c>
      <c r="D20" s="15">
        <v>64279827</v>
      </c>
    </row>
    <row r="21" spans="1:4" x14ac:dyDescent="0.25">
      <c r="A21" s="9">
        <v>48023302</v>
      </c>
      <c r="B21" s="9" t="s">
        <v>383</v>
      </c>
      <c r="C21" s="15">
        <v>96772</v>
      </c>
      <c r="D21" s="15">
        <v>1409164</v>
      </c>
    </row>
    <row r="22" spans="1:4" x14ac:dyDescent="0.25">
      <c r="A22" s="9">
        <v>48023303</v>
      </c>
      <c r="B22" s="9" t="s">
        <v>382</v>
      </c>
      <c r="C22" s="15">
        <v>170400</v>
      </c>
      <c r="D22" s="15">
        <v>14845</v>
      </c>
    </row>
    <row r="23" spans="1:4" x14ac:dyDescent="0.25">
      <c r="A23" s="9">
        <v>4808</v>
      </c>
      <c r="B23" s="9" t="s">
        <v>381</v>
      </c>
      <c r="C23" s="15">
        <v>487630305</v>
      </c>
      <c r="D23" s="15">
        <v>40338185158</v>
      </c>
    </row>
    <row r="24" spans="1:4" x14ac:dyDescent="0.25">
      <c r="A24" s="9">
        <v>480826</v>
      </c>
      <c r="B24" s="9" t="s">
        <v>380</v>
      </c>
      <c r="C24" s="15">
        <v>389575425</v>
      </c>
      <c r="D24" s="15">
        <v>529208331</v>
      </c>
    </row>
    <row r="25" spans="1:4" x14ac:dyDescent="0.25">
      <c r="A25" s="9">
        <v>48082601</v>
      </c>
      <c r="B25" s="9" t="s">
        <v>379</v>
      </c>
      <c r="C25" s="15">
        <v>389575425</v>
      </c>
      <c r="D25" s="15">
        <v>528410822</v>
      </c>
    </row>
    <row r="26" spans="1:4" x14ac:dyDescent="0.25">
      <c r="A26" s="9">
        <v>48082603</v>
      </c>
      <c r="B26" s="9" t="s">
        <v>378</v>
      </c>
      <c r="C26" s="15">
        <v>0</v>
      </c>
      <c r="D26" s="15">
        <v>797509</v>
      </c>
    </row>
    <row r="27" spans="1:4" x14ac:dyDescent="0.25">
      <c r="A27" s="9">
        <v>480827</v>
      </c>
      <c r="B27" s="9" t="s">
        <v>377</v>
      </c>
      <c r="C27" s="15">
        <v>68779068</v>
      </c>
      <c r="D27" s="15">
        <v>65420712</v>
      </c>
    </row>
    <row r="28" spans="1:4" x14ac:dyDescent="0.25">
      <c r="A28" s="9">
        <v>48082701</v>
      </c>
      <c r="B28" s="9" t="s">
        <v>376</v>
      </c>
      <c r="C28" s="15">
        <v>68779068</v>
      </c>
      <c r="D28" s="15">
        <v>65420712</v>
      </c>
    </row>
    <row r="29" spans="1:4" x14ac:dyDescent="0.25">
      <c r="A29" s="9">
        <v>480828</v>
      </c>
      <c r="B29" s="9" t="s">
        <v>104</v>
      </c>
      <c r="C29" s="15">
        <v>12823905</v>
      </c>
      <c r="D29" s="15">
        <v>390164895</v>
      </c>
    </row>
    <row r="30" spans="1:4" x14ac:dyDescent="0.25">
      <c r="A30" s="9">
        <v>480860</v>
      </c>
      <c r="B30" s="9" t="s">
        <v>375</v>
      </c>
      <c r="C30" s="33">
        <v>5492439</v>
      </c>
      <c r="D30" s="33">
        <v>0</v>
      </c>
    </row>
    <row r="31" spans="1:4" x14ac:dyDescent="0.25">
      <c r="A31" s="9">
        <v>480862</v>
      </c>
      <c r="B31" s="9" t="s">
        <v>374</v>
      </c>
      <c r="C31" s="15">
        <v>10000000</v>
      </c>
      <c r="D31" s="15">
        <v>39353298093</v>
      </c>
    </row>
    <row r="32" spans="1:4" x14ac:dyDescent="0.25">
      <c r="A32" s="9">
        <v>480890</v>
      </c>
      <c r="B32" s="9" t="s">
        <v>373</v>
      </c>
      <c r="C32" s="33">
        <v>959468</v>
      </c>
      <c r="D32" s="33">
        <v>93127</v>
      </c>
    </row>
    <row r="33" spans="1:4" x14ac:dyDescent="0.25">
      <c r="A33" s="9">
        <v>48089001</v>
      </c>
      <c r="B33" s="9" t="s">
        <v>372</v>
      </c>
      <c r="C33" s="33">
        <v>451590</v>
      </c>
      <c r="D33" s="33">
        <v>88414</v>
      </c>
    </row>
    <row r="34" spans="1:4" x14ac:dyDescent="0.25">
      <c r="A34" s="9">
        <v>48089002</v>
      </c>
      <c r="B34" s="9" t="s">
        <v>371</v>
      </c>
      <c r="C34" s="33">
        <v>136</v>
      </c>
      <c r="D34" s="33">
        <v>4713</v>
      </c>
    </row>
    <row r="35" spans="1:4" x14ac:dyDescent="0.25">
      <c r="A35" s="9">
        <v>48089003</v>
      </c>
      <c r="B35" s="9" t="s">
        <v>370</v>
      </c>
      <c r="C35" s="33">
        <v>507742</v>
      </c>
      <c r="D35" s="33">
        <v>0</v>
      </c>
    </row>
    <row r="36" spans="1:4" x14ac:dyDescent="0.25">
      <c r="A36" s="9">
        <v>4830</v>
      </c>
      <c r="B36" s="9" t="s">
        <v>369</v>
      </c>
      <c r="C36" s="33">
        <v>15525677</v>
      </c>
      <c r="D36" s="33">
        <v>0</v>
      </c>
    </row>
    <row r="37" spans="1:4" x14ac:dyDescent="0.25">
      <c r="A37" s="9">
        <v>483006</v>
      </c>
      <c r="B37" s="9" t="s">
        <v>225</v>
      </c>
      <c r="C37" s="33">
        <v>15525677</v>
      </c>
      <c r="D37" s="33">
        <v>0</v>
      </c>
    </row>
    <row r="38" spans="1:4" x14ac:dyDescent="0.25">
      <c r="A38" s="21">
        <v>5</v>
      </c>
      <c r="B38" s="21" t="s">
        <v>368</v>
      </c>
      <c r="C38" s="31">
        <v>241476510782</v>
      </c>
      <c r="D38" s="31">
        <v>213476457062</v>
      </c>
    </row>
    <row r="39" spans="1:4" x14ac:dyDescent="0.25">
      <c r="A39" s="26">
        <v>51</v>
      </c>
      <c r="B39" s="26" t="s">
        <v>367</v>
      </c>
      <c r="C39" s="34">
        <v>86878770458</v>
      </c>
      <c r="D39" s="34">
        <v>73694957961</v>
      </c>
    </row>
    <row r="40" spans="1:4" x14ac:dyDescent="0.25">
      <c r="A40" s="9">
        <v>5101</v>
      </c>
      <c r="B40" s="9" t="s">
        <v>366</v>
      </c>
      <c r="C40" s="33">
        <v>5241976474</v>
      </c>
      <c r="D40" s="33">
        <v>5458933609</v>
      </c>
    </row>
    <row r="41" spans="1:4" x14ac:dyDescent="0.25">
      <c r="A41" s="9">
        <v>510101</v>
      </c>
      <c r="B41" s="9" t="s">
        <v>365</v>
      </c>
      <c r="C41" s="33">
        <v>4770149211</v>
      </c>
      <c r="D41" s="33">
        <v>5010080718</v>
      </c>
    </row>
    <row r="42" spans="1:4" x14ac:dyDescent="0.25">
      <c r="A42" s="9">
        <v>51010101</v>
      </c>
      <c r="B42" s="9" t="s">
        <v>364</v>
      </c>
      <c r="C42" s="33">
        <v>4770149211</v>
      </c>
      <c r="D42" s="33">
        <v>5010080718</v>
      </c>
    </row>
    <row r="43" spans="1:4" x14ac:dyDescent="0.25">
      <c r="A43" s="9">
        <v>510103</v>
      </c>
      <c r="B43" s="9" t="s">
        <v>363</v>
      </c>
      <c r="C43" s="33">
        <v>51479207</v>
      </c>
      <c r="D43" s="33">
        <v>42773311</v>
      </c>
    </row>
    <row r="44" spans="1:4" x14ac:dyDescent="0.25">
      <c r="A44" s="9">
        <v>510105</v>
      </c>
      <c r="B44" s="9" t="s">
        <v>362</v>
      </c>
      <c r="C44" s="33">
        <v>408814927</v>
      </c>
      <c r="D44" s="33">
        <v>392283116</v>
      </c>
    </row>
    <row r="45" spans="1:4" x14ac:dyDescent="0.25">
      <c r="A45" s="9">
        <v>510123</v>
      </c>
      <c r="B45" s="9" t="s">
        <v>361</v>
      </c>
      <c r="C45" s="33">
        <v>7092883</v>
      </c>
      <c r="D45" s="33">
        <v>8351823</v>
      </c>
    </row>
    <row r="46" spans="1:4" x14ac:dyDescent="0.25">
      <c r="A46" s="9">
        <v>510160</v>
      </c>
      <c r="B46" s="9" t="s">
        <v>360</v>
      </c>
      <c r="C46" s="33">
        <v>4440246</v>
      </c>
      <c r="D46" s="33">
        <v>5444641</v>
      </c>
    </row>
    <row r="47" spans="1:4" x14ac:dyDescent="0.25">
      <c r="A47" s="9">
        <v>5103</v>
      </c>
      <c r="B47" s="9" t="s">
        <v>359</v>
      </c>
      <c r="C47" s="33">
        <v>1986899470</v>
      </c>
      <c r="D47" s="33">
        <v>1920961407</v>
      </c>
    </row>
    <row r="48" spans="1:4" x14ac:dyDescent="0.25">
      <c r="A48" s="9">
        <v>510302</v>
      </c>
      <c r="B48" s="9" t="s">
        <v>70</v>
      </c>
      <c r="C48" s="33">
        <v>374812500</v>
      </c>
      <c r="D48" s="33">
        <v>339040600</v>
      </c>
    </row>
    <row r="49" spans="1:4" x14ac:dyDescent="0.25">
      <c r="A49" s="9">
        <v>510303</v>
      </c>
      <c r="B49" s="9" t="s">
        <v>358</v>
      </c>
      <c r="C49" s="33">
        <v>643660135</v>
      </c>
      <c r="D49" s="33">
        <v>636370932</v>
      </c>
    </row>
    <row r="50" spans="1:4" x14ac:dyDescent="0.25">
      <c r="A50" s="9">
        <v>510305</v>
      </c>
      <c r="B50" s="9" t="s">
        <v>357</v>
      </c>
      <c r="C50" s="33">
        <v>59917000</v>
      </c>
      <c r="D50" s="33">
        <v>47287100</v>
      </c>
    </row>
    <row r="51" spans="1:4" x14ac:dyDescent="0.25">
      <c r="A51" s="9">
        <v>510306</v>
      </c>
      <c r="B51" s="9" t="s">
        <v>356</v>
      </c>
      <c r="C51" s="33">
        <v>550748958</v>
      </c>
      <c r="D51" s="33">
        <v>525344775</v>
      </c>
    </row>
    <row r="52" spans="1:4" x14ac:dyDescent="0.25">
      <c r="A52" s="9">
        <v>510307</v>
      </c>
      <c r="B52" s="9" t="s">
        <v>355</v>
      </c>
      <c r="C52" s="33">
        <v>357760877</v>
      </c>
      <c r="D52" s="33">
        <v>372918000</v>
      </c>
    </row>
    <row r="53" spans="1:4" x14ac:dyDescent="0.25">
      <c r="A53" s="9">
        <v>5104</v>
      </c>
      <c r="B53" s="9" t="s">
        <v>354</v>
      </c>
      <c r="C53" s="33">
        <v>468570700</v>
      </c>
      <c r="D53" s="33">
        <v>423859200</v>
      </c>
    </row>
    <row r="54" spans="1:4" x14ac:dyDescent="0.25">
      <c r="A54" s="9">
        <v>510401</v>
      </c>
      <c r="B54" s="9" t="s">
        <v>353</v>
      </c>
      <c r="C54" s="33">
        <v>281128900</v>
      </c>
      <c r="D54" s="33">
        <v>254302500</v>
      </c>
    </row>
    <row r="55" spans="1:4" x14ac:dyDescent="0.25">
      <c r="A55" s="9">
        <v>510402</v>
      </c>
      <c r="B55" s="9" t="s">
        <v>352</v>
      </c>
      <c r="C55" s="33">
        <v>187441800</v>
      </c>
      <c r="D55" s="33">
        <v>169556700</v>
      </c>
    </row>
    <row r="56" spans="1:4" x14ac:dyDescent="0.25">
      <c r="A56" s="9">
        <v>5107</v>
      </c>
      <c r="B56" s="9" t="s">
        <v>351</v>
      </c>
      <c r="C56" s="33">
        <v>5113462480</v>
      </c>
      <c r="D56" s="33">
        <v>5556172781</v>
      </c>
    </row>
    <row r="57" spans="1:4" x14ac:dyDescent="0.25">
      <c r="A57" s="9">
        <v>510701</v>
      </c>
      <c r="B57" s="9" t="s">
        <v>62</v>
      </c>
      <c r="C57" s="33">
        <v>496024941</v>
      </c>
      <c r="D57" s="33">
        <v>523782425</v>
      </c>
    </row>
    <row r="58" spans="1:4" x14ac:dyDescent="0.25">
      <c r="A58" s="9">
        <v>510702</v>
      </c>
      <c r="B58" s="9" t="s">
        <v>60</v>
      </c>
      <c r="C58" s="33">
        <v>646195611</v>
      </c>
      <c r="D58" s="33">
        <v>980240586</v>
      </c>
    </row>
    <row r="59" spans="1:4" x14ac:dyDescent="0.25">
      <c r="A59" s="9">
        <v>510703</v>
      </c>
      <c r="B59" s="9" t="s">
        <v>350</v>
      </c>
      <c r="C59" s="33">
        <v>36419299</v>
      </c>
      <c r="D59" s="33">
        <v>102712865</v>
      </c>
    </row>
    <row r="60" spans="1:4" x14ac:dyDescent="0.25">
      <c r="A60" s="9">
        <v>510704</v>
      </c>
      <c r="B60" s="9" t="s">
        <v>63</v>
      </c>
      <c r="C60" s="33">
        <v>345491011</v>
      </c>
      <c r="D60" s="33">
        <v>340955345</v>
      </c>
    </row>
    <row r="61" spans="1:4" x14ac:dyDescent="0.25">
      <c r="A61" s="9">
        <v>510705</v>
      </c>
      <c r="B61" s="9" t="s">
        <v>64</v>
      </c>
      <c r="C61" s="33">
        <v>648867910</v>
      </c>
      <c r="D61" s="33">
        <v>635217037</v>
      </c>
    </row>
    <row r="62" spans="1:4" x14ac:dyDescent="0.25">
      <c r="A62" s="9">
        <v>510706</v>
      </c>
      <c r="B62" s="9" t="s">
        <v>349</v>
      </c>
      <c r="C62" s="33">
        <v>1039305080</v>
      </c>
      <c r="D62" s="33">
        <v>989766434</v>
      </c>
    </row>
    <row r="63" spans="1:4" x14ac:dyDescent="0.25">
      <c r="A63" s="9">
        <v>510707</v>
      </c>
      <c r="B63" s="9" t="s">
        <v>348</v>
      </c>
      <c r="C63" s="33">
        <v>31143686</v>
      </c>
      <c r="D63" s="33">
        <v>28347821</v>
      </c>
    </row>
    <row r="64" spans="1:4" x14ac:dyDescent="0.25">
      <c r="A64" s="9">
        <v>510708</v>
      </c>
      <c r="B64" s="9" t="s">
        <v>82</v>
      </c>
      <c r="C64" s="33">
        <v>34756661</v>
      </c>
      <c r="D64" s="33">
        <v>16923369</v>
      </c>
    </row>
    <row r="65" spans="1:4" x14ac:dyDescent="0.25">
      <c r="A65" s="9">
        <v>510790</v>
      </c>
      <c r="B65" s="9" t="s">
        <v>347</v>
      </c>
      <c r="C65" s="33">
        <v>1701061452</v>
      </c>
      <c r="D65" s="33">
        <v>1836786494</v>
      </c>
    </row>
    <row r="66" spans="1:4" x14ac:dyDescent="0.25">
      <c r="A66" s="9">
        <v>51079001</v>
      </c>
      <c r="B66" s="9" t="s">
        <v>346</v>
      </c>
      <c r="C66" s="33">
        <v>51980476</v>
      </c>
      <c r="D66" s="33">
        <v>68001826</v>
      </c>
    </row>
    <row r="67" spans="1:4" x14ac:dyDescent="0.25">
      <c r="A67" s="9">
        <v>51079002</v>
      </c>
      <c r="B67" s="9" t="s">
        <v>345</v>
      </c>
      <c r="C67" s="33">
        <v>4884172</v>
      </c>
      <c r="D67" s="33">
        <v>4898363</v>
      </c>
    </row>
    <row r="68" spans="1:4" x14ac:dyDescent="0.25">
      <c r="A68" s="9">
        <v>51079003</v>
      </c>
      <c r="B68" s="9" t="s">
        <v>344</v>
      </c>
      <c r="C68" s="33">
        <v>1644196804</v>
      </c>
      <c r="D68" s="33">
        <v>1763886305</v>
      </c>
    </row>
    <row r="69" spans="1:4" x14ac:dyDescent="0.25">
      <c r="A69" s="9">
        <v>510795</v>
      </c>
      <c r="B69" s="9" t="s">
        <v>343</v>
      </c>
      <c r="C69" s="33">
        <v>134196829</v>
      </c>
      <c r="D69" s="33">
        <v>101440405</v>
      </c>
    </row>
    <row r="70" spans="1:4" x14ac:dyDescent="0.25">
      <c r="A70" s="9">
        <v>5108</v>
      </c>
      <c r="B70" s="9" t="s">
        <v>342</v>
      </c>
      <c r="C70" s="33">
        <v>48658900</v>
      </c>
      <c r="D70" s="33">
        <v>76110180</v>
      </c>
    </row>
    <row r="71" spans="1:4" x14ac:dyDescent="0.25">
      <c r="A71" s="9">
        <v>510803</v>
      </c>
      <c r="B71" s="9" t="s">
        <v>341</v>
      </c>
      <c r="C71" s="33">
        <v>31299800</v>
      </c>
      <c r="D71" s="33">
        <v>69293315</v>
      </c>
    </row>
    <row r="72" spans="1:4" x14ac:dyDescent="0.25">
      <c r="A72" s="9">
        <v>510804</v>
      </c>
      <c r="B72" s="9" t="s">
        <v>340</v>
      </c>
      <c r="C72" s="33">
        <v>10200000</v>
      </c>
      <c r="D72" s="33">
        <v>2269998</v>
      </c>
    </row>
    <row r="73" spans="1:4" x14ac:dyDescent="0.25">
      <c r="A73" s="9">
        <v>510890</v>
      </c>
      <c r="B73" s="9" t="s">
        <v>339</v>
      </c>
      <c r="C73" s="33">
        <v>7159100</v>
      </c>
      <c r="D73" s="33">
        <v>4546867</v>
      </c>
    </row>
    <row r="74" spans="1:4" x14ac:dyDescent="0.25">
      <c r="A74" s="9">
        <v>51089001</v>
      </c>
      <c r="B74" s="9" t="s">
        <v>338</v>
      </c>
      <c r="C74" s="33">
        <v>7159100</v>
      </c>
      <c r="D74" s="33">
        <v>4546867</v>
      </c>
    </row>
    <row r="75" spans="1:4" x14ac:dyDescent="0.25">
      <c r="A75" s="9">
        <v>5111</v>
      </c>
      <c r="B75" s="9" t="s">
        <v>337</v>
      </c>
      <c r="C75" s="33">
        <v>73835394099</v>
      </c>
      <c r="D75" s="33">
        <v>56893718883</v>
      </c>
    </row>
    <row r="76" spans="1:4" x14ac:dyDescent="0.25">
      <c r="A76" s="9">
        <v>511113</v>
      </c>
      <c r="B76" s="9" t="s">
        <v>336</v>
      </c>
      <c r="C76" s="33">
        <v>1537719772</v>
      </c>
      <c r="D76" s="33">
        <v>1447041533</v>
      </c>
    </row>
    <row r="77" spans="1:4" x14ac:dyDescent="0.25">
      <c r="A77" s="9">
        <v>511114</v>
      </c>
      <c r="B77" s="9" t="s">
        <v>335</v>
      </c>
      <c r="C77" s="33">
        <v>5612285</v>
      </c>
      <c r="D77" s="33">
        <v>8632937</v>
      </c>
    </row>
    <row r="78" spans="1:4" x14ac:dyDescent="0.25">
      <c r="A78" s="9">
        <v>511115</v>
      </c>
      <c r="B78" s="9" t="s">
        <v>334</v>
      </c>
      <c r="C78" s="33">
        <v>1493941035</v>
      </c>
      <c r="D78" s="33">
        <v>1858230097</v>
      </c>
    </row>
    <row r="79" spans="1:4" x14ac:dyDescent="0.25">
      <c r="A79" s="9">
        <v>51111502</v>
      </c>
      <c r="B79" s="9" t="s">
        <v>333</v>
      </c>
      <c r="C79" s="33">
        <v>1386365</v>
      </c>
      <c r="D79" s="33">
        <v>0</v>
      </c>
    </row>
    <row r="80" spans="1:4" x14ac:dyDescent="0.25">
      <c r="A80" s="9">
        <v>51111503</v>
      </c>
      <c r="B80" s="9" t="s">
        <v>332</v>
      </c>
      <c r="C80" s="33">
        <v>176441916</v>
      </c>
      <c r="D80" s="33">
        <v>616781022</v>
      </c>
    </row>
    <row r="81" spans="1:4" x14ac:dyDescent="0.25">
      <c r="A81" s="9">
        <v>51111504</v>
      </c>
      <c r="B81" s="9" t="s">
        <v>331</v>
      </c>
      <c r="C81" s="33">
        <v>0</v>
      </c>
      <c r="D81" s="33">
        <v>8165780</v>
      </c>
    </row>
    <row r="82" spans="1:4" x14ac:dyDescent="0.25">
      <c r="A82" s="9">
        <v>51111506</v>
      </c>
      <c r="B82" s="9" t="s">
        <v>330</v>
      </c>
      <c r="C82" s="33">
        <v>0</v>
      </c>
      <c r="D82" s="33">
        <v>1499960</v>
      </c>
    </row>
    <row r="83" spans="1:4" x14ac:dyDescent="0.25">
      <c r="A83" s="9">
        <v>51111508</v>
      </c>
      <c r="B83" s="9" t="s">
        <v>329</v>
      </c>
      <c r="C83" s="33">
        <v>5964981</v>
      </c>
      <c r="D83" s="33">
        <v>37630492</v>
      </c>
    </row>
    <row r="84" spans="1:4" x14ac:dyDescent="0.25">
      <c r="A84" s="9">
        <v>51111509</v>
      </c>
      <c r="B84" s="9" t="s">
        <v>328</v>
      </c>
      <c r="C84" s="33">
        <v>1310147773</v>
      </c>
      <c r="D84" s="33">
        <v>1194152843</v>
      </c>
    </row>
    <row r="85" spans="1:4" x14ac:dyDescent="0.25">
      <c r="A85" s="9">
        <v>511117</v>
      </c>
      <c r="B85" s="9" t="s">
        <v>241</v>
      </c>
      <c r="C85" s="33">
        <v>643722624</v>
      </c>
      <c r="D85" s="33">
        <v>217422823</v>
      </c>
    </row>
    <row r="86" spans="1:4" x14ac:dyDescent="0.25">
      <c r="A86" s="9">
        <v>51111701</v>
      </c>
      <c r="B86" s="9" t="s">
        <v>327</v>
      </c>
      <c r="C86" s="33">
        <v>439336497</v>
      </c>
      <c r="D86" s="33">
        <v>22766217</v>
      </c>
    </row>
    <row r="87" spans="1:4" x14ac:dyDescent="0.25">
      <c r="A87" s="9">
        <v>51111702</v>
      </c>
      <c r="B87" s="9" t="s">
        <v>326</v>
      </c>
      <c r="C87" s="33">
        <v>50235962</v>
      </c>
      <c r="D87" s="33">
        <v>43766205</v>
      </c>
    </row>
    <row r="88" spans="1:4" x14ac:dyDescent="0.25">
      <c r="A88" s="9">
        <v>51111703</v>
      </c>
      <c r="B88" s="9" t="s">
        <v>325</v>
      </c>
      <c r="C88" s="33">
        <v>15329047</v>
      </c>
      <c r="D88" s="33">
        <v>33534902</v>
      </c>
    </row>
    <row r="89" spans="1:4" x14ac:dyDescent="0.25">
      <c r="A89" s="9">
        <v>51111704</v>
      </c>
      <c r="B89" s="9" t="s">
        <v>324</v>
      </c>
      <c r="C89" s="33">
        <v>138821118</v>
      </c>
      <c r="D89" s="33">
        <v>117297069</v>
      </c>
    </row>
    <row r="90" spans="1:4" x14ac:dyDescent="0.25">
      <c r="A90" s="9">
        <v>51111705</v>
      </c>
      <c r="B90" s="9" t="s">
        <v>323</v>
      </c>
      <c r="C90" s="33">
        <v>0</v>
      </c>
      <c r="D90" s="33">
        <v>58430</v>
      </c>
    </row>
    <row r="91" spans="1:4" x14ac:dyDescent="0.25">
      <c r="A91" s="9">
        <v>511118</v>
      </c>
      <c r="B91" s="9" t="s">
        <v>322</v>
      </c>
      <c r="C91" s="33">
        <v>6155497231</v>
      </c>
      <c r="D91" s="33">
        <v>1771809279</v>
      </c>
    </row>
    <row r="92" spans="1:4" x14ac:dyDescent="0.25">
      <c r="A92" s="9">
        <v>511119</v>
      </c>
      <c r="B92" s="9" t="s">
        <v>321</v>
      </c>
      <c r="C92" s="33">
        <v>24253786</v>
      </c>
      <c r="D92" s="33">
        <v>3923742</v>
      </c>
    </row>
    <row r="93" spans="1:4" x14ac:dyDescent="0.25">
      <c r="A93" s="9">
        <v>511121</v>
      </c>
      <c r="B93" s="9" t="s">
        <v>320</v>
      </c>
      <c r="C93" s="33">
        <v>1952600</v>
      </c>
      <c r="D93" s="33">
        <v>0</v>
      </c>
    </row>
    <row r="94" spans="1:4" x14ac:dyDescent="0.25">
      <c r="A94" s="9">
        <v>511122</v>
      </c>
      <c r="B94" s="9" t="s">
        <v>319</v>
      </c>
      <c r="C94" s="33">
        <v>0</v>
      </c>
      <c r="D94" s="33">
        <v>244200</v>
      </c>
    </row>
    <row r="95" spans="1:4" x14ac:dyDescent="0.25">
      <c r="A95" s="9">
        <v>511123</v>
      </c>
      <c r="B95" s="9" t="s">
        <v>318</v>
      </c>
      <c r="C95" s="33">
        <v>377732127</v>
      </c>
      <c r="D95" s="33">
        <v>87212454</v>
      </c>
    </row>
    <row r="96" spans="1:4" x14ac:dyDescent="0.25">
      <c r="A96" s="9">
        <v>511125</v>
      </c>
      <c r="B96" s="9" t="s">
        <v>317</v>
      </c>
      <c r="C96" s="33">
        <v>503277159</v>
      </c>
      <c r="D96" s="33">
        <v>1024654780</v>
      </c>
    </row>
    <row r="97" spans="1:4" x14ac:dyDescent="0.25">
      <c r="A97" s="9">
        <v>511140</v>
      </c>
      <c r="B97" s="9" t="s">
        <v>316</v>
      </c>
      <c r="C97" s="33">
        <v>714053282</v>
      </c>
      <c r="D97" s="33">
        <v>388856560</v>
      </c>
    </row>
    <row r="98" spans="1:4" x14ac:dyDescent="0.25">
      <c r="A98" s="9">
        <v>511146</v>
      </c>
      <c r="B98" s="9" t="s">
        <v>315</v>
      </c>
      <c r="C98" s="33">
        <v>33501965</v>
      </c>
      <c r="D98" s="33">
        <v>18933288</v>
      </c>
    </row>
    <row r="99" spans="1:4" x14ac:dyDescent="0.25">
      <c r="A99" s="9">
        <v>511164</v>
      </c>
      <c r="B99" s="9" t="s">
        <v>314</v>
      </c>
      <c r="C99" s="33">
        <v>16495100</v>
      </c>
      <c r="D99" s="33">
        <v>89814936</v>
      </c>
    </row>
    <row r="100" spans="1:4" x14ac:dyDescent="0.25">
      <c r="A100" s="9">
        <v>511178</v>
      </c>
      <c r="B100" s="9" t="s">
        <v>313</v>
      </c>
      <c r="C100" s="33">
        <v>58346227</v>
      </c>
      <c r="D100" s="33">
        <v>14846420</v>
      </c>
    </row>
    <row r="101" spans="1:4" x14ac:dyDescent="0.25">
      <c r="A101" s="9">
        <v>511179</v>
      </c>
      <c r="B101" s="9" t="s">
        <v>56</v>
      </c>
      <c r="C101" s="33">
        <v>29279055099</v>
      </c>
      <c r="D101" s="33">
        <v>31204020779</v>
      </c>
    </row>
    <row r="102" spans="1:4" x14ac:dyDescent="0.25">
      <c r="A102" s="9">
        <v>511180</v>
      </c>
      <c r="B102" s="9" t="s">
        <v>312</v>
      </c>
      <c r="C102" s="33">
        <v>31249084510</v>
      </c>
      <c r="D102" s="33">
        <v>18271164206</v>
      </c>
    </row>
    <row r="103" spans="1:4" x14ac:dyDescent="0.25">
      <c r="A103" s="9">
        <v>511190</v>
      </c>
      <c r="B103" s="9" t="s">
        <v>311</v>
      </c>
      <c r="C103" s="33">
        <v>1741149297</v>
      </c>
      <c r="D103" s="33">
        <v>486910849</v>
      </c>
    </row>
    <row r="104" spans="1:4" x14ac:dyDescent="0.25">
      <c r="A104" s="9">
        <v>51119001</v>
      </c>
      <c r="B104" s="9" t="s">
        <v>310</v>
      </c>
      <c r="C104" s="33">
        <v>1741149297</v>
      </c>
      <c r="D104" s="33">
        <v>468863259</v>
      </c>
    </row>
    <row r="105" spans="1:4" x14ac:dyDescent="0.25">
      <c r="A105" s="9">
        <v>51119002</v>
      </c>
      <c r="B105" s="9" t="s">
        <v>309</v>
      </c>
      <c r="C105" s="33">
        <v>0</v>
      </c>
      <c r="D105" s="33">
        <v>18047590</v>
      </c>
    </row>
    <row r="106" spans="1:4" x14ac:dyDescent="0.25">
      <c r="A106" s="9">
        <v>5120</v>
      </c>
      <c r="B106" s="9" t="s">
        <v>308</v>
      </c>
      <c r="C106" s="33">
        <v>183808335</v>
      </c>
      <c r="D106" s="33">
        <v>3365201901</v>
      </c>
    </row>
    <row r="107" spans="1:4" x14ac:dyDescent="0.25">
      <c r="A107" s="9">
        <v>512010</v>
      </c>
      <c r="B107" s="9" t="s">
        <v>307</v>
      </c>
      <c r="C107" s="33">
        <v>0</v>
      </c>
      <c r="D107" s="33">
        <v>2863878184</v>
      </c>
    </row>
    <row r="108" spans="1:4" x14ac:dyDescent="0.25">
      <c r="A108" s="9">
        <v>512024</v>
      </c>
      <c r="B108" s="9" t="s">
        <v>306</v>
      </c>
      <c r="C108" s="33">
        <v>92679744</v>
      </c>
      <c r="D108" s="33">
        <v>62753517</v>
      </c>
    </row>
    <row r="109" spans="1:4" x14ac:dyDescent="0.25">
      <c r="A109" s="9">
        <v>512027</v>
      </c>
      <c r="B109" s="9" t="s">
        <v>305</v>
      </c>
      <c r="C109" s="33">
        <v>91128591</v>
      </c>
      <c r="D109" s="33">
        <v>418360316</v>
      </c>
    </row>
    <row r="110" spans="1:4" x14ac:dyDescent="0.25">
      <c r="A110" s="9">
        <v>512090</v>
      </c>
      <c r="B110" s="9" t="s">
        <v>304</v>
      </c>
      <c r="C110" s="33">
        <v>0</v>
      </c>
      <c r="D110" s="33">
        <v>20209884</v>
      </c>
    </row>
    <row r="111" spans="1:4" x14ac:dyDescent="0.25">
      <c r="A111" s="9">
        <v>51209001</v>
      </c>
      <c r="B111" s="9" t="s">
        <v>303</v>
      </c>
      <c r="C111" s="33">
        <v>0</v>
      </c>
      <c r="D111" s="33">
        <v>20209884</v>
      </c>
    </row>
    <row r="112" spans="1:4" x14ac:dyDescent="0.25">
      <c r="A112" s="26">
        <v>53</v>
      </c>
      <c r="B112" s="26" t="s">
        <v>302</v>
      </c>
      <c r="C112" s="34">
        <v>27735272916</v>
      </c>
      <c r="D112" s="34">
        <v>26764205172</v>
      </c>
    </row>
    <row r="113" spans="1:4" x14ac:dyDescent="0.25">
      <c r="A113" s="9">
        <v>5360</v>
      </c>
      <c r="B113" s="9" t="s">
        <v>301</v>
      </c>
      <c r="C113" s="33">
        <v>25049651015</v>
      </c>
      <c r="D113" s="33">
        <v>25086289889</v>
      </c>
    </row>
    <row r="114" spans="1:4" x14ac:dyDescent="0.25">
      <c r="A114" s="9">
        <v>536001</v>
      </c>
      <c r="B114" s="9" t="s">
        <v>177</v>
      </c>
      <c r="C114" s="33">
        <v>253344537</v>
      </c>
      <c r="D114" s="33">
        <v>253344537</v>
      </c>
    </row>
    <row r="115" spans="1:4" x14ac:dyDescent="0.25">
      <c r="A115" s="9">
        <v>536003</v>
      </c>
      <c r="B115" s="9" t="s">
        <v>139</v>
      </c>
      <c r="C115" s="33">
        <v>31282821</v>
      </c>
      <c r="D115" s="33">
        <v>31282821</v>
      </c>
    </row>
    <row r="116" spans="1:4" x14ac:dyDescent="0.25">
      <c r="A116" s="9">
        <v>536004</v>
      </c>
      <c r="B116" s="9" t="s">
        <v>300</v>
      </c>
      <c r="C116" s="33">
        <v>99013676</v>
      </c>
      <c r="D116" s="33">
        <v>80642588</v>
      </c>
    </row>
    <row r="117" spans="1:4" x14ac:dyDescent="0.25">
      <c r="A117" s="9">
        <v>536005</v>
      </c>
      <c r="B117" s="9" t="s">
        <v>299</v>
      </c>
      <c r="C117" s="33">
        <v>453444</v>
      </c>
      <c r="D117" s="33">
        <v>0</v>
      </c>
    </row>
    <row r="118" spans="1:4" x14ac:dyDescent="0.25">
      <c r="A118" s="9">
        <v>536006</v>
      </c>
      <c r="B118" s="9" t="s">
        <v>171</v>
      </c>
      <c r="C118" s="33">
        <v>92701077</v>
      </c>
      <c r="D118" s="33">
        <v>61454746</v>
      </c>
    </row>
    <row r="119" spans="1:4" x14ac:dyDescent="0.25">
      <c r="A119" s="9">
        <v>536007</v>
      </c>
      <c r="B119" s="9" t="s">
        <v>136</v>
      </c>
      <c r="C119" s="33">
        <v>275212557</v>
      </c>
      <c r="D119" s="33">
        <v>288077435</v>
      </c>
    </row>
    <row r="120" spans="1:4" x14ac:dyDescent="0.25">
      <c r="A120" s="9">
        <v>536008</v>
      </c>
      <c r="B120" s="9" t="s">
        <v>172</v>
      </c>
      <c r="C120" s="33">
        <v>72762648</v>
      </c>
      <c r="D120" s="33">
        <v>71782587</v>
      </c>
    </row>
    <row r="121" spans="1:4" x14ac:dyDescent="0.25">
      <c r="A121" s="9">
        <v>536009</v>
      </c>
      <c r="B121" s="9" t="s">
        <v>298</v>
      </c>
      <c r="C121" s="33">
        <v>293247</v>
      </c>
      <c r="D121" s="33">
        <v>293247</v>
      </c>
    </row>
    <row r="122" spans="1:4" x14ac:dyDescent="0.25">
      <c r="A122" s="9">
        <v>536013</v>
      </c>
      <c r="B122" s="9" t="s">
        <v>186</v>
      </c>
      <c r="C122" s="33">
        <v>143073704</v>
      </c>
      <c r="D122" s="33">
        <v>198483218</v>
      </c>
    </row>
    <row r="123" spans="1:4" x14ac:dyDescent="0.25">
      <c r="A123" s="9">
        <v>536015</v>
      </c>
      <c r="B123" s="9" t="s">
        <v>187</v>
      </c>
      <c r="C123" s="33">
        <v>2466887</v>
      </c>
      <c r="D123" s="33">
        <v>1278023</v>
      </c>
    </row>
    <row r="124" spans="1:4" x14ac:dyDescent="0.25">
      <c r="A124" s="9">
        <v>536016</v>
      </c>
      <c r="B124" s="9" t="s">
        <v>188</v>
      </c>
      <c r="C124" s="33">
        <v>24079046417</v>
      </c>
      <c r="D124" s="33">
        <v>24099650687</v>
      </c>
    </row>
    <row r="125" spans="1:4" x14ac:dyDescent="0.25">
      <c r="A125" s="9">
        <v>53601601</v>
      </c>
      <c r="B125" s="9" t="s">
        <v>188</v>
      </c>
      <c r="C125" s="33">
        <v>661608764</v>
      </c>
      <c r="D125" s="33">
        <v>682213034</v>
      </c>
    </row>
    <row r="126" spans="1:4" x14ac:dyDescent="0.25">
      <c r="A126" s="9">
        <v>53601602</v>
      </c>
      <c r="B126" s="9" t="s">
        <v>189</v>
      </c>
      <c r="C126" s="33">
        <v>23417437653</v>
      </c>
      <c r="D126" s="33">
        <v>23417437653</v>
      </c>
    </row>
    <row r="127" spans="1:4" x14ac:dyDescent="0.25">
      <c r="A127" s="9">
        <v>5364</v>
      </c>
      <c r="B127" s="9" t="s">
        <v>297</v>
      </c>
      <c r="C127" s="33">
        <v>361180881</v>
      </c>
      <c r="D127" s="33">
        <v>361180881</v>
      </c>
    </row>
    <row r="128" spans="1:4" x14ac:dyDescent="0.25">
      <c r="A128" s="9">
        <v>536490</v>
      </c>
      <c r="B128" s="9" t="s">
        <v>296</v>
      </c>
      <c r="C128" s="33">
        <v>361180881</v>
      </c>
      <c r="D128" s="33">
        <v>361180881</v>
      </c>
    </row>
    <row r="129" spans="1:4" x14ac:dyDescent="0.25">
      <c r="A129" s="9">
        <v>5366</v>
      </c>
      <c r="B129" s="9" t="s">
        <v>295</v>
      </c>
      <c r="C129" s="33">
        <v>0</v>
      </c>
      <c r="D129" s="33">
        <v>19598305</v>
      </c>
    </row>
    <row r="130" spans="1:4" x14ac:dyDescent="0.25">
      <c r="A130" s="9">
        <v>536604</v>
      </c>
      <c r="B130" s="9" t="s">
        <v>294</v>
      </c>
      <c r="C130" s="33">
        <v>0</v>
      </c>
      <c r="D130" s="33">
        <v>19598305</v>
      </c>
    </row>
    <row r="131" spans="1:4" x14ac:dyDescent="0.25">
      <c r="A131" s="9">
        <v>5368</v>
      </c>
      <c r="B131" s="9" t="s">
        <v>293</v>
      </c>
      <c r="C131" s="33">
        <v>2324441020</v>
      </c>
      <c r="D131" s="33">
        <v>1297136097</v>
      </c>
    </row>
    <row r="132" spans="1:4" x14ac:dyDescent="0.25">
      <c r="A132" s="9">
        <v>536803</v>
      </c>
      <c r="B132" s="9" t="s">
        <v>74</v>
      </c>
      <c r="C132" s="33">
        <v>2221414771</v>
      </c>
      <c r="D132" s="33">
        <v>1296314436</v>
      </c>
    </row>
    <row r="133" spans="1:4" x14ac:dyDescent="0.25">
      <c r="A133" s="9">
        <v>536890</v>
      </c>
      <c r="B133" s="9" t="s">
        <v>292</v>
      </c>
      <c r="C133" s="33">
        <v>103026249</v>
      </c>
      <c r="D133" s="33">
        <v>821661</v>
      </c>
    </row>
    <row r="134" spans="1:4" x14ac:dyDescent="0.25">
      <c r="A134" s="26">
        <v>54</v>
      </c>
      <c r="B134" s="26" t="s">
        <v>291</v>
      </c>
      <c r="C134" s="34">
        <v>15929440</v>
      </c>
      <c r="D134" s="34">
        <v>14954233</v>
      </c>
    </row>
    <row r="135" spans="1:4" x14ac:dyDescent="0.25">
      <c r="A135" s="9">
        <v>5424</v>
      </c>
      <c r="B135" s="9" t="s">
        <v>290</v>
      </c>
      <c r="C135" s="33">
        <v>15929440</v>
      </c>
      <c r="D135" s="33">
        <v>14954233</v>
      </c>
    </row>
    <row r="136" spans="1:4" x14ac:dyDescent="0.25">
      <c r="A136" s="9">
        <v>542407</v>
      </c>
      <c r="B136" s="9" t="s">
        <v>289</v>
      </c>
      <c r="C136" s="33">
        <v>15929440</v>
      </c>
      <c r="D136" s="33">
        <v>14954233</v>
      </c>
    </row>
    <row r="137" spans="1:4" x14ac:dyDescent="0.25">
      <c r="A137" s="9">
        <v>54240701</v>
      </c>
      <c r="B137" s="9" t="s">
        <v>288</v>
      </c>
      <c r="C137" s="33">
        <v>15929440</v>
      </c>
      <c r="D137" s="33">
        <v>14954233</v>
      </c>
    </row>
    <row r="138" spans="1:4" x14ac:dyDescent="0.25">
      <c r="A138" s="26">
        <v>55</v>
      </c>
      <c r="B138" s="26" t="s">
        <v>287</v>
      </c>
      <c r="C138" s="34">
        <v>123203940301</v>
      </c>
      <c r="D138" s="34">
        <v>104538859217</v>
      </c>
    </row>
    <row r="139" spans="1:4" x14ac:dyDescent="0.25">
      <c r="A139" s="9">
        <v>5507</v>
      </c>
      <c r="B139" s="9" t="s">
        <v>286</v>
      </c>
      <c r="C139" s="33">
        <v>123064031118</v>
      </c>
      <c r="D139" s="33">
        <v>104458311065</v>
      </c>
    </row>
    <row r="140" spans="1:4" x14ac:dyDescent="0.25">
      <c r="A140" s="9">
        <v>550706</v>
      </c>
      <c r="B140" s="9" t="s">
        <v>285</v>
      </c>
      <c r="C140" s="33">
        <v>123064031118</v>
      </c>
      <c r="D140" s="33">
        <v>104458311065</v>
      </c>
    </row>
    <row r="141" spans="1:4" x14ac:dyDescent="0.25">
      <c r="A141" s="9">
        <v>55070601</v>
      </c>
      <c r="B141" s="9" t="s">
        <v>284</v>
      </c>
      <c r="C141" s="15">
        <v>122964031118</v>
      </c>
      <c r="D141" s="15">
        <v>104435731065</v>
      </c>
    </row>
    <row r="142" spans="1:4" x14ac:dyDescent="0.25">
      <c r="A142" s="9">
        <v>55070605</v>
      </c>
      <c r="B142" s="9" t="s">
        <v>283</v>
      </c>
      <c r="C142" s="33">
        <v>100000000</v>
      </c>
      <c r="D142" s="33">
        <v>0</v>
      </c>
    </row>
    <row r="143" spans="1:4" x14ac:dyDescent="0.25">
      <c r="A143" s="9">
        <v>55070606</v>
      </c>
      <c r="B143" s="9" t="s">
        <v>282</v>
      </c>
      <c r="C143" s="33">
        <v>0</v>
      </c>
      <c r="D143" s="33">
        <v>22580000</v>
      </c>
    </row>
    <row r="144" spans="1:4" x14ac:dyDescent="0.25">
      <c r="A144" s="9">
        <v>5550</v>
      </c>
      <c r="B144" s="9" t="s">
        <v>281</v>
      </c>
      <c r="C144" s="33">
        <v>139909183</v>
      </c>
      <c r="D144" s="33">
        <v>80548152</v>
      </c>
    </row>
    <row r="145" spans="1:4" x14ac:dyDescent="0.25">
      <c r="A145" s="9">
        <v>555003</v>
      </c>
      <c r="B145" s="9" t="s">
        <v>280</v>
      </c>
      <c r="C145" s="33">
        <v>139909183</v>
      </c>
      <c r="D145" s="33">
        <v>80548152</v>
      </c>
    </row>
    <row r="146" spans="1:4" x14ac:dyDescent="0.25">
      <c r="A146" s="9">
        <v>55500301</v>
      </c>
      <c r="B146" s="9" t="s">
        <v>279</v>
      </c>
      <c r="C146" s="33">
        <v>139909183</v>
      </c>
      <c r="D146" s="33">
        <v>80548152</v>
      </c>
    </row>
    <row r="147" spans="1:4" x14ac:dyDescent="0.25">
      <c r="A147" s="26">
        <v>57</v>
      </c>
      <c r="B147" s="26" t="s">
        <v>278</v>
      </c>
      <c r="C147" s="34">
        <v>22005876</v>
      </c>
      <c r="D147" s="34">
        <v>1182150820</v>
      </c>
    </row>
    <row r="148" spans="1:4" x14ac:dyDescent="0.25">
      <c r="A148" s="9">
        <v>5720</v>
      </c>
      <c r="B148" s="9" t="s">
        <v>277</v>
      </c>
      <c r="C148" s="33">
        <v>22005876</v>
      </c>
      <c r="D148" s="33">
        <v>1182150820</v>
      </c>
    </row>
    <row r="149" spans="1:4" x14ac:dyDescent="0.25">
      <c r="A149" s="9">
        <v>572081</v>
      </c>
      <c r="B149" s="9" t="s">
        <v>276</v>
      </c>
      <c r="C149" s="33">
        <v>22005876</v>
      </c>
      <c r="D149" s="33">
        <v>1182150820</v>
      </c>
    </row>
    <row r="150" spans="1:4" x14ac:dyDescent="0.25">
      <c r="A150" s="9">
        <v>57208101</v>
      </c>
      <c r="B150" s="9" t="s">
        <v>275</v>
      </c>
      <c r="C150" s="33">
        <v>21953876</v>
      </c>
      <c r="D150" s="33">
        <v>1182150820</v>
      </c>
    </row>
    <row r="151" spans="1:4" x14ac:dyDescent="0.25">
      <c r="A151" s="9">
        <v>57208102</v>
      </c>
      <c r="B151" s="9" t="s">
        <v>274</v>
      </c>
      <c r="C151" s="33">
        <v>52000</v>
      </c>
      <c r="D151" s="33">
        <v>0</v>
      </c>
    </row>
    <row r="152" spans="1:4" x14ac:dyDescent="0.25">
      <c r="A152" s="26">
        <v>58</v>
      </c>
      <c r="B152" s="26" t="s">
        <v>273</v>
      </c>
      <c r="C152" s="34">
        <v>3620591791</v>
      </c>
      <c r="D152" s="34">
        <v>7281329659</v>
      </c>
    </row>
    <row r="153" spans="1:4" x14ac:dyDescent="0.25">
      <c r="A153" s="9">
        <v>5802</v>
      </c>
      <c r="B153" s="9" t="s">
        <v>272</v>
      </c>
      <c r="C153" s="33">
        <v>0</v>
      </c>
      <c r="D153" s="33">
        <v>657153</v>
      </c>
    </row>
    <row r="154" spans="1:4" x14ac:dyDescent="0.25">
      <c r="A154" s="9">
        <v>580237</v>
      </c>
      <c r="B154" s="9" t="s">
        <v>271</v>
      </c>
      <c r="C154" s="33">
        <v>0</v>
      </c>
      <c r="D154" s="33">
        <v>657153</v>
      </c>
    </row>
    <row r="155" spans="1:4" x14ac:dyDescent="0.25">
      <c r="A155" s="9">
        <v>5804</v>
      </c>
      <c r="B155" s="9" t="s">
        <v>270</v>
      </c>
      <c r="C155" s="33">
        <v>3251938014</v>
      </c>
      <c r="D155" s="33">
        <v>3350953243</v>
      </c>
    </row>
    <row r="156" spans="1:4" x14ac:dyDescent="0.25">
      <c r="A156" s="9">
        <v>580401</v>
      </c>
      <c r="B156" s="9" t="s">
        <v>269</v>
      </c>
      <c r="C156" s="33">
        <v>3249681354</v>
      </c>
      <c r="D156" s="33">
        <v>3350690974</v>
      </c>
    </row>
    <row r="157" spans="1:4" x14ac:dyDescent="0.25">
      <c r="A157" s="9">
        <v>580490</v>
      </c>
      <c r="B157" s="9" t="s">
        <v>268</v>
      </c>
      <c r="C157" s="33">
        <v>2256660</v>
      </c>
      <c r="D157" s="33">
        <v>262269</v>
      </c>
    </row>
    <row r="158" spans="1:4" x14ac:dyDescent="0.25">
      <c r="A158" s="9">
        <v>5890</v>
      </c>
      <c r="B158" s="9" t="s">
        <v>267</v>
      </c>
      <c r="C158" s="33">
        <v>368653777</v>
      </c>
      <c r="D158" s="33">
        <v>3929719263</v>
      </c>
    </row>
    <row r="159" spans="1:4" x14ac:dyDescent="0.25">
      <c r="A159" s="9">
        <v>589012</v>
      </c>
      <c r="B159" s="9" t="s">
        <v>266</v>
      </c>
      <c r="C159" s="33">
        <v>367626366</v>
      </c>
      <c r="D159" s="33">
        <v>0</v>
      </c>
    </row>
    <row r="160" spans="1:4" x14ac:dyDescent="0.25">
      <c r="A160" s="9">
        <v>589025</v>
      </c>
      <c r="B160" s="9" t="s">
        <v>265</v>
      </c>
      <c r="C160" s="33">
        <v>0</v>
      </c>
      <c r="D160" s="33">
        <v>3929229334</v>
      </c>
    </row>
    <row r="161" spans="1:4" x14ac:dyDescent="0.25">
      <c r="A161" s="9">
        <v>589090</v>
      </c>
      <c r="B161" s="9" t="s">
        <v>264</v>
      </c>
      <c r="C161" s="33">
        <v>1027411</v>
      </c>
      <c r="D161" s="33">
        <v>489929</v>
      </c>
    </row>
    <row r="162" spans="1:4" x14ac:dyDescent="0.25">
      <c r="A162" s="9">
        <v>58909001</v>
      </c>
      <c r="B162" s="9" t="s">
        <v>263</v>
      </c>
      <c r="C162" s="33">
        <v>1027406</v>
      </c>
      <c r="D162" s="33">
        <v>489928</v>
      </c>
    </row>
    <row r="163" spans="1:4" x14ac:dyDescent="0.25">
      <c r="A163" s="9">
        <v>58909002</v>
      </c>
      <c r="B163" s="9" t="s">
        <v>262</v>
      </c>
      <c r="C163" s="33">
        <v>5</v>
      </c>
      <c r="D163" s="33">
        <v>1</v>
      </c>
    </row>
    <row r="164" spans="1:4" x14ac:dyDescent="0.25">
      <c r="A164" s="12"/>
      <c r="B164" s="12" t="s">
        <v>261</v>
      </c>
      <c r="C164" s="28">
        <v>-42305255457</v>
      </c>
      <c r="D164" s="28">
        <v>13357663262</v>
      </c>
    </row>
    <row r="165" spans="1:4" x14ac:dyDescent="0.25">
      <c r="C165" s="6"/>
      <c r="D165" s="6"/>
    </row>
    <row r="166" spans="1:4" x14ac:dyDescent="0.25">
      <c r="C166" s="6"/>
      <c r="D16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ESF</vt:lpstr>
      <vt:lpstr>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Puerto Patiño, Elizabeth</dc:creator>
  <cp:lastModifiedBy>Monica Milena Gonzalez Florez</cp:lastModifiedBy>
  <cp:lastPrinted>2022-11-21T18:40:19Z</cp:lastPrinted>
  <dcterms:created xsi:type="dcterms:W3CDTF">2022-10-29T22:23:32Z</dcterms:created>
  <dcterms:modified xsi:type="dcterms:W3CDTF">2023-01-30T23:40:23Z</dcterms:modified>
</cp:coreProperties>
</file>