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uaespdc-my.sharepoint.com/personal/osbaldo_cortes_uaesp_gov_co/Documents/Escritorio/Seguimiento AGN  Junio 2023/PMA/Final/"/>
    </mc:Choice>
  </mc:AlternateContent>
  <xr:revisionPtr revIDLastSave="43" documentId="8_{7DBD8D6E-3129-4EF6-9479-9DF87AF4A829}" xr6:coauthVersionLast="47" xr6:coauthVersionMax="47" xr10:uidLastSave="{739E7997-EBAB-4D17-BCBA-0F218C278852}"/>
  <bookViews>
    <workbookView xWindow="28680" yWindow="-120" windowWidth="21840" windowHeight="137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1" l="1"/>
  <c r="F52" i="1" s="1"/>
  <c r="L34" i="1"/>
  <c r="F51" i="1" s="1"/>
  <c r="L30" i="1"/>
  <c r="F50" i="1" s="1"/>
  <c r="L29" i="1"/>
  <c r="F49" i="1" s="1"/>
  <c r="L26" i="1"/>
  <c r="F48" i="1" s="1"/>
  <c r="L22" i="1"/>
  <c r="F47" i="1" s="1"/>
  <c r="L19" i="1"/>
  <c r="F46" i="1" s="1"/>
  <c r="L17" i="1"/>
  <c r="F45" i="1" s="1"/>
  <c r="L14" i="1"/>
  <c r="F44" i="1" s="1"/>
  <c r="I30" i="1"/>
  <c r="I31" i="1"/>
  <c r="I27" i="1"/>
  <c r="I24" i="1"/>
  <c r="I21" i="1"/>
  <c r="I15" i="1"/>
  <c r="I10" i="1"/>
  <c r="I11" i="1"/>
  <c r="I12" i="1"/>
  <c r="I13" i="1"/>
  <c r="I14" i="1"/>
  <c r="I16" i="1"/>
  <c r="I17" i="1"/>
  <c r="I18" i="1"/>
  <c r="I19" i="1"/>
  <c r="I20" i="1"/>
  <c r="I22" i="1"/>
  <c r="I23" i="1"/>
  <c r="I25" i="1"/>
  <c r="I26" i="1"/>
  <c r="I28" i="1"/>
  <c r="I29" i="1"/>
  <c r="I32" i="1"/>
  <c r="I33" i="1"/>
  <c r="I34" i="1"/>
  <c r="I35" i="1"/>
  <c r="I36" i="1"/>
  <c r="I37" i="1"/>
  <c r="I38" i="1"/>
  <c r="I39" i="1"/>
  <c r="I40" i="1"/>
  <c r="I41" i="1"/>
  <c r="I9" i="1"/>
  <c r="L9" i="1"/>
  <c r="F43" i="1" s="1"/>
  <c r="E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Parra A</author>
    <author>lhernandez</author>
    <author>HERNAN ALONSO RODRIGUEZ MORA</author>
    <author>Maria Elvira Zea</author>
  </authors>
  <commentList>
    <comment ref="A7" authorId="0" shapeId="0" xr:uid="{00000000-0006-0000-0000-000001000000}">
      <text>
        <r>
          <rPr>
            <b/>
            <sz val="9"/>
            <color indexed="81"/>
            <rFont val="Tahoma"/>
            <family val="2"/>
          </rPr>
          <t xml:space="preserve">Número consecutivo asignado a cada hallazgo
</t>
        </r>
      </text>
    </comment>
    <comment ref="B7" authorId="0" shapeId="0" xr:uid="{00000000-0006-0000-0000-000002000000}">
      <text>
        <r>
          <rPr>
            <b/>
            <sz val="10"/>
            <color indexed="81"/>
            <rFont val="Tahoma"/>
            <family val="2"/>
          </rPr>
          <t>Título de los hallazgos archivístios</t>
        </r>
      </text>
    </comment>
    <comment ref="C7" authorId="1" shapeId="0" xr:uid="{00000000-0006-0000-0000-000003000000}">
      <text>
        <r>
          <rPr>
            <b/>
            <sz val="10"/>
            <color indexed="81"/>
            <rFont val="Tahoma"/>
            <family val="2"/>
          </rPr>
          <t>Cada una de las actividades propuestas</t>
        </r>
      </text>
    </comment>
    <comment ref="D7" authorId="0" shapeId="0" xr:uid="{00000000-0006-0000-0000-000004000000}">
      <text>
        <r>
          <rPr>
            <b/>
            <sz val="11"/>
            <color indexed="81"/>
            <rFont val="Tahoma"/>
            <family val="2"/>
          </rPr>
          <t>Se registrá el item determinado para cada acción el cual corresponde a las actividades propuestas</t>
        </r>
      </text>
    </comment>
    <comment ref="F7" authorId="0" shapeId="0" xr:uid="{00000000-0006-0000-0000-000005000000}">
      <text>
        <r>
          <rPr>
            <b/>
            <sz val="10"/>
            <color indexed="81"/>
            <rFont val="Tahoma"/>
            <family val="2"/>
          </rPr>
          <t>La descripción d elas metas que se pretender realizar para alcanzar el objetivo</t>
        </r>
      </text>
    </comment>
    <comment ref="I7" authorId="0" shapeId="0" xr:uid="{00000000-0006-0000-0000-000006000000}">
      <text>
        <r>
          <rPr>
            <b/>
            <sz val="10"/>
            <color indexed="81"/>
            <rFont val="Tahoma"/>
            <family val="2"/>
          </rPr>
          <t>Casilla con fórmula, el cual resulta del total de semanas ejecutadas del proyecto</t>
        </r>
      </text>
    </comment>
    <comment ref="K7" authorId="0" shapeId="0" xr:uid="{00000000-0006-0000-0000-00000800000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xr:uid="{00000000-0006-0000-0000-000009000000}">
      <text>
        <r>
          <rPr>
            <b/>
            <sz val="10"/>
            <color indexed="81"/>
            <rFont val="Tahoma"/>
            <family val="2"/>
          </rPr>
          <t xml:space="preserve">Casilla con formula automática, la cual registra el porcentaje de avance del objetivo
</t>
        </r>
      </text>
    </comment>
    <comment ref="M7" authorId="0" shapeId="0" xr:uid="{00000000-0006-0000-0000-00000A000000}">
      <text>
        <r>
          <rPr>
            <b/>
            <sz val="11"/>
            <color indexed="81"/>
            <rFont val="Tahoma"/>
            <family val="2"/>
          </rPr>
          <t xml:space="preserve">Registrar los avances ejecutados a la fecha. </t>
        </r>
        <r>
          <rPr>
            <b/>
            <sz val="9"/>
            <color indexed="81"/>
            <rFont val="Tahoma"/>
            <family val="2"/>
          </rPr>
          <t xml:space="preserve">
</t>
        </r>
      </text>
    </comment>
    <comment ref="N7" authorId="0" shapeId="0" xr:uid="{00000000-0006-0000-0000-00000B000000}">
      <text>
        <r>
          <rPr>
            <b/>
            <sz val="11"/>
            <color indexed="81"/>
            <rFont val="Tahoma"/>
            <family val="2"/>
          </rPr>
          <t xml:space="preserve">El nombre de las Áreas y personas responsables para el cumplimiento de cada objetivo
</t>
        </r>
      </text>
    </comment>
    <comment ref="O7" authorId="2" shapeId="0" xr:uid="{00000000-0006-0000-0000-00000C000000}">
      <text>
        <r>
          <rPr>
            <b/>
            <sz val="9"/>
            <color indexed="81"/>
            <rFont val="Tahoma"/>
            <family val="2"/>
          </rPr>
          <t>Se registra la información relatica a los soportes que evidencian el cierre del hallazgo (fotos, videos, documentos, etc.)</t>
        </r>
      </text>
    </comment>
    <comment ref="P7" authorId="3" shapeId="0" xr:uid="{00000000-0006-0000-0000-00000D000000}">
      <text>
        <r>
          <rPr>
            <sz val="9"/>
            <color indexed="81"/>
            <rFont val="Tahoma"/>
            <family val="2"/>
          </rPr>
          <t xml:space="preserve">Dejar las observaciones frente al cumplimiento y efectividad de las tareas implementadas. 
</t>
        </r>
      </text>
    </comment>
    <comment ref="R7" authorId="2" shapeId="0" xr:uid="{00000000-0006-0000-0000-00000E000000}">
      <text>
        <r>
          <rPr>
            <b/>
            <sz val="9"/>
            <color indexed="81"/>
            <rFont val="Tahoma"/>
            <family val="2"/>
          </rPr>
          <t xml:space="preserve">Fecha en que se cierra completamente el hallazgo
</t>
        </r>
      </text>
    </comment>
    <comment ref="S7" authorId="2" shapeId="0" xr:uid="{00000000-0006-0000-0000-00000F000000}">
      <text>
        <r>
          <rPr>
            <b/>
            <sz val="9"/>
            <color indexed="81"/>
            <rFont val="Tahoma"/>
            <family val="2"/>
          </rPr>
          <t>Número de radicado con el cual la entidad realiza el cierre del hallazgo</t>
        </r>
      </text>
    </comment>
    <comment ref="G8" authorId="0" shapeId="0" xr:uid="{00000000-0006-0000-0000-000010000000}">
      <text>
        <r>
          <rPr>
            <b/>
            <sz val="9"/>
            <color indexed="81"/>
            <rFont val="Tahoma"/>
            <family val="2"/>
          </rPr>
          <t>Fecha de inicio de actividades para alcalzar la   meta</t>
        </r>
      </text>
    </comment>
    <comment ref="H8" authorId="0" shapeId="0" xr:uid="{00000000-0006-0000-0000-000011000000}">
      <text>
        <r>
          <rPr>
            <b/>
            <sz val="10"/>
            <color indexed="81"/>
            <rFont val="Tahoma"/>
            <family val="2"/>
          </rPr>
          <t>Fecha en que se culmina la meta</t>
        </r>
        <r>
          <rPr>
            <b/>
            <sz val="9"/>
            <color indexed="81"/>
            <rFont val="Tahoma"/>
            <family val="2"/>
          </rPr>
          <t xml:space="preserve">
</t>
        </r>
      </text>
    </comment>
  </commentList>
</comments>
</file>

<file path=xl/sharedStrings.xml><?xml version="1.0" encoding="utf-8"?>
<sst xmlns="http://schemas.openxmlformats.org/spreadsheetml/2006/main" count="264" uniqueCount="212">
  <si>
    <t xml:space="preserve">Entidad: </t>
  </si>
  <si>
    <t>Unidad Administrativa Especial de Servicios Públicos - UAESP</t>
  </si>
  <si>
    <t xml:space="preserve">NIT: </t>
  </si>
  <si>
    <t>900126860-4</t>
  </si>
  <si>
    <t xml:space="preserve">Representante Legal: </t>
  </si>
  <si>
    <t>Luz Amanda Camacho Sánchez</t>
  </si>
  <si>
    <t xml:space="preserve">Fecha de iniciación: </t>
  </si>
  <si>
    <t>Responsable del proceso:</t>
  </si>
  <si>
    <t>Rubén Darío Perilla Cárdenas</t>
  </si>
  <si>
    <t>Fecha de finalización:</t>
  </si>
  <si>
    <t xml:space="preserve">Cargo: </t>
  </si>
  <si>
    <t xml:space="preserve">Subdirector Administrativo </t>
  </si>
  <si>
    <t>Fecha y número de Acta de aprobación del PMA</t>
  </si>
  <si>
    <t>Acta 08 de 5 de octubre de 2022</t>
  </si>
  <si>
    <t>Plan de Mejoramiento</t>
  </si>
  <si>
    <t>Seguimiento Control Interno</t>
  </si>
  <si>
    <t>Seguimiento AGN</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</si>
  <si>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</si>
  <si>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</si>
  <si>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</si>
  <si>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</si>
  <si>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</si>
  <si>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</si>
  <si>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</si>
  <si>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</si>
  <si>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</si>
  <si>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</si>
  <si>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</si>
  <si>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</si>
  <si>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</si>
  <si>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</si>
  <si>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</si>
  <si>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</si>
  <si>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</si>
  <si>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</si>
  <si>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</si>
  <si>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</si>
  <si>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</si>
  <si>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Formulación, aprobación y convalidación de las tablas de retención documental (TRD) y cuadros de clasificación documental (CCD). 
La entidad no cumple con lo estipulado en el Acuerdo AGN No 04 de 2019, inciso d) del artículo 12 de la Ley 1712 de 2014 Ley de Transparencia, Acuerdo 04 de 2015.</t>
  </si>
  <si>
    <t xml:space="preserve">Desarrollar los pasos metodológicos que permitan la actualización, aprobación por parte del Comité Institucional de Gestión y Desempeño  de la Tabla de Retención Documental y el respectivo Cuadro de Clasificación de la UAESP y el envío al Consejo Distrital de Archivo de Bogotá - (CDA).
</t>
  </si>
  <si>
    <t>Contratar un tercero para la elaboración de las TRD.</t>
  </si>
  <si>
    <t>Contrato y acta inicio del contrato.</t>
  </si>
  <si>
    <t>Subdirección Administrativa y  Financiera  y Subdirección de Asuntos Legales</t>
  </si>
  <si>
    <t>Elaboración de las TRD Y CCD (Levantamiento de la información y validación con las oficinas productoras).</t>
  </si>
  <si>
    <t xml:space="preserve">TRD y Cuadro de Clasificación Documental. </t>
  </si>
  <si>
    <t>Subdirección Administrativa y  Financiera y todas las dependencias</t>
  </si>
  <si>
    <t>Elaboración de las Fichas de Valoración Documental y la Memoria Descriptiva.</t>
  </si>
  <si>
    <t>Fichas de Valoración Documental y Memoria Descriptiva.</t>
  </si>
  <si>
    <t>Presentación de las TRD ante el Comité Institucional de Gestión y Desempeño para su aprobación.</t>
  </si>
  <si>
    <t>Acta de aprobación del comité Institucional de Gestión y Desempeño.</t>
  </si>
  <si>
    <t>Subdirección Administrativa y  Financiera, Contratista (tercero) y Comité Institucional de Gestión y Desempeño</t>
  </si>
  <si>
    <t>Envío de las TRD para convalidación ante el CDA.</t>
  </si>
  <si>
    <t xml:space="preserve">Oficio de envió. </t>
  </si>
  <si>
    <t xml:space="preserve">Subdirección Administrativa y  Financiera y Grupo de Gestión Documental </t>
  </si>
  <si>
    <r>
      <rPr>
        <b/>
        <sz val="9"/>
        <rFont val="Arial"/>
        <family val="2"/>
      </rPr>
      <t>Elaboración y aprobación del Programa de Gestión Documental (PGD).</t>
    </r>
    <r>
      <rPr>
        <sz val="9"/>
        <rFont val="Arial"/>
        <family val="2"/>
      </rPr>
      <t xml:space="preserve">
La entidad no ha realizado los procesos de seguimiento e implementación del instrumento PGD.</t>
    </r>
  </si>
  <si>
    <t>Fortalecer el Programa de Gestión Documental conforme el marco legal aplicable y lineamientos expedidos por el AGN y formular y documentar a corto, mediano y largo plazo, el desarrollo sistemático de los procesos de la gestión documental</t>
  </si>
  <si>
    <r>
      <rPr>
        <sz val="9"/>
        <color rgb="FF000000"/>
        <rFont val="Arial"/>
        <family val="2"/>
      </rPr>
      <t xml:space="preserve">Elaboración y aprobación de los programas del PGD: </t>
    </r>
    <r>
      <rPr>
        <b/>
        <sz val="9"/>
        <color rgb="FF000000"/>
        <rFont val="Arial"/>
        <family val="2"/>
      </rPr>
      <t xml:space="preserve">(Programa de Gestión Documental), </t>
    </r>
    <r>
      <rPr>
        <sz val="9"/>
        <color rgb="FF000000"/>
        <rFont val="Arial"/>
        <family val="2"/>
      </rPr>
      <t>en colaboración con los procesos de la entidad.
1. Programa de normalización de formas y formularios electrónicos.
2. Programas de documentos vitales y esenciales.
3. Programa de documentos electrónicos.
4. Programas de archivos descentralizados.
5. Programas de reprografías.
6. Programas de documentos especiales.
7. Plan institucional de formación y capacitación.
8. Programa de auditoría y control.</t>
    </r>
  </si>
  <si>
    <t>Programas</t>
  </si>
  <si>
    <t xml:space="preserve">Oficina de TIC, Oficina Asesora de Planeación, Oficina Asesora de Comunicaciones y Relaciones Interinstitucionales, Oficina de 
Control Interno, Subdirección Administrativa y Financiera (tthh, Apoyo Logístico, presupuesto y financiera) </t>
  </si>
  <si>
    <t>Asignar el presupuesto anual para el PGD que incluya la contratación de profesionales especializados en gestión documental para desarrollar el PMA.</t>
  </si>
  <si>
    <t>Presupuesto aprobado, que incluya actividades del PGD.</t>
  </si>
  <si>
    <t>Subdirección Administrativa y Financiera y Oficina Asesora de Planeación</t>
  </si>
  <si>
    <t>Implementación de los programas, seguimiento y dejar evidencias.</t>
  </si>
  <si>
    <t>Actas de Seguimiento.</t>
  </si>
  <si>
    <t xml:space="preserve">Oficina de TIC, Oficina Asesora de Planeación, Oficina Asesora de Comunicaciones y Relaciones Interinstitucionales, Subdirección Administrativa y Financiera - Gestión Documental </t>
  </si>
  <si>
    <r>
      <rPr>
        <b/>
        <sz val="9"/>
        <color rgb="FF000000"/>
        <rFont val="Arial"/>
        <family val="2"/>
      </rPr>
      <t xml:space="preserve">Elaboración de los Inventarios Documentales - FUID. 
</t>
    </r>
    <r>
      <rPr>
        <sz val="9"/>
        <color rgb="FF000000"/>
        <rFont val="Arial"/>
        <family val="2"/>
      </rPr>
      <t xml:space="preserve">
La entidad no cuenta con Inventarios documentales de los archivos de gestión. </t>
    </r>
  </si>
  <si>
    <t>Realizar los inventarios documentales de los archivos de gestión, con el fin de dar cumplimiento al Acuerdo AGN No.042 y 038 de 2002</t>
  </si>
  <si>
    <t>Socializar el formato de inventario FUID.</t>
  </si>
  <si>
    <t>Presentación y lista de asistencia.</t>
  </si>
  <si>
    <t>Grupo de Gestión Documental</t>
  </si>
  <si>
    <t xml:space="preserve">Presentación
Evaluación y Lista de asistencia </t>
  </si>
  <si>
    <t>Realizar los inventarios de las dependencia con los expedientes entregados al archivo de gestión centralizado hasta 2021.</t>
  </si>
  <si>
    <t>Inventarios documentales en el FUID.</t>
  </si>
  <si>
    <t>Todas las dependencias y grupo de archivo de gestión centralizado</t>
  </si>
  <si>
    <t xml:space="preserve">Modelo de requisitos para la gestión de documentos electrónicos. 
La entidad no cuenta con un SGDEA (Sistema de Gestión Documental Electrónico de Archivo). </t>
  </si>
  <si>
    <t>Desarrollar cada una de las fases establecidas en el programa de gestión documental, con el fin de definir y desarrollar el SGDEA – DC para la Unidad, el cual debe ofrecer ciertas funcionalidades que garanticen la fiabilidad, integridad, confiabilidad y disponibilidad de los documentos electrónicos y su preservación en el tiempo de aquellos que se requiera por su utilidad para la administración y la ciudadanía</t>
  </si>
  <si>
    <t>Conformar grupo interdisciplinario para la coordinación de las actividades requeridas para la consolidación del SGDEA</t>
  </si>
  <si>
    <t>Acto Administrativo.</t>
  </si>
  <si>
    <t xml:space="preserve">Se elaboro oficio y envío al Dr. Rubén el radicado No 20227000064623 para revisión y firma de la Directora, con el fin que las dependencias asignen profesionales para atender el PMA. (OAP, OCI, OTIC, SAL y Comunicaciones).
Se envío el radicado No 20227000064623 a cada una de la dependencias, las cuales dieron repuesta por correo
Se agendo Reunión Virtual por Teams para la conformación del grupo interdisciplinario del PMA el 21 de diciembre de 2022.
</t>
  </si>
  <si>
    <t>Oficina de TIC, Oficina Asesora de Planeación y Subdirección Administrativa y Financiera</t>
  </si>
  <si>
    <t xml:space="preserve">Radicado
Correo 
Acta de conformación del grupo </t>
  </si>
  <si>
    <t>Realizar el diagnóstico integral de archivos y desarrollar las fases de; planeación, análisis, diseño, aprobación e implementación del SGDEA.</t>
  </si>
  <si>
    <t>Diagnóstico y documento del SGDEA aprobado.</t>
  </si>
  <si>
    <t xml:space="preserve">Oficina de TIC, Oficina Asesora de Planeación y Subdirección Administrativa y Financiera - Gestión Documental </t>
  </si>
  <si>
    <t>Fase de evaluación monitoreo y control del SGDEA.</t>
  </si>
  <si>
    <r>
      <rPr>
        <b/>
        <sz val="9"/>
        <rFont val="Arial"/>
        <family val="2"/>
      </rPr>
      <t>Aplicación de procedimientos en la unidad de correspondencia.</t>
    </r>
    <r>
      <rPr>
        <sz val="9"/>
        <rFont val="Arial"/>
        <family val="2"/>
      </rPr>
      <t xml:space="preserve">
La entidad debe por medio de un profesional de Gestión
Documental, analizar y elaborar los procedimientos para la producción,
recepción, distribución, seguimiento, Conservación y consulta de los
documentos, Los manuales de procedimientos que establezcan los
cargos de los funcionarios autorizados para firmar la documentación con
destino interno y externo. Procedimiento para la digitalización y
comunicaciones oficiales. Y de esta manera cumplir con lo tipificado en
Acuerdo 060 de 2001, Circular externa 05 de 2012. Razón por la cual la
entidad no cumple.</t>
    </r>
  </si>
  <si>
    <t>Implementar las acciones necesarias para el cumplimiento del Acuerdo del AGN No,060 de 2001.
Pautas  para   la Administración de Comunicaciones Oficiales.  Circular externa 05 de 2012.</t>
  </si>
  <si>
    <t xml:space="preserve">Actualización del procedimiento actual de correspondencia para la producción, recepción, distribución, seguimiento, conservación, consulta y donde se establezcan los cargos de los funcionarios autorizados para firmar de las comunicaciones oficiales de la entidad. </t>
  </si>
  <si>
    <t>Procedimiento actualizado y publicado.</t>
  </si>
  <si>
    <t>Se continua con la actualización del procedimiento, ya fue revisado por la OAP, se están realizando los ajustes solicitados, teniendo en cuenta el MANUAL DE USUARIO “Orfeo V.7”
Se envío nuevamente a la OAP para su revisión Final 
Enero y Febrero: Se actualizó el procedimiento de Correspondencia, se diligenció la solicitud de validación por la OAP con radicado  # 20227000082453 del 27 de diciembre del 2022 
Marzo: El procedimiento GDO-PC-17 V1 Gestión de correspondencia, se encuentra cargado para su consulta en el el SIG proceso de apoyo Gestión Documental</t>
  </si>
  <si>
    <t xml:space="preserve">Subdirección Administrativa y Financiera - Correspondencia, Oficina de TIC, Oficina Asesora de Planeación, Oficina Asesora de Comunicaciones y Relaciones Interinstitucionales. </t>
  </si>
  <si>
    <t>Correos 
Procedimiento de Correspondencia
Radicado # 20227000082453 
Procedimiento cargado en el SIG</t>
  </si>
  <si>
    <t>Elaborar procedimiento para la digitalización y comunicaciones oficiales, electrónicas, de documentos análogos a digitales y su posterior cargue en el sistema de gestión documental.</t>
  </si>
  <si>
    <t>Procedimiento aprobado y publicado.</t>
  </si>
  <si>
    <t xml:space="preserve">Oficina de TIC, Oficina Asesora de Planeación y  Subdirección Administrativa y Financiera - Gestión Documental.
</t>
  </si>
  <si>
    <t>Socialización de procedimientos aprobados.</t>
  </si>
  <si>
    <t>Abril: Se realizo la socializacion del procediemitno GDO-PC-17 V1 Gestión de correspondencia (31 marzo 2023) virtual por TEAMS a los funcionarios y Contratista de la entidad</t>
  </si>
  <si>
    <t>Subdirección Administrativa -  Grupo de Gestión Documental y TTHH,</t>
  </si>
  <si>
    <t xml:space="preserve">Procedimiento GDO-PC-17 V1 Gestión de correspondencia
Correo y pantallazo </t>
  </si>
  <si>
    <t>Establecer controles que permitan realizar un adecuado seguimiento a las comunicaciones, utilizando los códigos de las dependencias, la numeración consecutiva y sistemas que permitan la consulta oportunamente.</t>
  </si>
  <si>
    <t>Planillas de correspondencia y reporte de Orfeo.</t>
  </si>
  <si>
    <t>Subdirección Administrativa y Financiera -  Gestión Documental - Correspondencia.</t>
  </si>
  <si>
    <r>
      <rPr>
        <b/>
        <sz val="9"/>
        <color theme="1"/>
        <rFont val="Arial"/>
        <family val="2"/>
      </rPr>
      <t>Organización de los Archivos de Gestión</t>
    </r>
    <r>
      <rPr>
        <sz val="9"/>
        <color theme="1"/>
        <rFont val="Arial"/>
        <family val="2"/>
      </rPr>
      <t xml:space="preserve">
La entidad no cumple con la organización de los archivos de gestión con lo estipulado en el Acuerdo 042 de 2002, Acuerdo 005 de 2013, Acuerdo 002 de 2014</t>
    </r>
  </si>
  <si>
    <t>Aplicación del procedimiento GDO-PC-04 V2 Organización de Archivos de Gestión, actividades de clasificación, ordenación y descripción</t>
  </si>
  <si>
    <t xml:space="preserve">Fortalecer  el proceso de organización de los archivos de la Entidad a través de capacitaciones </t>
  </si>
  <si>
    <t>Presentación y listas de asistencia.</t>
  </si>
  <si>
    <t>Subdirección Administrativa -  Grupo de Gestión Documental y TTHH</t>
  </si>
  <si>
    <t>Presentación 
Listas de asistencia.</t>
  </si>
  <si>
    <t>Realizar seguimiento a la organización de los archivos de gestión por dependencias de acuerdo con el procedimiento de Organización de Archivos de Gestión.</t>
  </si>
  <si>
    <t xml:space="preserve">Actas de reunión. </t>
  </si>
  <si>
    <t>Subdirección Administrativa y Financiera -  grupo de archivo de gestión centralizado y  Oficina Control Interno.</t>
  </si>
  <si>
    <t xml:space="preserve">Subsanar las siguientes observaciones de infraestructura del archivo de gestión centralizado: 
1- Reparar goteras y techo.
2- Reubicación de cajas, bolsas con documentos y compra de estanterías.
3- Fijar estanterías piso y muro.
4- Asignación de extintores para archivo.
5- Instalación iluminación pasillos.
6- Protección UV ventanas.
</t>
  </si>
  <si>
    <t>Subdirección Administrativa y Financiera -  grupo de archivo de gestión centralizado y  Apoyo Logístico.</t>
  </si>
  <si>
    <r>
      <rPr>
        <b/>
        <sz val="9"/>
        <color rgb="FF000000"/>
        <rFont val="Arial"/>
        <family val="2"/>
      </rPr>
      <t xml:space="preserve">Gestión de Documentos Electrónicos
</t>
    </r>
    <r>
      <rPr>
        <sz val="9"/>
        <color rgb="FF000000"/>
        <rFont val="Arial"/>
        <family val="2"/>
      </rPr>
      <t>La entidad no cuenta con un lineamiento general que regule la creación, conformación y gestión de expediente digitales tales como: autenticidad, integridad, inalterabilidad, fiabilidad, disponibilidad y conservación, que garanticen que los documentos electrónicos mantienen su valor de evidencia a lo largo del ciclo de vida, incluyendo los expedientes mixtos (híbridos), digitales y electrónicos. Según lo estipulado en los Artículos 2.8.2.6.1 al 2.8.2.8.3 del Decreto 1080 de 2015 y Acuerdo 02 de 2014.</t>
    </r>
  </si>
  <si>
    <t xml:space="preserve">Desarrollar los pasos metodológicos que permitan la elaboración y aplicación de procedimientos para  la gestión de documentos electrónicos </t>
  </si>
  <si>
    <t>Elaborar, implementar, socializar y realizar seguimiento del procedimiento para  la conformación de expedientes  mixtos (híbridos), digitales y electrónicos, que garantice la autenticidad, integridad, inalterabilidad, fiabilidad, disponibilidad y conservación de los expedientes electrónicos.</t>
  </si>
  <si>
    <t>Procedimiento aprobado, socializado y publicado.</t>
  </si>
  <si>
    <t>Oficina de TIC, Oficina Asesora de Planeación y  Subdirección Administrativa y Financiera - Gestión Documental y Talento Humano.</t>
  </si>
  <si>
    <t>Numeración de Actos Administrativos
La entidad presuntamente incumple con lo tipificado en el Artículo 6 del Acuerdos 060 de 2001, el articulo 15 del acuerdo 05 de 2013.</t>
  </si>
  <si>
    <t>Actualizar el procedimiento para la expedición de actos administrativos en los términos del Acuerdo 060 de 2001.</t>
  </si>
  <si>
    <t>Actualizar el procedimiento de Actos Administrativos según acuerdo 060 de 2001 y acuerdo 05 de 2013</t>
  </si>
  <si>
    <t>Subdirección Administrativa y Financiera  y Subdirección de Asuntos Legales</t>
  </si>
  <si>
    <t>Correo enviado a la  OAP para aprobación
Procedimiento 
Radicado aprobado por la OAP No 20231300025913</t>
  </si>
  <si>
    <t>Actualizar la plantilla para la elaboración de actos administrativos según lo indica el Acuerdo 060 de 2001</t>
  </si>
  <si>
    <t>Plantilla actualizada.</t>
  </si>
  <si>
    <t xml:space="preserve">Abril: Se actualizo la Plantilla GDO-FM-43 V1 Registro y Control Actos Administrativos y aprobo por la OAP con radicado No o.:20231300025913
</t>
  </si>
  <si>
    <t xml:space="preserve">Plantilla actualizada </t>
  </si>
  <si>
    <t>Socialización y seguimiento a la implementación de los anteriores documentos por las dependencias competentes.</t>
  </si>
  <si>
    <t>Presentación y lista de asistencia</t>
  </si>
  <si>
    <t>Controlar la generación de actos administrativos  y su publicación.</t>
  </si>
  <si>
    <t>Reporte consecutivo administrativos y actas.</t>
  </si>
  <si>
    <t xml:space="preserve">Subdirección Administrativa y Financiera </t>
  </si>
  <si>
    <r>
      <rPr>
        <b/>
        <sz val="9"/>
        <rFont val="Arial"/>
        <family val="2"/>
      </rPr>
      <t>Intervención de Fondos Documentales Acumulados</t>
    </r>
    <r>
      <rPr>
        <sz val="9"/>
        <rFont val="Arial"/>
        <family val="2"/>
      </rPr>
      <t xml:space="preserve">
La entidad presuntamente incumple con lo estipulado en el Acuerdo 02 de 2004 y Acuerdo 04 de 2019, artículo 2.8.7.1.3 literal c) del Decreto 1080 de 2015, al no contar con TVD y no tener organizados los fondos documentales acumulados.</t>
    </r>
  </si>
  <si>
    <t>Contar con las Tablas de Valoración Documental para los Fondo Documental de la UAESP, aprobadas, convalidadas e implementadas</t>
  </si>
  <si>
    <t>El contratistas deberá realizar los ajustes correspondientes a la TVD para el fondo de la EDIS, EDIS en Liquidación, UESP y UAESP de acuerdo a lo establecido en el contrato.</t>
  </si>
  <si>
    <t>Radicado envío de las TVD ajustadas por parte del contratista.</t>
  </si>
  <si>
    <t>Subdirección Administrativa y Financiera  y Contratista - Documentos Inteligentes</t>
  </si>
  <si>
    <t>Acta Comité</t>
  </si>
  <si>
    <r>
      <t xml:space="preserve">Aprobar las TVD para el fondo de la </t>
    </r>
    <r>
      <rPr>
        <b/>
        <sz val="9"/>
        <rFont val="Arial"/>
        <family val="2"/>
      </rPr>
      <t>EDIS, EDIS en Liquidación, UESP y UAESP</t>
    </r>
    <r>
      <rPr>
        <sz val="9"/>
        <rFont val="Arial"/>
        <family val="2"/>
      </rPr>
      <t xml:space="preserve"> y sus soportes, por parte del Comité Institucional de Gestión y Desempeño de la entidad </t>
    </r>
  </si>
  <si>
    <t>Acta de Comité</t>
  </si>
  <si>
    <t>Subdirección Administrativa y Financiera. Contratista - Documentos Inteligentes y Comité Institucional de Gestión y Desempeño</t>
  </si>
  <si>
    <r>
      <t xml:space="preserve">Remitir para convalidación las TVD de los fondos de la </t>
    </r>
    <r>
      <rPr>
        <b/>
        <sz val="9"/>
        <rFont val="Arial"/>
        <family val="2"/>
      </rPr>
      <t>EDIS, EDIS en Liquidación, UESP y UAESP</t>
    </r>
    <r>
      <rPr>
        <sz val="9"/>
        <rFont val="Arial"/>
        <family val="2"/>
      </rPr>
      <t xml:space="preserve"> al Consejo Distrital de Archivos. </t>
    </r>
  </si>
  <si>
    <t xml:space="preserve">Oficio remisorio </t>
  </si>
  <si>
    <t xml:space="preserve">Radicados </t>
  </si>
  <si>
    <t xml:space="preserve">Respuesta del Consejo Distrital de Archivos de Bogotá - CDA sobre la convalidación de las TVD y realizar los ajustes correspondientes si se requieren y volver a realizar los pasos anterior para su convalidación </t>
  </si>
  <si>
    <t>Oficio respuesta.</t>
  </si>
  <si>
    <t>Consejo Distrital de Archivos de Bogotá</t>
  </si>
  <si>
    <r>
      <t xml:space="preserve">Elaboración e implementación del Sistema Integrado de Conservación
(SIC).
</t>
    </r>
    <r>
      <rPr>
        <sz val="9"/>
        <rFont val="Arial"/>
        <family val="2"/>
      </rPr>
      <t>La entidad no implementa los programas específicos contemplados en el SIC</t>
    </r>
  </si>
  <si>
    <t>Implementar el Sistema Integrado de Conservación en la entidad, para la conservación y preservación de la documentación en todos sus soportes.</t>
  </si>
  <si>
    <t>Conformar grupo interdisciplinario para la coordinación de las actividades requeridas para la consolidación del Sistema Integrado de Conservación</t>
  </si>
  <si>
    <t>Acto Administrativo</t>
  </si>
  <si>
    <t>Se elaboro oficio y envío al Dr. Rubén el radicado No 20227000064623 para revisión y firma de la Directora, con el fin que las dependencias asignen profesionales para atender el PMA. (OAP, OCI, OTIC, SAL y Comunicaciones).
Se envío el radicado No 20227000064623 a cada una de la dependencias, las cuales dieron repuesta por correo
Se agendo Reunión Virtual por Teams para la conformación del grupo interdisciplinario del PMA el 21 de diciembre de 2022.</t>
  </si>
  <si>
    <t>Oficina de TIC, Oficina Asesora de Planeación y  Subdirección Administrativa y Financiera - Gestión Documental - Apoyo Logístico.</t>
  </si>
  <si>
    <t>Socializar el Sistema Integrado de Conservación y los documentos que lo conforman.</t>
  </si>
  <si>
    <t>Subdirección Administrativa y Financiera - Gestión Documental.</t>
  </si>
  <si>
    <t>Implementar los programas específicos del Sistema Integrado de Conservación en la entidad, para la conservación y preservación de la documentación en todos sus soportes. Acuerdo 006 de 2014</t>
  </si>
  <si>
    <t>Actas de reunión.</t>
  </si>
  <si>
    <t>Oficina de TIC, Oficina Asesora de Planeación y  Subdirección Administrativa y Financiera - Gestión Documental.</t>
  </si>
  <si>
    <t>Seguimiento y Control del SIC.</t>
  </si>
  <si>
    <t>Actas de seguimiento.</t>
  </si>
  <si>
    <t>AVANCE DEL PLAN DE CUMPLIMIENTO (ACCIONES)</t>
  </si>
  <si>
    <t>Acción 1</t>
  </si>
  <si>
    <t>Acción 2</t>
  </si>
  <si>
    <t>Acción 3</t>
  </si>
  <si>
    <t>Acción 4</t>
  </si>
  <si>
    <t>Acción 5</t>
  </si>
  <si>
    <t>Acción 6</t>
  </si>
  <si>
    <t xml:space="preserve">Acción 7 </t>
  </si>
  <si>
    <t>Acción 8</t>
  </si>
  <si>
    <t>Acción 9</t>
  </si>
  <si>
    <t>Acción 10</t>
  </si>
  <si>
    <t>CUMPLIMIENTO DEL PLAN DE MEJORAMIENTO</t>
  </si>
  <si>
    <t>sobre 100%</t>
  </si>
  <si>
    <t>Se realizó la socialización presencial del formato Único de Inventario Documental  -FUID el 28 de noviembre del 2022, la cual fue agendada por el área de talento humanos por Teams</t>
  </si>
  <si>
    <t>Se elaboró Instructivo, y formatos de numeración de  actos administrativos, y se continua con la actualización de Procedimiento 
Se envía el documento a la OAP para que sea aprobado firmado cargado al SIG
Abril: Se actualizo y publico el procedieminto GDO-PC-09 V2 Expedición Actos Administrativos y aprobadopor la OAP con radicado No20231300025913</t>
  </si>
  <si>
    <r>
      <rPr>
        <b/>
        <sz val="9"/>
        <color theme="1"/>
        <rFont val="Arial"/>
        <family val="2"/>
      </rPr>
      <t>OCL - 06/01/2023</t>
    </r>
    <r>
      <rPr>
        <sz val="9"/>
        <color theme="1"/>
        <rFont val="Arial"/>
        <family val="2"/>
      </rPr>
      <t xml:space="preserve">
De acuerdo con la revisión de las siguientes evidencias:
1. Evaluación FUID 28 nov 2022.
2. Sensibilización Formato FUID 28 nov 2022
3. Listado de asistencia
La OCI, observa el cumplimento de la acción.
Nivel de ejecucución 100%
</t>
    </r>
  </si>
  <si>
    <r>
      <rPr>
        <b/>
        <sz val="9"/>
        <color theme="1"/>
        <rFont val="Arial"/>
        <family val="2"/>
      </rPr>
      <t>OCL - 06/01/2023</t>
    </r>
    <r>
      <rPr>
        <sz val="9"/>
        <color theme="1"/>
        <rFont val="Arial"/>
        <family val="2"/>
      </rPr>
      <t xml:space="preserve">
De acuerdo con la revisión de las siguientes evidencias:
1. Acta de reunión 21 dic 2022 "Acta de conformación de grupo"
2. 20227000064623 "solicitud asignación personal"
3. Correo Respuesta dependencias asignación Profesional
La OCI, verifica el cumplimiento de la acción.
Nivel de ejecucución 100%</t>
    </r>
  </si>
  <si>
    <r>
      <rPr>
        <b/>
        <sz val="9"/>
        <rFont val="Arial"/>
        <family val="2"/>
      </rPr>
      <t>OCL - 06/01/2023</t>
    </r>
    <r>
      <rPr>
        <sz val="9"/>
        <rFont val="Arial"/>
        <family val="2"/>
      </rPr>
      <t xml:space="preserve">
De acuerdo con la revisión de las siguientes evidencias:
1. Correo 19 dic 2022 Envío Proc a OAP -&gt; correo remisión procedimientos "Correspondencia y Desarrollo de Colecciones" para revisión, aprobación y divulgación por parte de planeación. 
La OCI, observa avance sobre la actividad; sin embargo como la meta establecida es: "Procedimiento actualizado y publicado", la OCI recomienda tomar las medidas necesarias con el objetivo de dar cumplimiento con la meta propuesta, en los tiempos y calidad requerida, teniendo en cuenta que la fecha de cierre de esta actividad es el 28 de febrero de 2023.
</t>
    </r>
    <r>
      <rPr>
        <b/>
        <sz val="9"/>
        <rFont val="Arial"/>
        <family val="2"/>
      </rPr>
      <t>OCL - 11/04/2023</t>
    </r>
    <r>
      <rPr>
        <sz val="9"/>
        <rFont val="Arial"/>
        <family val="2"/>
      </rPr>
      <t xml:space="preserve">
De acuerdo con la revisión de las evidencias la OCI, verifica el cumplimiento de la acción, el procedimiento se puede consultar en el siguiente vínculo: https://www.uaesp.gov.co/mipg/documentos-sig/gestion_documental/procedimientos/GDO-PC-17%20V1%20Gesti%C3%B3n%20de%20correspondencia.pdf
Nivel de ejecucución 100%</t>
    </r>
  </si>
  <si>
    <r>
      <rPr>
        <b/>
        <sz val="9"/>
        <rFont val="Arial"/>
        <family val="2"/>
      </rPr>
      <t>OCL - 06/01/2023</t>
    </r>
    <r>
      <rPr>
        <sz val="9"/>
        <rFont val="Arial"/>
        <family val="2"/>
      </rPr>
      <t xml:space="preserve">
De acuerdo con la revisión de las evidencias allegadas por el proceso, entre las cuales se encuentra la presentación y el listado de asistencoia, la OCI verifica el cumplimiento de la acción.
Nivel de ejecucución 100%</t>
    </r>
  </si>
  <si>
    <r>
      <rPr>
        <b/>
        <sz val="9"/>
        <color theme="1"/>
        <rFont val="Arial"/>
        <family val="2"/>
      </rPr>
      <t>OCL - 06/01/2023</t>
    </r>
    <r>
      <rPr>
        <sz val="9"/>
        <color theme="1"/>
        <rFont val="Arial"/>
        <family val="2"/>
      </rPr>
      <t xml:space="preserve">
De acuerdo con la revisión de las evidencias aportadas por el proceso conformada por los borradores de los procedimientos:
1."GDO-PC-09 Exp. Actos Administrativos Fernando R 20 dic 2022".
2. "GDO-IN-01 V1 Inst  Elaboración y Numeración Actos Adm 2 nov 2022"
3. GDO-FM-01 V1 Registro y Control Actos Administrativos
Se verifica avance sobre la acción.
La OCI, recomienda continuar con las acciones necesarias con el objetivo de dar cumplimiento con la meta "Procedimiento aprobado, socializado y publicado.", en los tiempos y calidad requerida, teniendo en cuenta que la fecha de cierre de esta actividad es el 30 de junio de 2023.
</t>
    </r>
    <r>
      <rPr>
        <b/>
        <sz val="9"/>
        <color theme="1"/>
        <rFont val="Arial"/>
        <family val="2"/>
      </rPr>
      <t>OCL - 06/01/2023</t>
    </r>
    <r>
      <rPr>
        <sz val="9"/>
        <color theme="1"/>
        <rFont val="Arial"/>
        <family val="2"/>
      </rPr>
      <t xml:space="preserve">
De acuerdo con las evidedencias suministradas por el proceso, se evidencia el cumplimiento de la acción, procedimiento que se encuentra disponible en el siguiente vínculo: https://www.uaesp.gov.co/mipg/documentos-sig/gestion_documental/procedimientos/GDO-PC-09%20V2%20Expedici%C3%B3n%20Actos%20Administrativos.pdf
Nivel de ejecución:100%</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</si>
  <si>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De acuerdo con las evidedencias suministradas por el proceso, se evidencia el cumplimiento de la acción, formato que se encuentra disponible en el siguiente vínculo:
https://view.officeapps.live.com/op/view.aspx?src=https%3A%2F%2Fwww.uaesp.gov.co%2Fmipg%2Fdocumentos-sig%2Fgestion_documental%2Fformatos%2FGDO-FM-43%2520V1%2520Registro%2520y%2520Control%2520Actos%2520Administrativos.xlsx&amp;wdOrigin=BROWSELINK
Nivel de ejecución: 100%</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</si>
  <si>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De acuedo con la evidencia suministrada por el proceso en la que el Consejo Distrital de Archivos, realiza la devolución de las Tablas de Valoración Documental, la OCI recomienda realizar las correciones solicitadas por el CDA y realizar el envió de nuevo.
Nivel de ejecución: 0%</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</si>
  <si>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presenta autoevaluación / evidencias, como esta se encuentra dentro de fechas de ejecución, la OCI, realizará la respectiva evaluación en el próximo seguimiento.
Nivel de ejecución 0%</t>
    </r>
  </si>
  <si>
    <r>
      <rPr>
        <b/>
        <sz val="9"/>
        <rFont val="Arial"/>
        <family val="2"/>
      </rPr>
      <t>OCL - 06/01/2023</t>
    </r>
    <r>
      <rPr>
        <sz val="9"/>
        <rFont val="Arial"/>
        <family val="2"/>
      </rPr>
      <t xml:space="preserve">
De acuerdo con la revisión de las siguientes evidencias:
1. 01 Acta de reunión 21 dic 2022
2. 20227000064623 - Asignación personal prof para atender PMA.
3. Correo Respuesta dependencias asignación Profesional
La OCI verifica le cumplimiento de la acción.
Nivel de ejecución: 100%</t>
    </r>
  </si>
  <si>
    <t>Seguimiento No. 1 - 60/01/2023 - Radicado No. 20231100004901
Seguimiento No. 2 , 11/04/2023 - Radicado No. 2023110008416</t>
  </si>
  <si>
    <t xml:space="preserve">Radicados
Correos 
Borrado Estudios Previos 
Cotizaciones </t>
  </si>
  <si>
    <t xml:space="preserve">Enero - abril 2023: Se esta realizando el borrador de algunos programas 
Mayo - junio: Se continua con la elaboracion de los programas y se realizo la mesa técnica  del proceso de gestion documental </t>
  </si>
  <si>
    <t>Acta mesa tecnica</t>
  </si>
  <si>
    <t>Se realizo la actualización del procedimiento de Organización de Archivos con radicado No 20227000059553
Se realizo la socialización presencial del formato Único de Inventario Documental  -FUID el 28 de noviembre del 2022, la cual fue agendad por el área de talento humanos por Teams
Se realizo la socialización del procedimiento de Organización de archivos 
Marzo: Se realizó la socialización del procedimiento de Correspondencia.
Mayo - junio: Se realizo la sensibilizacion del proceso de elaboración de actos administrativos</t>
  </si>
  <si>
    <t>Actas de reunión
Radicado No 20221100269381 - 20221100279961
 Radicado AGN No. 2-2023-004639 y UAESP No. 20237000297852.</t>
  </si>
  <si>
    <t xml:space="preserve">Se realizo el contrato 677 de 2022 para el arriendo del edificio de la Carrera 16 No 53-38 (Archivo de gestión centralizado)
Se realizo reunión con el administrador del Edificio para el Mantenimiento de la estructura del edificio del Archivo de gestión centralizado, de acuerdo con lo solicitado en el Informe de Inspección y vigilancia del AGN 
Octubre: El administrador del edificio continua con las adecuaciones locativas. 
Noviembre: De acuerdo a lo reportado en el mes pasado, se realizó mesa de trabajo el 24 de noviembre y 2 de diciembre  para revisar los arreglos locativos por  parte del área de apoyo logístico y la administración del edificios y se dejó registro fotográfico del antes y el después.  Se solicita el cierre al AGN con  el radicado No 20221100279961
Enero - Marzo : La administración del edificio, en el cual se encuentra ubicado el archivo de gestión, realizó el cambio de las tejas dañadas, como se evidencia en el registro fotográfico. En una jornada de mantenimiento se verificó nuevamente que no hay presencia de nidos y se comprobó que al interior del edificio no hay presencia de aves; ya que no hay algún cielo raso o techo falso que permita su anidamiento.
Abril - junio: la orden perentoria que contempla estas activades fue cerrada mediante radicados: AGN No. 2-2023-004639 y UAESP No. 20237000297852.
 </t>
  </si>
  <si>
    <t xml:space="preserve">Presentación y lista de asistencia
Procedimiento GDO-PC-09 V2 Expedición Actos Administrativos
GDO-FM-43 V1 Registro y Control Actos Administrativos
</t>
  </si>
  <si>
    <t xml:space="preserve">El contratista realizo los ajustes, se presentaron las TVD al Comité CIGD el 5 de octubre y se enviaron al CDA con radicados No 20227000236201, 20227000236211, 20227000236221 y  20227000236231.
Pendiente la respuesta por parte del CDA  
Enero - abril: Se reciben las comunicaciones oficiales con las devoluciones y conceptos técnicos por el  CDA -Archivo de Bogotá referente a las TVD, para que se realicen los justes pertinentes con radicados No 20237000138852, 20237000138882, 20237000136552, 20237000157922 y 20237000181942, los cuales fueron enviados al contratitas Documentos Inteligentes por correo Dra. Angela Maria Morales
Mayo - junio: Se realizo mesa de trabjo con el contratista documentos inteligentes el 30 de mayo de 2023, dode se les informo nuevamente los solitado por el CDA en los raciados anteriores. </t>
  </si>
  <si>
    <t xml:space="preserve">Acta Comité
Radicados 
Acta reunion </t>
  </si>
  <si>
    <t xml:space="preserve">Se solicitaron cotizaciones para la elaboración de las TRD las cuales llegaron las siguientes:  
20227000561412 Skaphe Tecnología SAS; 20227000582632 - Data file Colombia; 20227000608012 Carlos Daniel Cantor Guzmán. Se enviaron por correo al Dr. Rubén Perilla para su revisión y comienzo de la contratación.
Se está a la espera del envió de los estudios previos por parte de la Dra. Angela Morales para revisión y ajustes.
 23/12/2022: Se realizo la revisión  y algunos ajustes a los estudios previos y se enviaron por correo al contratista Bryan Castillo para continuar con el trámite
Enero - abril 2023: Se solicitó la ampliación del plazo para la contratación del tercero a la OCI y enviar al AGN y se envió con radicado No 20231100027011, se recibió respuesta del AGN 
Mayo - junio Por cambio de Subdirectores Administrativos, se informó lo importante de este tema en mesas de trabajo e informes de rendición de cuentas y otros, también se solicitó nuevamente otra cotización para la elaboración de las TRD Rad No 20237000182222, 2023700025422,  20237000286302 y 20237000289872, las cuale se enviaron al Sub Administrativo Dr. Miguel Jiménezy al abogado Bryan Castillo </t>
  </si>
  <si>
    <t>Se realizó la socialización del procedimiento GDO-PC-09 V2 Expedición Actos Administrativos el 15 de junio de 2023</t>
  </si>
  <si>
    <t>OCL - 06/01/2023
Para esta acción el proceso no presenta autoevaluación / evidencias, como esta se encuentra dentro de fechas de ejecución, la OCI realizará la respectiva evaluación en el próximo seguimiento.
OCL - 11/04/2023
Para esta acción el proceso no presenta autoevaluación / evidencias, como esta se encuentra dentro de fechas de ejecución, la OCI, realizará la respectiva evaluación en el próximo seguimiento.
Nivel de ejecución 0%
OCL - 06/07/2023
Para esta acción el proceso no presentó autoevaluación ni evidencias.Como esta se encuentra dentro de fechas de ejecución, la OCI, realizará la respectiva evaluación en el próximo seguimiento.
Nivel de ejecución 0%</t>
  </si>
  <si>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presenta autoevaluación / evidencias, como esta se encuentra dentro de fechas de ejecución, la OCI, recomienda realizar la sensibilización de los documentos actualizados de forma prioritaria ya que estos ya se encuentran publicados peros se requiere que los funcionarios los conozcan así como su aplicación.
Nivel de ejecución 0%
O</t>
    </r>
    <r>
      <rPr>
        <b/>
        <sz val="9"/>
        <color theme="1"/>
        <rFont val="Arial"/>
        <family val="2"/>
      </rPr>
      <t>CL - 06/07/2023</t>
    </r>
    <r>
      <rPr>
        <sz val="9"/>
        <color theme="1"/>
        <rFont val="Arial"/>
        <family val="2"/>
      </rPr>
      <t xml:space="preserve">
Para esta acción el proceso  presentó la siguiente evidencia: "Presentación Expedición Actos Administrativos". Queda pendiene la lista de asistencia que permita evidenciar la realiización de la presentación. La OCI, verificará la ejecución de la acción en el próximo seguimiento.
Nivel de ejecución 50%</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</si>
  <si>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presenta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t>
    </r>
  </si>
  <si>
    <r>
      <rPr>
        <b/>
        <sz val="9"/>
        <color theme="1"/>
        <rFont val="Arial"/>
        <family val="2"/>
      </rPr>
      <t>OCL - 06/01/2023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</si>
  <si>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presenta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
Nota: la OCI  recomienda adelantar las acciones pertinentes que permitan a la entidad cumplir con las tareas programadas con los criterios de calidad y oportunidad requeridos, toda vez que esta tarea venc en noviembre de 2023.</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</si>
  <si>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El proceso manifiesta que algunos programas se encuentran en borrador, sinembargo el proceso no aporta evidencia.
La OCI recomienda allegar las evidencias correspondientes a los seguimientos y adelantar las acciones correspondientes para dar cumplimiento de la acción en los tiempos y calidad esperados.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La OCI recomienda, adelantar las acciones necesarias con el fin de ejecutar las actividades pactadas con los criterios de caliad y oportunidad requeridos.
Nivel de ejecución 0%
Nota: La Oficina de Control Interno (OCI) recomienda tomar medidas necesarias para que la entidad pueda cumplir con las tareas programadas, garantizando los estándares de calidad y oportunidad necesarios. Es importante destacar que esta tarea vence en noviembre de 2023.</t>
    </r>
  </si>
  <si>
    <r>
      <rPr>
        <b/>
        <sz val="9"/>
        <rFont val="Arial"/>
        <family val="2"/>
      </rPr>
      <t>OCL - 06/01/202323</t>
    </r>
    <r>
      <rPr>
        <sz val="9"/>
        <rFont val="Arial"/>
        <family val="2"/>
      </rPr>
      <t xml:space="preserve">
De acuerdo con la revisión de las evidencias aportadas por el proceso y mediante la visita realizada por la OCI el 05/01/2022 al archivo de gestión, no se puede validar el cumplimiento de la acción No. 1 "Reparación goteras y techo,  toda vez que; se evidenció que las goteras en el cuarto piso se volvieron a presentar a raíz de las intervenciones realizadas, las cuales terminaron afectando algunas tejas, por esta razón la administración del edificio mediante comunicación vía correo electrónico, confirma la compra de las tejas y próximo inicio de obra, en la que se reemplazará la totalidad de las tejas, solucionando el problema de raíz. 
Por esta razón la acción continúa en proceso y se validaran los avances en la próxima visita al archivo.
La OCI recomienda tomar las medidas necesarias con el objetivo de dar cumplimiento con la meta propuesta, en los tiempos y calidad requerida .
</t>
    </r>
    <r>
      <rPr>
        <b/>
        <sz val="9"/>
        <rFont val="Arial"/>
        <family val="2"/>
      </rPr>
      <t xml:space="preserve">OCL - 11/04/2023
</t>
    </r>
    <r>
      <rPr>
        <sz val="9"/>
        <rFont val="Arial"/>
        <family val="2"/>
      </rPr>
      <t xml:space="preserve">La OCI, realiza la siguientes observaciones a cada uno de los siguientes ítems:
1- Reparar goteras y techo: a pesar de las reparaciones realizadas las goteras continúan.
2- Reubicación de cajas, bolsas con documentos y compra de estanterías: con motivo de la transferencia de cajas hacia el archivo de gestión, se desbordó la capacidad de almacenamiento apilando las cajas que llegaron en el piso.
3- Fijar estanterías piso y muro: Está actividad se realizó en los terminos previstos.
4- Asignación de extintores para archivo: en la próxima revisión se validará este punto.
5- Instalación iluminación pasillos: En visitas realizadas con anterioridad se evidencian luminarias dañadas.
6- Protección UV ventanas: Se realizó una prueba con un filtro que tenía la entidad que no funcionó, la OCI queda atento a la solución definitiva por parte de la Subdirección Administrativa y Financiera.
Por las razónes expustas para cada numeral, se evidencia una ejecución baja en las acciones, por esta razón la OCI insta a la entidad a realizar las acciones necesarias con el objetivo de cumplir con la totalidad de los puntos en los tiempos y calidad esperada. Se recomienda al proceso de gestión documental modificar el Nivel de ejecución: al 16%.
</t>
    </r>
    <r>
      <rPr>
        <b/>
        <sz val="9"/>
        <rFont val="Arial"/>
        <family val="2"/>
      </rPr>
      <t xml:space="preserve">OCL - 06/07/2023
</t>
    </r>
    <r>
      <rPr>
        <sz val="9"/>
        <rFont val="Arial"/>
        <family val="2"/>
      </rPr>
      <t>De acuerdo con las evidencias suministradas por el proceso la OCI, realiza la verificación de cada uno de los numerales en relación a la siguiente acción "</t>
    </r>
    <r>
      <rPr>
        <i/>
        <sz val="9"/>
        <rFont val="Arial"/>
        <family val="2"/>
      </rPr>
      <t>Subsanar las siguientes observaciones de infraestructura del archivo de gestión centralizado</t>
    </r>
    <r>
      <rPr>
        <sz val="9"/>
        <rFont val="Arial"/>
        <family val="2"/>
      </rPr>
      <t>: ":
1- Reparar goteras y techo: acción superada. se recomienda mantener el monitoreo e informar sobre las novedades que se presenten sobre esta acción: 16%
2- Reubicación de cajas, bolsas con documentos y compra de estanterías: accíón en ejecución: 0%
3- Fijar estanterías piso y muro: acción superada: 16%
4- Asignación de extintores para archivo: El proceso no aporta evidencias, se revisara en la próxima revisión: 0%
5- Instalación iluminación pasillos: El proceso no aporta evidencias, se revisara en la próxima revisión: 0%
6- Protección UV ventanas: El proceso no aporta evidencias, se revisara en la proxima revisión: 0%
De acuerdo con el análisis la OCI evidencia una ejecución , por esta razón la OCI insta a la entidad a realizar las acciones necesarias con el objetivo de cumplir con la totalidad de los puntos en los tiempos y calidad esperada. Se recomienda al proceso de gestión documental modificar el Nivel de ejecución: al 32%.
Nota: La Oficina de Control Interno (OCI) recomienda tomar medidas necesarias para que la entidad pueda cumplir con las tareas programadas, garantizando los estándares de calidad y oportunidad necesarios. Es importante destacar que esta tarea vence en diciembre de 2023.</t>
    </r>
  </si>
  <si>
    <r>
      <rPr>
        <b/>
        <sz val="9"/>
        <rFont val="Arial"/>
        <family val="2"/>
      </rPr>
      <t>OCL - 06/01/2023</t>
    </r>
    <r>
      <rPr>
        <sz val="9"/>
        <rFont val="Arial"/>
        <family val="2"/>
      </rPr>
      <t xml:space="preserve">
De acuerdo con la revisión de la siguiente evidencia:
1.Acta 08 CIGD Sesión Extraordinaria 05 de octubre 2022.
La OCI verifica le cumplimiento de la acción.
</t>
    </r>
    <r>
      <rPr>
        <b/>
        <sz val="9"/>
        <rFont val="Arial"/>
        <family val="2"/>
      </rPr>
      <t>OCL - 11/04/2023</t>
    </r>
    <r>
      <rPr>
        <sz val="9"/>
        <rFont val="Arial"/>
        <family val="2"/>
      </rPr>
      <t xml:space="preserve">
De acuedo con la evidencia suministrada por el proceso en la que el Consejo Distrital de Archivos, realiza la devolución de las Tablas de Valoración Documental, la OCI recomienda realizar las correciones solicitadas por el CDA y realizar el envió de nuevo.
Nivel de ejecución: 0%
</t>
    </r>
    <r>
      <rPr>
        <b/>
        <sz val="9"/>
        <rFont val="Arial"/>
        <family val="2"/>
      </rPr>
      <t>OCL - 06/07/2023</t>
    </r>
    <r>
      <rPr>
        <sz val="9"/>
        <rFont val="Arial"/>
        <family val="2"/>
      </rPr>
      <t xml:space="preserve">
Para esta acción el proceso no presentó autoevaluación ni evidencias.Como esta se encuentra dentro de fechas de ejecución, la OCI, realizará la respectiva evaluación en el próximo seguimiento.
Nivel de ejecución 0%
Nota: La Oficina de Control Interno (OCI) recomienda tomar medidas necesarias para que la entidad pueda cumplir con las tareas programadas, garantizando los estándares de calidad y oportunidad necesarios. Es importante destacar que esta tarea vence en diciembre de 2023.</t>
    </r>
  </si>
  <si>
    <r>
      <rPr>
        <b/>
        <sz val="9"/>
        <rFont val="Arial"/>
        <family val="2"/>
      </rPr>
      <t>OCL - 06/01/2023</t>
    </r>
    <r>
      <rPr>
        <sz val="9"/>
        <rFont val="Arial"/>
        <family val="2"/>
      </rPr>
      <t xml:space="preserve">
De acuerdo con la revisión de las siguientes evidencias:
1. 20227000236201 Oficio remisorio (1)
2. 20227000236211 Oficio remisorio (2)
3. 20227000236221 Oficio remisorio (3)
4. 20227000236231 Oficio remisorio (4)
La OCI verifica le cumplimiento de la acción.
</t>
    </r>
    <r>
      <rPr>
        <b/>
        <sz val="9"/>
        <rFont val="Arial"/>
        <family val="2"/>
      </rPr>
      <t>OCL - 11/04/2023</t>
    </r>
    <r>
      <rPr>
        <sz val="9"/>
        <rFont val="Arial"/>
        <family val="2"/>
      </rPr>
      <t xml:space="preserve">
De acuedo con la evidencia suministrada por el proceso en la que el Consejo Distrital de Archivos, realiza la devolución de las Tablas de Valoración Documental, la OCI recomienda realizar las correciones solicitadas por el CDA y realizar el envió de nuevo.
Nivel de ejecución: 0%
</t>
    </r>
    <r>
      <rPr>
        <b/>
        <sz val="9"/>
        <rFont val="Arial"/>
        <family val="2"/>
      </rPr>
      <t>OCL - 06/07/2023</t>
    </r>
    <r>
      <rPr>
        <sz val="9"/>
        <rFont val="Arial"/>
        <family val="2"/>
      </rPr>
      <t xml:space="preserve">
Para esta acción el proceso no presentó autoevaluación ni evidencias.Como esta se encuentra dentro de fechas de ejecución, la OCI, realizará la respectiva evaluación en el próximo seguimiento.
Nivel de ejecución 0%
Nota: La Oficina de Control Interno (OCI) recomienda tomar medidas necesarias para que la entidad pueda cumplir con las tareas programadas, garantizando los estándares de calidad y oportunidad necesarios. Es importante destacar que esta tarea vence en diciembre de 2023.</t>
    </r>
  </si>
  <si>
    <t>Seguimiento No. 1 - 60/01/2023 - Radicado No. 20231100004901
Seguimiento No. 2 , 11/04/2023 - Radicado No. 2023110008416
Seguimiento No. 3 7/07/2023 - Radicador No. 20231100160981</t>
  </si>
  <si>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presenta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
Nota: La Oficina de Control Interno (OCI) recomienda tomar medidas necesarias para que la entidad pueda cumplir con las tareas programadas, garantizando los estándares de calidad y oportunidad necesarios. Es importante destacar que esta tarea vence en diciembre de 2023.</t>
    </r>
  </si>
  <si>
    <r>
      <rPr>
        <b/>
        <sz val="9"/>
        <color theme="1"/>
        <rFont val="Arial"/>
        <family val="2"/>
      </rPr>
      <t>OCL - 06/01/2023</t>
    </r>
    <r>
      <rPr>
        <sz val="9"/>
        <color theme="1"/>
        <rFont val="Arial"/>
        <family val="2"/>
      </rPr>
      <t xml:space="preserve">
Para esta acción el proceso no presenta autoevaluación / evidencias, como esta se encuentra dentro de fechas de ejecución, la OCI, realizará la respectiva evaluación en el próximo seguimiento.
Nivel de ejecución 50%
</t>
    </r>
    <r>
      <rPr>
        <b/>
        <sz val="9"/>
        <color theme="1"/>
        <rFont val="Arial"/>
        <family val="2"/>
      </rPr>
      <t>OCL - 11/04/2023</t>
    </r>
    <r>
      <rPr>
        <sz val="9"/>
        <color theme="1"/>
        <rFont val="Arial"/>
        <family val="2"/>
      </rPr>
      <t xml:space="preserve">
De acuerdo con la revisión de las evidencias se verifica el cumplimiento del procedimiento GDO-PC-17 V1, quedando pendiente la  socialización del  "Procedimiento de correspondencia para la producción, recepción, distribución, seguimiento, conservación yconsulta". 
Nivel de ejecución 50%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50%</t>
    </r>
  </si>
  <si>
    <r>
      <rPr>
        <b/>
        <sz val="9"/>
        <rFont val="Arial"/>
        <family val="2"/>
      </rPr>
      <t>OCL - 06/01/2023</t>
    </r>
    <r>
      <rPr>
        <sz val="9"/>
        <rFont val="Arial"/>
        <family val="2"/>
      </rPr>
      <t xml:space="preserve">
De acuerdo con la revisión de la siguiente evidencia:
1. 20227000586942 - Entrega tablas de valoración documental por parte del contratista.
La OCI verifica le cumplimiento de la acción.
</t>
    </r>
    <r>
      <rPr>
        <b/>
        <sz val="9"/>
        <rFont val="Arial"/>
        <family val="2"/>
      </rPr>
      <t>OCL - 11/04/2023</t>
    </r>
    <r>
      <rPr>
        <sz val="9"/>
        <rFont val="Arial"/>
        <family val="2"/>
      </rPr>
      <t xml:space="preserve">
De acuedo con la evidencia suministrada por el proceso en la que el Consejo Distrital de Archivos, realiza la devolución de las Tablas de Valoración Documental, la OCI recomienda realizar las correciones solicitadas por el CDA y realizar el envió de nuevo.
Nivel de ejecución: 0% 
</t>
    </r>
    <r>
      <rPr>
        <b/>
        <sz val="9"/>
        <rFont val="Arial"/>
        <family val="2"/>
      </rPr>
      <t xml:space="preserve">
OCL - 06/07/2023
</t>
    </r>
    <r>
      <rPr>
        <sz val="9"/>
        <rFont val="Arial"/>
        <family val="2"/>
      </rPr>
      <t>Para esta acción el proceso no presentó autoevaluación ni evidencias.Como esta se encuentra dentro de fechas de ejecución, la OCI, realizará la respectiva evaluación en el próximo seguimiento.
Nivel de ejecución 0%
Nota: La Oficina de Control Interno (OCI) recomienda tomar medidas necesarias para que la entidad pueda cumplir con las tareas programadas, garantizando los estándares de calidad y oportunidad necesarios. Es importante destacar que esta tarea se venció en diciembre de 2022.</t>
    </r>
  </si>
  <si>
    <r>
      <rPr>
        <b/>
        <sz val="9"/>
        <color theme="1"/>
        <rFont val="Arial"/>
        <family val="2"/>
      </rPr>
      <t>Osbaldo Cortes Lozano - OCL - 06/01/2023</t>
    </r>
    <r>
      <rPr>
        <sz val="9"/>
        <color theme="1"/>
        <rFont val="Arial"/>
        <family val="2"/>
      </rPr>
      <t xml:space="preserve">
De acuerdo con la revisión del total de las once (11) evidencias aportadas por el proceso; se observan avances sobre la fase inicial del proceso contratación; como lo es la solicitud de cotizaciones y envió al responsable de contratación; sin embargo como la meta establecida es: "Contrato y acta de inicio de contrato", la OCI recomienda tomar las medidas necesarias con el objetivo de dar cumplimiento con la meta propuesta, en los tiempos y calidad requerida, teniendo en cuenta que la fecha de cierre de esta actividad es el 28 de febrero de 2023.
</t>
    </r>
    <r>
      <rPr>
        <b/>
        <sz val="9"/>
        <color theme="1"/>
        <rFont val="Arial"/>
        <family val="2"/>
      </rPr>
      <t xml:space="preserve">
Osbaldo Cortes Lozano - OCL - 11/04/2023
</t>
    </r>
    <r>
      <rPr>
        <sz val="9"/>
        <color theme="1"/>
        <rFont val="Arial"/>
        <family val="2"/>
      </rPr>
      <t xml:space="preserve">De acuerdo con la revisión de las evidencias, no es posible establecer avances sobre la acción. Es preciso aclarar que de acuerdo con solicitud realizada por el proceso de gestión documental se módifico la fecha de finalización de la actividad.
La OCI recomienda tomar las acciones necesarias con el objetivo de cumplir con los tiempos y calidad establecidos.
Nivel de ejecución 0%
</t>
    </r>
    <r>
      <rPr>
        <b/>
        <sz val="9"/>
        <color theme="1"/>
        <rFont val="Arial"/>
        <family val="2"/>
      </rPr>
      <t>OCL - 06/07/2023</t>
    </r>
    <r>
      <rPr>
        <sz val="9"/>
        <color theme="1"/>
        <rFont val="Arial"/>
        <family val="2"/>
      </rPr>
      <t xml:space="preserve">
Con base en la revisión del total de catorce (14) evidencias aportadas por el proceso; el proceso de contratación continúa en la fase de solicitud de cotizaciones y envió al responsable de contratación, sin embargo como la meta establecida es: "Contrato y acta de inicio de contrato", la OCI recomienda agilizar el proceso de contratación con el objetivo de dar cumplimiento con lo establecido en la meta con los criterios de calidad requerida, teniendo en cuenta que la acción se encuentra vencida.
Nivel de ejecución 0%
</t>
    </r>
  </si>
  <si>
    <r>
      <rPr>
        <b/>
        <sz val="9"/>
        <color theme="1"/>
        <rFont val="Arial"/>
        <family val="2"/>
      </rPr>
      <t>OCL - 06/01/2023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
Nota: la OCI  recomienda adelantar las acciones pertinentes que permitan a la entidad cumplir con las tareas programadas con los criterios de calidad y oportunidad requeridos, toda vez que esta tarea vence en noviembre de 2023,</t>
    </r>
  </si>
  <si>
    <r>
      <rPr>
        <b/>
        <sz val="9"/>
        <color theme="1"/>
        <rFont val="Arial"/>
        <family val="2"/>
      </rPr>
      <t>OCL - 06/01/2023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t>
    </r>
    <r>
      <rPr>
        <b/>
        <sz val="9"/>
        <color theme="1"/>
        <rFont val="Arial"/>
        <family val="2"/>
      </rPr>
      <t>OCL - 11/04/2023</t>
    </r>
    <r>
      <rPr>
        <sz val="9"/>
        <color theme="1"/>
        <rFont val="Arial"/>
        <family val="2"/>
      </rPr>
      <t xml:space="preserve">
Para esta acción el proceso no presentó autoevaluación / evidencias, como esta se encuentra dentro de fechas de ejecución, la OCI, realizará la respectiva evaluación en el próximo seguimiento.
Nivel de ejecución 0%
</t>
    </r>
    <r>
      <rPr>
        <b/>
        <sz val="9"/>
        <color theme="1"/>
        <rFont val="Arial"/>
        <family val="2"/>
      </rPr>
      <t>OCL - 06/07/2023</t>
    </r>
    <r>
      <rPr>
        <sz val="9"/>
        <color theme="1"/>
        <rFont val="Arial"/>
        <family val="2"/>
      </rPr>
      <t xml:space="preserve">
Para esta acción el proceso no presentó autoevaluación ni evidencias.Como esta se encuentra dentro de fechas de ejecución, la OCI, realizará la respectiva evaluación en el próximo seguimiento.
Nivel de ejecución 0%
Nota: la OCI  recomienda adelantar las acciones pertinentes que permitan a la entidad cumplir con las tareas programadas con los criterios de calidad y oportunidad requeridos, toda vez que esta tarea vence en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</si>
</sst>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name val="Arial"/>
      <family val="2"/>
    </font>
    <font>
      <b/>
      <sz val="11"/>
      <color indexed="30"/>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sz val="9"/>
      <name val="Arial"/>
      <family val="2"/>
    </font>
    <font>
      <sz val="9"/>
      <color theme="1"/>
      <name val="Arial"/>
      <family val="2"/>
    </font>
    <font>
      <sz val="9"/>
      <color indexed="8"/>
      <name val="Arial"/>
      <family val="2"/>
    </font>
    <font>
      <b/>
      <sz val="10"/>
      <color theme="1"/>
      <name val="Arial"/>
      <family val="2"/>
    </font>
    <font>
      <sz val="11"/>
      <color theme="1"/>
      <name val="Calibri"/>
      <family val="2"/>
      <scheme val="minor"/>
    </font>
    <font>
      <b/>
      <sz val="9"/>
      <color rgb="FF000000"/>
      <name val="Arial"/>
      <family val="2"/>
    </font>
    <font>
      <sz val="9"/>
      <color rgb="FF000000"/>
      <name val="Arial"/>
      <family val="2"/>
    </font>
    <font>
      <sz val="9"/>
      <color rgb="FF000000"/>
      <name val="Arial"/>
      <family val="2"/>
    </font>
    <font>
      <b/>
      <sz val="9"/>
      <color rgb="FF000000"/>
      <name val="Arial"/>
      <family val="2"/>
    </font>
    <font>
      <i/>
      <sz val="9"/>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FCE4D6"/>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9" fontId="19" fillId="0" borderId="0" applyFont="0" applyFill="0" applyBorder="0" applyAlignment="0" applyProtection="0"/>
  </cellStyleXfs>
  <cellXfs count="192">
    <xf numFmtId="0" fontId="0" fillId="0" borderId="0" xfId="0"/>
    <xf numFmtId="0" fontId="7" fillId="0" borderId="0" xfId="0" applyFont="1" applyAlignment="1">
      <alignment horizontal="center" vertical="center" wrapText="1"/>
    </xf>
    <xf numFmtId="0" fontId="5" fillId="0" borderId="0" xfId="0" applyFont="1" applyAlignment="1">
      <alignment horizontal="justify" vertical="top" wrapText="1"/>
    </xf>
    <xf numFmtId="1" fontId="5" fillId="0" borderId="0" xfId="0" applyNumberFormat="1" applyFont="1" applyAlignment="1">
      <alignment horizontal="justify" vertical="top" wrapText="1"/>
    </xf>
    <xf numFmtId="9" fontId="5" fillId="0" borderId="0" xfId="0" applyNumberFormat="1" applyFont="1" applyAlignment="1">
      <alignment horizontal="justify" vertical="top" wrapText="1"/>
    </xf>
    <xf numFmtId="9" fontId="5" fillId="0" borderId="0" xfId="0" applyNumberFormat="1" applyFont="1" applyAlignment="1">
      <alignment horizontal="center" vertical="center" wrapText="1"/>
    </xf>
    <xf numFmtId="0" fontId="7" fillId="0" borderId="0" xfId="0" applyFont="1" applyAlignment="1">
      <alignment horizontal="justify" vertical="top" wrapText="1"/>
    </xf>
    <xf numFmtId="0" fontId="5" fillId="0" borderId="0" xfId="0" applyFont="1" applyAlignment="1">
      <alignment horizontal="justify" vertical="center" wrapText="1"/>
    </xf>
    <xf numFmtId="9" fontId="5" fillId="0" borderId="0" xfId="0" applyNumberFormat="1" applyFont="1" applyAlignment="1">
      <alignment horizontal="justify" vertical="center" wrapText="1"/>
    </xf>
    <xf numFmtId="0" fontId="7"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right" vertical="center" wrapText="1"/>
    </xf>
    <xf numFmtId="0" fontId="7" fillId="0" borderId="0" xfId="0" applyFont="1" applyAlignment="1">
      <alignment horizontal="right" vertical="center"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9" fontId="6" fillId="0" borderId="0" xfId="0" applyNumberFormat="1" applyFont="1" applyAlignment="1">
      <alignment horizontal="center" vertical="center" wrapText="1"/>
    </xf>
    <xf numFmtId="0" fontId="7" fillId="0" borderId="18" xfId="0" applyFont="1" applyBorder="1" applyAlignment="1">
      <alignment horizontal="justify" vertical="top" wrapText="1"/>
    </xf>
    <xf numFmtId="0" fontId="5" fillId="0" borderId="18" xfId="0" applyFont="1" applyBorder="1" applyAlignment="1">
      <alignment horizontal="justify" vertical="top" wrapText="1"/>
    </xf>
    <xf numFmtId="0" fontId="6" fillId="0" borderId="0" xfId="0" applyFont="1" applyAlignment="1">
      <alignment horizontal="center" vertical="center" textRotation="90"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4" xfId="0" applyFont="1" applyBorder="1" applyAlignment="1">
      <alignment horizontal="justify" vertical="top" wrapText="1"/>
    </xf>
    <xf numFmtId="0" fontId="5" fillId="0" borderId="4" xfId="0" applyFont="1" applyBorder="1" applyAlignment="1">
      <alignment horizontal="justify" vertical="top" wrapText="1"/>
    </xf>
    <xf numFmtId="0" fontId="7" fillId="0" borderId="11" xfId="0" applyFont="1" applyBorder="1" applyAlignment="1">
      <alignment horizontal="justify" vertical="top" wrapText="1"/>
    </xf>
    <xf numFmtId="0" fontId="7" fillId="0" borderId="10" xfId="0" applyFont="1" applyBorder="1" applyAlignment="1">
      <alignment horizontal="justify" vertical="top" wrapText="1"/>
    </xf>
    <xf numFmtId="0" fontId="7" fillId="0" borderId="19" xfId="0" applyFont="1" applyBorder="1" applyAlignment="1">
      <alignment horizontal="justify" vertical="top" wrapText="1"/>
    </xf>
    <xf numFmtId="0" fontId="7" fillId="0" borderId="15" xfId="0" applyFont="1" applyBorder="1" applyAlignment="1">
      <alignment horizontal="justify" vertical="top" wrapText="1"/>
    </xf>
    <xf numFmtId="0" fontId="5" fillId="0" borderId="10" xfId="0" applyFont="1" applyBorder="1" applyAlignment="1">
      <alignment horizontal="justify" vertical="top" wrapText="1"/>
    </xf>
    <xf numFmtId="0" fontId="5" fillId="0" borderId="11" xfId="0" applyFont="1" applyBorder="1" applyAlignment="1">
      <alignment horizontal="justify" vertical="top" wrapText="1"/>
    </xf>
    <xf numFmtId="0" fontId="4" fillId="4" borderId="10" xfId="0" applyFont="1" applyFill="1" applyBorder="1" applyAlignment="1">
      <alignment horizontal="center" vertical="center" wrapText="1"/>
    </xf>
    <xf numFmtId="0" fontId="12" fillId="4" borderId="11" xfId="0" applyFont="1" applyFill="1" applyBorder="1" applyAlignment="1">
      <alignment horizontal="center" vertical="center"/>
    </xf>
    <xf numFmtId="14" fontId="5" fillId="3" borderId="0" xfId="0" applyNumberFormat="1" applyFont="1" applyFill="1" applyAlignment="1">
      <alignment horizontal="justify" vertical="top" wrapText="1"/>
    </xf>
    <xf numFmtId="0" fontId="7" fillId="3" borderId="0" xfId="0" applyFont="1" applyFill="1" applyAlignment="1">
      <alignment horizontal="justify" vertical="center" wrapText="1"/>
    </xf>
    <xf numFmtId="0" fontId="0" fillId="3" borderId="0" xfId="0" applyFill="1"/>
    <xf numFmtId="0" fontId="1" fillId="3" borderId="6" xfId="0" applyFont="1" applyFill="1" applyBorder="1" applyAlignment="1">
      <alignment horizontal="left" vertical="center"/>
    </xf>
    <xf numFmtId="0" fontId="15" fillId="3" borderId="4" xfId="0" applyFont="1" applyFill="1" applyBorder="1" applyAlignment="1">
      <alignment horizontal="justify" vertical="top" wrapText="1"/>
    </xf>
    <xf numFmtId="0" fontId="15" fillId="0" borderId="4" xfId="0" applyFont="1" applyBorder="1" applyAlignment="1">
      <alignment horizontal="justify" vertical="top" wrapText="1"/>
    </xf>
    <xf numFmtId="0" fontId="16" fillId="0" borderId="4" xfId="0" applyFont="1" applyBorder="1" applyAlignment="1">
      <alignment horizontal="justify" vertical="top" wrapText="1"/>
    </xf>
    <xf numFmtId="14" fontId="4" fillId="3" borderId="4" xfId="0" applyNumberFormat="1" applyFont="1" applyFill="1" applyBorder="1" applyAlignment="1">
      <alignment horizontal="center" vertical="center" wrapText="1"/>
    </xf>
    <xf numFmtId="10" fontId="15" fillId="3" borderId="10" xfId="0" applyNumberFormat="1" applyFont="1" applyFill="1" applyBorder="1" applyAlignment="1">
      <alignment horizontal="center" vertical="center" wrapText="1"/>
    </xf>
    <xf numFmtId="9" fontId="15" fillId="0" borderId="10" xfId="0" applyNumberFormat="1" applyFont="1" applyBorder="1" applyAlignment="1">
      <alignment horizontal="justify" vertical="top" wrapText="1"/>
    </xf>
    <xf numFmtId="10" fontId="15" fillId="3" borderId="4" xfId="0" applyNumberFormat="1" applyFont="1" applyFill="1" applyBorder="1" applyAlignment="1">
      <alignment horizontal="center" vertical="center" wrapText="1"/>
    </xf>
    <xf numFmtId="9" fontId="15" fillId="0" borderId="4" xfId="0" applyNumberFormat="1" applyFont="1" applyBorder="1" applyAlignment="1">
      <alignment horizontal="justify" vertical="top" wrapText="1"/>
    </xf>
    <xf numFmtId="10" fontId="15" fillId="3" borderId="15" xfId="0" applyNumberFormat="1" applyFont="1" applyFill="1" applyBorder="1" applyAlignment="1">
      <alignment horizontal="center" vertical="center" wrapText="1"/>
    </xf>
    <xf numFmtId="9" fontId="5" fillId="0" borderId="15" xfId="0" applyNumberFormat="1" applyFont="1" applyBorder="1" applyAlignment="1">
      <alignment horizontal="justify" vertical="top" wrapText="1"/>
    </xf>
    <xf numFmtId="0" fontId="15" fillId="0" borderId="10" xfId="0" applyFont="1" applyBorder="1" applyAlignment="1">
      <alignment horizontal="justify" vertical="top" wrapText="1"/>
    </xf>
    <xf numFmtId="0" fontId="15" fillId="0" borderId="15" xfId="0" applyFont="1" applyBorder="1" applyAlignment="1">
      <alignment horizontal="justify" vertical="top" wrapText="1"/>
    </xf>
    <xf numFmtId="0" fontId="4" fillId="2" borderId="28" xfId="0" applyFont="1" applyFill="1" applyBorder="1" applyAlignment="1">
      <alignment horizontal="center" vertical="center" wrapText="1"/>
    </xf>
    <xf numFmtId="1" fontId="15" fillId="3" borderId="4"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4" xfId="0" applyFont="1" applyFill="1" applyBorder="1" applyAlignment="1">
      <alignment horizontal="justify" vertical="top" wrapText="1"/>
    </xf>
    <xf numFmtId="9" fontId="15" fillId="3" borderId="4" xfId="0" applyNumberFormat="1" applyFont="1" applyFill="1" applyBorder="1" applyAlignment="1">
      <alignment horizontal="justify" vertical="top" wrapText="1"/>
    </xf>
    <xf numFmtId="0" fontId="15" fillId="3" borderId="10" xfId="0" applyFont="1" applyFill="1" applyBorder="1" applyAlignment="1">
      <alignment horizontal="center" vertical="center" wrapText="1"/>
    </xf>
    <xf numFmtId="0" fontId="15" fillId="3" borderId="10" xfId="0" applyFont="1" applyFill="1" applyBorder="1" applyAlignment="1">
      <alignment horizontal="justify" vertical="top" wrapText="1"/>
    </xf>
    <xf numFmtId="14" fontId="4" fillId="3" borderId="10" xfId="0" applyNumberFormat="1" applyFont="1" applyFill="1" applyBorder="1" applyAlignment="1">
      <alignment horizontal="center" vertical="center" wrapText="1"/>
    </xf>
    <xf numFmtId="1" fontId="15" fillId="3" borderId="10"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1" fontId="15" fillId="3" borderId="15" xfId="0" applyNumberFormat="1" applyFont="1" applyFill="1" applyBorder="1" applyAlignment="1">
      <alignment horizontal="center" vertical="center" wrapText="1"/>
    </xf>
    <xf numFmtId="0" fontId="5" fillId="0" borderId="15" xfId="0" applyFont="1" applyBorder="1" applyAlignment="1">
      <alignment horizontal="justify" vertical="top" wrapText="1"/>
    </xf>
    <xf numFmtId="0" fontId="5" fillId="0" borderId="19" xfId="0" applyFont="1" applyBorder="1" applyAlignment="1">
      <alignment horizontal="justify" vertical="top" wrapText="1"/>
    </xf>
    <xf numFmtId="0" fontId="16" fillId="3" borderId="15" xfId="0" applyFont="1" applyFill="1" applyBorder="1" applyAlignment="1">
      <alignment horizontal="center" vertical="center" wrapText="1"/>
    </xf>
    <xf numFmtId="0" fontId="17" fillId="3" borderId="15" xfId="0" applyFont="1" applyFill="1" applyBorder="1" applyAlignment="1">
      <alignment horizontal="justify" vertical="top" wrapText="1"/>
    </xf>
    <xf numFmtId="14" fontId="4" fillId="3" borderId="15" xfId="0" applyNumberFormat="1" applyFont="1" applyFill="1" applyBorder="1" applyAlignment="1">
      <alignment horizontal="center" vertical="center" wrapText="1"/>
    </xf>
    <xf numFmtId="9" fontId="15" fillId="3" borderId="15" xfId="0" applyNumberFormat="1" applyFont="1" applyFill="1" applyBorder="1" applyAlignment="1">
      <alignment horizontal="justify" vertical="top" wrapText="1"/>
    </xf>
    <xf numFmtId="0" fontId="15" fillId="3" borderId="15" xfId="0" applyFont="1" applyFill="1" applyBorder="1" applyAlignment="1">
      <alignment horizontal="justify" vertical="top" wrapText="1"/>
    </xf>
    <xf numFmtId="9" fontId="15" fillId="3" borderId="10" xfId="0" applyNumberFormat="1" applyFont="1" applyFill="1" applyBorder="1" applyAlignment="1">
      <alignment horizontal="justify" vertical="top" wrapText="1"/>
    </xf>
    <xf numFmtId="0" fontId="17" fillId="0" borderId="15" xfId="0" applyFont="1" applyBorder="1" applyAlignment="1">
      <alignment horizontal="justify" vertical="top" wrapText="1"/>
    </xf>
    <xf numFmtId="9" fontId="15" fillId="0" borderId="15" xfId="0" applyNumberFormat="1" applyFont="1" applyBorder="1" applyAlignment="1">
      <alignment horizontal="justify" vertical="top" wrapText="1"/>
    </xf>
    <xf numFmtId="0" fontId="18" fillId="0" borderId="29" xfId="0" applyFont="1" applyBorder="1" applyAlignment="1">
      <alignment horizontal="center" vertical="center" wrapText="1"/>
    </xf>
    <xf numFmtId="0" fontId="4" fillId="2" borderId="31" xfId="0" applyFont="1" applyFill="1" applyBorder="1" applyAlignment="1">
      <alignment horizontal="center" vertical="center" wrapText="1"/>
    </xf>
    <xf numFmtId="0" fontId="16" fillId="0" borderId="31" xfId="0" applyFont="1" applyBorder="1" applyAlignment="1">
      <alignment horizontal="justify" vertical="top" wrapText="1"/>
    </xf>
    <xf numFmtId="0" fontId="15" fillId="3" borderId="31" xfId="0" applyFont="1" applyFill="1" applyBorder="1" applyAlignment="1">
      <alignment horizontal="center" vertical="center" wrapText="1"/>
    </xf>
    <xf numFmtId="0" fontId="16" fillId="3" borderId="31" xfId="0" applyFont="1" applyFill="1" applyBorder="1" applyAlignment="1">
      <alignment horizontal="justify" vertical="top" wrapText="1"/>
    </xf>
    <xf numFmtId="14" fontId="4" fillId="3" borderId="31" xfId="0" applyNumberFormat="1" applyFont="1" applyFill="1" applyBorder="1" applyAlignment="1">
      <alignment horizontal="center" vertical="center" wrapText="1"/>
    </xf>
    <xf numFmtId="1" fontId="15" fillId="3" borderId="31" xfId="0" applyNumberFormat="1" applyFont="1" applyFill="1" applyBorder="1" applyAlignment="1">
      <alignment horizontal="center" vertical="center" wrapText="1"/>
    </xf>
    <xf numFmtId="10" fontId="15" fillId="3" borderId="31" xfId="0" applyNumberFormat="1" applyFont="1" applyFill="1" applyBorder="1" applyAlignment="1">
      <alignment horizontal="center" vertical="center" wrapText="1"/>
    </xf>
    <xf numFmtId="0" fontId="15" fillId="0" borderId="31" xfId="0" applyFont="1" applyBorder="1" applyAlignment="1">
      <alignment horizontal="justify" vertical="top" wrapText="1"/>
    </xf>
    <xf numFmtId="9" fontId="15" fillId="3" borderId="31" xfId="1" applyFont="1" applyFill="1" applyBorder="1" applyAlignment="1">
      <alignment horizontal="center" vertical="center" wrapText="1"/>
    </xf>
    <xf numFmtId="0" fontId="7" fillId="0" borderId="31" xfId="0" applyFont="1" applyBorder="1" applyAlignment="1">
      <alignment horizontal="justify" vertical="top" wrapText="1"/>
    </xf>
    <xf numFmtId="0" fontId="7" fillId="0" borderId="30" xfId="0" applyFont="1" applyBorder="1" applyAlignment="1">
      <alignment horizontal="justify" vertical="top" wrapText="1"/>
    </xf>
    <xf numFmtId="1" fontId="15" fillId="3" borderId="10" xfId="0" applyNumberFormat="1" applyFont="1" applyFill="1" applyBorder="1" applyAlignment="1">
      <alignment horizontal="left" vertical="top" wrapText="1"/>
    </xf>
    <xf numFmtId="0" fontId="15" fillId="3" borderId="4" xfId="0" applyFont="1" applyFill="1" applyBorder="1" applyAlignment="1" applyProtection="1">
      <alignment horizontal="left" vertical="top" wrapText="1"/>
      <protection locked="0"/>
    </xf>
    <xf numFmtId="9" fontId="15" fillId="3" borderId="4" xfId="0" applyNumberFormat="1" applyFont="1" applyFill="1" applyBorder="1" applyAlignment="1">
      <alignment horizontal="left" vertical="top" wrapText="1"/>
    </xf>
    <xf numFmtId="9" fontId="15" fillId="3" borderId="15" xfId="0" applyNumberFormat="1" applyFont="1" applyFill="1" applyBorder="1" applyAlignment="1">
      <alignment horizontal="left" vertical="top" wrapText="1"/>
    </xf>
    <xf numFmtId="0" fontId="1" fillId="0" borderId="4" xfId="0" applyFont="1" applyBorder="1" applyAlignment="1">
      <alignment horizontal="left" vertical="top"/>
    </xf>
    <xf numFmtId="0" fontId="7" fillId="3" borderId="0" xfId="0" applyFont="1" applyFill="1" applyAlignment="1">
      <alignment horizontal="center" vertical="center" wrapText="1"/>
    </xf>
    <xf numFmtId="0" fontId="16" fillId="6" borderId="10" xfId="0" applyFont="1" applyFill="1" applyBorder="1" applyAlignment="1">
      <alignment horizontal="justify" vertical="top" wrapText="1"/>
    </xf>
    <xf numFmtId="0" fontId="22" fillId="0" borderId="10" xfId="0" applyFont="1" applyBorder="1" applyAlignment="1">
      <alignment horizontal="justify" vertical="top" wrapText="1"/>
    </xf>
    <xf numFmtId="0" fontId="23" fillId="0" borderId="31" xfId="0" applyFont="1" applyBorder="1" applyAlignment="1">
      <alignment horizontal="justify" vertical="top" wrapText="1"/>
    </xf>
    <xf numFmtId="0" fontId="16" fillId="3" borderId="15" xfId="0" applyFont="1" applyFill="1" applyBorder="1" applyAlignment="1">
      <alignment horizontal="justify" vertical="top" wrapText="1"/>
    </xf>
    <xf numFmtId="0" fontId="2" fillId="0" borderId="6" xfId="0" applyFont="1" applyBorder="1" applyAlignment="1">
      <alignment horizontal="left" vertical="center"/>
    </xf>
    <xf numFmtId="0" fontId="7" fillId="0" borderId="4" xfId="0" applyFont="1" applyBorder="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left"/>
    </xf>
    <xf numFmtId="0" fontId="15" fillId="0" borderId="10" xfId="0" applyFont="1" applyBorder="1" applyAlignment="1">
      <alignment horizontal="left" vertical="top" wrapText="1"/>
    </xf>
    <xf numFmtId="0" fontId="15" fillId="2" borderId="10" xfId="0" applyFont="1" applyFill="1" applyBorder="1" applyAlignment="1">
      <alignment horizontal="center" vertical="center" wrapText="1"/>
    </xf>
    <xf numFmtId="0" fontId="17" fillId="2" borderId="10" xfId="0" applyFont="1" applyFill="1" applyBorder="1" applyAlignment="1">
      <alignment horizontal="justify" vertical="top" wrapText="1"/>
    </xf>
    <xf numFmtId="14" fontId="4" fillId="2" borderId="10" xfId="0" applyNumberFormat="1" applyFont="1" applyFill="1" applyBorder="1" applyAlignment="1">
      <alignment horizontal="center" vertical="center" wrapText="1"/>
    </xf>
    <xf numFmtId="1" fontId="15" fillId="2" borderId="10" xfId="0" applyNumberFormat="1" applyFont="1" applyFill="1" applyBorder="1" applyAlignment="1">
      <alignment horizontal="center" vertical="center" wrapText="1"/>
    </xf>
    <xf numFmtId="10" fontId="15" fillId="2" borderId="10" xfId="0" applyNumberFormat="1" applyFont="1" applyFill="1" applyBorder="1" applyAlignment="1">
      <alignment horizontal="center" vertical="center" wrapText="1"/>
    </xf>
    <xf numFmtId="9" fontId="15" fillId="2" borderId="10" xfId="0" applyNumberFormat="1" applyFont="1" applyFill="1" applyBorder="1" applyAlignment="1">
      <alignment horizontal="justify" vertical="top" wrapText="1"/>
    </xf>
    <xf numFmtId="0" fontId="15" fillId="2" borderId="10" xfId="0" applyFont="1" applyFill="1" applyBorder="1" applyAlignment="1">
      <alignment horizontal="justify" vertical="top" wrapText="1"/>
    </xf>
    <xf numFmtId="0" fontId="15" fillId="2" borderId="15" xfId="0" applyFont="1" applyFill="1" applyBorder="1" applyAlignment="1">
      <alignment horizontal="justify" vertical="top" wrapText="1"/>
    </xf>
    <xf numFmtId="14" fontId="4" fillId="2" borderId="15" xfId="0" applyNumberFormat="1" applyFont="1" applyFill="1" applyBorder="1" applyAlignment="1">
      <alignment horizontal="center" vertical="center" wrapText="1"/>
    </xf>
    <xf numFmtId="1" fontId="15" fillId="2" borderId="15" xfId="0" applyNumberFormat="1" applyFont="1" applyFill="1" applyBorder="1" applyAlignment="1">
      <alignment horizontal="center" vertical="center" wrapText="1"/>
    </xf>
    <xf numFmtId="10" fontId="15" fillId="2" borderId="15"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2" borderId="4" xfId="0" applyFont="1" applyFill="1" applyBorder="1" applyAlignment="1">
      <alignment horizontal="justify" vertical="top" wrapText="1"/>
    </xf>
    <xf numFmtId="14" fontId="4" fillId="2" borderId="4" xfId="0" applyNumberFormat="1"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10" fontId="15" fillId="2" borderId="4" xfId="0" applyNumberFormat="1" applyFont="1" applyFill="1" applyBorder="1" applyAlignment="1">
      <alignment horizontal="center" vertical="center" wrapText="1"/>
    </xf>
    <xf numFmtId="10" fontId="15" fillId="3" borderId="10" xfId="0" applyNumberFormat="1" applyFont="1" applyFill="1" applyBorder="1" applyAlignment="1">
      <alignment horizontal="center" vertical="center" wrapText="1"/>
    </xf>
    <xf numFmtId="10" fontId="15" fillId="3" borderId="4" xfId="0" applyNumberFormat="1" applyFont="1" applyFill="1" applyBorder="1" applyAlignment="1">
      <alignment horizontal="center" vertical="center" wrapText="1"/>
    </xf>
    <xf numFmtId="9" fontId="15" fillId="3" borderId="32" xfId="1" applyFont="1" applyFill="1" applyBorder="1" applyAlignment="1">
      <alignment horizontal="center" vertical="center" wrapText="1"/>
    </xf>
    <xf numFmtId="9" fontId="15" fillId="3" borderId="21" xfId="1" applyFont="1" applyFill="1" applyBorder="1" applyAlignment="1">
      <alignment horizontal="center" vertical="center" wrapText="1"/>
    </xf>
    <xf numFmtId="9" fontId="15" fillId="3" borderId="33" xfId="1" applyFont="1" applyFill="1" applyBorder="1" applyAlignment="1">
      <alignment horizontal="center" vertical="center" wrapText="1"/>
    </xf>
    <xf numFmtId="10" fontId="15" fillId="3" borderId="15" xfId="0" applyNumberFormat="1"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3" borderId="1" xfId="0" applyFont="1" applyFill="1" applyBorder="1" applyAlignment="1">
      <alignment horizontal="left" vertical="center"/>
    </xf>
    <xf numFmtId="0" fontId="1" fillId="3" borderId="3" xfId="0" applyFont="1" applyFill="1" applyBorder="1" applyAlignment="1">
      <alignment horizontal="left" vertical="center"/>
    </xf>
    <xf numFmtId="0" fontId="1" fillId="3" borderId="2"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left"/>
    </xf>
    <xf numFmtId="14" fontId="1" fillId="0" borderId="1" xfId="0" applyNumberFormat="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4" fillId="0" borderId="4" xfId="0" applyFont="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3" fillId="4" borderId="1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2" fillId="4" borderId="13" xfId="0" applyFont="1" applyFill="1" applyBorder="1" applyAlignment="1">
      <alignment horizontal="center" vertical="center"/>
    </xf>
    <xf numFmtId="0" fontId="12" fillId="4" borderId="26"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4" fillId="2" borderId="12" xfId="0" applyFont="1" applyFill="1" applyBorder="1" applyAlignment="1" applyProtection="1">
      <alignment horizontal="center" vertical="center" textRotation="90" wrapText="1"/>
      <protection locked="0"/>
    </xf>
    <xf numFmtId="0" fontId="4" fillId="2" borderId="27" xfId="0" applyFont="1" applyFill="1" applyBorder="1" applyAlignment="1" applyProtection="1">
      <alignment horizontal="center" vertical="center" textRotation="90" wrapText="1"/>
      <protection locked="0"/>
    </xf>
    <xf numFmtId="0" fontId="4" fillId="5" borderId="16"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15" fillId="0" borderId="10" xfId="0" applyFont="1" applyBorder="1" applyAlignment="1">
      <alignment horizontal="justify" vertical="top" wrapText="1"/>
    </xf>
    <xf numFmtId="0" fontId="15" fillId="0" borderId="4" xfId="0" applyFont="1" applyBorder="1" applyAlignment="1">
      <alignment horizontal="justify" vertical="top" wrapText="1"/>
    </xf>
    <xf numFmtId="0" fontId="15" fillId="0" borderId="15" xfId="0" applyFont="1" applyBorder="1" applyAlignment="1">
      <alignment horizontal="justify" vertical="top"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25" xfId="0" applyFont="1" applyFill="1" applyBorder="1" applyAlignment="1" applyProtection="1">
      <alignment horizontal="left" vertical="center" wrapText="1"/>
      <protection locked="0"/>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right" vertical="center" wrapText="1"/>
    </xf>
    <xf numFmtId="0" fontId="16" fillId="0" borderId="10" xfId="0" applyFont="1" applyBorder="1" applyAlignment="1">
      <alignment horizontal="justify" vertical="top" wrapText="1"/>
    </xf>
    <xf numFmtId="0" fontId="16" fillId="0" borderId="4" xfId="0" applyFont="1" applyBorder="1" applyAlignment="1">
      <alignment horizontal="justify" vertical="top" wrapText="1"/>
    </xf>
    <xf numFmtId="0" fontId="16" fillId="0" borderId="15" xfId="0" applyFont="1" applyBorder="1" applyAlignment="1">
      <alignment horizontal="justify" vertical="top"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7" xfId="0" applyFont="1" applyBorder="1" applyAlignment="1">
      <alignment horizontal="center" vertical="center" wrapText="1"/>
    </xf>
    <xf numFmtId="0" fontId="4" fillId="0" borderId="10" xfId="0" applyFont="1" applyBorder="1" applyAlignment="1">
      <alignment horizontal="justify" vertical="top" wrapText="1"/>
    </xf>
    <xf numFmtId="0" fontId="4" fillId="0" borderId="4" xfId="0" applyFont="1" applyBorder="1" applyAlignment="1">
      <alignment horizontal="justify" vertical="top" wrapText="1"/>
    </xf>
    <xf numFmtId="0" fontId="4" fillId="0" borderId="15" xfId="0" applyFont="1" applyBorder="1" applyAlignment="1">
      <alignment horizontal="justify" vertical="top"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5" fillId="0" borderId="32" xfId="0" applyFont="1" applyBorder="1" applyAlignment="1">
      <alignment horizontal="justify" vertical="top" wrapText="1"/>
    </xf>
    <xf numFmtId="0" fontId="15" fillId="0" borderId="33" xfId="0" applyFont="1" applyBorder="1" applyAlignment="1">
      <alignment horizontal="justify" vertical="top" wrapText="1"/>
    </xf>
    <xf numFmtId="0" fontId="15" fillId="0" borderId="21" xfId="0" applyFont="1" applyBorder="1" applyAlignment="1">
      <alignment horizontal="justify" vertical="top" wrapText="1"/>
    </xf>
    <xf numFmtId="14" fontId="4" fillId="3" borderId="4"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1" fillId="0" borderId="10" xfId="0" applyFont="1" applyBorder="1" applyAlignment="1">
      <alignment horizontal="justify" vertical="top" wrapText="1"/>
    </xf>
    <xf numFmtId="0" fontId="4" fillId="2" borderId="10" xfId="0" applyFont="1" applyFill="1" applyBorder="1" applyAlignment="1">
      <alignment horizontal="center" vertical="center" textRotation="1" wrapText="1"/>
    </xf>
    <xf numFmtId="0" fontId="4" fillId="2" borderId="15" xfId="0" applyFont="1" applyFill="1" applyBorder="1" applyAlignment="1">
      <alignment horizontal="center" vertical="center" textRotation="1"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showGridLines="0" tabSelected="1" topLeftCell="O18" zoomScale="85" zoomScaleNormal="85" zoomScaleSheetLayoutView="172" zoomScalePageLayoutView="55" workbookViewId="0">
      <selection activeCell="P12" sqref="P12"/>
    </sheetView>
  </sheetViews>
  <sheetFormatPr baseColWidth="10" defaultColWidth="11.453125" defaultRowHeight="14.5" x14ac:dyDescent="0.35"/>
  <cols>
    <col min="1" max="1" width="5.1796875" customWidth="1"/>
    <col min="2" max="2" width="31" customWidth="1"/>
    <col min="3" max="3" width="8.453125" customWidth="1"/>
    <col min="4" max="4" width="27.81640625" customWidth="1"/>
    <col min="5" max="5" width="10.7265625" customWidth="1"/>
    <col min="6" max="6" width="35" customWidth="1"/>
    <col min="7" max="8" width="12.26953125" style="34" customWidth="1"/>
    <col min="9" max="9" width="9.453125" customWidth="1"/>
    <col min="10" max="10" width="9" customWidth="1"/>
    <col min="11" max="11" width="16.26953125" customWidth="1"/>
    <col min="12" max="12" width="7.1796875" customWidth="1"/>
    <col min="13" max="13" width="51.453125" customWidth="1"/>
    <col min="14" max="14" width="12.54296875" customWidth="1"/>
    <col min="15" max="15" width="23.54296875" customWidth="1"/>
    <col min="16" max="16" width="147.1796875" customWidth="1"/>
    <col min="17" max="17" width="27" style="95" customWidth="1"/>
    <col min="20" max="20" width="20.1796875" customWidth="1"/>
  </cols>
  <sheetData>
    <row r="1" spans="1:20" ht="27" customHeight="1" x14ac:dyDescent="0.35">
      <c r="A1" s="119" t="s">
        <v>0</v>
      </c>
      <c r="B1" s="120"/>
      <c r="C1" s="121" t="s">
        <v>1</v>
      </c>
      <c r="D1" s="122"/>
      <c r="E1" s="122"/>
      <c r="F1" s="122"/>
      <c r="G1" s="122"/>
      <c r="H1" s="122"/>
      <c r="I1" s="123"/>
      <c r="J1" s="85" t="s">
        <v>2</v>
      </c>
      <c r="K1" s="124" t="s">
        <v>3</v>
      </c>
      <c r="L1" s="125"/>
      <c r="M1" s="125"/>
      <c r="N1" s="125"/>
      <c r="O1" s="125"/>
      <c r="P1" s="125"/>
      <c r="Q1" s="125"/>
      <c r="R1" s="125"/>
      <c r="S1" s="125"/>
      <c r="T1" s="126"/>
    </row>
    <row r="2" spans="1:20" ht="16.5" customHeight="1" x14ac:dyDescent="0.35">
      <c r="A2" s="127" t="s">
        <v>4</v>
      </c>
      <c r="B2" s="127"/>
      <c r="C2" s="121" t="s">
        <v>5</v>
      </c>
      <c r="D2" s="122"/>
      <c r="E2" s="122"/>
      <c r="F2" s="122"/>
      <c r="G2" s="122"/>
      <c r="H2" s="122"/>
      <c r="I2" s="123"/>
      <c r="J2" s="124" t="s">
        <v>6</v>
      </c>
      <c r="K2" s="126"/>
      <c r="L2" s="128">
        <v>44840</v>
      </c>
      <c r="M2" s="125"/>
      <c r="N2" s="125"/>
      <c r="O2" s="125"/>
      <c r="P2" s="125"/>
      <c r="Q2" s="125"/>
      <c r="R2" s="125"/>
      <c r="S2" s="125"/>
      <c r="T2" s="126"/>
    </row>
    <row r="3" spans="1:20" ht="16.5" customHeight="1" x14ac:dyDescent="0.35">
      <c r="A3" s="127" t="s">
        <v>7</v>
      </c>
      <c r="B3" s="127"/>
      <c r="C3" s="164" t="s">
        <v>8</v>
      </c>
      <c r="D3" s="165"/>
      <c r="E3" s="165"/>
      <c r="F3" s="165"/>
      <c r="G3" s="165"/>
      <c r="H3" s="165"/>
      <c r="I3" s="166"/>
      <c r="J3" s="129" t="s">
        <v>9</v>
      </c>
      <c r="K3" s="131"/>
      <c r="L3" s="128">
        <v>46022</v>
      </c>
      <c r="M3" s="125"/>
      <c r="N3" s="125"/>
      <c r="O3" s="125"/>
      <c r="P3" s="125"/>
      <c r="Q3" s="125"/>
      <c r="R3" s="125"/>
      <c r="S3" s="125"/>
      <c r="T3" s="126"/>
    </row>
    <row r="4" spans="1:20" ht="16.5" customHeight="1" x14ac:dyDescent="0.35">
      <c r="A4" s="127" t="s">
        <v>10</v>
      </c>
      <c r="B4" s="127"/>
      <c r="C4" s="121" t="s">
        <v>11</v>
      </c>
      <c r="D4" s="122"/>
      <c r="E4" s="122"/>
      <c r="F4" s="122"/>
      <c r="G4" s="122"/>
      <c r="H4" s="122"/>
      <c r="I4" s="35"/>
      <c r="J4" s="19"/>
      <c r="K4" s="19"/>
      <c r="L4" s="20"/>
      <c r="M4" s="20"/>
      <c r="N4" s="20"/>
      <c r="O4" s="20"/>
      <c r="P4" s="20"/>
      <c r="Q4" s="91"/>
      <c r="R4" s="20"/>
      <c r="S4" s="20"/>
      <c r="T4" s="21"/>
    </row>
    <row r="5" spans="1:20" ht="29.25" customHeight="1" thickBot="1" x14ac:dyDescent="0.4">
      <c r="A5" s="132" t="s">
        <v>12</v>
      </c>
      <c r="B5" s="132"/>
      <c r="C5" s="129" t="s">
        <v>13</v>
      </c>
      <c r="D5" s="130"/>
      <c r="E5" s="130"/>
      <c r="F5" s="130"/>
      <c r="G5" s="130"/>
      <c r="H5" s="130"/>
      <c r="I5" s="130"/>
      <c r="J5" s="130"/>
      <c r="K5" s="130"/>
      <c r="L5" s="130"/>
      <c r="M5" s="130"/>
      <c r="N5" s="130"/>
      <c r="O5" s="130"/>
      <c r="P5" s="130"/>
      <c r="Q5" s="130"/>
      <c r="R5" s="130"/>
      <c r="S5" s="130"/>
      <c r="T5" s="131"/>
    </row>
    <row r="6" spans="1:20" ht="15.5" x14ac:dyDescent="0.35">
      <c r="A6" s="138" t="s">
        <v>14</v>
      </c>
      <c r="B6" s="139"/>
      <c r="C6" s="140"/>
      <c r="D6" s="140"/>
      <c r="E6" s="140"/>
      <c r="F6" s="140"/>
      <c r="G6" s="140"/>
      <c r="H6" s="140"/>
      <c r="I6" s="140"/>
      <c r="J6" s="140"/>
      <c r="K6" s="140"/>
      <c r="L6" s="140"/>
      <c r="M6" s="140"/>
      <c r="N6" s="140"/>
      <c r="O6" s="141"/>
      <c r="P6" s="144" t="s">
        <v>15</v>
      </c>
      <c r="Q6" s="145"/>
      <c r="R6" s="135" t="s">
        <v>16</v>
      </c>
      <c r="S6" s="136"/>
      <c r="T6" s="137"/>
    </row>
    <row r="7" spans="1:20" ht="24.75" customHeight="1" x14ac:dyDescent="0.35">
      <c r="A7" s="146" t="s">
        <v>17</v>
      </c>
      <c r="B7" s="133" t="s">
        <v>18</v>
      </c>
      <c r="C7" s="133" t="s">
        <v>19</v>
      </c>
      <c r="D7" s="133" t="s">
        <v>20</v>
      </c>
      <c r="E7" s="133" t="s">
        <v>21</v>
      </c>
      <c r="F7" s="133" t="s">
        <v>22</v>
      </c>
      <c r="G7" s="133" t="s">
        <v>23</v>
      </c>
      <c r="H7" s="133"/>
      <c r="I7" s="133" t="s">
        <v>24</v>
      </c>
      <c r="J7" s="133" t="s">
        <v>25</v>
      </c>
      <c r="K7" s="133" t="s">
        <v>26</v>
      </c>
      <c r="L7" s="133" t="s">
        <v>27</v>
      </c>
      <c r="M7" s="133" t="s">
        <v>28</v>
      </c>
      <c r="N7" s="133" t="s">
        <v>29</v>
      </c>
      <c r="O7" s="160" t="s">
        <v>30</v>
      </c>
      <c r="P7" s="148" t="s">
        <v>31</v>
      </c>
      <c r="Q7" s="162" t="s">
        <v>32</v>
      </c>
      <c r="R7" s="156" t="s">
        <v>33</v>
      </c>
      <c r="S7" s="158" t="s">
        <v>34</v>
      </c>
      <c r="T7" s="142" t="s">
        <v>35</v>
      </c>
    </row>
    <row r="8" spans="1:20" ht="21" customHeight="1" thickBot="1" x14ac:dyDescent="0.4">
      <c r="A8" s="147"/>
      <c r="B8" s="134"/>
      <c r="C8" s="134"/>
      <c r="D8" s="134"/>
      <c r="E8" s="134"/>
      <c r="F8" s="134"/>
      <c r="G8" s="48" t="s">
        <v>36</v>
      </c>
      <c r="H8" s="48" t="s">
        <v>37</v>
      </c>
      <c r="I8" s="134"/>
      <c r="J8" s="134"/>
      <c r="K8" s="134"/>
      <c r="L8" s="134"/>
      <c r="M8" s="134"/>
      <c r="N8" s="134"/>
      <c r="O8" s="161"/>
      <c r="P8" s="149"/>
      <c r="Q8" s="163"/>
      <c r="R8" s="157"/>
      <c r="S8" s="159"/>
      <c r="T8" s="143"/>
    </row>
    <row r="9" spans="1:20" ht="324" customHeight="1" thickBot="1" x14ac:dyDescent="0.4">
      <c r="A9" s="167">
        <v>1</v>
      </c>
      <c r="B9" s="150" t="s">
        <v>38</v>
      </c>
      <c r="C9" s="153">
        <v>3</v>
      </c>
      <c r="D9" s="150" t="s">
        <v>39</v>
      </c>
      <c r="E9" s="53">
        <v>1</v>
      </c>
      <c r="F9" s="54" t="s">
        <v>40</v>
      </c>
      <c r="G9" s="55">
        <v>44840</v>
      </c>
      <c r="H9" s="55">
        <v>45075</v>
      </c>
      <c r="I9" s="56">
        <f>(H9-G9)/7</f>
        <v>33.571428571428569</v>
      </c>
      <c r="J9" s="40">
        <v>0</v>
      </c>
      <c r="K9" s="81" t="s">
        <v>41</v>
      </c>
      <c r="L9" s="113">
        <f>AVERAGE(J9:J13)</f>
        <v>0</v>
      </c>
      <c r="M9" s="87" t="s">
        <v>194</v>
      </c>
      <c r="N9" s="87" t="s">
        <v>42</v>
      </c>
      <c r="O9" s="87" t="s">
        <v>185</v>
      </c>
      <c r="P9" s="38" t="s">
        <v>209</v>
      </c>
      <c r="Q9" s="92" t="s">
        <v>205</v>
      </c>
      <c r="R9" s="30"/>
      <c r="S9" s="30"/>
      <c r="T9" s="31"/>
    </row>
    <row r="10" spans="1:20" ht="239" customHeight="1" thickBot="1" x14ac:dyDescent="0.4">
      <c r="A10" s="168"/>
      <c r="B10" s="151"/>
      <c r="C10" s="154"/>
      <c r="D10" s="151"/>
      <c r="E10" s="50">
        <v>2</v>
      </c>
      <c r="F10" s="36" t="s">
        <v>43</v>
      </c>
      <c r="G10" s="39">
        <v>44986</v>
      </c>
      <c r="H10" s="39">
        <v>45259</v>
      </c>
      <c r="I10" s="49">
        <f t="shared" ref="I10:I41" si="0">(H10-G10)/7</f>
        <v>39</v>
      </c>
      <c r="J10" s="42">
        <v>0</v>
      </c>
      <c r="K10" s="82" t="s">
        <v>44</v>
      </c>
      <c r="L10" s="114"/>
      <c r="M10" s="87"/>
      <c r="N10" s="87" t="s">
        <v>45</v>
      </c>
      <c r="O10" s="87"/>
      <c r="P10" s="38" t="s">
        <v>200</v>
      </c>
      <c r="Q10" s="92" t="s">
        <v>184</v>
      </c>
      <c r="R10" s="22"/>
      <c r="S10" s="22"/>
      <c r="T10" s="16"/>
    </row>
    <row r="11" spans="1:20" ht="215.5" customHeight="1" thickBot="1" x14ac:dyDescent="0.4">
      <c r="A11" s="168"/>
      <c r="B11" s="151"/>
      <c r="C11" s="154"/>
      <c r="D11" s="151"/>
      <c r="E11" s="50">
        <v>3</v>
      </c>
      <c r="F11" s="51" t="s">
        <v>46</v>
      </c>
      <c r="G11" s="39">
        <v>44986</v>
      </c>
      <c r="H11" s="39">
        <v>45259</v>
      </c>
      <c r="I11" s="49">
        <f t="shared" si="0"/>
        <v>39</v>
      </c>
      <c r="J11" s="42">
        <v>0</v>
      </c>
      <c r="K11" s="83" t="s">
        <v>47</v>
      </c>
      <c r="L11" s="114"/>
      <c r="M11" s="87"/>
      <c r="N11" s="87" t="s">
        <v>45</v>
      </c>
      <c r="O11" s="87"/>
      <c r="P11" s="38" t="s">
        <v>210</v>
      </c>
      <c r="Q11" s="92" t="s">
        <v>205</v>
      </c>
      <c r="R11" s="22"/>
      <c r="S11" s="22"/>
      <c r="T11" s="16"/>
    </row>
    <row r="12" spans="1:20" ht="207.5" customHeight="1" thickBot="1" x14ac:dyDescent="0.4">
      <c r="A12" s="168"/>
      <c r="B12" s="151"/>
      <c r="C12" s="154"/>
      <c r="D12" s="151"/>
      <c r="E12" s="50">
        <v>4</v>
      </c>
      <c r="F12" s="51" t="s">
        <v>48</v>
      </c>
      <c r="G12" s="39">
        <v>45170</v>
      </c>
      <c r="H12" s="39">
        <v>45290</v>
      </c>
      <c r="I12" s="49">
        <f t="shared" si="0"/>
        <v>17.142857142857142</v>
      </c>
      <c r="J12" s="42">
        <v>0</v>
      </c>
      <c r="K12" s="83" t="s">
        <v>49</v>
      </c>
      <c r="L12" s="114"/>
      <c r="M12" s="87"/>
      <c r="N12" s="87" t="s">
        <v>50</v>
      </c>
      <c r="O12" s="87"/>
      <c r="P12" s="38" t="s">
        <v>211</v>
      </c>
      <c r="Q12" s="92" t="s">
        <v>205</v>
      </c>
      <c r="R12" s="22"/>
      <c r="S12" s="22"/>
      <c r="T12" s="16"/>
    </row>
    <row r="13" spans="1:20" ht="211.5" customHeight="1" thickBot="1" x14ac:dyDescent="0.4">
      <c r="A13" s="169"/>
      <c r="B13" s="152"/>
      <c r="C13" s="155"/>
      <c r="D13" s="152"/>
      <c r="E13" s="61">
        <v>5</v>
      </c>
      <c r="F13" s="62" t="s">
        <v>51</v>
      </c>
      <c r="G13" s="63">
        <v>45200</v>
      </c>
      <c r="H13" s="63">
        <v>45747</v>
      </c>
      <c r="I13" s="58">
        <f t="shared" si="0"/>
        <v>78.142857142857139</v>
      </c>
      <c r="J13" s="44">
        <v>0</v>
      </c>
      <c r="K13" s="84" t="s">
        <v>52</v>
      </c>
      <c r="L13" s="118"/>
      <c r="M13" s="87"/>
      <c r="N13" s="87" t="s">
        <v>53</v>
      </c>
      <c r="O13" s="87"/>
      <c r="P13" s="38" t="s">
        <v>199</v>
      </c>
      <c r="Q13" s="92" t="s">
        <v>205</v>
      </c>
      <c r="R13" s="27"/>
      <c r="S13" s="27"/>
      <c r="T13" s="26"/>
    </row>
    <row r="14" spans="1:20" ht="261.5" customHeight="1" thickBot="1" x14ac:dyDescent="0.4">
      <c r="A14" s="167">
        <v>2</v>
      </c>
      <c r="B14" s="150" t="s">
        <v>54</v>
      </c>
      <c r="C14" s="153">
        <v>4</v>
      </c>
      <c r="D14" s="171" t="s">
        <v>55</v>
      </c>
      <c r="E14" s="53">
        <v>1</v>
      </c>
      <c r="F14" s="88" t="s">
        <v>56</v>
      </c>
      <c r="G14" s="55">
        <v>44927</v>
      </c>
      <c r="H14" s="55">
        <v>45657</v>
      </c>
      <c r="I14" s="56">
        <f t="shared" si="0"/>
        <v>104.28571428571429</v>
      </c>
      <c r="J14" s="40">
        <v>0</v>
      </c>
      <c r="K14" s="66" t="s">
        <v>57</v>
      </c>
      <c r="L14" s="113">
        <f>AVERAGE(J14:J16)</f>
        <v>0</v>
      </c>
      <c r="M14" s="87" t="s">
        <v>186</v>
      </c>
      <c r="N14" s="87" t="s">
        <v>58</v>
      </c>
      <c r="O14" s="87" t="s">
        <v>187</v>
      </c>
      <c r="P14" s="38" t="s">
        <v>201</v>
      </c>
      <c r="Q14" s="92" t="s">
        <v>184</v>
      </c>
      <c r="R14" s="25"/>
      <c r="S14" s="25"/>
      <c r="T14" s="24"/>
    </row>
    <row r="15" spans="1:20" ht="209" customHeight="1" thickBot="1" x14ac:dyDescent="0.4">
      <c r="A15" s="168"/>
      <c r="B15" s="151"/>
      <c r="C15" s="154"/>
      <c r="D15" s="172"/>
      <c r="E15" s="50">
        <v>2</v>
      </c>
      <c r="F15" s="36" t="s">
        <v>59</v>
      </c>
      <c r="G15" s="39">
        <v>44927</v>
      </c>
      <c r="H15" s="39">
        <v>46022</v>
      </c>
      <c r="I15" s="49">
        <f t="shared" ref="I15" si="1">(H15-G15)/7</f>
        <v>156.42857142857142</v>
      </c>
      <c r="J15" s="42">
        <v>0</v>
      </c>
      <c r="K15" s="52" t="s">
        <v>60</v>
      </c>
      <c r="L15" s="114"/>
      <c r="M15" s="87"/>
      <c r="N15" s="87" t="s">
        <v>61</v>
      </c>
      <c r="O15" s="87"/>
      <c r="P15" s="38" t="s">
        <v>198</v>
      </c>
      <c r="Q15" s="92" t="s">
        <v>205</v>
      </c>
      <c r="R15" s="22"/>
      <c r="S15" s="22"/>
      <c r="T15" s="16"/>
    </row>
    <row r="16" spans="1:20" ht="200.5" customHeight="1" thickBot="1" x14ac:dyDescent="0.4">
      <c r="A16" s="169"/>
      <c r="B16" s="152"/>
      <c r="C16" s="155"/>
      <c r="D16" s="173"/>
      <c r="E16" s="61">
        <v>3</v>
      </c>
      <c r="F16" s="67" t="s">
        <v>62</v>
      </c>
      <c r="G16" s="63">
        <v>45658</v>
      </c>
      <c r="H16" s="63">
        <v>46022</v>
      </c>
      <c r="I16" s="58">
        <f t="shared" si="0"/>
        <v>52</v>
      </c>
      <c r="J16" s="44">
        <v>0</v>
      </c>
      <c r="K16" s="64" t="s">
        <v>63</v>
      </c>
      <c r="L16" s="114"/>
      <c r="M16" s="87"/>
      <c r="N16" s="87" t="s">
        <v>64</v>
      </c>
      <c r="O16" s="87"/>
      <c r="P16" s="38" t="s">
        <v>198</v>
      </c>
      <c r="Q16" s="92" t="s">
        <v>205</v>
      </c>
      <c r="R16" s="27"/>
      <c r="S16" s="27"/>
      <c r="T16" s="26"/>
    </row>
    <row r="17" spans="1:20" ht="179.5" customHeight="1" thickBot="1" x14ac:dyDescent="0.4">
      <c r="A17" s="187">
        <v>3</v>
      </c>
      <c r="B17" s="189" t="s">
        <v>65</v>
      </c>
      <c r="C17" s="190">
        <v>5</v>
      </c>
      <c r="D17" s="150" t="s">
        <v>66</v>
      </c>
      <c r="E17" s="97">
        <v>1</v>
      </c>
      <c r="F17" s="98" t="s">
        <v>67</v>
      </c>
      <c r="G17" s="99">
        <v>44840</v>
      </c>
      <c r="H17" s="99">
        <v>44926</v>
      </c>
      <c r="I17" s="100">
        <f t="shared" si="0"/>
        <v>12.285714285714286</v>
      </c>
      <c r="J17" s="101">
        <v>1</v>
      </c>
      <c r="K17" s="102" t="s">
        <v>68</v>
      </c>
      <c r="L17" s="115">
        <f>AVERAGE(J17:J18)</f>
        <v>0.5</v>
      </c>
      <c r="M17" s="87" t="s">
        <v>173</v>
      </c>
      <c r="N17" s="87" t="s">
        <v>69</v>
      </c>
      <c r="O17" s="87" t="s">
        <v>70</v>
      </c>
      <c r="P17" s="90" t="s">
        <v>175</v>
      </c>
      <c r="Q17" s="92" t="s">
        <v>205</v>
      </c>
      <c r="R17" s="25"/>
      <c r="S17" s="25"/>
      <c r="T17" s="24"/>
    </row>
    <row r="18" spans="1:20" ht="213" customHeight="1" thickBot="1" x14ac:dyDescent="0.4">
      <c r="A18" s="188"/>
      <c r="B18" s="152"/>
      <c r="C18" s="191"/>
      <c r="D18" s="152"/>
      <c r="E18" s="57">
        <v>2</v>
      </c>
      <c r="F18" s="62" t="s">
        <v>71</v>
      </c>
      <c r="G18" s="63">
        <v>44927</v>
      </c>
      <c r="H18" s="63">
        <v>45291</v>
      </c>
      <c r="I18" s="58">
        <f t="shared" si="0"/>
        <v>52</v>
      </c>
      <c r="J18" s="44">
        <v>0</v>
      </c>
      <c r="K18" s="64" t="s">
        <v>72</v>
      </c>
      <c r="L18" s="116"/>
      <c r="M18" s="87"/>
      <c r="N18" s="87" t="s">
        <v>73</v>
      </c>
      <c r="O18" s="87"/>
      <c r="P18" s="38" t="s">
        <v>206</v>
      </c>
      <c r="Q18" s="92" t="s">
        <v>205</v>
      </c>
      <c r="R18" s="27"/>
      <c r="S18" s="27"/>
      <c r="T18" s="26"/>
    </row>
    <row r="19" spans="1:20" ht="142.5" customHeight="1" thickBot="1" x14ac:dyDescent="0.4">
      <c r="A19" s="167">
        <v>4</v>
      </c>
      <c r="B19" s="150" t="s">
        <v>74</v>
      </c>
      <c r="C19" s="153">
        <v>7</v>
      </c>
      <c r="D19" s="150" t="s">
        <v>75</v>
      </c>
      <c r="E19" s="97">
        <v>1</v>
      </c>
      <c r="F19" s="98" t="s">
        <v>76</v>
      </c>
      <c r="G19" s="99">
        <v>44840</v>
      </c>
      <c r="H19" s="99">
        <v>44926</v>
      </c>
      <c r="I19" s="100">
        <f t="shared" si="0"/>
        <v>12.285714285714286</v>
      </c>
      <c r="J19" s="101">
        <v>1</v>
      </c>
      <c r="K19" s="102" t="s">
        <v>77</v>
      </c>
      <c r="L19" s="115">
        <f>AVERAGE(J19:J21)</f>
        <v>0.33333333333333331</v>
      </c>
      <c r="M19" s="87" t="s">
        <v>78</v>
      </c>
      <c r="N19" s="87" t="s">
        <v>79</v>
      </c>
      <c r="O19" s="87" t="s">
        <v>80</v>
      </c>
      <c r="P19" s="90" t="s">
        <v>176</v>
      </c>
      <c r="Q19" s="92" t="s">
        <v>205</v>
      </c>
      <c r="R19" s="25"/>
      <c r="S19" s="25"/>
      <c r="T19" s="24"/>
    </row>
    <row r="20" spans="1:20" ht="193.5" customHeight="1" thickBot="1" x14ac:dyDescent="0.4">
      <c r="A20" s="168"/>
      <c r="B20" s="151"/>
      <c r="C20" s="154"/>
      <c r="D20" s="151"/>
      <c r="E20" s="50">
        <v>2</v>
      </c>
      <c r="F20" s="37" t="s">
        <v>81</v>
      </c>
      <c r="G20" s="39">
        <v>44927</v>
      </c>
      <c r="H20" s="39">
        <v>45657</v>
      </c>
      <c r="I20" s="49">
        <f t="shared" si="0"/>
        <v>104.28571428571429</v>
      </c>
      <c r="J20" s="42">
        <v>0</v>
      </c>
      <c r="K20" s="52" t="s">
        <v>82</v>
      </c>
      <c r="L20" s="117"/>
      <c r="M20" s="87"/>
      <c r="N20" s="87" t="s">
        <v>83</v>
      </c>
      <c r="O20" s="87"/>
      <c r="P20" s="38" t="s">
        <v>198</v>
      </c>
      <c r="Q20" s="92" t="s">
        <v>205</v>
      </c>
      <c r="R20" s="22"/>
      <c r="S20" s="22"/>
      <c r="T20" s="16"/>
    </row>
    <row r="21" spans="1:20" ht="233" customHeight="1" thickBot="1" x14ac:dyDescent="0.4">
      <c r="A21" s="169"/>
      <c r="B21" s="152"/>
      <c r="C21" s="155"/>
      <c r="D21" s="152"/>
      <c r="E21" s="61">
        <v>3</v>
      </c>
      <c r="F21" s="47" t="s">
        <v>84</v>
      </c>
      <c r="G21" s="63">
        <v>45658</v>
      </c>
      <c r="H21" s="63">
        <v>46022</v>
      </c>
      <c r="I21" s="58">
        <f t="shared" si="0"/>
        <v>52</v>
      </c>
      <c r="J21" s="44">
        <v>0</v>
      </c>
      <c r="K21" s="64" t="s">
        <v>63</v>
      </c>
      <c r="L21" s="116"/>
      <c r="M21" s="87"/>
      <c r="N21" s="87" t="s">
        <v>83</v>
      </c>
      <c r="O21" s="87"/>
      <c r="P21" s="38" t="s">
        <v>198</v>
      </c>
      <c r="Q21" s="92" t="s">
        <v>205</v>
      </c>
      <c r="R21" s="27"/>
      <c r="S21" s="27"/>
      <c r="T21" s="26"/>
    </row>
    <row r="22" spans="1:20" ht="266.5" customHeight="1" thickBot="1" x14ac:dyDescent="0.4">
      <c r="A22" s="167">
        <v>5</v>
      </c>
      <c r="B22" s="150" t="s">
        <v>85</v>
      </c>
      <c r="C22" s="153">
        <v>9</v>
      </c>
      <c r="D22" s="150" t="s">
        <v>86</v>
      </c>
      <c r="E22" s="97">
        <v>1</v>
      </c>
      <c r="F22" s="103" t="s">
        <v>87</v>
      </c>
      <c r="G22" s="99">
        <v>44840</v>
      </c>
      <c r="H22" s="99">
        <v>44985</v>
      </c>
      <c r="I22" s="100">
        <f t="shared" si="0"/>
        <v>20.714285714285715</v>
      </c>
      <c r="J22" s="101">
        <v>1</v>
      </c>
      <c r="K22" s="102" t="s">
        <v>88</v>
      </c>
      <c r="L22" s="115">
        <f>AVERAGE(J22:J25)</f>
        <v>0.375</v>
      </c>
      <c r="M22" s="87" t="s">
        <v>89</v>
      </c>
      <c r="N22" s="87" t="s">
        <v>90</v>
      </c>
      <c r="O22" s="87" t="s">
        <v>91</v>
      </c>
      <c r="P22" s="46" t="s">
        <v>177</v>
      </c>
      <c r="Q22" s="92" t="s">
        <v>205</v>
      </c>
      <c r="R22" s="28"/>
      <c r="S22" s="28"/>
      <c r="T22" s="29"/>
    </row>
    <row r="23" spans="1:20" ht="199.5" customHeight="1" thickBot="1" x14ac:dyDescent="0.4">
      <c r="A23" s="168"/>
      <c r="B23" s="151"/>
      <c r="C23" s="154"/>
      <c r="D23" s="151"/>
      <c r="E23" s="50">
        <v>2</v>
      </c>
      <c r="F23" s="37" t="s">
        <v>92</v>
      </c>
      <c r="G23" s="39">
        <v>44986</v>
      </c>
      <c r="H23" s="39">
        <v>45291</v>
      </c>
      <c r="I23" s="49">
        <f t="shared" si="0"/>
        <v>43.571428571428569</v>
      </c>
      <c r="J23" s="42">
        <v>0</v>
      </c>
      <c r="K23" s="43" t="s">
        <v>93</v>
      </c>
      <c r="L23" s="117"/>
      <c r="M23" s="87"/>
      <c r="N23" s="87" t="s">
        <v>94</v>
      </c>
      <c r="O23" s="87"/>
      <c r="P23" s="38" t="s">
        <v>206</v>
      </c>
      <c r="Q23" s="92" t="s">
        <v>205</v>
      </c>
      <c r="R23" s="23"/>
      <c r="S23" s="23"/>
      <c r="T23" s="17"/>
    </row>
    <row r="24" spans="1:20" ht="254" customHeight="1" thickBot="1" x14ac:dyDescent="0.4">
      <c r="A24" s="168"/>
      <c r="B24" s="151"/>
      <c r="C24" s="154"/>
      <c r="D24" s="151"/>
      <c r="E24" s="50">
        <v>3</v>
      </c>
      <c r="F24" s="36" t="s">
        <v>95</v>
      </c>
      <c r="G24" s="39">
        <v>44986</v>
      </c>
      <c r="H24" s="39">
        <v>45350</v>
      </c>
      <c r="I24" s="49">
        <f t="shared" si="0"/>
        <v>52</v>
      </c>
      <c r="J24" s="42">
        <v>0.5</v>
      </c>
      <c r="K24" s="52" t="s">
        <v>68</v>
      </c>
      <c r="L24" s="117"/>
      <c r="M24" s="87" t="s">
        <v>96</v>
      </c>
      <c r="N24" s="87" t="s">
        <v>97</v>
      </c>
      <c r="O24" s="87" t="s">
        <v>98</v>
      </c>
      <c r="P24" s="38" t="s">
        <v>207</v>
      </c>
      <c r="Q24" s="92" t="s">
        <v>205</v>
      </c>
      <c r="R24" s="23"/>
      <c r="S24" s="23"/>
      <c r="T24" s="17"/>
    </row>
    <row r="25" spans="1:20" ht="193" customHeight="1" thickBot="1" x14ac:dyDescent="0.4">
      <c r="A25" s="169"/>
      <c r="B25" s="152"/>
      <c r="C25" s="155"/>
      <c r="D25" s="152"/>
      <c r="E25" s="57">
        <v>4</v>
      </c>
      <c r="F25" s="47" t="s">
        <v>99</v>
      </c>
      <c r="G25" s="63">
        <v>44986</v>
      </c>
      <c r="H25" s="63">
        <v>46022</v>
      </c>
      <c r="I25" s="58">
        <f t="shared" si="0"/>
        <v>148</v>
      </c>
      <c r="J25" s="44">
        <v>0</v>
      </c>
      <c r="K25" s="68" t="s">
        <v>100</v>
      </c>
      <c r="L25" s="116"/>
      <c r="M25" s="87"/>
      <c r="N25" s="87" t="s">
        <v>101</v>
      </c>
      <c r="O25" s="87"/>
      <c r="P25" s="38" t="s">
        <v>196</v>
      </c>
      <c r="Q25" s="92" t="s">
        <v>184</v>
      </c>
      <c r="R25" s="27"/>
      <c r="S25" s="27"/>
      <c r="T25" s="26"/>
    </row>
    <row r="26" spans="1:20" ht="107.25" customHeight="1" thickBot="1" x14ac:dyDescent="0.4">
      <c r="A26" s="176">
        <v>6</v>
      </c>
      <c r="B26" s="171" t="s">
        <v>102</v>
      </c>
      <c r="C26" s="153">
        <v>10</v>
      </c>
      <c r="D26" s="171" t="s">
        <v>103</v>
      </c>
      <c r="E26" s="97">
        <v>1</v>
      </c>
      <c r="F26" s="103" t="s">
        <v>104</v>
      </c>
      <c r="G26" s="99">
        <v>44840</v>
      </c>
      <c r="H26" s="99">
        <v>45016</v>
      </c>
      <c r="I26" s="100">
        <f t="shared" si="0"/>
        <v>25.142857142857142</v>
      </c>
      <c r="J26" s="101">
        <v>1</v>
      </c>
      <c r="K26" s="103" t="s">
        <v>105</v>
      </c>
      <c r="L26" s="115">
        <f>AVERAGE(J26:J28)</f>
        <v>0.44</v>
      </c>
      <c r="M26" s="87" t="s">
        <v>188</v>
      </c>
      <c r="N26" s="87" t="s">
        <v>106</v>
      </c>
      <c r="O26" s="87" t="s">
        <v>107</v>
      </c>
      <c r="P26" s="46" t="s">
        <v>178</v>
      </c>
      <c r="Q26" s="92" t="s">
        <v>205</v>
      </c>
      <c r="R26" s="28"/>
      <c r="S26" s="28"/>
      <c r="T26" s="29"/>
    </row>
    <row r="27" spans="1:20" ht="206" customHeight="1" thickBot="1" x14ac:dyDescent="0.4">
      <c r="A27" s="174"/>
      <c r="B27" s="172"/>
      <c r="C27" s="154"/>
      <c r="D27" s="172"/>
      <c r="E27" s="50">
        <v>2</v>
      </c>
      <c r="F27" s="36" t="s">
        <v>108</v>
      </c>
      <c r="G27" s="39">
        <v>45017</v>
      </c>
      <c r="H27" s="39">
        <v>45413</v>
      </c>
      <c r="I27" s="49">
        <f t="shared" ref="I27" si="2">(H27-G27)/7</f>
        <v>56.571428571428569</v>
      </c>
      <c r="J27" s="42">
        <v>0</v>
      </c>
      <c r="K27" s="37" t="s">
        <v>109</v>
      </c>
      <c r="L27" s="117"/>
      <c r="M27" s="87"/>
      <c r="N27" s="87" t="s">
        <v>110</v>
      </c>
      <c r="O27" s="87"/>
      <c r="P27" s="38" t="s">
        <v>198</v>
      </c>
      <c r="Q27" s="92" t="s">
        <v>205</v>
      </c>
      <c r="R27" s="23"/>
      <c r="S27" s="23"/>
      <c r="T27" s="17"/>
    </row>
    <row r="28" spans="1:20" ht="409.5" customHeight="1" thickBot="1" x14ac:dyDescent="0.4">
      <c r="A28" s="175"/>
      <c r="B28" s="173"/>
      <c r="C28" s="155"/>
      <c r="D28" s="173"/>
      <c r="E28" s="50">
        <v>3</v>
      </c>
      <c r="F28" s="104" t="s">
        <v>111</v>
      </c>
      <c r="G28" s="105">
        <v>44840</v>
      </c>
      <c r="H28" s="105">
        <v>45291</v>
      </c>
      <c r="I28" s="106">
        <f t="shared" si="0"/>
        <v>64.428571428571431</v>
      </c>
      <c r="J28" s="107">
        <v>0.32</v>
      </c>
      <c r="K28" s="104" t="s">
        <v>109</v>
      </c>
      <c r="L28" s="116"/>
      <c r="M28" s="87" t="s">
        <v>190</v>
      </c>
      <c r="N28" s="87" t="s">
        <v>112</v>
      </c>
      <c r="O28" s="87" t="s">
        <v>189</v>
      </c>
      <c r="P28" s="47" t="s">
        <v>202</v>
      </c>
      <c r="Q28" s="92" t="s">
        <v>205</v>
      </c>
      <c r="R28" s="59"/>
      <c r="S28" s="59"/>
      <c r="T28" s="60"/>
    </row>
    <row r="29" spans="1:20" ht="223.5" customHeight="1" thickBot="1" x14ac:dyDescent="0.4">
      <c r="A29" s="69">
        <v>7</v>
      </c>
      <c r="B29" s="89" t="s">
        <v>113</v>
      </c>
      <c r="C29" s="70">
        <v>11</v>
      </c>
      <c r="D29" s="71" t="s">
        <v>114</v>
      </c>
      <c r="E29" s="72">
        <v>1</v>
      </c>
      <c r="F29" s="73" t="s">
        <v>115</v>
      </c>
      <c r="G29" s="74">
        <v>44927</v>
      </c>
      <c r="H29" s="74">
        <v>45657</v>
      </c>
      <c r="I29" s="75">
        <f t="shared" si="0"/>
        <v>104.28571428571429</v>
      </c>
      <c r="J29" s="76">
        <v>0</v>
      </c>
      <c r="K29" s="77" t="s">
        <v>116</v>
      </c>
      <c r="L29" s="78">
        <f>AVERAGE(J29:J29)</f>
        <v>0</v>
      </c>
      <c r="M29" s="87"/>
      <c r="N29" s="87" t="s">
        <v>117</v>
      </c>
      <c r="O29" s="87"/>
      <c r="P29" s="38" t="s">
        <v>198</v>
      </c>
      <c r="Q29" s="92" t="s">
        <v>205</v>
      </c>
      <c r="R29" s="79"/>
      <c r="S29" s="79"/>
      <c r="T29" s="80"/>
    </row>
    <row r="30" spans="1:20" ht="216" customHeight="1" thickBot="1" x14ac:dyDescent="0.4">
      <c r="A30" s="174">
        <v>8</v>
      </c>
      <c r="B30" s="183" t="s">
        <v>118</v>
      </c>
      <c r="C30" s="180">
        <v>12</v>
      </c>
      <c r="D30" s="183" t="s">
        <v>119</v>
      </c>
      <c r="E30" s="97">
        <v>1</v>
      </c>
      <c r="F30" s="103" t="s">
        <v>120</v>
      </c>
      <c r="G30" s="110">
        <v>44840</v>
      </c>
      <c r="H30" s="99">
        <v>45107</v>
      </c>
      <c r="I30" s="100">
        <f t="shared" si="0"/>
        <v>38.142857142857146</v>
      </c>
      <c r="J30" s="101">
        <v>1</v>
      </c>
      <c r="K30" s="103" t="s">
        <v>93</v>
      </c>
      <c r="L30" s="115">
        <f>AVERAGE(J30:J33)</f>
        <v>0.625</v>
      </c>
      <c r="M30" s="87" t="s">
        <v>174</v>
      </c>
      <c r="N30" s="87" t="s">
        <v>121</v>
      </c>
      <c r="O30" s="87" t="s">
        <v>122</v>
      </c>
      <c r="P30" s="38" t="s">
        <v>179</v>
      </c>
      <c r="Q30" s="92" t="s">
        <v>205</v>
      </c>
      <c r="R30" s="22"/>
      <c r="S30" s="22"/>
      <c r="T30" s="16"/>
    </row>
    <row r="31" spans="1:20" ht="220" customHeight="1" thickBot="1" x14ac:dyDescent="0.4">
      <c r="A31" s="174"/>
      <c r="B31" s="184"/>
      <c r="C31" s="181"/>
      <c r="D31" s="184"/>
      <c r="E31" s="108">
        <v>2</v>
      </c>
      <c r="F31" s="109" t="s">
        <v>123</v>
      </c>
      <c r="G31" s="110">
        <v>44840</v>
      </c>
      <c r="H31" s="110">
        <v>45107</v>
      </c>
      <c r="I31" s="111">
        <f t="shared" si="0"/>
        <v>38.142857142857146</v>
      </c>
      <c r="J31" s="112">
        <v>1</v>
      </c>
      <c r="K31" s="109" t="s">
        <v>124</v>
      </c>
      <c r="L31" s="117"/>
      <c r="M31" s="87" t="s">
        <v>125</v>
      </c>
      <c r="N31" s="87" t="s">
        <v>121</v>
      </c>
      <c r="O31" s="87" t="s">
        <v>126</v>
      </c>
      <c r="P31" s="38" t="s">
        <v>180</v>
      </c>
      <c r="Q31" s="92" t="s">
        <v>205</v>
      </c>
      <c r="R31" s="22"/>
      <c r="S31" s="22"/>
      <c r="T31" s="16"/>
    </row>
    <row r="32" spans="1:20" ht="159" customHeight="1" thickBot="1" x14ac:dyDescent="0.4">
      <c r="A32" s="174"/>
      <c r="B32" s="184"/>
      <c r="C32" s="181"/>
      <c r="D32" s="184"/>
      <c r="E32" s="108">
        <v>3</v>
      </c>
      <c r="F32" s="109" t="s">
        <v>127</v>
      </c>
      <c r="G32" s="110">
        <v>45108</v>
      </c>
      <c r="H32" s="110">
        <v>45504</v>
      </c>
      <c r="I32" s="111">
        <f t="shared" si="0"/>
        <v>56.571428571428569</v>
      </c>
      <c r="J32" s="112">
        <v>0.5</v>
      </c>
      <c r="K32" s="109" t="s">
        <v>128</v>
      </c>
      <c r="L32" s="117"/>
      <c r="M32" s="87" t="s">
        <v>195</v>
      </c>
      <c r="N32" s="87" t="s">
        <v>121</v>
      </c>
      <c r="O32" s="87" t="s">
        <v>191</v>
      </c>
      <c r="P32" s="38" t="s">
        <v>197</v>
      </c>
      <c r="Q32" s="92" t="s">
        <v>205</v>
      </c>
      <c r="R32" s="22"/>
      <c r="S32" s="22"/>
      <c r="T32" s="16"/>
    </row>
    <row r="33" spans="1:20" ht="128.5" customHeight="1" thickBot="1" x14ac:dyDescent="0.4">
      <c r="A33" s="175"/>
      <c r="B33" s="185"/>
      <c r="C33" s="182"/>
      <c r="D33" s="185"/>
      <c r="E33" s="61">
        <v>4</v>
      </c>
      <c r="F33" s="65" t="s">
        <v>129</v>
      </c>
      <c r="G33" s="63">
        <v>45292</v>
      </c>
      <c r="H33" s="63">
        <v>45657</v>
      </c>
      <c r="I33" s="58">
        <f t="shared" si="0"/>
        <v>52.142857142857146</v>
      </c>
      <c r="J33" s="44">
        <v>0</v>
      </c>
      <c r="K33" s="47" t="s">
        <v>130</v>
      </c>
      <c r="L33" s="116"/>
      <c r="M33" s="87"/>
      <c r="N33" s="87" t="s">
        <v>131</v>
      </c>
      <c r="O33" s="87"/>
      <c r="P33" s="38" t="s">
        <v>198</v>
      </c>
      <c r="Q33" s="92" t="s">
        <v>205</v>
      </c>
      <c r="R33" s="27"/>
      <c r="S33" s="27"/>
      <c r="T33" s="26"/>
    </row>
    <row r="34" spans="1:20" ht="253.5" customHeight="1" thickBot="1" x14ac:dyDescent="0.4">
      <c r="A34" s="176">
        <v>9</v>
      </c>
      <c r="B34" s="150" t="s">
        <v>132</v>
      </c>
      <c r="C34" s="153">
        <v>14</v>
      </c>
      <c r="D34" s="150" t="s">
        <v>133</v>
      </c>
      <c r="E34" s="53">
        <v>1</v>
      </c>
      <c r="F34" s="54" t="s">
        <v>134</v>
      </c>
      <c r="G34" s="55">
        <v>44840</v>
      </c>
      <c r="H34" s="55">
        <v>44926</v>
      </c>
      <c r="I34" s="56">
        <f t="shared" si="0"/>
        <v>12.285714285714286</v>
      </c>
      <c r="J34" s="40">
        <v>0</v>
      </c>
      <c r="K34" s="41" t="s">
        <v>135</v>
      </c>
      <c r="L34" s="115">
        <f>AVERAGE(J34:J37)</f>
        <v>0</v>
      </c>
      <c r="M34" s="87" t="s">
        <v>192</v>
      </c>
      <c r="N34" s="87" t="s">
        <v>136</v>
      </c>
      <c r="O34" s="87" t="s">
        <v>193</v>
      </c>
      <c r="P34" s="96" t="s">
        <v>208</v>
      </c>
      <c r="Q34" s="92" t="s">
        <v>205</v>
      </c>
      <c r="R34" s="28"/>
      <c r="S34" s="28"/>
      <c r="T34" s="29"/>
    </row>
    <row r="35" spans="1:20" ht="194" customHeight="1" thickBot="1" x14ac:dyDescent="0.4">
      <c r="A35" s="174"/>
      <c r="B35" s="151"/>
      <c r="C35" s="154"/>
      <c r="D35" s="151"/>
      <c r="E35" s="50">
        <v>2</v>
      </c>
      <c r="F35" s="36" t="s">
        <v>138</v>
      </c>
      <c r="G35" s="186">
        <v>44927</v>
      </c>
      <c r="H35" s="186">
        <v>45291</v>
      </c>
      <c r="I35" s="49">
        <f t="shared" si="0"/>
        <v>52</v>
      </c>
      <c r="J35" s="42">
        <v>0</v>
      </c>
      <c r="K35" s="43" t="s">
        <v>139</v>
      </c>
      <c r="L35" s="117"/>
      <c r="M35" s="87"/>
      <c r="N35" s="87" t="s">
        <v>140</v>
      </c>
      <c r="O35" s="87" t="s">
        <v>137</v>
      </c>
      <c r="P35" s="37" t="s">
        <v>203</v>
      </c>
      <c r="Q35" s="92" t="s">
        <v>205</v>
      </c>
      <c r="R35" s="23"/>
      <c r="S35" s="23"/>
      <c r="T35" s="17"/>
    </row>
    <row r="36" spans="1:20" ht="215.5" customHeight="1" thickBot="1" x14ac:dyDescent="0.4">
      <c r="A36" s="174"/>
      <c r="B36" s="151"/>
      <c r="C36" s="154"/>
      <c r="D36" s="151"/>
      <c r="E36" s="50">
        <v>3</v>
      </c>
      <c r="F36" s="36" t="s">
        <v>141</v>
      </c>
      <c r="G36" s="186"/>
      <c r="H36" s="186"/>
      <c r="I36" s="49">
        <f t="shared" si="0"/>
        <v>0</v>
      </c>
      <c r="J36" s="42">
        <v>0</v>
      </c>
      <c r="K36" s="43" t="s">
        <v>142</v>
      </c>
      <c r="L36" s="117"/>
      <c r="M36" s="87"/>
      <c r="N36" s="87" t="s">
        <v>136</v>
      </c>
      <c r="O36" s="87" t="s">
        <v>143</v>
      </c>
      <c r="P36" s="37" t="s">
        <v>204</v>
      </c>
      <c r="Q36" s="92" t="s">
        <v>205</v>
      </c>
      <c r="R36" s="23"/>
      <c r="S36" s="23"/>
      <c r="T36" s="17"/>
    </row>
    <row r="37" spans="1:20" ht="144" customHeight="1" thickBot="1" x14ac:dyDescent="0.4">
      <c r="A37" s="175"/>
      <c r="B37" s="152"/>
      <c r="C37" s="155"/>
      <c r="D37" s="152"/>
      <c r="E37" s="57">
        <v>4</v>
      </c>
      <c r="F37" s="65" t="s">
        <v>144</v>
      </c>
      <c r="G37" s="63">
        <v>45292</v>
      </c>
      <c r="H37" s="63">
        <v>45657</v>
      </c>
      <c r="I37" s="58">
        <f t="shared" si="0"/>
        <v>52.142857142857146</v>
      </c>
      <c r="J37" s="44">
        <v>0</v>
      </c>
      <c r="K37" s="45" t="s">
        <v>145</v>
      </c>
      <c r="L37" s="116"/>
      <c r="M37" s="87"/>
      <c r="N37" s="87" t="s">
        <v>146</v>
      </c>
      <c r="O37" s="87"/>
      <c r="P37" s="38" t="s">
        <v>181</v>
      </c>
      <c r="Q37" s="92" t="s">
        <v>205</v>
      </c>
      <c r="R37" s="59"/>
      <c r="S37" s="59"/>
      <c r="T37" s="60"/>
    </row>
    <row r="38" spans="1:20" ht="96.75" customHeight="1" thickBot="1" x14ac:dyDescent="0.4">
      <c r="A38" s="176">
        <v>10</v>
      </c>
      <c r="B38" s="177" t="s">
        <v>147</v>
      </c>
      <c r="C38" s="153">
        <v>16</v>
      </c>
      <c r="D38" s="150" t="s">
        <v>148</v>
      </c>
      <c r="E38" s="53">
        <v>1</v>
      </c>
      <c r="F38" s="46" t="s">
        <v>149</v>
      </c>
      <c r="G38" s="55">
        <v>44840</v>
      </c>
      <c r="H38" s="55">
        <v>44926</v>
      </c>
      <c r="I38" s="56">
        <f t="shared" si="0"/>
        <v>12.285714285714286</v>
      </c>
      <c r="J38" s="40">
        <v>1</v>
      </c>
      <c r="K38" s="41" t="s">
        <v>150</v>
      </c>
      <c r="L38" s="115">
        <f>AVERAGE(J38:J41)</f>
        <v>0.25</v>
      </c>
      <c r="M38" s="87" t="s">
        <v>151</v>
      </c>
      <c r="N38" s="87" t="s">
        <v>152</v>
      </c>
      <c r="O38" s="87" t="s">
        <v>80</v>
      </c>
      <c r="P38" s="46" t="s">
        <v>183</v>
      </c>
      <c r="Q38" s="92" t="s">
        <v>205</v>
      </c>
      <c r="R38" s="28"/>
      <c r="S38" s="28"/>
      <c r="T38" s="29"/>
    </row>
    <row r="39" spans="1:20" ht="136" customHeight="1" thickBot="1" x14ac:dyDescent="0.4">
      <c r="A39" s="174"/>
      <c r="B39" s="178"/>
      <c r="C39" s="154"/>
      <c r="D39" s="151"/>
      <c r="E39" s="50">
        <v>2</v>
      </c>
      <c r="F39" s="37" t="s">
        <v>153</v>
      </c>
      <c r="G39" s="39">
        <v>44927</v>
      </c>
      <c r="H39" s="39">
        <v>45504</v>
      </c>
      <c r="I39" s="49">
        <f t="shared" si="0"/>
        <v>82.428571428571431</v>
      </c>
      <c r="J39" s="42">
        <v>0</v>
      </c>
      <c r="K39" s="37" t="s">
        <v>128</v>
      </c>
      <c r="L39" s="117"/>
      <c r="M39" s="87"/>
      <c r="N39" s="87" t="s">
        <v>154</v>
      </c>
      <c r="O39" s="87"/>
      <c r="P39" s="38" t="s">
        <v>182</v>
      </c>
      <c r="Q39" s="92" t="s">
        <v>205</v>
      </c>
      <c r="R39" s="23"/>
      <c r="S39" s="23"/>
      <c r="T39" s="17"/>
    </row>
    <row r="40" spans="1:20" ht="138" customHeight="1" thickBot="1" x14ac:dyDescent="0.4">
      <c r="A40" s="174"/>
      <c r="B40" s="178"/>
      <c r="C40" s="154"/>
      <c r="D40" s="151"/>
      <c r="E40" s="50">
        <v>3</v>
      </c>
      <c r="F40" s="37" t="s">
        <v>155</v>
      </c>
      <c r="G40" s="39">
        <v>45505</v>
      </c>
      <c r="H40" s="39">
        <v>45747</v>
      </c>
      <c r="I40" s="49">
        <f t="shared" si="0"/>
        <v>34.571428571428569</v>
      </c>
      <c r="J40" s="42">
        <v>0</v>
      </c>
      <c r="K40" s="43" t="s">
        <v>156</v>
      </c>
      <c r="L40" s="117"/>
      <c r="M40" s="87"/>
      <c r="N40" s="87" t="s">
        <v>157</v>
      </c>
      <c r="O40" s="87"/>
      <c r="P40" s="38" t="s">
        <v>182</v>
      </c>
      <c r="Q40" s="92" t="s">
        <v>205</v>
      </c>
      <c r="R40" s="23"/>
      <c r="S40" s="23"/>
      <c r="T40" s="17"/>
    </row>
    <row r="41" spans="1:20" ht="155.15" customHeight="1" thickBot="1" x14ac:dyDescent="0.4">
      <c r="A41" s="175"/>
      <c r="B41" s="179"/>
      <c r="C41" s="155"/>
      <c r="D41" s="152"/>
      <c r="E41" s="57">
        <v>4</v>
      </c>
      <c r="F41" s="47" t="s">
        <v>158</v>
      </c>
      <c r="G41" s="63">
        <v>45748</v>
      </c>
      <c r="H41" s="63">
        <v>46022</v>
      </c>
      <c r="I41" s="58">
        <f t="shared" si="0"/>
        <v>39.142857142857146</v>
      </c>
      <c r="J41" s="44">
        <v>0</v>
      </c>
      <c r="K41" s="47" t="s">
        <v>159</v>
      </c>
      <c r="L41" s="116"/>
      <c r="M41" s="87"/>
      <c r="N41" s="87" t="s">
        <v>157</v>
      </c>
      <c r="O41" s="87"/>
      <c r="P41" s="38" t="s">
        <v>182</v>
      </c>
      <c r="Q41" s="92" t="s">
        <v>205</v>
      </c>
      <c r="R41" s="59"/>
      <c r="S41" s="59"/>
      <c r="T41" s="60"/>
    </row>
    <row r="42" spans="1:20" x14ac:dyDescent="0.35">
      <c r="A42" s="1"/>
      <c r="B42" s="2"/>
      <c r="C42" s="18"/>
      <c r="D42" s="2"/>
      <c r="E42" s="1"/>
      <c r="F42" s="2"/>
      <c r="G42" s="32"/>
      <c r="H42" s="32"/>
      <c r="I42" s="3"/>
      <c r="J42" s="4"/>
      <c r="K42" s="2"/>
      <c r="L42" s="5"/>
      <c r="M42" s="6"/>
      <c r="N42" s="2"/>
      <c r="O42" s="2"/>
      <c r="P42" s="2"/>
      <c r="Q42" s="93"/>
      <c r="R42" s="2"/>
      <c r="S42" s="2"/>
      <c r="T42" s="2"/>
    </row>
    <row r="43" spans="1:20" ht="30" customHeight="1" x14ac:dyDescent="0.35">
      <c r="A43" s="170" t="s">
        <v>160</v>
      </c>
      <c r="B43" s="170"/>
      <c r="C43" s="170"/>
      <c r="D43" s="170"/>
      <c r="E43" s="7" t="s">
        <v>161</v>
      </c>
      <c r="F43" s="8">
        <f>SUM(L9)</f>
        <v>0</v>
      </c>
      <c r="G43" s="86"/>
      <c r="H43" s="33"/>
      <c r="I43" s="9"/>
      <c r="J43" s="9"/>
      <c r="K43" s="9"/>
      <c r="L43" s="9"/>
      <c r="M43" s="9"/>
      <c r="N43" s="9"/>
      <c r="O43" s="9"/>
      <c r="P43" s="9"/>
      <c r="Q43" s="94"/>
      <c r="R43" s="10"/>
      <c r="S43" s="10"/>
      <c r="T43" s="10"/>
    </row>
    <row r="44" spans="1:20" x14ac:dyDescent="0.35">
      <c r="A44" s="11"/>
      <c r="B44" s="11"/>
      <c r="C44" s="12"/>
      <c r="D44" s="12"/>
      <c r="E44" s="7" t="s">
        <v>162</v>
      </c>
      <c r="F44" s="8">
        <f>SUM(L14)</f>
        <v>0</v>
      </c>
      <c r="G44" s="33"/>
      <c r="H44" s="33"/>
      <c r="I44" s="9"/>
      <c r="J44" s="9"/>
      <c r="K44" s="9"/>
      <c r="L44" s="9"/>
      <c r="M44" s="9"/>
      <c r="N44" s="9"/>
      <c r="O44" s="9"/>
      <c r="P44" s="9"/>
      <c r="Q44" s="94"/>
      <c r="R44" s="10"/>
      <c r="S44" s="10"/>
      <c r="T44" s="10"/>
    </row>
    <row r="45" spans="1:20" x14ac:dyDescent="0.35">
      <c r="A45" s="11"/>
      <c r="B45" s="11"/>
      <c r="C45" s="12"/>
      <c r="D45" s="12"/>
      <c r="E45" s="7" t="s">
        <v>163</v>
      </c>
      <c r="F45" s="8">
        <f>SUM(L17)</f>
        <v>0.5</v>
      </c>
      <c r="G45" s="33"/>
      <c r="H45" s="33"/>
      <c r="I45" s="9"/>
      <c r="J45" s="9"/>
      <c r="K45" s="9"/>
      <c r="L45" s="9"/>
      <c r="M45" s="9"/>
      <c r="N45" s="9"/>
      <c r="O45" s="9"/>
      <c r="P45" s="9"/>
      <c r="Q45" s="94"/>
      <c r="R45" s="10"/>
      <c r="S45" s="10"/>
      <c r="T45" s="10"/>
    </row>
    <row r="46" spans="1:20" x14ac:dyDescent="0.35">
      <c r="A46" s="11"/>
      <c r="B46" s="11"/>
      <c r="C46" s="12"/>
      <c r="D46" s="12"/>
      <c r="E46" s="7" t="s">
        <v>164</v>
      </c>
      <c r="F46" s="8">
        <f>SUM(L19)</f>
        <v>0.33333333333333331</v>
      </c>
      <c r="G46" s="33"/>
      <c r="H46" s="33"/>
      <c r="I46" s="9"/>
      <c r="J46" s="9"/>
      <c r="K46" s="9"/>
      <c r="L46" s="9"/>
      <c r="M46" s="9"/>
      <c r="N46" s="9"/>
      <c r="O46" s="9"/>
      <c r="P46" s="9"/>
      <c r="Q46" s="94"/>
      <c r="R46" s="10"/>
      <c r="S46" s="10"/>
      <c r="T46" s="10"/>
    </row>
    <row r="47" spans="1:20" x14ac:dyDescent="0.35">
      <c r="A47" s="11"/>
      <c r="B47" s="11"/>
      <c r="C47" s="12"/>
      <c r="D47" s="12"/>
      <c r="E47" s="7" t="s">
        <v>165</v>
      </c>
      <c r="F47" s="8">
        <f>SUM(L22)</f>
        <v>0.375</v>
      </c>
      <c r="G47" s="33"/>
      <c r="H47" s="33"/>
      <c r="I47" s="9"/>
      <c r="J47" s="9"/>
      <c r="K47" s="9"/>
      <c r="L47" s="9"/>
      <c r="M47" s="9"/>
      <c r="N47" s="9"/>
      <c r="O47" s="9"/>
      <c r="P47" s="9"/>
      <c r="Q47" s="94"/>
      <c r="R47" s="10"/>
      <c r="S47" s="10"/>
      <c r="T47" s="10"/>
    </row>
    <row r="48" spans="1:20" x14ac:dyDescent="0.35">
      <c r="A48" s="11"/>
      <c r="B48" s="11"/>
      <c r="C48" s="12"/>
      <c r="D48" s="12"/>
      <c r="E48" s="7" t="s">
        <v>166</v>
      </c>
      <c r="F48" s="8">
        <f>SUM(L26)</f>
        <v>0.44</v>
      </c>
      <c r="G48" s="33"/>
      <c r="H48" s="33"/>
      <c r="I48" s="9"/>
      <c r="J48" s="9"/>
      <c r="K48" s="9"/>
      <c r="L48" s="9"/>
      <c r="M48" s="9"/>
      <c r="N48" s="9"/>
      <c r="O48" s="9"/>
      <c r="P48" s="9"/>
      <c r="Q48" s="94"/>
      <c r="R48" s="10"/>
      <c r="S48" s="10"/>
      <c r="T48" s="10"/>
    </row>
    <row r="49" spans="1:20" x14ac:dyDescent="0.35">
      <c r="A49" s="11"/>
      <c r="B49" s="11"/>
      <c r="C49" s="12"/>
      <c r="D49" s="12"/>
      <c r="E49" s="7" t="s">
        <v>167</v>
      </c>
      <c r="F49" s="8">
        <f>SUM(L29)</f>
        <v>0</v>
      </c>
      <c r="G49" s="33"/>
      <c r="H49" s="33"/>
      <c r="I49" s="9"/>
      <c r="J49" s="9"/>
      <c r="K49" s="9"/>
      <c r="L49" s="9"/>
      <c r="M49" s="9"/>
      <c r="N49" s="9"/>
      <c r="O49" s="9"/>
      <c r="P49" s="9"/>
      <c r="Q49" s="94"/>
      <c r="R49" s="10"/>
      <c r="S49" s="10"/>
      <c r="T49" s="10"/>
    </row>
    <row r="50" spans="1:20" x14ac:dyDescent="0.35">
      <c r="A50" s="11"/>
      <c r="B50" s="11"/>
      <c r="C50" s="12"/>
      <c r="D50" s="12"/>
      <c r="E50" s="7" t="s">
        <v>168</v>
      </c>
      <c r="F50" s="8">
        <f>SUM(L30)</f>
        <v>0.625</v>
      </c>
      <c r="G50" s="33"/>
      <c r="H50" s="33"/>
      <c r="I50" s="9"/>
      <c r="J50" s="9"/>
      <c r="K50" s="9"/>
      <c r="L50" s="9"/>
      <c r="M50" s="9"/>
      <c r="N50" s="9"/>
      <c r="O50" s="9"/>
      <c r="P50" s="9"/>
      <c r="Q50" s="94"/>
      <c r="R50" s="10"/>
      <c r="S50" s="10"/>
      <c r="T50" s="10"/>
    </row>
    <row r="51" spans="1:20" x14ac:dyDescent="0.35">
      <c r="A51" s="11"/>
      <c r="B51" s="11"/>
      <c r="C51" s="12"/>
      <c r="D51" s="12"/>
      <c r="E51" s="7" t="s">
        <v>169</v>
      </c>
      <c r="F51" s="8">
        <f>SUM(L34)</f>
        <v>0</v>
      </c>
      <c r="G51" s="33"/>
      <c r="H51" s="33"/>
      <c r="I51" s="9"/>
      <c r="J51" s="9"/>
      <c r="K51" s="9"/>
      <c r="L51" s="9"/>
      <c r="M51" s="9"/>
      <c r="N51" s="9"/>
      <c r="O51" s="9"/>
      <c r="P51" s="9"/>
      <c r="Q51" s="94"/>
      <c r="R51" s="10"/>
      <c r="S51" s="10"/>
      <c r="T51" s="10"/>
    </row>
    <row r="52" spans="1:20" x14ac:dyDescent="0.35">
      <c r="A52" s="11"/>
      <c r="B52" s="11"/>
      <c r="C52" s="12"/>
      <c r="D52" s="12"/>
      <c r="E52" s="7" t="s">
        <v>170</v>
      </c>
      <c r="F52" s="8">
        <f>SUM(L38)</f>
        <v>0.25</v>
      </c>
      <c r="G52" s="33"/>
      <c r="H52" s="33"/>
      <c r="I52" s="9"/>
      <c r="J52" s="9"/>
      <c r="K52" s="9"/>
      <c r="L52" s="9"/>
      <c r="M52" s="9"/>
      <c r="N52" s="9"/>
      <c r="O52" s="9"/>
      <c r="P52" s="9"/>
      <c r="Q52" s="94"/>
      <c r="R52" s="10"/>
      <c r="S52" s="10"/>
      <c r="T52" s="10"/>
    </row>
    <row r="53" spans="1:20" x14ac:dyDescent="0.35">
      <c r="A53" s="11"/>
      <c r="B53" s="11"/>
      <c r="C53" s="12"/>
      <c r="D53" s="12"/>
      <c r="E53" s="13"/>
      <c r="F53" s="14"/>
      <c r="G53" s="33"/>
      <c r="H53" s="33"/>
      <c r="I53" s="9"/>
      <c r="J53" s="9"/>
      <c r="K53" s="9"/>
      <c r="L53" s="9"/>
      <c r="M53" s="9"/>
      <c r="N53" s="9"/>
      <c r="O53" s="9"/>
      <c r="P53" s="9"/>
      <c r="Q53" s="94"/>
      <c r="R53" s="10"/>
      <c r="S53" s="10"/>
      <c r="T53" s="10"/>
    </row>
    <row r="54" spans="1:20" x14ac:dyDescent="0.35">
      <c r="A54" s="170" t="s">
        <v>171</v>
      </c>
      <c r="B54" s="170"/>
      <c r="C54" s="170"/>
      <c r="D54" s="170"/>
      <c r="E54" s="15">
        <f>SUM(F43:F52)/18</f>
        <v>0.14018518518518519</v>
      </c>
      <c r="F54" s="13" t="s">
        <v>172</v>
      </c>
      <c r="G54" s="33"/>
      <c r="H54" s="33"/>
      <c r="I54" s="9"/>
      <c r="J54" s="9"/>
      <c r="K54" s="9"/>
      <c r="L54" s="9"/>
      <c r="M54" s="9"/>
      <c r="N54" s="9"/>
      <c r="O54" s="9"/>
      <c r="P54" s="9"/>
      <c r="Q54" s="94"/>
      <c r="R54" s="10"/>
      <c r="S54" s="10"/>
      <c r="T54" s="10"/>
    </row>
  </sheetData>
  <mergeCells count="86">
    <mergeCell ref="A9:A13"/>
    <mergeCell ref="C26:C28"/>
    <mergeCell ref="A26:A28"/>
    <mergeCell ref="G35:G36"/>
    <mergeCell ref="H35:H36"/>
    <mergeCell ref="B19:B21"/>
    <mergeCell ref="C19:C21"/>
    <mergeCell ref="D19:D21"/>
    <mergeCell ref="B14:B16"/>
    <mergeCell ref="D14:D16"/>
    <mergeCell ref="C14:C16"/>
    <mergeCell ref="A19:A21"/>
    <mergeCell ref="A17:A18"/>
    <mergeCell ref="B17:B18"/>
    <mergeCell ref="C17:C18"/>
    <mergeCell ref="D17:D18"/>
    <mergeCell ref="A54:D54"/>
    <mergeCell ref="A30:A33"/>
    <mergeCell ref="B34:B37"/>
    <mergeCell ref="D34:D37"/>
    <mergeCell ref="A34:A37"/>
    <mergeCell ref="C34:C37"/>
    <mergeCell ref="B38:B41"/>
    <mergeCell ref="A38:A41"/>
    <mergeCell ref="C30:C33"/>
    <mergeCell ref="B30:B33"/>
    <mergeCell ref="D30:D33"/>
    <mergeCell ref="A14:A16"/>
    <mergeCell ref="C38:C41"/>
    <mergeCell ref="D38:D41"/>
    <mergeCell ref="A43:D43"/>
    <mergeCell ref="A22:A25"/>
    <mergeCell ref="B22:B25"/>
    <mergeCell ref="C22:C25"/>
    <mergeCell ref="D22:D25"/>
    <mergeCell ref="B26:B28"/>
    <mergeCell ref="D26:D28"/>
    <mergeCell ref="A3:B3"/>
    <mergeCell ref="C3:I3"/>
    <mergeCell ref="J3:K3"/>
    <mergeCell ref="L3:T3"/>
    <mergeCell ref="A4:B4"/>
    <mergeCell ref="C4:H4"/>
    <mergeCell ref="B9:B13"/>
    <mergeCell ref="C9:C13"/>
    <mergeCell ref="D9:D13"/>
    <mergeCell ref="R7:R8"/>
    <mergeCell ref="S7:S8"/>
    <mergeCell ref="O7:O8"/>
    <mergeCell ref="G7:H7"/>
    <mergeCell ref="Q7:Q8"/>
    <mergeCell ref="K7:K8"/>
    <mergeCell ref="N7:N8"/>
    <mergeCell ref="M7:M8"/>
    <mergeCell ref="I7:I8"/>
    <mergeCell ref="J7:J8"/>
    <mergeCell ref="E7:E8"/>
    <mergeCell ref="R6:T6"/>
    <mergeCell ref="A6:O6"/>
    <mergeCell ref="T7:T8"/>
    <mergeCell ref="P6:Q6"/>
    <mergeCell ref="A7:A8"/>
    <mergeCell ref="F7:F8"/>
    <mergeCell ref="P7:P8"/>
    <mergeCell ref="L7:L8"/>
    <mergeCell ref="L30:L33"/>
    <mergeCell ref="L34:L37"/>
    <mergeCell ref="L38:L41"/>
    <mergeCell ref="L9:L13"/>
    <mergeCell ref="A1:B1"/>
    <mergeCell ref="C1:I1"/>
    <mergeCell ref="K1:T1"/>
    <mergeCell ref="A2:B2"/>
    <mergeCell ref="C2:I2"/>
    <mergeCell ref="J2:K2"/>
    <mergeCell ref="L2:T2"/>
    <mergeCell ref="C5:T5"/>
    <mergeCell ref="A5:B5"/>
    <mergeCell ref="B7:B8"/>
    <mergeCell ref="C7:C8"/>
    <mergeCell ref="D7:D8"/>
    <mergeCell ref="L14:L16"/>
    <mergeCell ref="L17:L18"/>
    <mergeCell ref="L19:L21"/>
    <mergeCell ref="L22:L25"/>
    <mergeCell ref="L26:L28"/>
  </mergeCells>
  <dataValidations count="1">
    <dataValidation type="date" operator="greaterThanOrEqual" allowBlank="1" showInputMessage="1" showErrorMessage="1" sqref="E9:E47" xr:uid="{00000000-0002-0000-0000-000000000000}">
      <formula1>41426</formula1>
    </dataValidation>
  </dataValidations>
  <pageMargins left="0.70866141732283472" right="0.70866141732283472" top="0.74803149606299213" bottom="0.74803149606299213" header="0.31496062992125984" footer="0.31496062992125984"/>
  <pageSetup paperSize="5" scale="28" orientation="landscape" horizontalDpi="4294967294" r:id="rId1"/>
  <headerFooter>
    <oddHeader>&amp;L&amp;G&amp;C&amp;"Arial,Negrita"&amp;18&amp;K000000PLAN DE MEJORAMIENTO ARCHIVÍSTICO&amp;RVersión: 02
2016/07/13
Página:  &amp;P de &amp;N</oddHeader>
    <oddFooter>&amp;L&amp;"-,Negrita"Proceso: Administración Sistema Nacional de Archivos&amp;R&amp;"-,Negrita"Código: ASN-F-14</oddFooter>
  </headerFooter>
  <rowBreaks count="1" manualBreakCount="1">
    <brk id="21" max="16383" man="1"/>
  </rowBreaks>
  <ignoredErrors>
    <ignoredError sqref="L9 L14 L17 L19 L30 L34 L26 L38" formulaRange="1"/>
  </ignoredError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ocortes</cp:lastModifiedBy>
  <cp:revision/>
  <dcterms:created xsi:type="dcterms:W3CDTF">2016-07-06T19:37:36Z</dcterms:created>
  <dcterms:modified xsi:type="dcterms:W3CDTF">2023-07-07T21:52:02Z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2022-09-09T13:56:54Z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31b35a78-d5b1-407a-8c2d-ee65a47acc0e</vt:lpwstr>
  </property>
  <property fmtid="{D5CDD505-2E9C-101B-9397-08002B2CF9AE}" pid="8" name="MSIP_Label_5fac521f-e930-485b-97f4-efbe7db8e98f_ContentBits">
    <vt:lpwstr>0</vt:lpwstr>
  </property>
</Properties>
</file>