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aespdc-my.sharepoint.com/personal/jacquelinne_farfan_uaesp_gov_co/Documents/Evidencias/Evidencias 2022-2/1. Trabajo en equipo/Concursos Internos/Formatos/"/>
    </mc:Choice>
  </mc:AlternateContent>
  <xr:revisionPtr revIDLastSave="167" documentId="11_96A6689A9CE583D346DE5F977A61E32139EC10FC" xr6:coauthVersionLast="47" xr6:coauthVersionMax="47" xr10:uidLastSave="{670C939F-2B2F-4FC0-B1E6-347FE3555361}"/>
  <workbookProtection workbookAlgorithmName="SHA-512" workbookHashValue="iJ2HkQd1JKWU1tzY0CGJWvPoyZ0xPYtqK6UYwnd8eL1afiWsotHJxoOqfoznqe8qTjTwDZnvg8JFxLrHAzYsyw==" workbookSaltValue="lcglaKTols6I7Xt1zpMPsw==" workbookSpinCount="100000" lockStructure="1"/>
  <bookViews>
    <workbookView xWindow="-120" yWindow="-120" windowWidth="29040" windowHeight="15840" xr2:uid="{00000000-000D-0000-FFFF-FFFF00000000}"/>
  </bookViews>
  <sheets>
    <sheet name="FMI" sheetId="1" r:id="rId1"/>
    <sheet name="Vacantes" sheetId="3" state="hidden" r:id="rId2"/>
    <sheet name="Planta" sheetId="2" state="hidden" r:id="rId3"/>
  </sheets>
  <definedNames>
    <definedName name="_xlnm._FilterDatabase" localSheetId="2" hidden="1">Planta!$A$1:$G$162</definedName>
    <definedName name="_xlnm._FilterDatabase" localSheetId="1" hidden="1">Vacantes!$A$1:$M$1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1" l="1"/>
  <c r="D23" i="1"/>
  <c r="B14" i="1"/>
  <c r="B13" i="1"/>
  <c r="F6" i="1"/>
  <c r="C6" i="1"/>
  <c r="D5" i="1"/>
  <c r="F4" i="1"/>
  <c r="C9" i="1"/>
  <c r="F9" i="1"/>
  <c r="C10" i="1"/>
  <c r="F10" i="1"/>
  <c r="F8" i="1" l="1"/>
</calcChain>
</file>

<file path=xl/sharedStrings.xml><?xml version="1.0" encoding="utf-8"?>
<sst xmlns="http://schemas.openxmlformats.org/spreadsheetml/2006/main" count="1082" uniqueCount="307">
  <si>
    <t xml:space="preserve">                           MANIFESTACION DE INTERES  A ENCARGO                                   </t>
  </si>
  <si>
    <t>DATOS DEL EMPLEAO VACANTE</t>
  </si>
  <si>
    <t>PROCESO DE ENCARGO NRO.</t>
  </si>
  <si>
    <t>VACANTE A ENCARGAR</t>
  </si>
  <si>
    <t xml:space="preserve">DEPENDENCIA DE LA VACANTE </t>
  </si>
  <si>
    <t>NATURALEZA DEL CARGO</t>
  </si>
  <si>
    <t>ASIGNACION BASICA</t>
  </si>
  <si>
    <t>DATOS DEL ASPIRANTE</t>
  </si>
  <si>
    <t>CEDULA ASPIRANTE</t>
  </si>
  <si>
    <t>NOMBRE DEL ASPIRANTE</t>
  </si>
  <si>
    <t xml:space="preserve">CARGO ACTUAL ASPIRANTE </t>
  </si>
  <si>
    <t>DEPENDENCIA ACTUAL DEL ASPIRANTE</t>
  </si>
  <si>
    <t xml:space="preserve">TIPO DE VINCULACION </t>
  </si>
  <si>
    <t>FECHA DE POSESION</t>
  </si>
  <si>
    <t xml:space="preserve"> </t>
  </si>
  <si>
    <t xml:space="preserve">REQUISITOS PARA APLICAR A LA VACANTE </t>
  </si>
  <si>
    <t xml:space="preserve">REQUISITOS PARA EL CARGO </t>
  </si>
  <si>
    <t>CUMPLIMIENTO DEL ASPIRANTE</t>
  </si>
  <si>
    <t>CUMPLE</t>
  </si>
  <si>
    <t>NO CUMPLE</t>
  </si>
  <si>
    <t xml:space="preserve">FIRMA DEL ASPIRANTE </t>
  </si>
  <si>
    <t xml:space="preserve">COD ENCARGO </t>
  </si>
  <si>
    <t xml:space="preserve">CARGO </t>
  </si>
  <si>
    <t xml:space="preserve">DEPENDENCIA </t>
  </si>
  <si>
    <t>PROPÓSITO PRINCIPAL :</t>
  </si>
  <si>
    <t>DESCRIPCIÓN DE FUNCIONES ESENCIALES:</t>
  </si>
  <si>
    <t xml:space="preserve">REQUISITOS DE ESTUDIO </t>
  </si>
  <si>
    <t xml:space="preserve">REQUISITOS DE EXPERIENCIA </t>
  </si>
  <si>
    <t xml:space="preserve">RESOLUCION MANUAL DE FUNCIONES </t>
  </si>
  <si>
    <t>ASIGNACIÓN BÁSICA:</t>
  </si>
  <si>
    <t>NUMERO DE VACANTES</t>
  </si>
  <si>
    <t xml:space="preserve">TITULAR DEL CARGO </t>
  </si>
  <si>
    <t>OPEC</t>
  </si>
  <si>
    <t>158 DE 2018</t>
  </si>
  <si>
    <t>TEMPORAL</t>
  </si>
  <si>
    <t>C.C.</t>
  </si>
  <si>
    <t>CARGO</t>
  </si>
  <si>
    <t>Fecha de Posesión</t>
  </si>
  <si>
    <t>TIPO DE VINCULACION</t>
  </si>
  <si>
    <t>LUZ AMANDA CAMACHO SANCHEZ</t>
  </si>
  <si>
    <t>LIBRE NOMBRAMIENTO Y REMOCION</t>
  </si>
  <si>
    <t>ANDRES CAMILO NIETO RAMIREZ</t>
  </si>
  <si>
    <t>FABIAN HUMBERTO FAJARDO RESTREO</t>
  </si>
  <si>
    <t>MONICA ANDREA BONILLA  VELASCO</t>
  </si>
  <si>
    <t>ETELVINA BRICEÑO CHIRIVI</t>
  </si>
  <si>
    <t>LINDA IVONNE ABRIL ESPITIA</t>
  </si>
  <si>
    <t>YESLY ALEXANDRA ROA MENDOZA</t>
  </si>
  <si>
    <t>CARRERA ADMINISTRATIVA</t>
  </si>
  <si>
    <t>LUZ MARY PALACIOS CASTILLO</t>
  </si>
  <si>
    <t>LIZED HERNANDEZ CORREA</t>
  </si>
  <si>
    <t>ANGELICA BELTRAN ACOSTA</t>
  </si>
  <si>
    <t>AIDA YOLIMA ZARATE AGUILLON</t>
  </si>
  <si>
    <t>LEIDY MEDINA MARTINEZ</t>
  </si>
  <si>
    <t>JULIAN CAMILO AMADO VELANDIA</t>
  </si>
  <si>
    <t>MARCO GIOVANNI GONZALEZ ROMERO</t>
  </si>
  <si>
    <t>PROVISIONAL</t>
  </si>
  <si>
    <t>SANDRA BEATRIZ ALVARADO SALCEDO</t>
  </si>
  <si>
    <t>PERIODO FIJO</t>
  </si>
  <si>
    <t>LIGIA MARLEN VELANDIA LEON</t>
  </si>
  <si>
    <t>ERIKA MARCELA HUARI MATEUS</t>
  </si>
  <si>
    <t>LUZ STELLA CAÑON HERNANDEZ</t>
  </si>
  <si>
    <t>SANDRA PATRICIA PARDO RAMIREZ</t>
  </si>
  <si>
    <t xml:space="preserve">MARTHA IRENE OLAYA MEDELLIN </t>
  </si>
  <si>
    <t>CARMEN LILIANA VILLA REINA</t>
  </si>
  <si>
    <t>CESAR MAURICIO BELTRAN LOPEZ</t>
  </si>
  <si>
    <t>HECTOR GONZALO CIFUENTES HERNANDEZ</t>
  </si>
  <si>
    <t>OSBALDO CORTES LOZANO</t>
  </si>
  <si>
    <t>JUAN CARLOS PIÑEROS GARCIA</t>
  </si>
  <si>
    <t>CARLOS ANDRES CUARTAS GALVIS</t>
  </si>
  <si>
    <t>MAURICIO SUAREZ MAYORGA</t>
  </si>
  <si>
    <t>SAYRA PAOLA NOVA MURCIA</t>
  </si>
  <si>
    <t>JUAN SEBASTIAN PERDOMO MENDEZ</t>
  </si>
  <si>
    <t>EDUARDO ANDRES ROZO REVELO</t>
  </si>
  <si>
    <t>SANDRA BIBIANA MORA FLOREZ</t>
  </si>
  <si>
    <t>WILSON MANUEL ROJAS</t>
  </si>
  <si>
    <t>CLAUDIA LUCRECIA GOMEZ TORRES</t>
  </si>
  <si>
    <t>JERCE AURORA SANDOVAL MACIAS</t>
  </si>
  <si>
    <t>HERMES HUMBERTO FORERO MORENO</t>
  </si>
  <si>
    <t xml:space="preserve">SARET PATRICIA PERDOMO ESQUIVEL             </t>
  </si>
  <si>
    <t>GLORIA AMPARO MARTINEZ DULCE</t>
  </si>
  <si>
    <t>LEYDI CAROLINA ESCOBAR RODRIGUEZ</t>
  </si>
  <si>
    <t>WILSON ANTONIO SANDOVAL GARCES</t>
  </si>
  <si>
    <t>MARTHA ESPERANZA MARTINEZ RODRIGUEZ</t>
  </si>
  <si>
    <t>ADRIANA PRIETO ANTOLINEZ</t>
  </si>
  <si>
    <t>ADRIANA LAVERDE CUADROS</t>
  </si>
  <si>
    <t>NURY COBO VILLAMIL</t>
  </si>
  <si>
    <t>ALVARO RAUL PARRA ERAZO</t>
  </si>
  <si>
    <t>LAURA VICTORIA GUERRERO SANTACRUZ</t>
  </si>
  <si>
    <t>BRISA JULIETH SALAMANCA FONSECA</t>
  </si>
  <si>
    <t>MAURICIO ANDRES LIS LIS</t>
  </si>
  <si>
    <t>IVONNE MELISSA MENDEZ CORREDOR</t>
  </si>
  <si>
    <t>ARLEY BERNARDO BELTRAN CAMACHO</t>
  </si>
  <si>
    <t>LAURA MARCELA LARA CASTELLANOS</t>
  </si>
  <si>
    <t>NANCY LILIANA ROJAS ROMERO</t>
  </si>
  <si>
    <t>MAGALY MORENO VANEGAS</t>
  </si>
  <si>
    <t>LEIDY ALICIA CRUZ RINCON</t>
  </si>
  <si>
    <t>DILLMAN GORDILLO MELO</t>
  </si>
  <si>
    <t>LUIS ORLANDO URREA LOPEZ</t>
  </si>
  <si>
    <t>MONICA BAQUERO RODRIGUEZ</t>
  </si>
  <si>
    <t>AMANDA ROCIO GOMEZ ORTIZ</t>
  </si>
  <si>
    <t>BRIGITTE ESPERANZA MOYA CABRERA</t>
  </si>
  <si>
    <t>DIANA CAROLINA RIAÑO PEDRAZA</t>
  </si>
  <si>
    <t>INGRID LISBETH RAMIREZ MORENO</t>
  </si>
  <si>
    <t>CAMILO HUMBERTO FLOREZ CONTRERAS</t>
  </si>
  <si>
    <t>JOHN JAIRO GALLEGO FLOREZ</t>
  </si>
  <si>
    <t>MANUEL JIMMY CAICEDO CAICEDO</t>
  </si>
  <si>
    <t>JAIRO MANUEL CONTRERAS RIOS</t>
  </si>
  <si>
    <t>DIEGO FERNANDO JIMENEZ TERRANOVA</t>
  </si>
  <si>
    <t>XIMENA LOZANO GOMEZ</t>
  </si>
  <si>
    <t>EDILBERTO PERALTA PEÑA</t>
  </si>
  <si>
    <t>RIGOBERTO MORALES BECERRA</t>
  </si>
  <si>
    <t>CARLOS GILBER CABRERA OVALLE</t>
  </si>
  <si>
    <t>ADRIAN HUMBERTO HERAZO CASTRO</t>
  </si>
  <si>
    <t>OSCAR DANILO CARDENAS BLANCO</t>
  </si>
  <si>
    <t>FREDY FERLEY ALDANA ARIAS</t>
  </si>
  <si>
    <t>HENRY VELASQUEZ VALENCIA</t>
  </si>
  <si>
    <t>YIRA BOLAÑOS ENRIQUEZ</t>
  </si>
  <si>
    <t>HERNAN DARIO TOCAREMA GARZON</t>
  </si>
  <si>
    <t>ALEXANDRA GUZMAN CIFUENTES</t>
  </si>
  <si>
    <t>LENEY AMINTA SOLARTE ZAMBRANO</t>
  </si>
  <si>
    <t>LAURA MELISSA BALLESTEROS ORJUELA</t>
  </si>
  <si>
    <t>LUIS ALEJANDRO TORRES ROCHA</t>
  </si>
  <si>
    <t>YON ALEXSANDER PLAZAS GOMEZ</t>
  </si>
  <si>
    <t>DAVID OSPINA MURGUEITIO</t>
  </si>
  <si>
    <t>VERONICA ORTEGA JIMENEZ</t>
  </si>
  <si>
    <t>MYRIAM YANNETH GONZALEZ GUTIERREZ</t>
  </si>
  <si>
    <t>DEICY ASTRID BELTRAN ANGEL</t>
  </si>
  <si>
    <t>OSCAR IGNACIO PRIETO BAREÑO</t>
  </si>
  <si>
    <t>NIDIA YANIVE PINEDA PEÑA</t>
  </si>
  <si>
    <t>ALEXANDER BOLAÑOS POMEO</t>
  </si>
  <si>
    <t>CORINA ANA MARIA NIEVES QUINTERO</t>
  </si>
  <si>
    <t>SWANDY ELENA ARROYO BETANCOURTH</t>
  </si>
  <si>
    <t>DIANA JIMENA ARIAS BENITEZ</t>
  </si>
  <si>
    <t>JUAN CAMILO MORENO MORALES</t>
  </si>
  <si>
    <t>WILLIAM ALEXIS VILLALOBOS BALLESTEROS</t>
  </si>
  <si>
    <t>MARTHA CARRILLO PEÑA</t>
  </si>
  <si>
    <t>RUBEN DARIO PERILLA CARDENAS</t>
  </si>
  <si>
    <t>CARLOS MANUEL RIVERA PEREA</t>
  </si>
  <si>
    <t>KAREN NIÑO RAMIREZ</t>
  </si>
  <si>
    <t>DIEGO HERNAN MURILLO PENAGOS</t>
  </si>
  <si>
    <t>WILSON ORLANDO REYES CALDERON</t>
  </si>
  <si>
    <t>MONICA MILENA GONZALEZ FLOREZ</t>
  </si>
  <si>
    <t>MARIA EVA SANTOS MURILLO</t>
  </si>
  <si>
    <t>SANDRA MILENA MARTINEZ PAEZ</t>
  </si>
  <si>
    <t>FABIO ENRIQUE BARRERA LOVERA</t>
  </si>
  <si>
    <t>JAVIER RAMIRO ALVAREZ MUÑOZ</t>
  </si>
  <si>
    <t>SANDRA RUBIELA RUIZ MEDELLIN</t>
  </si>
  <si>
    <t>DANIEL ALEXANDER MARIÑO CARRILLO</t>
  </si>
  <si>
    <t>FERNANDO MARTIN ROMERO MONTILLA</t>
  </si>
  <si>
    <t>JACQUELINNE FARFAN SANCHEZ</t>
  </si>
  <si>
    <t>EMILIA ESPERANZA MORALES CAMARGO</t>
  </si>
  <si>
    <t>JOSE ALEXANDER GOMEZ MANTILLA</t>
  </si>
  <si>
    <t>N/A</t>
  </si>
  <si>
    <t>MAURICIO GONZALEZ LLANOS</t>
  </si>
  <si>
    <t>VILMA LUCIA PARADA AMAYA</t>
  </si>
  <si>
    <t>JENNY PAOLA GUZMAN AVILA</t>
  </si>
  <si>
    <t>LUZ ALBA JIMENEZ AYALA</t>
  </si>
  <si>
    <t>VICTOR ALFONSO GUTIERREZ GIRALDO</t>
  </si>
  <si>
    <t xml:space="preserve">ALPIDIO MEJIA GIRALDO </t>
  </si>
  <si>
    <t xml:space="preserve">FRAN BELTRAN MONTERO </t>
  </si>
  <si>
    <t>LILIANA CASALLAS CARDONA</t>
  </si>
  <si>
    <t>FRANCISCO ORLANDO LEON PEREZ</t>
  </si>
  <si>
    <t>MONICA ANDREA PAEZ TRUJILLO</t>
  </si>
  <si>
    <t>SANDRA MILENA MORALES CASTIBLANCO</t>
  </si>
  <si>
    <t>007 - SUBDIRECCION DISPOSICIÓN FINAL</t>
  </si>
  <si>
    <t>DILIGENCIABLE ASPIRANTE</t>
  </si>
  <si>
    <t>004 - OFICINA ASESORA DE PLANEACION</t>
  </si>
  <si>
    <t>002 - OFICINA DE CONTROL INTERNO</t>
  </si>
  <si>
    <t>006 - SUBDIRECCION RECOLECCION, BARRIDO Y LIMPIEZA</t>
  </si>
  <si>
    <t>005 - OFICINA ASESORA DE COMUNICACIONES  Y RELACIONES INTERINSTITUCIONALES</t>
  </si>
  <si>
    <t>008 - SUBDIRECCION SERVICIOS FUNERARIOS Y ALUMBRADO PUBLICO</t>
  </si>
  <si>
    <t>010 - SUBDIRECCION ASUNTOS LEGALES</t>
  </si>
  <si>
    <t>011 - SUBDIRECCION ADMINISTRATIVA Y FINANCIERA</t>
  </si>
  <si>
    <t>Treinta y tres (33) meses de experiencia profesional relacionada</t>
  </si>
  <si>
    <t>009 - SUBDIRECCION DE APROVECHAMIENTO</t>
  </si>
  <si>
    <t>048 DE 2022</t>
  </si>
  <si>
    <t>Cincuenta y cuatro (54) meses de experiencia profesional relacionada.</t>
  </si>
  <si>
    <t>158 de 2018</t>
  </si>
  <si>
    <t>751 de 2018</t>
  </si>
  <si>
    <t>003 - OFICINA DE TECNOLOGIAS DE LA INFORMACION Y LAS COMUNICACIONES TIC</t>
  </si>
  <si>
    <t>Tres (3) años de experiencia relacionada.</t>
  </si>
  <si>
    <t xml:space="preserve">TITULAR / PROVISIONAL </t>
  </si>
  <si>
    <t xml:space="preserve">EN ENCARGO </t>
  </si>
  <si>
    <t xml:space="preserve">Manual vigente </t>
  </si>
  <si>
    <t>001- DIRECCION GENERAL PLANTA DE PERSONAL</t>
  </si>
  <si>
    <t>158 de 2018 , 091 de 2020 y   578 de 2020</t>
  </si>
  <si>
    <t>COMISION  / OSCAR JAVIER HERNANDEZ SERRANO  01/01/2022</t>
  </si>
  <si>
    <t>VACANCIA DEFINITIVA/ EUGENIO SIMON BARRIOS GONZALEZ</t>
  </si>
  <si>
    <t>JAZMIN KARIME FLOREZ VERGE</t>
  </si>
  <si>
    <t>419 de 2020</t>
  </si>
  <si>
    <t>PROVISIONAL TRANSITORIO</t>
  </si>
  <si>
    <t>TRANSITORIO</t>
  </si>
  <si>
    <t xml:space="preserve">ADRIANO PARADA RAVELO </t>
  </si>
  <si>
    <t>EDUARDO JOSE BALLESTEROS CASTRO</t>
  </si>
  <si>
    <t>REUBICADO  CONTROL INTERNO</t>
  </si>
  <si>
    <t>257 de 2018</t>
  </si>
  <si>
    <t xml:space="preserve">OSBALDO CORTES LOZANO EN ENCARGO PE24 </t>
  </si>
  <si>
    <t>DIANA MARCELA MARTINEZ SALGADO EN Vacancia Temporal</t>
  </si>
  <si>
    <t>SANDRA BIBIANA MORA FLOREZ EN ENCARGO PU10 TIC</t>
  </si>
  <si>
    <t>EDUARDO ANDRES ROZO REVELO EN ENCARGO PU 12  TIC</t>
  </si>
  <si>
    <t xml:space="preserve">SANDRA BIBIANA MORA </t>
  </si>
  <si>
    <t>Comision  / MAURICIO LIEVANO BERNAL  07/12/2021</t>
  </si>
  <si>
    <t xml:space="preserve">SERGIO ALEJANDRO JIMENEZ GONZALEZ </t>
  </si>
  <si>
    <t>ANGELICA BELTRAN ACOSTA EN ENCARGO PE  24 PLANEACION</t>
  </si>
  <si>
    <t xml:space="preserve">LADY CAROLINA LEON GUTIERREZ- Vacancia Temporal </t>
  </si>
  <si>
    <t>JAZMIN KARIME FLOREZ VERGEL EN ENCARGO  PE 24</t>
  </si>
  <si>
    <t>150 de 2021</t>
  </si>
  <si>
    <t xml:space="preserve">PLANTA ANTIGUA </t>
  </si>
  <si>
    <t>VACANCIA DEFINITIVA / DIANA RUTH SILVA FANDIÑO</t>
  </si>
  <si>
    <t>VACANCIA DEFINITIVA  / YINA LUZ MOVILLA DE LA ESPRIELLA</t>
  </si>
  <si>
    <t>LUIS ANTONIO BUSTOS SUAREZ</t>
  </si>
  <si>
    <t>ABELARDO PINZON NAVARRETE</t>
  </si>
  <si>
    <t>VACANCIA  TEMPORAL / GABRIEL ENRIQUE RODRIGUEZ CASTELLANOS</t>
  </si>
  <si>
    <t>ALBEIRO ANTONIO PORRAS ALVAREZ</t>
  </si>
  <si>
    <t xml:space="preserve">VACANCIA DEFINITIVA  / GLORIA ANDREA SANCHEZ LAMPREA - </t>
  </si>
  <si>
    <t>LUZ AMPARO NOVOA</t>
  </si>
  <si>
    <t xml:space="preserve">DAVID OSPINA MURGUEITIO EN ENCARGO  PU 12  DISP FINAL </t>
  </si>
  <si>
    <t xml:space="preserve">VIVIAN LORENA NEIVA PARRA </t>
  </si>
  <si>
    <t>VACANCIA DEFINITIVA  / CLAUDIA PATRICIA BERRIO VARGAS</t>
  </si>
  <si>
    <t>VACANCIA DEFITIVA  / FABIO HERNAN SOTOMONTE SANTAMARIA</t>
  </si>
  <si>
    <t>VIVIAN LORENA NEIVA PARRA EN ENCARGO  PU10 DISP FINAL</t>
  </si>
  <si>
    <t xml:space="preserve">MARIA CAROLINA CAMACHO </t>
  </si>
  <si>
    <t>859 de 2018</t>
  </si>
  <si>
    <t xml:space="preserve">VACANCIA DEFINITIVA / WILLIAM LEONARDO CRUZ MANCIPE </t>
  </si>
  <si>
    <t>XIMENA LOZANO GOMEZ  EN ENCARGO PE 26 SFAP</t>
  </si>
  <si>
    <t>VACANCIA DEFINITIVA /  EDGAR DANIEL VELOSA DUQUE</t>
  </si>
  <si>
    <t xml:space="preserve">Provisional </t>
  </si>
  <si>
    <t>74597</t>
  </si>
  <si>
    <t>OFICINA DE CONTROL INTERNO DISCIPLINARIO</t>
  </si>
  <si>
    <t>447 de 2022</t>
  </si>
  <si>
    <t>LUZ AMPARO NOVOA RAMOS - EN ENCARGO PE24 - APROVECHAMIENTO</t>
  </si>
  <si>
    <t>REUBICACION RBL</t>
  </si>
  <si>
    <t xml:space="preserve">REUBICADO  PLANEACION </t>
  </si>
  <si>
    <t>KEHIDY MABEL GARZON ROMERO</t>
  </si>
  <si>
    <t>NELSON OSPINA QUINTERO</t>
  </si>
  <si>
    <t>RAUL ANDRES HERNANDEZ CORTES</t>
  </si>
  <si>
    <t>LUDY  FERNANDA FAGUA NEIRA</t>
  </si>
  <si>
    <t>VACANCIA DEFINITIVA  / IVAN RICARDO PERILLA RODRIGUEZ</t>
  </si>
  <si>
    <r>
      <t xml:space="preserve">NORMAN HEBERT CARDOZO AVELLA </t>
    </r>
    <r>
      <rPr>
        <sz val="10"/>
        <rFont val="Calibri"/>
        <family val="2"/>
      </rPr>
      <t xml:space="preserve"> </t>
    </r>
  </si>
  <si>
    <t xml:space="preserve">SAMUEL AUGUSTO CHAVEZ SANCHEZ  </t>
  </si>
  <si>
    <t>REUBICACION   DISPOSICIÓN FINAL</t>
  </si>
  <si>
    <r>
      <t>PEDRO ALEJANDRO CORTES CORTES</t>
    </r>
    <r>
      <rPr>
        <sz val="10"/>
        <rFont val="Calibri"/>
        <family val="2"/>
      </rPr>
      <t xml:space="preserve"> </t>
    </r>
  </si>
  <si>
    <t>REUBICACION SERVICIOS FUNERARIOS Y ALUMBRADO PUBLICO</t>
  </si>
  <si>
    <t>DANIEL OCTAVIO CORDOBA TORRES</t>
  </si>
  <si>
    <t xml:space="preserve">REUBICACION APROVECHAMIENTO </t>
  </si>
  <si>
    <t>VACANCIA TEMPORAl / WILLAM MARTIN PASTRANA TAPIERO_En Vacancia Temporal desde el 07 de ferebreo de 2022.</t>
  </si>
  <si>
    <t>VACANTE DEFINITIVA / GLADYS AURORA VELASQUEZ NOVA</t>
  </si>
  <si>
    <t>SANDRA RUBIELA RUIZ MEDELLIN EN ENCARGO DE PE24 - SAF SERGIO ALEJANDRO JIMENEZ GONZALEZ</t>
  </si>
  <si>
    <t xml:space="preserve">JACQUELINNE FARFAN SANCHEZ </t>
  </si>
  <si>
    <t>JACQUELINNE FARFAN SANCHEZ EN ENCARGO DE PU12 - SAF</t>
  </si>
  <si>
    <t xml:space="preserve">ANDRES MAURICIO CARO CORTES </t>
  </si>
  <si>
    <t>176 de 2019</t>
  </si>
  <si>
    <r>
      <t xml:space="preserve">BLANCA YOMAR LOPEZ DELGADILLO </t>
    </r>
    <r>
      <rPr>
        <sz val="10"/>
        <rFont val="Calibri"/>
        <family val="2"/>
      </rPr>
      <t xml:space="preserve"> </t>
    </r>
  </si>
  <si>
    <t>JUAN CAMILO RAMIREZ GONZALEZ</t>
  </si>
  <si>
    <t>REUBICACIÓN  ASUNTOS LEGALES</t>
  </si>
  <si>
    <t>MARIA EVA SANTOS MURILLO - EN ENCARGO PU12  SFAP</t>
  </si>
  <si>
    <t>65,706,839</t>
  </si>
  <si>
    <t>MARCELA BOCANEGRA GOMEZ</t>
  </si>
  <si>
    <t xml:space="preserve">BENJAMIN SIERRA                    </t>
  </si>
  <si>
    <t>SERGIO ALEJANDRO JIMENEZ GONZALEZ - EN ENCARGO PE 26 SAF</t>
  </si>
  <si>
    <t xml:space="preserve">VACANCIA DEFINITIVA  / DOUGLAS ALVARO VEGA AMAYA </t>
  </si>
  <si>
    <t>PAOLA ANDREA MANCHEGO INFANTE</t>
  </si>
  <si>
    <t>447 DE 2022</t>
  </si>
  <si>
    <t xml:space="preserve">DIANA LORENA BERNAL PARRA </t>
  </si>
  <si>
    <t>DIRECTOR GENERAL UNIDAD DESCENTRALIZADA CODIGO 050 GRADO 09</t>
  </si>
  <si>
    <t>ASESOR CODIGO 105 GRADO 05</t>
  </si>
  <si>
    <t>ASESOR CODIGO 105 GRADO 5</t>
  </si>
  <si>
    <t>SECRETARIO EJECUTIVO CODIGO 425 GRADO 27</t>
  </si>
  <si>
    <t>PROFESIONAL ESPECIALIZADO CODIGO 222 GRADO 24</t>
  </si>
  <si>
    <t>PROFESIONAL ESPECIALIZADO CODIGO 225 GRADO 24</t>
  </si>
  <si>
    <t>PROFESIONAL UNIVERSITARIO CODIGO 219 GRADO 12</t>
  </si>
  <si>
    <t>TECNICO OPERATIVO CODIGO 314 GRADO 18</t>
  </si>
  <si>
    <t>JEFE DE OFICINA CODIGO 006 GRADO 6</t>
  </si>
  <si>
    <t>PROFESIONAL UNIVERSITARIO CODIGO 219 GRADO 10</t>
  </si>
  <si>
    <t>SECRETARIO EJECUTIVO CODIGO 425 GRADO 21</t>
  </si>
  <si>
    <t>AUXILIAR ADMINISTRATIVO CODIGO 407 GRADO 8</t>
  </si>
  <si>
    <t>PROFESIONAL ESPECIALIZADO  CODIGO 222 GRADO 26</t>
  </si>
  <si>
    <t>JEFE DE OFICINA  CODIGO 115 GRADO 6</t>
  </si>
  <si>
    <t>JEFE DE OFICINA CODIGO 115 GRADO 5</t>
  </si>
  <si>
    <t>PROFESIONAL ESPECIALIZADO CODIGO 222 GRADO 26</t>
  </si>
  <si>
    <t>SUBDIRECTOR TECNICO  CODIGO 084 GRADO 7</t>
  </si>
  <si>
    <t>SUBDIRECTOR TECNICO CODIGO 084 GRADO 7</t>
  </si>
  <si>
    <t>PROFESIONAL UNIVERSITARIO  CODIGO 219 GRADO 12</t>
  </si>
  <si>
    <t>ALMACENISTA GENERAL CODIGO 215 GRADO 24</t>
  </si>
  <si>
    <t>CONDUCTOR CODIGO 480 GRADO 14</t>
  </si>
  <si>
    <t>AUXILIAR DE SERVICIOS GENERALES CODIGO 470 GRADO 8</t>
  </si>
  <si>
    <t>AUXILIAR ADMINISTRATIVO CODIGO 407 GRADO 27</t>
  </si>
  <si>
    <t>TECNICO OPERATIVO  CODIGO 314 GRADO 18</t>
  </si>
  <si>
    <t>SUBDIRECTOR ADMINISTRATIVO  CODIGO 068 GRADO 7</t>
  </si>
  <si>
    <t>023</t>
  </si>
  <si>
    <t>Implementar las metodologías, instrumentos y herramientas para la formulación, seguimiento y evaluación de las metas, planes, programas, proyectos y objetivos institucionales, que contribuyan en el fortalecimiento y desarrollo de los procesos de planeación de la entidad.</t>
  </si>
  <si>
    <t>1. Aplicar las herramientas e instrumentos de planeación para la formulación, seguimiento y evaluación de los planes, programas y proyectos desarrollados por la entidad para el logro de los objetivos y metas institucionales, en concordancia con los lineamientos emitidos por las entidades competentes. 2. Brindar acompañamiento a las dependencias en la formulación, seguimiento y evaluación de los Planes de Acción de acuerdo con la normativa vigente y en concordancia con el Plan Estratégico de la Entidad y el Plan de Desarrollo Distrital.  3. Revisar y consolidar la información relacionada con las metas, planes programas y proyectos que permitan la generación de los reportes o informes de avance de la ejecución, de acuerdo con la normativa vigente y los procedimientos establecidos. 4. Participar en el seguimiento y registro de la información relacionada con la formulación, programación, actualización y seguimiento de las metas, planes, programas y proyectos, en los aplicativos o herramientas de gestión diseñados para tal fin. 5. Socializar al personal de las dependencias, en el manejo y aplicación de las metodologías, herramientas e instrumentos de programación y seguimiento implementada por la entidad, de acuerdo con instrucciones del superior. 6. Hacer seguimiento al Plan Anual de Adquisiciones o de contratación de los Proyectos de inversión de la entidad y generar los reportes e informes requeridos para el análisis de información, de acuerdo con las instrucciones impartidas por el jefe inmediato.  7. Participar en la elaboración de los informes de seguimiento solicitados por el Sector Hábitat, la Secretaría Distrital de Hacienda, la Secretaría Distrital de Planeación y demás órganos competentes que lo soliciten, de acuerdo con las directrices establecidas para tal fin.,8. Participar en la formulación y actualización de los instrumentos de planeación, medición y control de los planes programas y proyectos de responsabilidad de la Oficina Asesora de Planeación, de acuerdo con las instrucciones del jefe inmediato. 9. Hacer el seguimiento, análisis y reporte de la información de los planes programas y proyectos de responsabilidad de la Oficina Asesora de Planeación, de acuerdo con instrucciones impartidas por el jefe inmediato. 10. Realizar los trámites precontractuales para la contratación requerida por la dependencia, de acuerdo con el procedimiento establecido. 11. Participar en la implementación y mejoramiento continuo del Sistema Integrado de Gestión, dentro de los parámetros de las normas técnicas y de acuerdo con las directrices de la entidad de manera oportuna. 12. Desempeñar las demás funciones relacionadas con la naturaleza del cargo y el área de desempeño.</t>
  </si>
  <si>
    <t>• Título Profesional en Administración, Administración Ambiental, Administración Financiera, Administración Pública, Administración de Empresas, Administración de Empresas y Finanzas, Administración y Dirección de Empresas, Administración y Negocios Internacionales, Administración en Finanzas y Negocios internacionales, Finanzas y Relaciones Internacionales, Administración de Negocios, Administración de Servicios, Gestión Empresarial, Gestión y Desarrollo Urbanos,  Administración de Empresas con Énfasis en Finanzas, Finanzas del Núcleo Básico de Conocimiento  Administración. • Título Profesional en Planeación para el Desarrollo Social del Núcleo Básico de Conocimiento Sociología, Trabajo Social y Afines • Título Profesional en Economía, Finanzas y Comercio Exterior, Comercio Internacional y Finanzas, Relaciones Económicas Internacionales, Economía y Finanzas Internacionales del Núcleo Básico de Conocimiento Economía. • Título Profesional en Gobierno y Relaciones Internacionales, Relaciones Internacionales, Estudios Políticos y Resolución de Conflictos, Ciencia Política, Política y Relaciones Internacionales del Núcleo Básico de Conocimiento Ciencia Política, Relaciones Internacionales. • Título Profesional en Contaduría Pública del Núcleo Básico de Conocimiento   Contaduría Pública. • Título Profesional en Estadística, Matemáticas del Núcleo Básico de Conocimiento Matemáticas, Estadística y Afines. • Título Profesional en Ingeniería de Minas y Metalúrgica, Ingeniería Metalúrgica, del Núcleo Básico de Conocimiento Ingeniería de Minas, Metalúrgica y Afines. • Título Profesional en Ingeniería Comercial, Ingeniería Administrativa, Ingeniería Administrativa y de Finanzas, Ingeniería en Calidad, Ingeniería Financiera, Ingeniería Financiera y de Negocios del Núcleo Básico de Conocimiento Ingeniería Administrativa y Afines • Título Profesional en Ingeniería Industrial, Ingeniería de Producción del Núcleo Básico de Conocimiento   Ingeniería Industrial y Afines. • Título Profesional en Ingeniería de Sistemas, Ingeniería de Telecomunicaciones e Informática del Núcleo Básico de Conocimiento Ingeniería de Sistemas, Telemática y Afines. • Título Profesional en Ingeniería Sanitaria, Ingeniería Ambiental, Ingeniería de Producción del Núcleo Básico de Conocimiento Ingeniería Ambiental y Afines. • Título Tarjeta profesional en los casos reglamentados por la ley.</t>
  </si>
  <si>
    <t xml:space="preserve">LADY CAROLINA LEON GUTIERREZ </t>
  </si>
  <si>
    <t>024</t>
  </si>
  <si>
    <t>Desarrollar estrategias de supervisión y control de los contratos de operación de los cementerios públicos y servicios funerarios en el Distrito Capital, así como dar apoyo en los procesos de contratación que se realicen dentro de los cementerios, de acuerdo con la misionalidad de la entidad.</t>
  </si>
  <si>
    <t>1. Realizar actividades del proceso de supervisión y control de los contratos e interventorías relacionadas al servicio funerario en los cementerios de propiedad del distrito, de acuerdo con el procedimiento establecido.  2. Desarrollar estrategias de supervisión, control e implementación para la prestación del servicio funerario en los cementerios distritales, de acuerdo con los objetivos institucionales. 3.   Acompañar la supervisión y control del contrato para la operación de los cementerios distritales y el contrato de interventoría, de acuerdo con la normativa vigente. 4. Ejecutar las acciones de los planes, programas, proyectos para contribuir al fortalecimiento de los procesos de planeación, supervisión, control y evaluación del impacto que realiza la Unidad Administrativa Especial de Servicios Públicos, para garantizar la prestación de los servicios funerarios en los equipamientos de propiedad del Distrito Capital y el otorgamiento de  subsidios funerarios, cumplir las responsabilidades asignadas por el Plan Maestro de Cementerios y Servicio funerario - PMCSF. 5. Desarrollar las estrategias metodológicas establecidas por la Subdirección, para realizar los procesos de supervisión y control a la interventoría de la operación de los servicios del área de su competencia, de acuerdo con las obligaciones pactadas, las mejores prácticas sobre la materia y los recursos disponibles. 6. Implementar las estrategias establecidas para garantizar la prestación del servicio funerario con subsidio del costo en los equipamientos de propiedad del Distrito Capital, cumplir las responsabilidades asignadas por el Plan Maestro de Cementerios y Servicio funerario - PMCSF. 7. Controlar y evaluar la disponibilidad y el empleo de los recursos humanos, técnicos, físicos y materiales del Interventor de conformidad con el plan y programa de trabajo adoptado, las obligaciones contractuales y la normativa vigente.,8. Hacer seguimiento al tratamiento de las no conformidades, de acciones preventivas y correctivas a ejecutar por el interventor como resultado de las intervenciones realizadas de supervisión, control y evaluación del proceso y los hallazgos de auditorías internas o externas. 9. Revisar y gestionar las PQR y sugerencias de competencia del Interventor y las relacionadas con los servicios del área de su competencia que correspondan a los operadores de acuerdo con el procedimiento establecido y la normativa vigente. 10. Efectuar seguimiento aleatorio en campo a la labor del interventor para verificar el grado de cumplimiento de las especificaciones contractuales, a algunos puntos de intervención del operador relacionados con el tratamiento de las no-conformidades y en la solución y atención de las PQR y sugerencias según la metodología adoptada, el procedimiento establecido, las obligaciones contractuales y la normativa vigente. 11. Emitir los conceptos técnicos que le sean solicitados sobre los contratos de interventoría y de operación del área de servicio de su competencia de acuerdo con las cláusulas contractuales, la tecnología y las mejores prácticas sobre la materia y la normativa vigente.  12. Realizar estudios previos y especificaciones técnicas de proyectos u obras a contratar de los servicios del área de su competencia según los planes de desarrollo nacional o distrital y el plan de ordenamiento territorial. 13. Participar en la implementación y mejoramiento continuo del Sistema Integrado de Gestión, dentro de los parámetros de las normas técnicas y de acuerdo con las directrices de la entidad de manera oportuna. 14. Desempeñar las demás funciones que ordene el jefe inmediato y que sean de la naturaleza del empleo.</t>
  </si>
  <si>
    <t xml:space="preserve"> • Título Profesional en Administración, Administración Ambiental, Administración Financiera, Administración Pública, Administración de Empresas, Administración de Empresas y Finanzas, Administración y Dirección de Empresas, Administración y Negocios Internacionales, Administración en Finanzas y Negocios internacionales, Finanzas y Relaciones Internacionales, Administración de Negocios, Administración de Servicios, Gestión Empresarial, Gestión y Desarrollo Urbanos,  Administración de Empresas con Énfasis en Finanzas, Finanzas del Núcleo Básico de Conocimiento Administración. • Título Profesional en Economía, Finanzas, contaduría, y Comercio Exterior, Negocios y Relaciones Internacionales del Núcleo Básico de Conocimiento Economía. • Título Profesional en Arquitectura, Urbanismo del Núcleo Básico de Conocimiento Arquitectura y Afines. • Título Profesional en Ingeniería Ambiental, Ingeniería Ambiental y de Saneamiento, Ingeniería Sanitaria y Ambiental, Ingeniería Sanitaria, Ingeniería del Medio Ambiente, Ingeniería del Desarrollo Ambiental, Ingeniería Ambiental y Sanitaria, Ingeniería Forestal del Núcleo Básico de Conocimiento Ingeniería Ambiental, Sanitaria y Afines. • Título Profesional en Ingeniería Industrial, Ingeniería de Producción del Núcleo Básico de Conocimiento Ingeniería Industrial y Afines. • Título Profesional en Ingeniería Civil, Ingeniería Catastral y Geodesia, Ingeniería de Transportes y Vías, Ingeniería Geográfica, Ingeniería Geológica, Ingeniería Topográfica, Ingeniería Urbana, del Núcleo Básico de Conocimiento Ingeniería Civil y Afines. • Título Profesional en Contaduría, Contaduría Pública del Núcleo Básico de Conocimiento Contaduría Pública. • Título Profesional en Sociología, Trabajo Social, ciencias políticas, antropología, del Núcleo Básico de Conocimiento Sociología, Trabajo Social y Afines. • Título Profesional en Ingeniería Mecánica. Núcleo Básico de Conocimiento Ingeniería Mecánica y Afines.  • Título Profesional en Ingeniería Electrónica, Ingeniería de Telecomunicaciones, Ingeniería Electrónica y Telecomunicaciones, Ingeniería en Control e Ingeniería en Control y Automatización Industrial del Núcleo Básico de Conocimiento Ingeniería Electrónica, Telecomunicaciones y Afines • Título Profesional en Licenciatura en Ciencias Sociales del Núcleo Básico de Conocimiento Educación. • Título de postgrado en áreas relacionadas con las funciones del cargo. • Tarjeta profesional en los casos reglamentados por la ley.</t>
  </si>
  <si>
    <t>025</t>
  </si>
  <si>
    <t>Brindar soporte técnico para el fortalecimiento del proceso de gestión del talento humano de acuerdo con los procedimientos establecidos.</t>
  </si>
  <si>
    <t>1. Brindar asistencia técnica, administrativa u operativa a los planes y programas en desarrollo del proceso gestión del talento humano, con el fin del garantizar la ejecución de los mismos, según los procedimientos establecidos. 2. Apoyar en las respuestas a requerimientos y elaboración de informes y registro de la información del área de talento Humano, según el procedimiento establecido. 3. Apoyar la gestión para la provisión, permanencia y retiro del personal que le sea requerido en cumplimiento de los planes, programas, procesos y procedimientos a cargo del área. 4.  Elaborar los certificados laborales que sean solicitados por los funcionarios y ex funcionarios de la entidad, de acuerdo Con el procedimiento establecido y normativa vigente. 5. Apoyar en el registro y reporte de información del personal de la entidad en las bases de datos y aplicaciones establecidas por la entidad u otras entidades que así lo requieran, de acuerdo con el procedimiento establecido.  6. Ejercer el control y seguimiento a la actualización de los expedientes laborales activos del personal de la entidad, según procedimiento establecido. 7. Elaborar y efectuar las notificaciones que sean necesarias para la adecuada gestión de la dependencia, de acuerdo con los procedimientos establecidos. 8. Participar en la implementación y mejoramiento continuo del Sistema Integrado de Gestión, dentro de los parámetros de las normas técnicas y de acuerdo con las directrices de la entidad de manera oportuna 9. Desempeñar las demás funciones relacionadas con la naturaleza del cargo y el área de desempeño.</t>
  </si>
  <si>
    <t>• Título de formación Tecnológica o terminación y aprobación del pensum académico en Administrativa, Administración de Empresas, Procesos Administrativos, Administración Financiera, Gestión Pública, Gestión Empresarial, Gestión Financiera, Contabilidad, Contabilidad Financiera, Gestión en Procesos Administrativos, Gestión Administrativa, Gestión Financiera, del Núcleo Básico de Conocimiento Administración. • Título de formación Tecnológica o terminación y aprobación del pensum académico en Procedimientos Judiciales, Procedimientos Jurídicos, Judicial, Jurídica, del Núcleo Básico de Conocimiento Derecho y Afines. • Título de formación Tecnológica o terminación y aprobación del pensum académico en Comercio Exterior, Comercio Exterior y Negocios Internacionales, Comercio y Negocios Internacionales, Comercio Internacional, Gestión de Mercados, Gestión Empresarial Mercadotecnia, Mercadotecnia y Comercio Internacional, Negociación Internacional del Núcleo Básico de Conocimiento Economía. • Título de formación Tecnológica o terminación y aprobación del pensum académico de educación superior en Industrial, Ingeniería Industrial del Núcleo Básico de Conocimiento Ingeniería Industrial y Afines.</t>
  </si>
  <si>
    <t>026</t>
  </si>
  <si>
    <t>Apoyar el seguimiento a las actividades técnicas para el uso y apropiación de los sistemas de información y bases de datos de la plataforma tecnológica de la Unidad, de acuerdo con los lineamientos definidos para tal fin.</t>
  </si>
  <si>
    <t>1. Apoyar el seguimiento y el registro de las pruebas de los distintos servidores que soportan los sistemas de información, aplicativos y bases de datos en producción para establecer y garantizar su utilización, información generada y la satisfacción de los usuarios recomendando las acciones de mejora, cuando aplique, de acuerdo con la metodología y procedimiento establecido. 2. Apoyar la realización de controles técnicos sobre los distintos canales de comunicación (LAN, Internet, canales dedicados) así como de sus dispositivos activos asociados, tendiente a garantizar el correcto desempeño de los mismos. 3. Realizar seguimiento al correcto funcionamiento de los servidores, firewalls y redes, de la entidad, y efectuar las acciones correspondientes incluyendo la instalación, configuración y operación de acuerdo con los requerimientos, instructivos y procedimientos establecidos dentro de la entidad. 4. Monitorear continuamente la plataforma tecnológica de la Unidad, con el fin de garantizar una continua disponibilidad y correcta operación de los distintos sistemas de información de la Entidad. 5. Apoyar la realización del estudio técnico de capacidad y operatividad de la plataforma tecnológica en producción, con el fin de que se generen las mejoras necesarias que garanticen la operación correcta de los sistemas de información y bases de datos de la entidad. 6. Hacer seguimiento a los estándares de la plataforma tecnológica, compuesta por la infraestructura de comunicaciones, redes, servidores, sistemas operativos centrales y equipos de usuarios, de acuerdo con criterios de calidad y oportunidad. 7. Reportar el buen funcionamiento de los sistemas de TI y el seguimiento a los proyectos que impliquen cambios en la infraestructura tecnológica, a fin de controlar el impacto dentro de la entidad. 8. Tramitar las acciones de contingencia ante fallas en los sistemas centrales de TI, gestionando el mantenimiento o reposición del hardware o software en garantía.,9. Elaborar informes sobre el estado de licenciamientos de software de la entidad para generar las acciones correspondientes para la adquisición y/o renovación. 10. Participar en la implementación y mejoramiento continuo del Sistema Integrado de Gestión, dentro de los parámetros de las normas técnicas y de acuerdo con las directrices de la entidad de manera oportuna. 11. Las demás funciones inherentes a la naturaleza del cargo y/o al área de desempeño y las que le sean asignadas por el Jefe Inmediato o que le atribuya la ley.</t>
  </si>
  <si>
    <t>• Título de formación Tecnológica o terminación y aprobación del pensum académico de educación superior en Sistemas, Informática, Sistemas de Información, Desarrollo de Sistemas Informáticos, Ingeniería de Sistemas, Programación y Sistemas, Desarrollo de software y redes, Sistemas e Informática Empresarial, Administración de Sistemas, Sistemas de información, Programación y Sistemas, Ingeniería de Sistemas del Núcleo Básico de Conocimiento Ingeniería de Sistemas, Telemática y Afines.</t>
  </si>
  <si>
    <t>PROFESIONAL ESPECIALIZADO  CODIGO 222 GRADO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</si>
</sst>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_(&quot;$&quot;\ * #,##0.00_);_(&quot;$&quot;\ * \(#,##0.00\);_(&quot;$&quot;\ * &quot;-&quot;??_);_(@_)"/>
    <numFmt numFmtId="165" formatCode="#,##0\ _€"/>
    <numFmt numFmtId="166" formatCode="dd/mm/yyyy;@"/>
    <numFmt numFmtId="167" formatCode="_(* #,##0.00_);_(* \(#,##0.00\);_(* &quot;-&quot;??_);_(@_)"/>
    <numFmt numFmtId="168" formatCode="_(* #,##0_);_(* \(#,##0\);_(* &quot;-&quot;??_);_(@_)"/>
    <numFmt numFmtId="169" formatCode="_-&quot;$&quot;\ * #,##0_-;\-&quot;$&quot;\ * #,##0_-;_-&quot;$&quot;\ * &quot;-&quot;??_-;_-@_-"/>
  </numFmts>
  <fonts count="22" x14ac:knownFonts="1">
    <font>
      <sz val="11"/>
      <color theme="1"/>
      <name val="Calibri"/>
      <family val="2"/>
      <scheme val="minor"/>
    </font>
    <font>
      <sz val="8"/>
      <color theme="1"/>
      <name val="Calibri"/>
      <family val="2"/>
      <scheme val="minor"/>
    </font>
    <font>
      <b/>
      <sz val="10"/>
      <color theme="1"/>
      <name val="Arial"/>
      <family val="2"/>
    </font>
    <font>
      <sz val="10"/>
      <name val="Arial"/>
      <family val="2"/>
    </font>
    <font>
      <sz val="10"/>
      <color theme="1"/>
      <name val="Arial"/>
      <family val="2"/>
    </font>
    <font>
      <b/>
      <sz val="10"/>
      <name val="Arial"/>
      <family val="2"/>
    </font>
    <font>
      <b/>
      <sz val="8"/>
      <color theme="1"/>
      <name val="Calibri"/>
      <family val="2"/>
      <scheme val="minor"/>
    </font>
    <font>
      <sz val="11"/>
      <color theme="1"/>
      <name val="Calibri"/>
      <family val="2"/>
      <scheme val="minor"/>
    </font>
    <font>
      <sz val="10"/>
      <color theme="1"/>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
      <sz val="6"/>
      <color theme="2" tint="-0.249977111117893"/>
      <name val="Arial"/>
      <family val="2"/>
    </font>
    <font>
      <sz val="12"/>
      <color theme="1"/>
      <name val="Times New Roman"/>
      <family val="1"/>
    </font>
    <font>
      <b/>
      <sz val="11"/>
      <name val="Calibri"/>
      <family val="2"/>
      <scheme val="minor"/>
    </font>
    <font>
      <sz val="10"/>
      <name val="Calibri"/>
      <family val="2"/>
      <scheme val="minor"/>
    </font>
    <font>
      <sz val="10"/>
      <name val="Calibri"/>
      <family val="2"/>
    </font>
    <font>
      <sz val="11"/>
      <name val="Calibri"/>
      <family val="2"/>
      <scheme val="minor"/>
    </font>
    <font>
      <sz val="10"/>
      <color rgb="FF000000"/>
      <name val="Calibri"/>
      <family val="2"/>
    </font>
    <font>
      <sz val="10"/>
      <color theme="1"/>
      <name val="Calibri"/>
      <family val="2"/>
    </font>
    <font>
      <b/>
      <sz val="10"/>
      <name val="Calibri"/>
      <family val="2"/>
      <scheme val="minor"/>
    </font>
    <font>
      <sz val="12"/>
      <color rgb="FF000000"/>
      <name val="Times New Roman"/>
      <family val="1"/>
    </font>
  </fonts>
  <fills count="1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theme="8" tint="-0.249977111117893"/>
        <bgColor rgb="FF000000"/>
      </patternFill>
    </fill>
    <fill>
      <patternFill patternType="solid">
        <fgColor theme="9" tint="0.79998168889431442"/>
        <bgColor indexed="64"/>
      </patternFill>
    </fill>
    <fill>
      <patternFill patternType="solid">
        <fgColor theme="9"/>
        <bgColor theme="9"/>
      </patternFill>
    </fill>
    <fill>
      <patternFill patternType="solid">
        <fgColor theme="7"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164" fontId="7" fillId="0" borderId="0" applyFont="0" applyFill="0" applyBorder="0" applyAlignment="0" applyProtection="0"/>
    <xf numFmtId="167" fontId="7" fillId="0" borderId="0" applyFont="0" applyFill="0" applyBorder="0" applyAlignment="0" applyProtection="0"/>
    <xf numFmtId="44" fontId="7" fillId="0" borderId="0" applyFont="0" applyFill="0" applyBorder="0" applyAlignment="0" applyProtection="0"/>
  </cellStyleXfs>
  <cellXfs count="129">
    <xf numFmtId="0" fontId="0" fillId="0" borderId="0" xfId="0"/>
    <xf numFmtId="0" fontId="8" fillId="0" borderId="1" xfId="0" applyFont="1" applyBorder="1" applyAlignment="1">
      <alignment horizontal="left" vertical="center" wrapText="1"/>
    </xf>
    <xf numFmtId="49" fontId="8" fillId="0" borderId="1" xfId="0" applyNumberFormat="1" applyFont="1" applyBorder="1" applyAlignment="1">
      <alignment horizontal="center" vertical="center"/>
    </xf>
    <xf numFmtId="166" fontId="8" fillId="0" borderId="1" xfId="1" applyNumberFormat="1" applyFont="1" applyFill="1" applyBorder="1" applyAlignment="1">
      <alignment horizontal="center" vertical="center"/>
    </xf>
    <xf numFmtId="166" fontId="8" fillId="3" borderId="1" xfId="1"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2" fillId="6" borderId="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top"/>
    </xf>
    <xf numFmtId="4" fontId="11" fillId="0" borderId="1" xfId="0" applyNumberFormat="1" applyFont="1" applyBorder="1" applyAlignment="1" applyProtection="1">
      <alignment vertical="center"/>
      <protection hidden="1"/>
    </xf>
    <xf numFmtId="4" fontId="4" fillId="2" borderId="1" xfId="0" applyNumberFormat="1" applyFont="1" applyFill="1" applyBorder="1" applyAlignment="1" applyProtection="1">
      <alignment horizontal="center" vertical="center" wrapText="1"/>
      <protection hidden="1"/>
    </xf>
    <xf numFmtId="0" fontId="14" fillId="9" borderId="1" xfId="0" applyFont="1" applyFill="1" applyBorder="1" applyAlignment="1">
      <alignment vertical="center"/>
    </xf>
    <xf numFmtId="165" fontId="15" fillId="0" borderId="1" xfId="1" applyNumberFormat="1" applyFont="1" applyBorder="1" applyAlignment="1">
      <alignment horizontal="left" vertical="center"/>
    </xf>
    <xf numFmtId="0" fontId="15" fillId="0" borderId="1" xfId="0" applyFont="1" applyBorder="1" applyAlignment="1">
      <alignment vertical="center" wrapText="1"/>
    </xf>
    <xf numFmtId="0" fontId="16" fillId="0" borderId="1" xfId="0" applyFont="1" applyBorder="1" applyAlignment="1">
      <alignment horizontal="center" vertical="center" wrapText="1"/>
    </xf>
    <xf numFmtId="166" fontId="15" fillId="0" borderId="1" xfId="1" applyNumberFormat="1" applyFont="1" applyBorder="1" applyAlignment="1">
      <alignment horizontal="center" vertical="center"/>
    </xf>
    <xf numFmtId="0" fontId="15" fillId="0" borderId="1" xfId="0" applyFont="1" applyBorder="1" applyAlignment="1">
      <alignment horizontal="left" vertical="center" wrapText="1"/>
    </xf>
    <xf numFmtId="49" fontId="15" fillId="0" borderId="1" xfId="0" applyNumberFormat="1" applyFont="1" applyBorder="1" applyAlignment="1">
      <alignment horizontal="center" vertical="center"/>
    </xf>
    <xf numFmtId="0" fontId="17" fillId="0" borderId="1" xfId="0" applyFont="1" applyBorder="1" applyAlignment="1">
      <alignmen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165" fontId="15" fillId="3" borderId="1" xfId="1" applyNumberFormat="1" applyFont="1" applyFill="1" applyBorder="1" applyAlignment="1">
      <alignment horizontal="left" vertical="center"/>
    </xf>
    <xf numFmtId="0" fontId="15" fillId="5" borderId="1" xfId="0" applyFont="1" applyFill="1" applyBorder="1" applyAlignment="1">
      <alignment vertical="center" wrapText="1"/>
    </xf>
    <xf numFmtId="166" fontId="15" fillId="3" borderId="1" xfId="1" applyNumberFormat="1" applyFont="1" applyFill="1" applyBorder="1" applyAlignment="1">
      <alignment horizontal="center" vertical="center"/>
    </xf>
    <xf numFmtId="49" fontId="15" fillId="3" borderId="1" xfId="0" applyNumberFormat="1" applyFont="1" applyFill="1" applyBorder="1" applyAlignment="1">
      <alignment horizontal="center" vertical="center"/>
    </xf>
    <xf numFmtId="165" fontId="15" fillId="0" borderId="1" xfId="1" applyNumberFormat="1" applyFont="1" applyBorder="1" applyAlignment="1">
      <alignment horizontal="left" vertical="center" wrapText="1"/>
    </xf>
    <xf numFmtId="49" fontId="15" fillId="0" borderId="1" xfId="0" applyNumberFormat="1" applyFont="1" applyBorder="1" applyAlignment="1">
      <alignment horizontal="center" vertical="center" wrapText="1"/>
    </xf>
    <xf numFmtId="0" fontId="17" fillId="0" borderId="1" xfId="0" applyFont="1" applyBorder="1" applyAlignment="1">
      <alignment horizontal="center" vertical="center"/>
    </xf>
    <xf numFmtId="0" fontId="15" fillId="3" borderId="1" xfId="0" applyFont="1" applyFill="1" applyBorder="1" applyAlignment="1">
      <alignment horizontal="center" vertical="center"/>
    </xf>
    <xf numFmtId="165" fontId="15" fillId="0" borderId="1" xfId="1" applyNumberFormat="1" applyFont="1" applyFill="1" applyBorder="1" applyAlignment="1">
      <alignment horizontal="left" vertical="center"/>
    </xf>
    <xf numFmtId="166" fontId="15" fillId="0" borderId="1" xfId="1" applyNumberFormat="1" applyFont="1" applyFill="1" applyBorder="1" applyAlignment="1">
      <alignment horizontal="center" vertical="center"/>
    </xf>
    <xf numFmtId="0" fontId="15" fillId="10" borderId="1" xfId="0" applyFont="1" applyFill="1" applyBorder="1" applyAlignment="1">
      <alignment vertical="center" wrapText="1"/>
    </xf>
    <xf numFmtId="0" fontId="15" fillId="0" borderId="1" xfId="0" applyFont="1" applyBorder="1" applyAlignment="1">
      <alignment vertical="center"/>
    </xf>
    <xf numFmtId="168" fontId="15" fillId="3" borderId="1" xfId="2" applyNumberFormat="1" applyFont="1" applyFill="1" applyBorder="1" applyAlignment="1">
      <alignment vertical="center" wrapText="1"/>
    </xf>
    <xf numFmtId="0" fontId="15" fillId="3" borderId="1" xfId="0" applyFont="1" applyFill="1" applyBorder="1" applyAlignment="1">
      <alignment vertical="center" wrapText="1"/>
    </xf>
    <xf numFmtId="165" fontId="8" fillId="0" borderId="1" xfId="1" applyNumberFormat="1"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166" fontId="15" fillId="4" borderId="1" xfId="1" applyNumberFormat="1" applyFont="1" applyFill="1" applyBorder="1" applyAlignment="1">
      <alignment horizontal="center" vertical="center"/>
    </xf>
    <xf numFmtId="0" fontId="17" fillId="4" borderId="1" xfId="0" applyFont="1" applyFill="1" applyBorder="1" applyAlignment="1">
      <alignment vertical="center"/>
    </xf>
    <xf numFmtId="0" fontId="18" fillId="0" borderId="24" xfId="0" applyFont="1" applyBorder="1" applyAlignment="1">
      <alignment horizontal="left" vertical="center" wrapText="1"/>
    </xf>
    <xf numFmtId="165" fontId="15" fillId="0" borderId="1" xfId="1" applyNumberFormat="1" applyFont="1" applyFill="1" applyBorder="1" applyAlignment="1">
      <alignment horizontal="left" vertical="center" wrapText="1"/>
    </xf>
    <xf numFmtId="165" fontId="15" fillId="3" borderId="1" xfId="1" applyNumberFormat="1" applyFont="1" applyFill="1" applyBorder="1" applyAlignment="1">
      <alignment horizontal="left" vertical="center" wrapText="1"/>
    </xf>
    <xf numFmtId="49" fontId="15" fillId="10" borderId="1" xfId="0" applyNumberFormat="1" applyFont="1" applyFill="1" applyBorder="1" applyAlignment="1">
      <alignment horizontal="center" vertical="center"/>
    </xf>
    <xf numFmtId="165" fontId="15" fillId="0" borderId="1" xfId="1" applyNumberFormat="1" applyFont="1" applyBorder="1" applyAlignment="1">
      <alignment horizontal="right" vertical="center" wrapText="1"/>
    </xf>
    <xf numFmtId="0" fontId="19" fillId="0" borderId="1" xfId="0" applyFont="1" applyBorder="1" applyAlignment="1">
      <alignment horizontal="center" vertical="center" wrapText="1"/>
    </xf>
    <xf numFmtId="0" fontId="7" fillId="0" borderId="1" xfId="0" applyFont="1" applyBorder="1" applyAlignment="1">
      <alignment vertical="center"/>
    </xf>
    <xf numFmtId="0" fontId="17" fillId="10" borderId="1" xfId="0" applyFont="1" applyFill="1" applyBorder="1" applyAlignment="1">
      <alignment vertical="center"/>
    </xf>
    <xf numFmtId="0" fontId="20" fillId="0" borderId="1" xfId="0" applyFont="1" applyBorder="1" applyAlignment="1">
      <alignment horizontal="center" vertical="center" wrapText="1"/>
    </xf>
    <xf numFmtId="14" fontId="17" fillId="0" borderId="1" xfId="0" applyNumberFormat="1" applyFont="1" applyBorder="1" applyAlignment="1">
      <alignment horizontal="center" vertical="center"/>
    </xf>
    <xf numFmtId="0" fontId="13" fillId="0" borderId="1" xfId="0" quotePrefix="1" applyFont="1" applyFill="1" applyBorder="1" applyAlignment="1">
      <alignment horizontal="center" vertical="center" wrapText="1"/>
    </xf>
    <xf numFmtId="0" fontId="2" fillId="6" borderId="1" xfId="0" applyFont="1" applyFill="1" applyBorder="1" applyAlignment="1">
      <alignment horizontal="left" vertical="center"/>
    </xf>
    <xf numFmtId="0" fontId="10" fillId="7" borderId="1" xfId="0" applyFont="1" applyFill="1" applyBorder="1" applyAlignment="1">
      <alignment horizontal="left" vertical="center"/>
    </xf>
    <xf numFmtId="0" fontId="10" fillId="7" borderId="1" xfId="0" applyFont="1" applyFill="1" applyBorder="1" applyAlignment="1">
      <alignment horizontal="left" vertical="center" wrapText="1"/>
    </xf>
    <xf numFmtId="0" fontId="13" fillId="0" borderId="1" xfId="0" quotePrefix="1" applyFont="1" applyFill="1" applyBorder="1" applyAlignment="1">
      <alignment horizontal="left" vertical="center" wrapText="1"/>
    </xf>
    <xf numFmtId="0" fontId="17"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5" fillId="0" borderId="1" xfId="0" applyFont="1" applyFill="1" applyBorder="1" applyAlignment="1">
      <alignment horizontal="left" vertical="center"/>
    </xf>
    <xf numFmtId="44" fontId="13" fillId="0" borderId="1" xfId="3" applyFont="1" applyFill="1" applyBorder="1" applyAlignment="1">
      <alignment horizontal="left" vertical="center"/>
    </xf>
    <xf numFmtId="49" fontId="15" fillId="0" borderId="1" xfId="0" applyNumberFormat="1" applyFont="1" applyFill="1" applyBorder="1" applyAlignment="1">
      <alignment horizontal="left" vertical="center"/>
    </xf>
    <xf numFmtId="169" fontId="15" fillId="0" borderId="1" xfId="3" applyNumberFormat="1" applyFont="1" applyFill="1" applyBorder="1" applyAlignment="1">
      <alignment horizontal="left" vertical="center"/>
    </xf>
    <xf numFmtId="0" fontId="0" fillId="0" borderId="0" xfId="0" applyAlignment="1">
      <alignment horizontal="left" vertical="top"/>
    </xf>
    <xf numFmtId="0" fontId="15" fillId="0" borderId="1" xfId="0" applyFont="1" applyBorder="1" applyAlignment="1">
      <alignment vertical="top" wrapText="1"/>
    </xf>
    <xf numFmtId="4" fontId="1" fillId="0" borderId="0" xfId="0" applyNumberFormat="1" applyFont="1" applyAlignment="1" applyProtection="1">
      <alignment horizontal="center" vertical="center"/>
      <protection locked="0" hidden="1"/>
    </xf>
    <xf numFmtId="4" fontId="2" fillId="2" borderId="12" xfId="0" applyNumberFormat="1" applyFont="1" applyFill="1" applyBorder="1" applyAlignment="1" applyProtection="1">
      <alignment horizontal="left" vertical="center" wrapText="1"/>
      <protection locked="0" hidden="1"/>
    </xf>
    <xf numFmtId="4" fontId="2" fillId="5" borderId="1" xfId="0" quotePrefix="1" applyNumberFormat="1" applyFont="1" applyFill="1" applyBorder="1" applyAlignment="1" applyProtection="1">
      <alignment horizontal="left" vertical="center"/>
      <protection locked="0" hidden="1"/>
    </xf>
    <xf numFmtId="4" fontId="10" fillId="0" borderId="12" xfId="0" applyNumberFormat="1" applyFont="1" applyBorder="1" applyAlignment="1" applyProtection="1">
      <alignment vertical="center" wrapText="1"/>
      <protection locked="0" hidden="1"/>
    </xf>
    <xf numFmtId="4" fontId="2" fillId="2" borderId="14" xfId="0" applyNumberFormat="1" applyFont="1" applyFill="1" applyBorder="1" applyAlignment="1" applyProtection="1">
      <alignment horizontal="center" vertical="center" wrapText="1"/>
      <protection locked="0" hidden="1"/>
    </xf>
    <xf numFmtId="4" fontId="2" fillId="2" borderId="7" xfId="0" applyNumberFormat="1" applyFont="1" applyFill="1" applyBorder="1" applyAlignment="1" applyProtection="1">
      <alignment horizontal="center" vertical="center"/>
      <protection locked="0" hidden="1"/>
    </xf>
    <xf numFmtId="4" fontId="2" fillId="2" borderId="12" xfId="0" applyNumberFormat="1" applyFont="1" applyFill="1" applyBorder="1" applyAlignment="1" applyProtection="1">
      <alignment horizontal="center" vertical="center" wrapText="1"/>
      <protection locked="0" hidden="1"/>
    </xf>
    <xf numFmtId="4" fontId="2" fillId="2" borderId="1" xfId="0" applyNumberFormat="1" applyFont="1" applyFill="1" applyBorder="1" applyAlignment="1" applyProtection="1">
      <alignment horizontal="center" vertical="center" wrapText="1"/>
      <protection locked="0" hidden="1"/>
    </xf>
    <xf numFmtId="4" fontId="2" fillId="2" borderId="12" xfId="0" applyNumberFormat="1" applyFont="1" applyFill="1" applyBorder="1" applyAlignment="1" applyProtection="1">
      <alignment vertical="center" wrapText="1"/>
      <protection locked="0" hidden="1"/>
    </xf>
    <xf numFmtId="4" fontId="2" fillId="2" borderId="7" xfId="0" applyNumberFormat="1" applyFont="1" applyFill="1" applyBorder="1" applyAlignment="1" applyProtection="1">
      <alignment horizontal="center" vertical="center" wrapText="1"/>
      <protection locked="0" hidden="1"/>
    </xf>
    <xf numFmtId="4" fontId="2" fillId="2" borderId="13" xfId="0" applyNumberFormat="1" applyFont="1" applyFill="1" applyBorder="1" applyAlignment="1" applyProtection="1">
      <alignment horizontal="center" vertical="center"/>
      <protection locked="0" hidden="1"/>
    </xf>
    <xf numFmtId="4" fontId="12" fillId="2" borderId="1" xfId="0" applyNumberFormat="1" applyFont="1" applyFill="1" applyBorder="1" applyAlignment="1" applyProtection="1">
      <alignment vertical="center" wrapText="1"/>
      <protection locked="0" hidden="1"/>
    </xf>
    <xf numFmtId="4" fontId="3" fillId="0" borderId="0" xfId="0" applyNumberFormat="1" applyFont="1" applyAlignment="1" applyProtection="1">
      <alignment horizontal="center" vertical="center" wrapText="1"/>
      <protection locked="0" hidden="1"/>
    </xf>
    <xf numFmtId="4" fontId="4" fillId="0" borderId="0" xfId="0" applyNumberFormat="1" applyFont="1" applyAlignment="1" applyProtection="1">
      <alignment vertical="center" wrapText="1"/>
      <protection locked="0" hidden="1"/>
    </xf>
    <xf numFmtId="4" fontId="1" fillId="0" borderId="0" xfId="0" applyNumberFormat="1" applyFont="1" applyAlignment="1" applyProtection="1">
      <alignment vertical="center"/>
      <protection locked="0" hidden="1"/>
    </xf>
    <xf numFmtId="4" fontId="6" fillId="0" borderId="15" xfId="0" applyNumberFormat="1" applyFont="1" applyBorder="1" applyAlignment="1" applyProtection="1">
      <alignment vertical="center"/>
      <protection locked="0" hidden="1"/>
    </xf>
    <xf numFmtId="4" fontId="6" fillId="0" borderId="21" xfId="0" applyNumberFormat="1" applyFont="1" applyBorder="1" applyAlignment="1" applyProtection="1">
      <alignment vertical="center"/>
      <protection locked="0" hidden="1"/>
    </xf>
    <xf numFmtId="4" fontId="6" fillId="0" borderId="19" xfId="0" applyNumberFormat="1" applyFont="1" applyBorder="1" applyAlignment="1" applyProtection="1">
      <alignment vertical="center"/>
      <protection locked="0" hidden="1"/>
    </xf>
    <xf numFmtId="4" fontId="6" fillId="0" borderId="22" xfId="0" applyNumberFormat="1" applyFont="1" applyBorder="1" applyAlignment="1" applyProtection="1">
      <alignment vertical="center"/>
      <protection locked="0" hidden="1"/>
    </xf>
    <xf numFmtId="4" fontId="6" fillId="0" borderId="20" xfId="0" applyNumberFormat="1" applyFont="1" applyBorder="1" applyAlignment="1" applyProtection="1">
      <alignment vertical="center"/>
      <protection locked="0" hidden="1"/>
    </xf>
    <xf numFmtId="4" fontId="6" fillId="0" borderId="23" xfId="0" applyNumberFormat="1" applyFont="1" applyBorder="1" applyAlignment="1" applyProtection="1">
      <alignment vertical="center"/>
      <protection locked="0" hidden="1"/>
    </xf>
    <xf numFmtId="4" fontId="1" fillId="0" borderId="0" xfId="0" applyNumberFormat="1" applyFont="1" applyAlignment="1" applyProtection="1">
      <alignment horizontal="center" vertical="center" wrapText="1"/>
      <protection locked="0" hidden="1"/>
    </xf>
    <xf numFmtId="4" fontId="4" fillId="2" borderId="2" xfId="0" applyNumberFormat="1" applyFont="1" applyFill="1" applyBorder="1" applyAlignment="1" applyProtection="1">
      <alignment horizontal="center" vertical="center" wrapText="1"/>
      <protection hidden="1"/>
    </xf>
    <xf numFmtId="4" fontId="4" fillId="2" borderId="11" xfId="0" applyNumberFormat="1" applyFont="1" applyFill="1" applyBorder="1" applyAlignment="1" applyProtection="1">
      <alignment horizontal="center" vertical="center" wrapText="1"/>
      <protection hidden="1"/>
    </xf>
    <xf numFmtId="4" fontId="2" fillId="2" borderId="31" xfId="0" applyNumberFormat="1" applyFont="1" applyFill="1" applyBorder="1" applyAlignment="1" applyProtection="1">
      <alignment horizontal="left" vertical="center"/>
      <protection locked="0" hidden="1"/>
    </xf>
    <xf numFmtId="4" fontId="2" fillId="2" borderId="3" xfId="0" applyNumberFormat="1" applyFont="1" applyFill="1" applyBorder="1" applyAlignment="1" applyProtection="1">
      <alignment horizontal="left" vertical="center"/>
      <protection locked="0" hidden="1"/>
    </xf>
    <xf numFmtId="4" fontId="5" fillId="2" borderId="2" xfId="0" applyNumberFormat="1" applyFont="1" applyFill="1" applyBorder="1" applyAlignment="1" applyProtection="1">
      <alignment horizontal="center" vertical="center" wrapText="1"/>
      <protection locked="0" hidden="1"/>
    </xf>
    <xf numFmtId="4" fontId="5" fillId="2" borderId="3" xfId="0" applyNumberFormat="1" applyFont="1" applyFill="1" applyBorder="1" applyAlignment="1" applyProtection="1">
      <alignment horizontal="center" vertical="center" wrapText="1"/>
      <protection locked="0" hidden="1"/>
    </xf>
    <xf numFmtId="14" fontId="3" fillId="2" borderId="2" xfId="0" applyNumberFormat="1" applyFont="1" applyFill="1" applyBorder="1" applyAlignment="1" applyProtection="1">
      <alignment horizontal="center" vertical="center" wrapText="1"/>
      <protection hidden="1"/>
    </xf>
    <xf numFmtId="14" fontId="3" fillId="2" borderId="11" xfId="0" applyNumberFormat="1" applyFont="1" applyFill="1" applyBorder="1" applyAlignment="1" applyProtection="1">
      <alignment horizontal="center" vertical="center" wrapText="1"/>
      <protection hidden="1"/>
    </xf>
    <xf numFmtId="4" fontId="6" fillId="0" borderId="16" xfId="0" applyNumberFormat="1" applyFont="1" applyBorder="1" applyAlignment="1" applyProtection="1">
      <alignment horizontal="center" vertical="center"/>
      <protection locked="0" hidden="1"/>
    </xf>
    <xf numFmtId="4" fontId="6" fillId="0" borderId="0" xfId="0" applyNumberFormat="1" applyFont="1" applyAlignment="1" applyProtection="1">
      <alignment horizontal="center" vertical="center"/>
      <protection locked="0" hidden="1"/>
    </xf>
    <xf numFmtId="4" fontId="1" fillId="0" borderId="19" xfId="0" applyNumberFormat="1" applyFont="1" applyBorder="1" applyAlignment="1" applyProtection="1">
      <alignment horizontal="center" vertical="center"/>
      <protection locked="0" hidden="1"/>
    </xf>
    <xf numFmtId="4" fontId="1" fillId="0" borderId="0" xfId="0" applyNumberFormat="1" applyFont="1" applyAlignment="1" applyProtection="1">
      <alignment horizontal="center" vertical="center"/>
      <protection locked="0" hidden="1"/>
    </xf>
    <xf numFmtId="4" fontId="3" fillId="8" borderId="29" xfId="0" applyNumberFormat="1" applyFont="1" applyFill="1" applyBorder="1" applyAlignment="1" applyProtection="1">
      <alignment horizontal="left" vertical="center" wrapText="1"/>
      <protection hidden="1"/>
    </xf>
    <xf numFmtId="4" fontId="3" fillId="8" borderId="30" xfId="0" applyNumberFormat="1" applyFont="1" applyFill="1" applyBorder="1" applyAlignment="1" applyProtection="1">
      <alignment horizontal="left" vertical="center" wrapText="1"/>
      <protection hidden="1"/>
    </xf>
    <xf numFmtId="4" fontId="3" fillId="8" borderId="27" xfId="0" applyNumberFormat="1" applyFont="1" applyFill="1" applyBorder="1" applyAlignment="1" applyProtection="1">
      <alignment horizontal="left" vertical="center" wrapText="1"/>
      <protection hidden="1"/>
    </xf>
    <xf numFmtId="4" fontId="2" fillId="2" borderId="17" xfId="0" applyNumberFormat="1" applyFont="1" applyFill="1" applyBorder="1" applyAlignment="1" applyProtection="1">
      <alignment horizontal="center" vertical="center"/>
      <protection locked="0" hidden="1"/>
    </xf>
    <xf numFmtId="4" fontId="2" fillId="2" borderId="18" xfId="0" applyNumberFormat="1" applyFont="1" applyFill="1" applyBorder="1" applyAlignment="1" applyProtection="1">
      <alignment horizontal="center" vertical="center"/>
      <protection locked="0" hidden="1"/>
    </xf>
    <xf numFmtId="4" fontId="2" fillId="2" borderId="9" xfId="0" applyNumberFormat="1" applyFont="1" applyFill="1" applyBorder="1" applyAlignment="1" applyProtection="1">
      <alignment horizontal="center" vertical="center"/>
      <protection locked="0" hidden="1"/>
    </xf>
    <xf numFmtId="4" fontId="3" fillId="8" borderId="31" xfId="0" applyNumberFormat="1" applyFont="1" applyFill="1" applyBorder="1" applyAlignment="1" applyProtection="1">
      <alignment horizontal="left" vertical="top" wrapText="1"/>
      <protection hidden="1"/>
    </xf>
    <xf numFmtId="4" fontId="3" fillId="8" borderId="28" xfId="0" applyNumberFormat="1" applyFont="1" applyFill="1" applyBorder="1" applyAlignment="1" applyProtection="1">
      <alignment horizontal="left" vertical="top" wrapText="1"/>
      <protection hidden="1"/>
    </xf>
    <xf numFmtId="4" fontId="3" fillId="8" borderId="3" xfId="0" applyNumberFormat="1" applyFont="1" applyFill="1" applyBorder="1" applyAlignment="1" applyProtection="1">
      <alignment horizontal="left" vertical="top" wrapText="1"/>
      <protection hidden="1"/>
    </xf>
    <xf numFmtId="4" fontId="2" fillId="2" borderId="4" xfId="0" applyNumberFormat="1" applyFont="1" applyFill="1" applyBorder="1" applyAlignment="1" applyProtection="1">
      <alignment horizontal="center" vertical="center"/>
      <protection locked="0" hidden="1"/>
    </xf>
    <xf numFmtId="4" fontId="2" fillId="2" borderId="5" xfId="0" applyNumberFormat="1" applyFont="1" applyFill="1" applyBorder="1" applyAlignment="1" applyProtection="1">
      <alignment horizontal="center" vertical="center"/>
      <protection locked="0" hidden="1"/>
    </xf>
    <xf numFmtId="4" fontId="2" fillId="2" borderId="6" xfId="0" applyNumberFormat="1" applyFont="1" applyFill="1" applyBorder="1" applyAlignment="1" applyProtection="1">
      <alignment horizontal="center" vertical="center"/>
      <protection locked="0" hidden="1"/>
    </xf>
    <xf numFmtId="4" fontId="4" fillId="2" borderId="8" xfId="0" applyNumberFormat="1" applyFont="1" applyFill="1" applyBorder="1" applyAlignment="1" applyProtection="1">
      <alignment horizontal="center" vertical="center" wrapText="1"/>
      <protection hidden="1"/>
    </xf>
    <xf numFmtId="4" fontId="4" fillId="2" borderId="10" xfId="0" applyNumberFormat="1" applyFont="1" applyFill="1" applyBorder="1" applyAlignment="1" applyProtection="1">
      <alignment horizontal="center" vertical="center" wrapText="1"/>
      <protection hidden="1"/>
    </xf>
    <xf numFmtId="4" fontId="2" fillId="2" borderId="29" xfId="0" applyNumberFormat="1" applyFont="1" applyFill="1" applyBorder="1" applyAlignment="1" applyProtection="1">
      <alignment horizontal="center" vertical="center"/>
      <protection locked="0" hidden="1"/>
    </xf>
    <xf numFmtId="4" fontId="2" fillId="2" borderId="30" xfId="0" applyNumberFormat="1" applyFont="1" applyFill="1" applyBorder="1" applyAlignment="1" applyProtection="1">
      <alignment horizontal="center" vertical="center"/>
      <protection locked="0" hidden="1"/>
    </xf>
    <xf numFmtId="4" fontId="2" fillId="2" borderId="26" xfId="0" applyNumberFormat="1" applyFont="1" applyFill="1" applyBorder="1" applyAlignment="1" applyProtection="1">
      <alignment horizontal="center" vertical="center"/>
      <protection locked="0" hidden="1"/>
    </xf>
    <xf numFmtId="0" fontId="4" fillId="5" borderId="8" xfId="0" applyNumberFormat="1" applyFont="1" applyFill="1" applyBorder="1" applyAlignment="1" applyProtection="1">
      <alignment horizontal="center" vertical="center"/>
      <protection locked="0" hidden="1"/>
    </xf>
    <xf numFmtId="0" fontId="4" fillId="5" borderId="9" xfId="0" applyNumberFormat="1" applyFont="1" applyFill="1" applyBorder="1" applyAlignment="1" applyProtection="1">
      <alignment horizontal="center" vertical="center"/>
      <protection locked="0" hidden="1"/>
    </xf>
    <xf numFmtId="4" fontId="2" fillId="2" borderId="8" xfId="0" applyNumberFormat="1" applyFont="1" applyFill="1" applyBorder="1" applyAlignment="1" applyProtection="1">
      <alignment horizontal="center" vertical="center"/>
      <protection locked="0" hidden="1"/>
    </xf>
    <xf numFmtId="4" fontId="4" fillId="2" borderId="2" xfId="0" applyNumberFormat="1" applyFont="1" applyFill="1" applyBorder="1" applyAlignment="1" applyProtection="1">
      <alignment horizontal="center" vertical="center"/>
      <protection hidden="1"/>
    </xf>
    <xf numFmtId="4" fontId="4" fillId="2" borderId="28" xfId="0" applyNumberFormat="1" applyFont="1" applyFill="1" applyBorder="1" applyAlignment="1" applyProtection="1">
      <alignment horizontal="center" vertical="center"/>
      <protection hidden="1"/>
    </xf>
    <xf numFmtId="4" fontId="4" fillId="2" borderId="11" xfId="0" applyNumberFormat="1" applyFont="1" applyFill="1" applyBorder="1" applyAlignment="1" applyProtection="1">
      <alignment horizontal="center" vertical="center"/>
      <protection hidden="1"/>
    </xf>
    <xf numFmtId="4" fontId="2" fillId="2" borderId="15" xfId="0" applyNumberFormat="1" applyFont="1" applyFill="1" applyBorder="1" applyAlignment="1" applyProtection="1">
      <alignment horizontal="center" vertical="center"/>
      <protection locked="0" hidden="1"/>
    </xf>
    <xf numFmtId="4" fontId="2" fillId="2" borderId="16" xfId="0" applyNumberFormat="1" applyFont="1" applyFill="1" applyBorder="1" applyAlignment="1" applyProtection="1">
      <alignment horizontal="center" vertical="center"/>
      <protection locked="0" hidden="1"/>
    </xf>
    <xf numFmtId="4" fontId="2" fillId="2" borderId="21" xfId="0" applyNumberFormat="1" applyFont="1" applyFill="1" applyBorder="1" applyAlignment="1" applyProtection="1">
      <alignment horizontal="center" vertical="center"/>
      <protection locked="0" hidden="1"/>
    </xf>
    <xf numFmtId="4" fontId="2" fillId="2" borderId="25" xfId="0" applyNumberFormat="1" applyFont="1" applyFill="1" applyBorder="1" applyAlignment="1" applyProtection="1">
      <alignment horizontal="center" vertical="center"/>
      <protection locked="0" hidden="1"/>
    </xf>
    <xf numFmtId="4" fontId="2" fillId="2" borderId="27" xfId="0" applyNumberFormat="1" applyFont="1" applyFill="1" applyBorder="1" applyAlignment="1" applyProtection="1">
      <alignment horizontal="center" vertical="center"/>
      <protection locked="0" hidden="1"/>
    </xf>
    <xf numFmtId="4" fontId="4" fillId="2" borderId="25" xfId="0" applyNumberFormat="1" applyFont="1" applyFill="1" applyBorder="1" applyAlignment="1" applyProtection="1">
      <alignment horizontal="center" vertical="center"/>
      <protection hidden="1"/>
    </xf>
    <xf numFmtId="4" fontId="4" fillId="2" borderId="26" xfId="0" applyNumberFormat="1" applyFont="1" applyFill="1" applyBorder="1" applyAlignment="1" applyProtection="1">
      <alignment horizontal="center" vertical="center"/>
      <protection hidden="1"/>
    </xf>
  </cellXfs>
  <cellStyles count="4">
    <cellStyle name="Millares 2" xfId="2" xr:uid="{00000000-0005-0000-0000-000000000000}"/>
    <cellStyle name="Moneda" xfId="3" builtinId="4"/>
    <cellStyle name="Moneda 2" xfId="1"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43527</xdr:rowOff>
    </xdr:from>
    <xdr:to>
      <xdr:col>2</xdr:col>
      <xdr:colOff>889000</xdr:colOff>
      <xdr:row>1</xdr:row>
      <xdr:rowOff>533054</xdr:rowOff>
    </xdr:to>
    <xdr:pic>
      <xdr:nvPicPr>
        <xdr:cNvPr id="2" name="image1.jpeg">
          <a:extLst>
            <a:ext uri="{FF2B5EF4-FFF2-40B4-BE49-F238E27FC236}">
              <a16:creationId xmlns:a16="http://schemas.microsoft.com/office/drawing/2014/main" id="{3930D451-621B-4B44-A52E-9AE6712D3D9B}"/>
            </a:ext>
          </a:extLst>
        </xdr:cNvPr>
        <xdr:cNvPicPr/>
      </xdr:nvPicPr>
      <xdr:blipFill>
        <a:blip xmlns:r="http://schemas.openxmlformats.org/officeDocument/2006/relationships" r:embed="rId1" cstate="print"/>
        <a:stretch>
          <a:fillRect/>
        </a:stretch>
      </xdr:blipFill>
      <xdr:spPr>
        <a:xfrm>
          <a:off x="876300" y="672177"/>
          <a:ext cx="1831975" cy="4895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showGridLines="0" tabSelected="1" topLeftCell="A14" zoomScaleNormal="100" workbookViewId="0">
      <selection activeCell="B5" sqref="B5:C5"/>
    </sheetView>
  </sheetViews>
  <sheetFormatPr baseColWidth="10" defaultColWidth="10.85546875" defaultRowHeight="11.25" x14ac:dyDescent="0.25"/>
  <cols>
    <col min="1" max="1" width="10.85546875" style="65"/>
    <col min="2" max="2" width="16.42578125" style="65" customWidth="1"/>
    <col min="3" max="3" width="35.85546875" style="65" customWidth="1"/>
    <col min="4" max="4" width="21.28515625" style="65" customWidth="1"/>
    <col min="5" max="5" width="31.140625" style="65" customWidth="1"/>
    <col min="6" max="6" width="18.7109375" style="65" customWidth="1"/>
    <col min="7" max="7" width="17.7109375" style="65" customWidth="1"/>
    <col min="8" max="8" width="10.85546875" style="65"/>
    <col min="9" max="9" width="10.85546875" style="65" customWidth="1"/>
    <col min="10" max="16384" width="10.85546875" style="65"/>
  </cols>
  <sheetData>
    <row r="1" spans="1:7" ht="50.1" customHeight="1" thickBot="1" x14ac:dyDescent="0.3"/>
    <row r="2" spans="1:7" ht="45.6" customHeight="1" thickBot="1" x14ac:dyDescent="0.3">
      <c r="B2" s="108" t="s">
        <v>0</v>
      </c>
      <c r="C2" s="109"/>
      <c r="D2" s="109"/>
      <c r="E2" s="109"/>
      <c r="F2" s="109"/>
      <c r="G2" s="110"/>
    </row>
    <row r="3" spans="1:7" ht="21.75" customHeight="1" thickBot="1" x14ac:dyDescent="0.3">
      <c r="B3" s="122" t="s">
        <v>1</v>
      </c>
      <c r="C3" s="123"/>
      <c r="D3" s="123"/>
      <c r="E3" s="123"/>
      <c r="F3" s="123"/>
      <c r="G3" s="124"/>
    </row>
    <row r="4" spans="1:7" ht="30" customHeight="1" x14ac:dyDescent="0.25">
      <c r="B4" s="66" t="s">
        <v>2</v>
      </c>
      <c r="C4" s="67" t="s">
        <v>289</v>
      </c>
      <c r="D4" s="118" t="s">
        <v>3</v>
      </c>
      <c r="E4" s="104"/>
      <c r="F4" s="111" t="str">
        <f>+IFERROR(VLOOKUP(C4,Vacantes!$A$2:$B$5,2,0)," Sin información")</f>
        <v>PROFESIONAL UNIVERSITARIO  CODIGO 219 GRADO 12</v>
      </c>
      <c r="G4" s="112"/>
    </row>
    <row r="5" spans="1:7" ht="27" customHeight="1" x14ac:dyDescent="0.25">
      <c r="B5" s="89" t="s">
        <v>4</v>
      </c>
      <c r="C5" s="90"/>
      <c r="D5" s="119" t="str">
        <f>+IFERROR(VLOOKUP(C4,Vacantes!$A$2:$C$5,3,0)," Sin información")</f>
        <v>004 - OFICINA ASESORA DE PLANEACION</v>
      </c>
      <c r="E5" s="120"/>
      <c r="F5" s="120"/>
      <c r="G5" s="121"/>
    </row>
    <row r="6" spans="1:7" ht="31.5" customHeight="1" thickBot="1" x14ac:dyDescent="0.3">
      <c r="B6" s="68" t="s">
        <v>5</v>
      </c>
      <c r="C6" s="10" t="str">
        <f>+IFERROR(VLOOKUP(C4,Vacantes!A2:I5,9,0)," Sin información")</f>
        <v>TEMPORAL</v>
      </c>
      <c r="D6" s="125" t="s">
        <v>6</v>
      </c>
      <c r="E6" s="126"/>
      <c r="F6" s="127">
        <f>+IFERROR(VLOOKUP(C4,Vacantes!A2:L5,12,0)," Sin información")</f>
        <v>3556681</v>
      </c>
      <c r="G6" s="128"/>
    </row>
    <row r="7" spans="1:7" ht="27" customHeight="1" thickBot="1" x14ac:dyDescent="0.3">
      <c r="B7" s="108" t="s">
        <v>7</v>
      </c>
      <c r="C7" s="109"/>
      <c r="D7" s="109"/>
      <c r="E7" s="109"/>
      <c r="F7" s="109"/>
      <c r="G7" s="110"/>
    </row>
    <row r="8" spans="1:7" ht="27" customHeight="1" x14ac:dyDescent="0.25">
      <c r="B8" s="69" t="s">
        <v>8</v>
      </c>
      <c r="C8" s="116">
        <v>0</v>
      </c>
      <c r="D8" s="117"/>
      <c r="E8" s="70" t="s">
        <v>9</v>
      </c>
      <c r="F8" s="111" t="str">
        <f>+IFERROR(VLOOKUP(C8,Planta!$A$2:$B$163,2,0)," Sin información")</f>
        <v xml:space="preserve"> Sin información</v>
      </c>
      <c r="G8" s="112"/>
    </row>
    <row r="9" spans="1:7" ht="39.75" customHeight="1" x14ac:dyDescent="0.25">
      <c r="B9" s="71" t="s">
        <v>10</v>
      </c>
      <c r="C9" s="87" t="str">
        <f>+IFERROR(VLOOKUP(C8,Planta!A2:F163,6,0)," Sin información")</f>
        <v xml:space="preserve"> Sin información</v>
      </c>
      <c r="D9" s="88"/>
      <c r="E9" s="72" t="s">
        <v>11</v>
      </c>
      <c r="F9" s="87" t="str">
        <f>+IFERROR(VLOOKUP(C8,Planta!A2:H163,8,0)," Sin información")</f>
        <v xml:space="preserve"> Sin información</v>
      </c>
      <c r="G9" s="88"/>
    </row>
    <row r="10" spans="1:7" ht="45.6" customHeight="1" x14ac:dyDescent="0.25">
      <c r="B10" s="73" t="s">
        <v>12</v>
      </c>
      <c r="C10" s="11" t="str">
        <f>+IFERROR(VLOOKUP(C8,Planta!$A$2:$D$163,4,0)," Sin información")</f>
        <v xml:space="preserve"> Sin información</v>
      </c>
      <c r="D10" s="91" t="s">
        <v>13</v>
      </c>
      <c r="E10" s="92"/>
      <c r="F10" s="93" t="str">
        <f>+IFERROR(VLOOKUP(C8,Planta!A2:E163,5,0)," Sin información")</f>
        <v xml:space="preserve"> Sin información</v>
      </c>
      <c r="G10" s="94"/>
    </row>
    <row r="11" spans="1:7" ht="33.75" customHeight="1" thickBot="1" x14ac:dyDescent="0.3">
      <c r="A11" s="65" t="s">
        <v>14</v>
      </c>
      <c r="B11" s="113" t="s">
        <v>15</v>
      </c>
      <c r="C11" s="114"/>
      <c r="D11" s="114"/>
      <c r="E11" s="114"/>
      <c r="F11" s="114"/>
      <c r="G11" s="115"/>
    </row>
    <row r="12" spans="1:7" ht="45.6" customHeight="1" x14ac:dyDescent="0.25">
      <c r="B12" s="102" t="s">
        <v>16</v>
      </c>
      <c r="C12" s="103"/>
      <c r="D12" s="104"/>
      <c r="E12" s="74" t="s">
        <v>17</v>
      </c>
      <c r="F12" s="70" t="s">
        <v>18</v>
      </c>
      <c r="G12" s="75" t="s">
        <v>19</v>
      </c>
    </row>
    <row r="13" spans="1:7" ht="408.95" customHeight="1" x14ac:dyDescent="0.25">
      <c r="B13" s="105" t="str">
        <f>+VLOOKUP(C4,Vacantes!$A$2:$F$5,6,0)</f>
        <v>• Título Profesional en Administración, Administración Ambiental, Administración Financiera, Administración Pública, Administración de Empresas, Administración de Empresas y Finanzas, Administración y Dirección de Empresas, Administración y Negocios Internacionales, Administración en Finanzas y Negocios internacionales, Finanzas y Relaciones Internacionales, Administración de Negocios, Administración de Servicios, Gestión Empresarial, Gestión y Desarrollo Urbanos,  Administración de Empresas con Énfasis en Finanzas, Finanzas del Núcleo Básico de Conocimiento  Administración. • Título Profesional en Planeación para el Desarrollo Social del Núcleo Básico de Conocimiento Sociología, Trabajo Social y Afines • Título Profesional en Economía, Finanzas y Comercio Exterior, Comercio Internacional y Finanzas, Relaciones Económicas Internacionales, Economía y Finanzas Internacionales del Núcleo Básico de Conocimiento Economía. • Título Profesional en Gobierno y Relaciones Internacionales, Relaciones Internacionales, Estudios Políticos y Resolución de Conflictos, Ciencia Política, Política y Relaciones Internacionales del Núcleo Básico de Conocimiento Ciencia Política, Relaciones Internacionales. • Título Profesional en Contaduría Pública del Núcleo Básico de Conocimiento   Contaduría Pública. • Título Profesional en Estadística, Matemáticas del Núcleo Básico de Conocimiento Matemáticas, Estadística y Afines. • Título Profesional en Ingeniería de Minas y Metalúrgica, Ingeniería Metalúrgica, del Núcleo Básico de Conocimiento Ingeniería de Minas, Metalúrgica y Afines. • Título Profesional en Ingeniería Comercial, Ingeniería Administrativa, Ingeniería Administrativa y de Finanzas, Ingeniería en Calidad, Ingeniería Financiera, Ingeniería Financiera y de Negocios del Núcleo Básico de Conocimiento Ingeniería Administrativa y Afines • Título Profesional en Ingeniería Industrial, Ingeniería de Producción del Núcleo Básico de Conocimiento   Ingeniería Industrial y Afines. • Título Profesional en Ingeniería de Sistemas, Ingeniería de Telecomunicaciones e Informática del Núcleo Básico de Conocimiento Ingeniería de Sistemas, Telemática y Afines. • Título Profesional en Ingeniería Sanitaria, Ingeniería Ambiental, Ingeniería de Producción del Núcleo Básico de Conocimiento Ingeniería Ambiental y Afines. • Título Tarjeta profesional en los casos reglamentados por la ley.</v>
      </c>
      <c r="C13" s="106"/>
      <c r="D13" s="107"/>
      <c r="E13" s="76" t="s">
        <v>165</v>
      </c>
      <c r="F13" s="76" t="s">
        <v>165</v>
      </c>
      <c r="G13" s="76" t="s">
        <v>165</v>
      </c>
    </row>
    <row r="14" spans="1:7" ht="36" customHeight="1" thickBot="1" x14ac:dyDescent="0.3">
      <c r="B14" s="99" t="str">
        <f>+VLOOKUP(C4,Vacantes!$A$2:$G$5,7,0)</f>
        <v>Treinta y tres (33) meses de experiencia profesional relacionada</v>
      </c>
      <c r="C14" s="100"/>
      <c r="D14" s="101"/>
      <c r="E14" s="76" t="s">
        <v>165</v>
      </c>
      <c r="F14" s="76" t="s">
        <v>165</v>
      </c>
      <c r="G14" s="76" t="s">
        <v>165</v>
      </c>
    </row>
    <row r="15" spans="1:7" ht="21" customHeight="1" x14ac:dyDescent="0.25">
      <c r="B15" s="77"/>
      <c r="C15" s="77"/>
      <c r="D15" s="77"/>
      <c r="E15" s="78"/>
      <c r="F15" s="79"/>
      <c r="G15" s="79"/>
    </row>
    <row r="16" spans="1:7" ht="21" customHeight="1" thickBot="1" x14ac:dyDescent="0.3">
      <c r="B16" s="77"/>
      <c r="C16" s="77"/>
      <c r="D16" s="77"/>
      <c r="E16" s="78"/>
      <c r="F16" s="79"/>
      <c r="G16" s="79"/>
    </row>
    <row r="17" spans="4:7" ht="14.45" customHeight="1" x14ac:dyDescent="0.25">
      <c r="D17" s="80"/>
      <c r="E17" s="81"/>
      <c r="F17" s="97"/>
      <c r="G17" s="98"/>
    </row>
    <row r="18" spans="4:7" x14ac:dyDescent="0.25">
      <c r="D18" s="82"/>
      <c r="E18" s="83"/>
      <c r="F18" s="97"/>
      <c r="G18" s="98"/>
    </row>
    <row r="19" spans="4:7" ht="12" thickBot="1" x14ac:dyDescent="0.3">
      <c r="D19" s="84"/>
      <c r="E19" s="85"/>
      <c r="F19" s="97"/>
      <c r="G19" s="98"/>
    </row>
    <row r="20" spans="4:7" x14ac:dyDescent="0.25">
      <c r="D20" s="95" t="s">
        <v>20</v>
      </c>
      <c r="E20" s="95"/>
      <c r="F20" s="98"/>
      <c r="G20" s="98"/>
    </row>
    <row r="21" spans="4:7" x14ac:dyDescent="0.25">
      <c r="D21" s="96"/>
      <c r="E21" s="96"/>
      <c r="F21" s="98"/>
      <c r="G21" s="98"/>
    </row>
    <row r="22" spans="4:7" x14ac:dyDescent="0.25">
      <c r="D22" s="96" t="str">
        <f>+IFERROR(VLOOKUP(C8,Planta!$A$2:$B$170,2,0)," Sin Información")</f>
        <v xml:space="preserve"> Sin Información</v>
      </c>
      <c r="E22" s="96"/>
      <c r="F22" s="98"/>
      <c r="G22" s="98"/>
    </row>
    <row r="23" spans="4:7" x14ac:dyDescent="0.25">
      <c r="D23" s="86" t="str">
        <f>+IFERROR(VLOOKUP(C8,Planta!A2:F163,6,0)," Sin información")</f>
        <v xml:space="preserve"> Sin información</v>
      </c>
      <c r="E23" s="86"/>
    </row>
  </sheetData>
  <sheetProtection algorithmName="SHA-512" hashValue="KjX6iLyyGhJggKuW/czrHGx0k93BaAHKJB8S922nFy7fll1AEbMZiFAi48TFANACoKdX38yse91ttrGU1s1xow==" saltValue="4VttwrAoIhbogqO7VBgiAw==" spinCount="100000" sheet="1" objects="1" scenarios="1"/>
  <mergeCells count="24">
    <mergeCell ref="B2:G2"/>
    <mergeCell ref="F8:G8"/>
    <mergeCell ref="B11:G11"/>
    <mergeCell ref="C8:D8"/>
    <mergeCell ref="D4:E4"/>
    <mergeCell ref="F4:G4"/>
    <mergeCell ref="D5:G5"/>
    <mergeCell ref="F9:G9"/>
    <mergeCell ref="B7:G7"/>
    <mergeCell ref="B3:G3"/>
    <mergeCell ref="D6:E6"/>
    <mergeCell ref="F6:G6"/>
    <mergeCell ref="D23:E23"/>
    <mergeCell ref="C9:D9"/>
    <mergeCell ref="B5:C5"/>
    <mergeCell ref="D10:E10"/>
    <mergeCell ref="F10:G10"/>
    <mergeCell ref="D20:E21"/>
    <mergeCell ref="D22:E22"/>
    <mergeCell ref="F17:G19"/>
    <mergeCell ref="F20:G22"/>
    <mergeCell ref="B14:D14"/>
    <mergeCell ref="B12:D12"/>
    <mergeCell ref="B13:D13"/>
  </mergeCells>
  <pageMargins left="0.7" right="0.7" top="0.75" bottom="0.75" header="0.3" footer="0.3"/>
  <pageSetup scale="52" orientation="portrait" r:id="rId1"/>
  <colBreaks count="1" manualBreakCount="1">
    <brk id="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Vacantes!$A$2:$A$5</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
  <sheetViews>
    <sheetView workbookViewId="0">
      <selection activeCell="B13" sqref="B13"/>
    </sheetView>
  </sheetViews>
  <sheetFormatPr baseColWidth="10" defaultColWidth="11.42578125" defaultRowHeight="15" customHeight="1" x14ac:dyDescent="0.25"/>
  <cols>
    <col min="1" max="1" width="14.42578125" style="9" customWidth="1"/>
    <col min="2" max="2" width="48.7109375" style="63" customWidth="1"/>
    <col min="3" max="3" width="45" style="63" customWidth="1"/>
    <col min="4" max="4" width="40.140625" style="63" customWidth="1"/>
    <col min="5" max="5" width="86.28515625" style="63" customWidth="1"/>
    <col min="6" max="6" width="49.5703125" style="63" customWidth="1"/>
    <col min="7" max="7" width="33.42578125" style="63" customWidth="1"/>
    <col min="8" max="8" width="22.5703125" style="63" customWidth="1"/>
    <col min="9" max="9" width="23.28515625" style="63" customWidth="1"/>
    <col min="10" max="10" width="22.140625" style="63" customWidth="1"/>
    <col min="11" max="11" width="12.42578125" style="63" customWidth="1"/>
    <col min="12" max="12" width="22.85546875" style="63" customWidth="1"/>
    <col min="13" max="13" width="11.42578125" style="63" customWidth="1"/>
    <col min="14" max="16384" width="11.42578125" style="9"/>
  </cols>
  <sheetData>
    <row r="1" spans="1:13" s="8" customFormat="1" ht="15" customHeight="1" x14ac:dyDescent="0.25">
      <c r="A1" s="7" t="s">
        <v>21</v>
      </c>
      <c r="B1" s="52" t="s">
        <v>22</v>
      </c>
      <c r="C1" s="53" t="s">
        <v>23</v>
      </c>
      <c r="D1" s="54" t="s">
        <v>24</v>
      </c>
      <c r="E1" s="54" t="s">
        <v>25</v>
      </c>
      <c r="F1" s="54" t="s">
        <v>26</v>
      </c>
      <c r="G1" s="54" t="s">
        <v>27</v>
      </c>
      <c r="H1" s="54" t="s">
        <v>28</v>
      </c>
      <c r="I1" s="53" t="s">
        <v>5</v>
      </c>
      <c r="J1" s="53" t="s">
        <v>29</v>
      </c>
      <c r="K1" s="53" t="s">
        <v>30</v>
      </c>
      <c r="L1" s="53" t="s">
        <v>31</v>
      </c>
      <c r="M1" s="53" t="s">
        <v>32</v>
      </c>
    </row>
    <row r="2" spans="1:13" ht="15" customHeight="1" x14ac:dyDescent="0.25">
      <c r="A2" s="51" t="s">
        <v>289</v>
      </c>
      <c r="B2" s="55" t="s">
        <v>282</v>
      </c>
      <c r="C2" s="55" t="s">
        <v>166</v>
      </c>
      <c r="D2" s="56" t="s">
        <v>290</v>
      </c>
      <c r="E2" s="56" t="s">
        <v>291</v>
      </c>
      <c r="F2" s="56" t="s">
        <v>292</v>
      </c>
      <c r="G2" s="57" t="s">
        <v>173</v>
      </c>
      <c r="H2" s="58" t="s">
        <v>33</v>
      </c>
      <c r="I2" s="57" t="s">
        <v>34</v>
      </c>
      <c r="J2" s="57" t="s">
        <v>293</v>
      </c>
      <c r="K2" s="59">
        <v>36162</v>
      </c>
      <c r="L2" s="60">
        <v>3556681</v>
      </c>
      <c r="M2" s="57">
        <v>1</v>
      </c>
    </row>
    <row r="3" spans="1:13" ht="15" customHeight="1" x14ac:dyDescent="0.25">
      <c r="A3" s="51" t="s">
        <v>294</v>
      </c>
      <c r="B3" s="55" t="s">
        <v>306</v>
      </c>
      <c r="C3" s="56" t="s">
        <v>170</v>
      </c>
      <c r="D3" s="56" t="s">
        <v>295</v>
      </c>
      <c r="E3" s="56" t="s">
        <v>296</v>
      </c>
      <c r="F3" s="56" t="s">
        <v>297</v>
      </c>
      <c r="G3" s="57" t="s">
        <v>176</v>
      </c>
      <c r="H3" s="61" t="s">
        <v>178</v>
      </c>
      <c r="I3" s="57" t="s">
        <v>34</v>
      </c>
      <c r="J3" s="57" t="s">
        <v>108</v>
      </c>
      <c r="K3" s="59">
        <v>74597</v>
      </c>
      <c r="L3" s="60">
        <v>4671719</v>
      </c>
      <c r="M3" s="57">
        <v>1</v>
      </c>
    </row>
    <row r="4" spans="1:13" ht="15" customHeight="1" x14ac:dyDescent="0.25">
      <c r="A4" s="51" t="s">
        <v>298</v>
      </c>
      <c r="B4" s="57" t="s">
        <v>271</v>
      </c>
      <c r="C4" s="57" t="s">
        <v>172</v>
      </c>
      <c r="D4" s="57" t="s">
        <v>299</v>
      </c>
      <c r="E4" s="56" t="s">
        <v>300</v>
      </c>
      <c r="F4" s="56" t="s">
        <v>301</v>
      </c>
      <c r="G4" s="57" t="s">
        <v>180</v>
      </c>
      <c r="H4" s="61" t="s">
        <v>33</v>
      </c>
      <c r="I4" s="57" t="s">
        <v>34</v>
      </c>
      <c r="J4" s="57" t="s">
        <v>149</v>
      </c>
      <c r="K4" s="59">
        <v>36186</v>
      </c>
      <c r="L4" s="62">
        <v>3067462</v>
      </c>
      <c r="M4" s="57">
        <v>1</v>
      </c>
    </row>
    <row r="5" spans="1:13" ht="15" customHeight="1" x14ac:dyDescent="0.25">
      <c r="A5" s="51" t="s">
        <v>302</v>
      </c>
      <c r="B5" s="57" t="s">
        <v>271</v>
      </c>
      <c r="C5" s="57" t="s">
        <v>179</v>
      </c>
      <c r="D5" s="57" t="s">
        <v>303</v>
      </c>
      <c r="E5" s="56" t="s">
        <v>304</v>
      </c>
      <c r="F5" s="56" t="s">
        <v>305</v>
      </c>
      <c r="G5" s="57" t="s">
        <v>180</v>
      </c>
      <c r="H5" s="61" t="s">
        <v>178</v>
      </c>
      <c r="I5" s="57" t="s">
        <v>34</v>
      </c>
      <c r="J5" s="57" t="s">
        <v>73</v>
      </c>
      <c r="K5" s="59">
        <v>36188</v>
      </c>
      <c r="L5" s="62">
        <v>3067462</v>
      </c>
      <c r="M5" s="59">
        <v>1</v>
      </c>
    </row>
  </sheetData>
  <autoFilter ref="A1:M1" xr:uid="{00000000-0009-0000-0000-000001000000}"/>
  <phoneticPr fontId="9"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63"/>
  <sheetViews>
    <sheetView workbookViewId="0">
      <selection activeCell="B13" sqref="B13"/>
    </sheetView>
  </sheetViews>
  <sheetFormatPr baseColWidth="10" defaultColWidth="11.42578125" defaultRowHeight="15" customHeight="1" x14ac:dyDescent="0.25"/>
  <cols>
    <col min="1" max="1" width="13.7109375" bestFit="1" customWidth="1"/>
    <col min="2" max="2" width="77.7109375" customWidth="1"/>
    <col min="3" max="3" width="49.85546875" bestFit="1" customWidth="1"/>
    <col min="4" max="4" width="39.140625" customWidth="1"/>
    <col min="5" max="5" width="27.7109375" customWidth="1"/>
    <col min="6" max="6" width="55" customWidth="1"/>
    <col min="7" max="7" width="39.140625" customWidth="1"/>
    <col min="8" max="8" width="50.7109375" customWidth="1"/>
    <col min="9" max="9" width="30.28515625" customWidth="1"/>
  </cols>
  <sheetData>
    <row r="1" spans="1:9" ht="15" customHeight="1" x14ac:dyDescent="0.25">
      <c r="A1" s="12" t="s">
        <v>35</v>
      </c>
      <c r="B1" s="12" t="s">
        <v>181</v>
      </c>
      <c r="C1" s="12" t="s">
        <v>182</v>
      </c>
      <c r="D1" s="12" t="s">
        <v>38</v>
      </c>
      <c r="E1" s="12" t="s">
        <v>37</v>
      </c>
      <c r="F1" s="12" t="s">
        <v>36</v>
      </c>
      <c r="G1" s="12" t="s">
        <v>32</v>
      </c>
      <c r="H1" s="12" t="s">
        <v>23</v>
      </c>
      <c r="I1" s="12" t="s">
        <v>183</v>
      </c>
    </row>
    <row r="2" spans="1:9" ht="15" customHeight="1" x14ac:dyDescent="0.25">
      <c r="A2" s="13">
        <v>51816415</v>
      </c>
      <c r="B2" s="14" t="s">
        <v>39</v>
      </c>
      <c r="C2" s="14" t="s">
        <v>152</v>
      </c>
      <c r="D2" s="15" t="s">
        <v>40</v>
      </c>
      <c r="E2" s="16">
        <v>43838</v>
      </c>
      <c r="F2" s="64" t="s">
        <v>264</v>
      </c>
      <c r="G2" s="15" t="s">
        <v>40</v>
      </c>
      <c r="H2" s="19" t="s">
        <v>184</v>
      </c>
      <c r="I2" s="18" t="s">
        <v>177</v>
      </c>
    </row>
    <row r="3" spans="1:9" ht="15" customHeight="1" x14ac:dyDescent="0.25">
      <c r="A3" s="13">
        <v>1023896660</v>
      </c>
      <c r="B3" s="14" t="s">
        <v>41</v>
      </c>
      <c r="C3" s="14" t="s">
        <v>152</v>
      </c>
      <c r="D3" s="15" t="s">
        <v>40</v>
      </c>
      <c r="E3" s="16">
        <v>44349</v>
      </c>
      <c r="F3" s="17" t="s">
        <v>265</v>
      </c>
      <c r="G3" s="15" t="s">
        <v>40</v>
      </c>
      <c r="H3" s="19" t="s">
        <v>184</v>
      </c>
      <c r="I3" s="18" t="s">
        <v>185</v>
      </c>
    </row>
    <row r="4" spans="1:9" ht="15" customHeight="1" x14ac:dyDescent="0.25">
      <c r="A4" s="13">
        <v>74859054</v>
      </c>
      <c r="B4" s="14" t="s">
        <v>42</v>
      </c>
      <c r="C4" s="14" t="s">
        <v>152</v>
      </c>
      <c r="D4" s="15" t="s">
        <v>40</v>
      </c>
      <c r="E4" s="16">
        <v>44473</v>
      </c>
      <c r="F4" s="17" t="s">
        <v>265</v>
      </c>
      <c r="G4" s="15" t="s">
        <v>40</v>
      </c>
      <c r="H4" s="19" t="s">
        <v>184</v>
      </c>
      <c r="I4" s="18" t="s">
        <v>185</v>
      </c>
    </row>
    <row r="5" spans="1:9" ht="15" customHeight="1" x14ac:dyDescent="0.25">
      <c r="A5" s="13">
        <v>52980901</v>
      </c>
      <c r="B5" s="14" t="s">
        <v>43</v>
      </c>
      <c r="C5" s="14" t="s">
        <v>152</v>
      </c>
      <c r="D5" s="15" t="s">
        <v>40</v>
      </c>
      <c r="E5" s="16">
        <v>43879</v>
      </c>
      <c r="F5" s="17" t="s">
        <v>265</v>
      </c>
      <c r="G5" s="15" t="s">
        <v>40</v>
      </c>
      <c r="H5" s="19" t="s">
        <v>184</v>
      </c>
      <c r="I5" s="18" t="s">
        <v>185</v>
      </c>
    </row>
    <row r="6" spans="1:9" ht="15" customHeight="1" x14ac:dyDescent="0.25">
      <c r="A6" s="13">
        <v>40396916</v>
      </c>
      <c r="B6" s="14" t="s">
        <v>44</v>
      </c>
      <c r="C6" s="14" t="s">
        <v>152</v>
      </c>
      <c r="D6" s="15" t="s">
        <v>40</v>
      </c>
      <c r="E6" s="16">
        <v>44064</v>
      </c>
      <c r="F6" s="17" t="s">
        <v>266</v>
      </c>
      <c r="G6" s="15" t="s">
        <v>40</v>
      </c>
      <c r="H6" s="19" t="s">
        <v>184</v>
      </c>
      <c r="I6" s="18" t="s">
        <v>185</v>
      </c>
    </row>
    <row r="7" spans="1:9" ht="15" customHeight="1" x14ac:dyDescent="0.25">
      <c r="A7" s="13">
        <v>51967480</v>
      </c>
      <c r="B7" s="14" t="s">
        <v>45</v>
      </c>
      <c r="C7" s="14" t="s">
        <v>152</v>
      </c>
      <c r="D7" s="21" t="s">
        <v>40</v>
      </c>
      <c r="E7" s="16">
        <v>43835</v>
      </c>
      <c r="F7" s="17" t="s">
        <v>267</v>
      </c>
      <c r="G7" s="15" t="s">
        <v>40</v>
      </c>
      <c r="H7" s="19" t="s">
        <v>184</v>
      </c>
      <c r="I7" s="18" t="s">
        <v>177</v>
      </c>
    </row>
    <row r="8" spans="1:9" ht="15" customHeight="1" x14ac:dyDescent="0.25">
      <c r="A8" s="22">
        <v>79813559</v>
      </c>
      <c r="B8" s="23" t="s">
        <v>186</v>
      </c>
      <c r="C8" s="23" t="s">
        <v>66</v>
      </c>
      <c r="D8" s="5" t="s">
        <v>47</v>
      </c>
      <c r="E8" s="24">
        <v>44201</v>
      </c>
      <c r="F8" s="14" t="s">
        <v>268</v>
      </c>
      <c r="G8" s="20">
        <v>36139</v>
      </c>
      <c r="H8" s="19" t="s">
        <v>167</v>
      </c>
      <c r="I8" s="20" t="s">
        <v>177</v>
      </c>
    </row>
    <row r="9" spans="1:9" ht="15" customHeight="1" x14ac:dyDescent="0.25">
      <c r="A9" s="13">
        <v>52098492</v>
      </c>
      <c r="B9" s="14" t="s">
        <v>58</v>
      </c>
      <c r="C9" s="14" t="s">
        <v>152</v>
      </c>
      <c r="D9" s="21" t="s">
        <v>47</v>
      </c>
      <c r="E9" s="24">
        <v>44237</v>
      </c>
      <c r="F9" s="14" t="s">
        <v>269</v>
      </c>
      <c r="G9" s="20">
        <v>36139</v>
      </c>
      <c r="H9" s="19" t="s">
        <v>167</v>
      </c>
      <c r="I9" s="20" t="s">
        <v>177</v>
      </c>
    </row>
    <row r="10" spans="1:9" ht="15" customHeight="1" x14ac:dyDescent="0.25">
      <c r="A10" s="26"/>
      <c r="B10" s="23" t="s">
        <v>187</v>
      </c>
      <c r="C10" s="23" t="s">
        <v>188</v>
      </c>
      <c r="D10" s="5" t="s">
        <v>182</v>
      </c>
      <c r="E10" s="24"/>
      <c r="F10" s="17" t="s">
        <v>268</v>
      </c>
      <c r="G10" s="28">
        <v>36137</v>
      </c>
      <c r="H10" s="19" t="s">
        <v>168</v>
      </c>
      <c r="I10" s="27" t="s">
        <v>177</v>
      </c>
    </row>
    <row r="11" spans="1:9" ht="15" customHeight="1" x14ac:dyDescent="0.25">
      <c r="A11" s="22">
        <v>52155206</v>
      </c>
      <c r="B11" s="14" t="s">
        <v>59</v>
      </c>
      <c r="C11" s="14" t="s">
        <v>152</v>
      </c>
      <c r="D11" s="21" t="s">
        <v>47</v>
      </c>
      <c r="E11" s="24">
        <v>44147</v>
      </c>
      <c r="F11" s="17" t="s">
        <v>270</v>
      </c>
      <c r="G11" s="20">
        <v>36172</v>
      </c>
      <c r="H11" s="19" t="s">
        <v>167</v>
      </c>
      <c r="I11" s="20" t="s">
        <v>177</v>
      </c>
    </row>
    <row r="12" spans="1:9" ht="15" customHeight="1" x14ac:dyDescent="0.25">
      <c r="A12" s="22">
        <v>28822065</v>
      </c>
      <c r="B12" s="14" t="s">
        <v>60</v>
      </c>
      <c r="C12" s="14" t="s">
        <v>152</v>
      </c>
      <c r="D12" s="21" t="s">
        <v>47</v>
      </c>
      <c r="E12" s="24">
        <v>44161</v>
      </c>
      <c r="F12" s="17" t="s">
        <v>270</v>
      </c>
      <c r="G12" s="20">
        <v>36172</v>
      </c>
      <c r="H12" s="19" t="s">
        <v>167</v>
      </c>
      <c r="I12" s="20" t="s">
        <v>177</v>
      </c>
    </row>
    <row r="13" spans="1:9" ht="15" customHeight="1" x14ac:dyDescent="0.25">
      <c r="A13" s="22">
        <v>1022955687</v>
      </c>
      <c r="B13" s="14" t="s">
        <v>61</v>
      </c>
      <c r="C13" s="14" t="s">
        <v>152</v>
      </c>
      <c r="D13" s="21" t="s">
        <v>47</v>
      </c>
      <c r="E13" s="24">
        <v>44175</v>
      </c>
      <c r="F13" s="14" t="s">
        <v>270</v>
      </c>
      <c r="G13" s="20">
        <v>36172</v>
      </c>
      <c r="H13" s="19" t="s">
        <v>167</v>
      </c>
      <c r="I13" s="20" t="s">
        <v>177</v>
      </c>
    </row>
    <row r="14" spans="1:9" ht="15" customHeight="1" x14ac:dyDescent="0.25">
      <c r="A14" s="13">
        <v>1070949715</v>
      </c>
      <c r="B14" s="14" t="s">
        <v>63</v>
      </c>
      <c r="C14" s="14" t="s">
        <v>152</v>
      </c>
      <c r="D14" s="21" t="s">
        <v>47</v>
      </c>
      <c r="E14" s="24">
        <v>44201</v>
      </c>
      <c r="F14" s="17" t="s">
        <v>271</v>
      </c>
      <c r="G14" s="29">
        <v>36185</v>
      </c>
      <c r="H14" s="19" t="s">
        <v>167</v>
      </c>
      <c r="I14" s="29" t="s">
        <v>177</v>
      </c>
    </row>
    <row r="15" spans="1:9" ht="15" customHeight="1" x14ac:dyDescent="0.25">
      <c r="A15" s="22">
        <v>37860493</v>
      </c>
      <c r="B15" s="14" t="s">
        <v>56</v>
      </c>
      <c r="C15" s="14" t="s">
        <v>152</v>
      </c>
      <c r="D15" s="21" t="s">
        <v>57</v>
      </c>
      <c r="E15" s="24">
        <v>44574</v>
      </c>
      <c r="F15" s="17" t="s">
        <v>272</v>
      </c>
      <c r="G15" s="20" t="s">
        <v>40</v>
      </c>
      <c r="H15" s="19" t="s">
        <v>167</v>
      </c>
      <c r="I15" s="20" t="s">
        <v>189</v>
      </c>
    </row>
    <row r="16" spans="1:9" ht="15" customHeight="1" x14ac:dyDescent="0.25">
      <c r="A16" s="30">
        <v>21176338</v>
      </c>
      <c r="B16" s="14" t="s">
        <v>62</v>
      </c>
      <c r="C16" s="14" t="s">
        <v>152</v>
      </c>
      <c r="D16" s="21" t="s">
        <v>190</v>
      </c>
      <c r="E16" s="31">
        <v>41013</v>
      </c>
      <c r="F16" s="14" t="s">
        <v>271</v>
      </c>
      <c r="G16" s="20" t="s">
        <v>191</v>
      </c>
      <c r="H16" s="19" t="s">
        <v>167</v>
      </c>
      <c r="I16" s="20" t="s">
        <v>177</v>
      </c>
    </row>
    <row r="17" spans="1:9" ht="15" customHeight="1" x14ac:dyDescent="0.25">
      <c r="A17" s="22">
        <v>79422051</v>
      </c>
      <c r="B17" s="14" t="s">
        <v>192</v>
      </c>
      <c r="C17" s="14" t="s">
        <v>152</v>
      </c>
      <c r="D17" s="21" t="s">
        <v>47</v>
      </c>
      <c r="E17" s="24">
        <v>44161</v>
      </c>
      <c r="F17" s="17" t="s">
        <v>270</v>
      </c>
      <c r="G17" s="21">
        <v>36158</v>
      </c>
      <c r="H17" s="19" t="s">
        <v>168</v>
      </c>
      <c r="I17" s="21" t="s">
        <v>177</v>
      </c>
    </row>
    <row r="18" spans="1:9" ht="15" customHeight="1" x14ac:dyDescent="0.25">
      <c r="A18" s="13">
        <v>1032365545</v>
      </c>
      <c r="B18" s="32" t="s">
        <v>193</v>
      </c>
      <c r="C18" s="32" t="s">
        <v>194</v>
      </c>
      <c r="D18" s="21" t="s">
        <v>47</v>
      </c>
      <c r="E18" s="16">
        <v>44161</v>
      </c>
      <c r="F18" s="14" t="s">
        <v>270</v>
      </c>
      <c r="G18" s="21">
        <v>36144</v>
      </c>
      <c r="H18" s="19" t="s">
        <v>171</v>
      </c>
      <c r="I18" s="20" t="s">
        <v>177</v>
      </c>
    </row>
    <row r="19" spans="1:9" ht="15" customHeight="1" x14ac:dyDescent="0.25">
      <c r="A19" s="22">
        <v>79792290</v>
      </c>
      <c r="B19" s="14" t="s">
        <v>65</v>
      </c>
      <c r="C19" s="14" t="s">
        <v>152</v>
      </c>
      <c r="D19" s="21" t="s">
        <v>47</v>
      </c>
      <c r="E19" s="24">
        <v>44201</v>
      </c>
      <c r="F19" s="17" t="s">
        <v>268</v>
      </c>
      <c r="G19" s="20">
        <v>36138</v>
      </c>
      <c r="H19" s="19" t="s">
        <v>179</v>
      </c>
      <c r="I19" s="20" t="s">
        <v>177</v>
      </c>
    </row>
    <row r="20" spans="1:9" ht="15" customHeight="1" x14ac:dyDescent="0.25">
      <c r="A20" s="22">
        <v>93438344</v>
      </c>
      <c r="B20" s="14" t="s">
        <v>68</v>
      </c>
      <c r="C20" s="14" t="s">
        <v>152</v>
      </c>
      <c r="D20" s="21" t="s">
        <v>47</v>
      </c>
      <c r="E20" s="24">
        <v>44140</v>
      </c>
      <c r="F20" s="17" t="s">
        <v>270</v>
      </c>
      <c r="G20" s="21">
        <v>36163</v>
      </c>
      <c r="H20" s="19" t="s">
        <v>179</v>
      </c>
      <c r="I20" s="20" t="s">
        <v>195</v>
      </c>
    </row>
    <row r="21" spans="1:9" ht="15" customHeight="1" x14ac:dyDescent="0.25">
      <c r="A21" s="22">
        <v>63543708</v>
      </c>
      <c r="B21" s="14" t="s">
        <v>70</v>
      </c>
      <c r="C21" s="14" t="s">
        <v>152</v>
      </c>
      <c r="D21" s="21" t="s">
        <v>47</v>
      </c>
      <c r="E21" s="24">
        <v>44161</v>
      </c>
      <c r="F21" s="17" t="s">
        <v>270</v>
      </c>
      <c r="G21" s="21">
        <v>36163</v>
      </c>
      <c r="H21" s="19" t="s">
        <v>179</v>
      </c>
      <c r="I21" s="20" t="s">
        <v>195</v>
      </c>
    </row>
    <row r="22" spans="1:9" ht="15" customHeight="1" x14ac:dyDescent="0.25">
      <c r="A22" s="22">
        <v>1075233626</v>
      </c>
      <c r="B22" s="14" t="s">
        <v>71</v>
      </c>
      <c r="C22" s="14" t="s">
        <v>152</v>
      </c>
      <c r="D22" s="21" t="s">
        <v>47</v>
      </c>
      <c r="E22" s="24">
        <v>44147</v>
      </c>
      <c r="F22" s="14" t="s">
        <v>270</v>
      </c>
      <c r="G22" s="21">
        <v>36163</v>
      </c>
      <c r="H22" s="19" t="s">
        <v>179</v>
      </c>
      <c r="I22" s="20" t="s">
        <v>195</v>
      </c>
    </row>
    <row r="23" spans="1:9" ht="15" customHeight="1" x14ac:dyDescent="0.25">
      <c r="A23" s="22">
        <v>79670056</v>
      </c>
      <c r="B23" s="23" t="s">
        <v>196</v>
      </c>
      <c r="C23" s="23" t="s">
        <v>72</v>
      </c>
      <c r="D23" s="5" t="s">
        <v>47</v>
      </c>
      <c r="E23" s="24">
        <v>44175</v>
      </c>
      <c r="F23" s="17" t="s">
        <v>270</v>
      </c>
      <c r="G23" s="20">
        <v>36166</v>
      </c>
      <c r="H23" s="19" t="s">
        <v>179</v>
      </c>
      <c r="I23" s="20" t="s">
        <v>177</v>
      </c>
    </row>
    <row r="24" spans="1:9" ht="15" customHeight="1" x14ac:dyDescent="0.25">
      <c r="A24" s="22">
        <v>79740632</v>
      </c>
      <c r="B24" s="14" t="s">
        <v>67</v>
      </c>
      <c r="C24" s="14" t="s">
        <v>152</v>
      </c>
      <c r="D24" s="21" t="s">
        <v>47</v>
      </c>
      <c r="E24" s="24">
        <v>44161</v>
      </c>
      <c r="F24" s="17" t="s">
        <v>270</v>
      </c>
      <c r="G24" s="20">
        <v>36166</v>
      </c>
      <c r="H24" s="19" t="s">
        <v>179</v>
      </c>
      <c r="I24" s="20" t="s">
        <v>177</v>
      </c>
    </row>
    <row r="25" spans="1:9" ht="15" customHeight="1" x14ac:dyDescent="0.25">
      <c r="A25" s="22">
        <v>1049603968</v>
      </c>
      <c r="B25" s="14" t="s">
        <v>69</v>
      </c>
      <c r="C25" s="14" t="s">
        <v>152</v>
      </c>
      <c r="D25" s="21" t="s">
        <v>47</v>
      </c>
      <c r="E25" s="24">
        <v>44228</v>
      </c>
      <c r="F25" s="17" t="s">
        <v>270</v>
      </c>
      <c r="G25" s="20">
        <v>36166</v>
      </c>
      <c r="H25" s="19" t="s">
        <v>179</v>
      </c>
      <c r="I25" s="20" t="s">
        <v>177</v>
      </c>
    </row>
    <row r="26" spans="1:9" ht="15" customHeight="1" x14ac:dyDescent="0.25">
      <c r="A26" s="22">
        <v>1033698089</v>
      </c>
      <c r="B26" s="23" t="s">
        <v>197</v>
      </c>
      <c r="C26" s="23" t="s">
        <v>152</v>
      </c>
      <c r="D26" s="21" t="s">
        <v>47</v>
      </c>
      <c r="E26" s="24">
        <v>44473</v>
      </c>
      <c r="F26" s="14" t="s">
        <v>273</v>
      </c>
      <c r="G26" s="20">
        <v>36176</v>
      </c>
      <c r="H26" s="19" t="s">
        <v>164</v>
      </c>
      <c r="I26" s="20" t="s">
        <v>177</v>
      </c>
    </row>
    <row r="27" spans="1:9" ht="15" customHeight="1" x14ac:dyDescent="0.25">
      <c r="A27" s="22">
        <v>79985040</v>
      </c>
      <c r="B27" s="14" t="s">
        <v>74</v>
      </c>
      <c r="C27" s="14" t="s">
        <v>152</v>
      </c>
      <c r="D27" s="21" t="s">
        <v>47</v>
      </c>
      <c r="E27" s="16">
        <v>44256</v>
      </c>
      <c r="F27" s="14" t="s">
        <v>271</v>
      </c>
      <c r="G27" s="21">
        <v>36182</v>
      </c>
      <c r="H27" s="19" t="s">
        <v>179</v>
      </c>
      <c r="I27" s="27" t="s">
        <v>178</v>
      </c>
    </row>
    <row r="28" spans="1:9" ht="15" customHeight="1" x14ac:dyDescent="0.25">
      <c r="A28" s="22">
        <v>52159345</v>
      </c>
      <c r="B28" s="23" t="s">
        <v>198</v>
      </c>
      <c r="C28" s="23" t="s">
        <v>152</v>
      </c>
      <c r="D28" s="21" t="s">
        <v>47</v>
      </c>
      <c r="E28" s="24">
        <v>44440</v>
      </c>
      <c r="F28" s="17" t="s">
        <v>271</v>
      </c>
      <c r="G28" s="20">
        <v>36188</v>
      </c>
      <c r="H28" s="19" t="s">
        <v>179</v>
      </c>
      <c r="I28" s="27" t="s">
        <v>178</v>
      </c>
    </row>
    <row r="29" spans="1:9" ht="15" customHeight="1" x14ac:dyDescent="0.25">
      <c r="A29" s="22">
        <v>39690723</v>
      </c>
      <c r="B29" s="14" t="s">
        <v>75</v>
      </c>
      <c r="C29" s="14" t="s">
        <v>152</v>
      </c>
      <c r="D29" s="21" t="s">
        <v>47</v>
      </c>
      <c r="E29" s="24">
        <v>44147</v>
      </c>
      <c r="F29" s="17" t="s">
        <v>274</v>
      </c>
      <c r="G29" s="20">
        <v>74515</v>
      </c>
      <c r="H29" s="19" t="s">
        <v>179</v>
      </c>
      <c r="I29" s="20" t="s">
        <v>177</v>
      </c>
    </row>
    <row r="30" spans="1:9" ht="15" customHeight="1" x14ac:dyDescent="0.25">
      <c r="A30" s="22">
        <v>1018440923</v>
      </c>
      <c r="B30" s="14" t="s">
        <v>76</v>
      </c>
      <c r="C30" s="14" t="s">
        <v>152</v>
      </c>
      <c r="D30" s="21" t="s">
        <v>47</v>
      </c>
      <c r="E30" s="24">
        <v>44147</v>
      </c>
      <c r="F30" s="14" t="s">
        <v>275</v>
      </c>
      <c r="G30" s="21">
        <v>74518</v>
      </c>
      <c r="H30" s="19" t="s">
        <v>179</v>
      </c>
      <c r="I30" s="20" t="s">
        <v>177</v>
      </c>
    </row>
    <row r="31" spans="1:9" ht="15" customHeight="1" x14ac:dyDescent="0.25">
      <c r="A31" s="22">
        <v>80897407</v>
      </c>
      <c r="B31" s="23" t="s">
        <v>199</v>
      </c>
      <c r="C31" s="23" t="s">
        <v>200</v>
      </c>
      <c r="D31" s="5" t="s">
        <v>47</v>
      </c>
      <c r="E31" s="24">
        <v>44348</v>
      </c>
      <c r="F31" s="14" t="s">
        <v>273</v>
      </c>
      <c r="G31" s="20">
        <v>79424</v>
      </c>
      <c r="H31" s="19" t="s">
        <v>179</v>
      </c>
      <c r="I31" s="20" t="s">
        <v>177</v>
      </c>
    </row>
    <row r="32" spans="1:9" ht="15" customHeight="1" x14ac:dyDescent="0.25">
      <c r="A32" s="13">
        <v>80499017</v>
      </c>
      <c r="B32" s="14" t="s">
        <v>64</v>
      </c>
      <c r="C32" s="14" t="s">
        <v>152</v>
      </c>
      <c r="D32" s="21" t="s">
        <v>40</v>
      </c>
      <c r="E32" s="16">
        <v>43850</v>
      </c>
      <c r="F32" s="17" t="s">
        <v>272</v>
      </c>
      <c r="G32" s="15" t="s">
        <v>40</v>
      </c>
      <c r="H32" s="19" t="s">
        <v>179</v>
      </c>
      <c r="I32" s="18" t="s">
        <v>177</v>
      </c>
    </row>
    <row r="33" spans="1:9" ht="15" customHeight="1" x14ac:dyDescent="0.25">
      <c r="A33" s="22">
        <v>79751974</v>
      </c>
      <c r="B33" s="23" t="s">
        <v>201</v>
      </c>
      <c r="C33" s="23" t="s">
        <v>202</v>
      </c>
      <c r="D33" s="5" t="s">
        <v>47</v>
      </c>
      <c r="E33" s="24">
        <v>44237</v>
      </c>
      <c r="F33" s="17" t="s">
        <v>276</v>
      </c>
      <c r="G33" s="20">
        <v>36128</v>
      </c>
      <c r="H33" s="19" t="s">
        <v>166</v>
      </c>
      <c r="I33" s="18" t="s">
        <v>177</v>
      </c>
    </row>
    <row r="34" spans="1:9" ht="15" customHeight="1" x14ac:dyDescent="0.25">
      <c r="A34" s="13">
        <v>52928105</v>
      </c>
      <c r="B34" s="14" t="s">
        <v>48</v>
      </c>
      <c r="C34" s="14" t="s">
        <v>152</v>
      </c>
      <c r="D34" s="21" t="s">
        <v>47</v>
      </c>
      <c r="E34" s="24">
        <v>44228</v>
      </c>
      <c r="F34" s="17" t="s">
        <v>270</v>
      </c>
      <c r="G34" s="20">
        <v>36161</v>
      </c>
      <c r="H34" s="19" t="s">
        <v>166</v>
      </c>
      <c r="I34" s="18" t="s">
        <v>177</v>
      </c>
    </row>
    <row r="35" spans="1:9" ht="15" customHeight="1" x14ac:dyDescent="0.25">
      <c r="A35" s="22">
        <v>52911978</v>
      </c>
      <c r="B35" s="23" t="s">
        <v>203</v>
      </c>
      <c r="C35" s="23" t="s">
        <v>152</v>
      </c>
      <c r="D35" s="21" t="s">
        <v>47</v>
      </c>
      <c r="E35" s="24">
        <v>44147</v>
      </c>
      <c r="F35" s="14" t="s">
        <v>270</v>
      </c>
      <c r="G35" s="20">
        <v>36162</v>
      </c>
      <c r="H35" s="19" t="s">
        <v>166</v>
      </c>
      <c r="I35" s="18" t="s">
        <v>177</v>
      </c>
    </row>
    <row r="36" spans="1:9" ht="15" customHeight="1" x14ac:dyDescent="0.25">
      <c r="A36" s="22">
        <v>1032436803</v>
      </c>
      <c r="B36" s="23" t="s">
        <v>204</v>
      </c>
      <c r="C36" s="23" t="s">
        <v>152</v>
      </c>
      <c r="D36" s="21" t="s">
        <v>47</v>
      </c>
      <c r="E36" s="16">
        <v>44228</v>
      </c>
      <c r="F36" s="17" t="s">
        <v>270</v>
      </c>
      <c r="G36" s="20">
        <v>36162</v>
      </c>
      <c r="H36" s="19" t="s">
        <v>166</v>
      </c>
      <c r="I36" s="18" t="s">
        <v>177</v>
      </c>
    </row>
    <row r="37" spans="1:9" ht="15" customHeight="1" x14ac:dyDescent="0.25">
      <c r="A37" s="13">
        <v>52933200</v>
      </c>
      <c r="B37" s="33" t="s">
        <v>52</v>
      </c>
      <c r="C37" s="14" t="s">
        <v>152</v>
      </c>
      <c r="D37" s="21" t="s">
        <v>47</v>
      </c>
      <c r="E37" s="24">
        <v>44140</v>
      </c>
      <c r="F37" s="14" t="s">
        <v>274</v>
      </c>
      <c r="G37" s="20">
        <v>74525</v>
      </c>
      <c r="H37" s="19" t="s">
        <v>166</v>
      </c>
      <c r="I37" s="20" t="s">
        <v>177</v>
      </c>
    </row>
    <row r="38" spans="1:9" ht="15" customHeight="1" x14ac:dyDescent="0.25">
      <c r="A38" s="13">
        <v>52421841</v>
      </c>
      <c r="B38" s="14" t="s">
        <v>49</v>
      </c>
      <c r="C38" s="14" t="s">
        <v>152</v>
      </c>
      <c r="D38" s="21" t="s">
        <v>47</v>
      </c>
      <c r="E38" s="24">
        <v>44348</v>
      </c>
      <c r="F38" s="14" t="s">
        <v>270</v>
      </c>
      <c r="G38" s="20">
        <v>74652</v>
      </c>
      <c r="H38" s="19" t="s">
        <v>166</v>
      </c>
      <c r="I38" s="18" t="s">
        <v>178</v>
      </c>
    </row>
    <row r="39" spans="1:9" ht="15" customHeight="1" x14ac:dyDescent="0.25">
      <c r="A39" s="22">
        <v>31976952</v>
      </c>
      <c r="B39" s="23" t="s">
        <v>205</v>
      </c>
      <c r="C39" s="23" t="s">
        <v>152</v>
      </c>
      <c r="D39" s="5" t="s">
        <v>47</v>
      </c>
      <c r="E39" s="16">
        <v>44140</v>
      </c>
      <c r="F39" s="17" t="s">
        <v>270</v>
      </c>
      <c r="G39" s="20">
        <v>79425</v>
      </c>
      <c r="H39" s="19" t="s">
        <v>166</v>
      </c>
      <c r="I39" s="18" t="s">
        <v>178</v>
      </c>
    </row>
    <row r="40" spans="1:9" ht="15" customHeight="1" x14ac:dyDescent="0.25">
      <c r="A40" s="13">
        <v>1118535719</v>
      </c>
      <c r="B40" s="14" t="s">
        <v>46</v>
      </c>
      <c r="C40" s="14" t="s">
        <v>152</v>
      </c>
      <c r="D40" s="15" t="s">
        <v>40</v>
      </c>
      <c r="E40" s="16">
        <v>44574</v>
      </c>
      <c r="F40" s="17" t="s">
        <v>277</v>
      </c>
      <c r="G40" s="15" t="s">
        <v>40</v>
      </c>
      <c r="H40" s="19" t="s">
        <v>166</v>
      </c>
      <c r="I40" s="18" t="s">
        <v>206</v>
      </c>
    </row>
    <row r="41" spans="1:9" ht="15" customHeight="1" x14ac:dyDescent="0.25">
      <c r="A41" s="22">
        <v>51992009</v>
      </c>
      <c r="B41" s="14" t="s">
        <v>51</v>
      </c>
      <c r="C41" s="14" t="s">
        <v>152</v>
      </c>
      <c r="D41" s="21" t="s">
        <v>47</v>
      </c>
      <c r="E41" s="24">
        <v>34975</v>
      </c>
      <c r="F41" s="14" t="s">
        <v>271</v>
      </c>
      <c r="G41" s="18" t="s">
        <v>207</v>
      </c>
      <c r="H41" s="19" t="s">
        <v>166</v>
      </c>
      <c r="I41" s="20" t="s">
        <v>177</v>
      </c>
    </row>
    <row r="42" spans="1:9" ht="15" customHeight="1" x14ac:dyDescent="0.25">
      <c r="A42" s="22"/>
      <c r="B42" s="14" t="s">
        <v>208</v>
      </c>
      <c r="C42" s="14" t="s">
        <v>152</v>
      </c>
      <c r="D42" s="21"/>
      <c r="E42" s="24"/>
      <c r="F42" s="17" t="s">
        <v>270</v>
      </c>
      <c r="G42" s="20">
        <v>36159</v>
      </c>
      <c r="H42" s="19" t="s">
        <v>169</v>
      </c>
      <c r="I42" s="20" t="s">
        <v>177</v>
      </c>
    </row>
    <row r="43" spans="1:9" ht="15" customHeight="1" x14ac:dyDescent="0.25">
      <c r="A43" s="22"/>
      <c r="B43" s="14" t="s">
        <v>209</v>
      </c>
      <c r="C43" s="14" t="s">
        <v>152</v>
      </c>
      <c r="D43" s="21"/>
      <c r="E43" s="24"/>
      <c r="F43" s="17" t="s">
        <v>270</v>
      </c>
      <c r="G43" s="20">
        <v>36159</v>
      </c>
      <c r="H43" s="19" t="s">
        <v>169</v>
      </c>
      <c r="I43" s="20" t="s">
        <v>177</v>
      </c>
    </row>
    <row r="44" spans="1:9" ht="15" customHeight="1" x14ac:dyDescent="0.25">
      <c r="A44" s="22">
        <v>79637970</v>
      </c>
      <c r="B44" s="14" t="s">
        <v>54</v>
      </c>
      <c r="C44" s="14" t="s">
        <v>152</v>
      </c>
      <c r="D44" s="21" t="s">
        <v>47</v>
      </c>
      <c r="E44" s="24">
        <v>44161</v>
      </c>
      <c r="F44" s="14" t="s">
        <v>270</v>
      </c>
      <c r="G44" s="21">
        <v>36160</v>
      </c>
      <c r="H44" s="19" t="s">
        <v>169</v>
      </c>
      <c r="I44" s="20" t="s">
        <v>177</v>
      </c>
    </row>
    <row r="45" spans="1:9" ht="15" customHeight="1" x14ac:dyDescent="0.25">
      <c r="A45" s="13">
        <v>80110291</v>
      </c>
      <c r="B45" s="14" t="s">
        <v>53</v>
      </c>
      <c r="C45" s="14" t="s">
        <v>152</v>
      </c>
      <c r="D45" s="21" t="s">
        <v>40</v>
      </c>
      <c r="E45" s="16">
        <v>43874</v>
      </c>
      <c r="F45" s="17" t="s">
        <v>278</v>
      </c>
      <c r="G45" s="15" t="s">
        <v>40</v>
      </c>
      <c r="H45" s="19" t="s">
        <v>169</v>
      </c>
      <c r="I45" s="18" t="s">
        <v>177</v>
      </c>
    </row>
    <row r="46" spans="1:9" ht="15" customHeight="1" x14ac:dyDescent="0.25">
      <c r="A46" s="34">
        <v>1013583381</v>
      </c>
      <c r="B46" s="14" t="s">
        <v>210</v>
      </c>
      <c r="C46" s="14" t="s">
        <v>152</v>
      </c>
      <c r="D46" s="21" t="s">
        <v>47</v>
      </c>
      <c r="E46" s="24">
        <v>44837</v>
      </c>
      <c r="F46" s="17" t="s">
        <v>274</v>
      </c>
      <c r="G46" s="20">
        <v>36151</v>
      </c>
      <c r="H46" s="19" t="s">
        <v>169</v>
      </c>
      <c r="I46" s="18" t="s">
        <v>177</v>
      </c>
    </row>
    <row r="47" spans="1:9" ht="15" customHeight="1" x14ac:dyDescent="0.25">
      <c r="A47" s="26">
        <v>33366247</v>
      </c>
      <c r="B47" s="14" t="s">
        <v>80</v>
      </c>
      <c r="C47" s="14" t="s">
        <v>152</v>
      </c>
      <c r="D47" s="21" t="s">
        <v>47</v>
      </c>
      <c r="E47" s="24">
        <v>44147</v>
      </c>
      <c r="F47" s="17" t="s">
        <v>268</v>
      </c>
      <c r="G47" s="21">
        <v>36137</v>
      </c>
      <c r="H47" s="19" t="s">
        <v>168</v>
      </c>
      <c r="I47" s="21" t="s">
        <v>177</v>
      </c>
    </row>
    <row r="48" spans="1:9" ht="15" customHeight="1" x14ac:dyDescent="0.25">
      <c r="A48" s="26">
        <v>51713042</v>
      </c>
      <c r="B48" s="14" t="s">
        <v>82</v>
      </c>
      <c r="C48" s="14" t="s">
        <v>152</v>
      </c>
      <c r="D48" s="21" t="s">
        <v>47</v>
      </c>
      <c r="E48" s="24">
        <v>44175</v>
      </c>
      <c r="F48" s="17" t="s">
        <v>270</v>
      </c>
      <c r="G48" s="21">
        <v>36156</v>
      </c>
      <c r="H48" s="19" t="s">
        <v>168</v>
      </c>
      <c r="I48" s="21" t="s">
        <v>177</v>
      </c>
    </row>
    <row r="49" spans="1:9" ht="15" customHeight="1" x14ac:dyDescent="0.25">
      <c r="A49" s="26">
        <v>1016014396</v>
      </c>
      <c r="B49" s="14" t="s">
        <v>85</v>
      </c>
      <c r="C49" s="14" t="s">
        <v>152</v>
      </c>
      <c r="D49" s="21" t="s">
        <v>47</v>
      </c>
      <c r="E49" s="24">
        <v>44140</v>
      </c>
      <c r="F49" s="17" t="s">
        <v>270</v>
      </c>
      <c r="G49" s="21">
        <v>36156</v>
      </c>
      <c r="H49" s="19" t="s">
        <v>168</v>
      </c>
      <c r="I49" s="21" t="s">
        <v>177</v>
      </c>
    </row>
    <row r="50" spans="1:9" ht="15" customHeight="1" x14ac:dyDescent="0.25">
      <c r="A50" s="26">
        <v>1095510114</v>
      </c>
      <c r="B50" s="14" t="s">
        <v>81</v>
      </c>
      <c r="C50" s="14" t="s">
        <v>152</v>
      </c>
      <c r="D50" s="21" t="s">
        <v>47</v>
      </c>
      <c r="E50" s="24">
        <v>44348</v>
      </c>
      <c r="F50" s="17" t="s">
        <v>270</v>
      </c>
      <c r="G50" s="21">
        <v>36158</v>
      </c>
      <c r="H50" s="19" t="s">
        <v>168</v>
      </c>
      <c r="I50" s="21" t="s">
        <v>177</v>
      </c>
    </row>
    <row r="51" spans="1:9" ht="15" customHeight="1" x14ac:dyDescent="0.25">
      <c r="A51" s="26">
        <v>53160417</v>
      </c>
      <c r="B51" s="14" t="s">
        <v>84</v>
      </c>
      <c r="C51" s="14" t="s">
        <v>152</v>
      </c>
      <c r="D51" s="21" t="s">
        <v>47</v>
      </c>
      <c r="E51" s="24">
        <v>44147</v>
      </c>
      <c r="F51" s="17" t="s">
        <v>270</v>
      </c>
      <c r="G51" s="21">
        <v>36158</v>
      </c>
      <c r="H51" s="19" t="s">
        <v>168</v>
      </c>
      <c r="I51" s="21" t="s">
        <v>177</v>
      </c>
    </row>
    <row r="52" spans="1:9" ht="15" customHeight="1" x14ac:dyDescent="0.25">
      <c r="A52" s="26">
        <v>80068486</v>
      </c>
      <c r="B52" s="14" t="s">
        <v>211</v>
      </c>
      <c r="C52" s="14" t="s">
        <v>152</v>
      </c>
      <c r="D52" s="21" t="s">
        <v>47</v>
      </c>
      <c r="E52" s="16">
        <v>44805</v>
      </c>
      <c r="F52" s="14" t="s">
        <v>270</v>
      </c>
      <c r="G52" s="21">
        <v>36158</v>
      </c>
      <c r="H52" s="19" t="s">
        <v>168</v>
      </c>
      <c r="I52" s="21" t="s">
        <v>177</v>
      </c>
    </row>
    <row r="53" spans="1:9" ht="15" customHeight="1" x14ac:dyDescent="0.25">
      <c r="A53" s="26">
        <v>1049626537</v>
      </c>
      <c r="B53" s="23" t="s">
        <v>212</v>
      </c>
      <c r="C53" s="23" t="s">
        <v>152</v>
      </c>
      <c r="D53" s="21" t="s">
        <v>47</v>
      </c>
      <c r="E53" s="24">
        <v>44140</v>
      </c>
      <c r="F53" s="17" t="s">
        <v>273</v>
      </c>
      <c r="G53" s="21">
        <v>36177</v>
      </c>
      <c r="H53" s="19" t="s">
        <v>168</v>
      </c>
      <c r="I53" s="21" t="s">
        <v>177</v>
      </c>
    </row>
    <row r="54" spans="1:9" ht="15" customHeight="1" x14ac:dyDescent="0.25">
      <c r="A54" s="26">
        <v>36069400</v>
      </c>
      <c r="B54" s="14" t="s">
        <v>78</v>
      </c>
      <c r="C54" s="14" t="s">
        <v>152</v>
      </c>
      <c r="D54" s="21" t="s">
        <v>47</v>
      </c>
      <c r="E54" s="24">
        <v>44140</v>
      </c>
      <c r="F54" s="17" t="s">
        <v>279</v>
      </c>
      <c r="G54" s="21">
        <v>83419</v>
      </c>
      <c r="H54" s="19" t="s">
        <v>168</v>
      </c>
      <c r="I54" s="21" t="s">
        <v>178</v>
      </c>
    </row>
    <row r="55" spans="1:9" ht="15" customHeight="1" x14ac:dyDescent="0.25">
      <c r="A55" s="26">
        <v>1032442320</v>
      </c>
      <c r="B55" s="14" t="s">
        <v>83</v>
      </c>
      <c r="C55" s="14" t="s">
        <v>152</v>
      </c>
      <c r="D55" s="21" t="s">
        <v>47</v>
      </c>
      <c r="E55" s="24">
        <v>44140</v>
      </c>
      <c r="F55" s="17" t="s">
        <v>270</v>
      </c>
      <c r="G55" s="21">
        <v>83425</v>
      </c>
      <c r="H55" s="19" t="s">
        <v>168</v>
      </c>
      <c r="I55" s="21" t="s">
        <v>178</v>
      </c>
    </row>
    <row r="56" spans="1:9" ht="15" customHeight="1" x14ac:dyDescent="0.25">
      <c r="A56" s="26">
        <v>74859350</v>
      </c>
      <c r="B56" s="14" t="s">
        <v>213</v>
      </c>
      <c r="C56" s="14" t="s">
        <v>152</v>
      </c>
      <c r="D56" s="21" t="s">
        <v>40</v>
      </c>
      <c r="E56" s="4">
        <v>44825</v>
      </c>
      <c r="F56" s="17" t="s">
        <v>280</v>
      </c>
      <c r="G56" s="15" t="s">
        <v>40</v>
      </c>
      <c r="H56" s="19" t="s">
        <v>168</v>
      </c>
      <c r="I56" s="18" t="s">
        <v>177</v>
      </c>
    </row>
    <row r="57" spans="1:9" ht="15" customHeight="1" x14ac:dyDescent="0.25">
      <c r="A57" s="26">
        <v>51557261</v>
      </c>
      <c r="B57" s="14" t="s">
        <v>79</v>
      </c>
      <c r="C57" s="14" t="s">
        <v>152</v>
      </c>
      <c r="D57" s="21" t="s">
        <v>47</v>
      </c>
      <c r="E57" s="24">
        <v>34780</v>
      </c>
      <c r="F57" s="17" t="s">
        <v>279</v>
      </c>
      <c r="G57" s="21">
        <v>83419</v>
      </c>
      <c r="H57" s="19" t="s">
        <v>168</v>
      </c>
      <c r="I57" s="21" t="s">
        <v>178</v>
      </c>
    </row>
    <row r="58" spans="1:9" ht="15" customHeight="1" x14ac:dyDescent="0.25">
      <c r="A58" s="22"/>
      <c r="B58" s="23" t="s">
        <v>214</v>
      </c>
      <c r="C58" s="23" t="s">
        <v>215</v>
      </c>
      <c r="D58" s="5" t="s">
        <v>182</v>
      </c>
      <c r="E58" s="24"/>
      <c r="F58" s="17" t="s">
        <v>268</v>
      </c>
      <c r="G58" s="20">
        <v>74650</v>
      </c>
      <c r="H58" s="19" t="s">
        <v>174</v>
      </c>
      <c r="I58" s="28" t="s">
        <v>175</v>
      </c>
    </row>
    <row r="59" spans="1:9" ht="15" customHeight="1" x14ac:dyDescent="0.25">
      <c r="A59" s="26">
        <v>94325139</v>
      </c>
      <c r="B59" s="14" t="s">
        <v>115</v>
      </c>
      <c r="C59" s="14" t="s">
        <v>152</v>
      </c>
      <c r="D59" s="21" t="s">
        <v>47</v>
      </c>
      <c r="E59" s="24">
        <v>44147</v>
      </c>
      <c r="F59" s="17" t="s">
        <v>279</v>
      </c>
      <c r="G59" s="27">
        <v>36125</v>
      </c>
      <c r="H59" s="19" t="s">
        <v>164</v>
      </c>
      <c r="I59" s="25" t="s">
        <v>177</v>
      </c>
    </row>
    <row r="60" spans="1:9" ht="15" customHeight="1" x14ac:dyDescent="0.25">
      <c r="A60" s="26">
        <v>36755660</v>
      </c>
      <c r="B60" s="14" t="s">
        <v>116</v>
      </c>
      <c r="C60" s="14" t="s">
        <v>152</v>
      </c>
      <c r="D60" s="21" t="s">
        <v>47</v>
      </c>
      <c r="E60" s="24">
        <v>44147</v>
      </c>
      <c r="F60" s="17" t="s">
        <v>276</v>
      </c>
      <c r="G60" s="27">
        <v>36125</v>
      </c>
      <c r="H60" s="19" t="s">
        <v>164</v>
      </c>
      <c r="I60" s="25" t="s">
        <v>177</v>
      </c>
    </row>
    <row r="61" spans="1:9" ht="15" customHeight="1" x14ac:dyDescent="0.25">
      <c r="A61" s="26">
        <v>80243292</v>
      </c>
      <c r="B61" s="14" t="s">
        <v>117</v>
      </c>
      <c r="C61" s="14" t="s">
        <v>152</v>
      </c>
      <c r="D61" s="21" t="s">
        <v>47</v>
      </c>
      <c r="E61" s="24">
        <v>44140</v>
      </c>
      <c r="F61" s="17" t="s">
        <v>268</v>
      </c>
      <c r="G61" s="20">
        <v>36136</v>
      </c>
      <c r="H61" s="19" t="s">
        <v>164</v>
      </c>
      <c r="I61" s="25" t="s">
        <v>177</v>
      </c>
    </row>
    <row r="62" spans="1:9" ht="15" customHeight="1" x14ac:dyDescent="0.25">
      <c r="A62" s="26">
        <v>1037606910</v>
      </c>
      <c r="B62" s="23" t="s">
        <v>216</v>
      </c>
      <c r="C62" s="23" t="s">
        <v>217</v>
      </c>
      <c r="D62" s="5" t="s">
        <v>47</v>
      </c>
      <c r="E62" s="24">
        <v>44147</v>
      </c>
      <c r="F62" s="14" t="s">
        <v>273</v>
      </c>
      <c r="G62" s="29">
        <v>36152</v>
      </c>
      <c r="H62" s="19" t="s">
        <v>164</v>
      </c>
      <c r="I62" s="25" t="s">
        <v>177</v>
      </c>
    </row>
    <row r="63" spans="1:9" ht="15" customHeight="1" x14ac:dyDescent="0.25">
      <c r="A63" s="26">
        <v>34330964</v>
      </c>
      <c r="B63" s="14" t="s">
        <v>119</v>
      </c>
      <c r="C63" s="14" t="s">
        <v>152</v>
      </c>
      <c r="D63" s="21" t="s">
        <v>47</v>
      </c>
      <c r="E63" s="24">
        <v>44256</v>
      </c>
      <c r="F63" s="14" t="s">
        <v>270</v>
      </c>
      <c r="G63" s="20">
        <v>36153</v>
      </c>
      <c r="H63" s="19" t="s">
        <v>164</v>
      </c>
      <c r="I63" s="25" t="s">
        <v>177</v>
      </c>
    </row>
    <row r="64" spans="1:9" ht="15" customHeight="1" x14ac:dyDescent="0.25">
      <c r="A64" s="26"/>
      <c r="B64" s="14" t="s">
        <v>218</v>
      </c>
      <c r="C64" s="14" t="s">
        <v>152</v>
      </c>
      <c r="D64" s="21"/>
      <c r="E64" s="24"/>
      <c r="F64" s="14" t="s">
        <v>270</v>
      </c>
      <c r="G64" s="20">
        <v>36154</v>
      </c>
      <c r="H64" s="19" t="s">
        <v>164</v>
      </c>
      <c r="I64" s="25" t="s">
        <v>177</v>
      </c>
    </row>
    <row r="65" spans="1:9" ht="15" customHeight="1" x14ac:dyDescent="0.25">
      <c r="A65" s="26">
        <v>80879761</v>
      </c>
      <c r="B65" s="14" t="s">
        <v>121</v>
      </c>
      <c r="C65" s="14" t="s">
        <v>152</v>
      </c>
      <c r="D65" s="21" t="s">
        <v>47</v>
      </c>
      <c r="E65" s="24">
        <v>44140</v>
      </c>
      <c r="F65" s="17" t="s">
        <v>270</v>
      </c>
      <c r="G65" s="20">
        <v>36154</v>
      </c>
      <c r="H65" s="19" t="s">
        <v>164</v>
      </c>
      <c r="I65" s="25" t="s">
        <v>177</v>
      </c>
    </row>
    <row r="66" spans="1:9" ht="15" customHeight="1" x14ac:dyDescent="0.25">
      <c r="A66" s="26"/>
      <c r="B66" s="23" t="s">
        <v>219</v>
      </c>
      <c r="C66" s="23" t="s">
        <v>123</v>
      </c>
      <c r="D66" s="5" t="s">
        <v>182</v>
      </c>
      <c r="E66" s="24"/>
      <c r="F66" s="14" t="s">
        <v>270</v>
      </c>
      <c r="G66" s="21">
        <v>36155</v>
      </c>
      <c r="H66" s="19" t="s">
        <v>164</v>
      </c>
      <c r="I66" s="18" t="s">
        <v>178</v>
      </c>
    </row>
    <row r="67" spans="1:9" ht="15" customHeight="1" x14ac:dyDescent="0.25">
      <c r="A67" s="26">
        <v>1070964814</v>
      </c>
      <c r="B67" s="14" t="s">
        <v>120</v>
      </c>
      <c r="C67" s="14" t="s">
        <v>152</v>
      </c>
      <c r="D67" s="21" t="s">
        <v>47</v>
      </c>
      <c r="E67" s="24">
        <v>44161</v>
      </c>
      <c r="F67" s="17" t="s">
        <v>270</v>
      </c>
      <c r="G67" s="21">
        <v>36155</v>
      </c>
      <c r="H67" s="19" t="s">
        <v>164</v>
      </c>
      <c r="I67" s="18" t="s">
        <v>178</v>
      </c>
    </row>
    <row r="68" spans="1:9" ht="15" customHeight="1" x14ac:dyDescent="0.25">
      <c r="A68" s="22">
        <v>79886153</v>
      </c>
      <c r="B68" s="14" t="s">
        <v>122</v>
      </c>
      <c r="C68" s="14" t="s">
        <v>152</v>
      </c>
      <c r="D68" s="21" t="s">
        <v>47</v>
      </c>
      <c r="E68" s="24">
        <v>44201</v>
      </c>
      <c r="F68" s="35" t="s">
        <v>270</v>
      </c>
      <c r="G68" s="21">
        <v>36155</v>
      </c>
      <c r="H68" s="19" t="s">
        <v>164</v>
      </c>
      <c r="I68" s="18" t="s">
        <v>178</v>
      </c>
    </row>
    <row r="69" spans="1:9" ht="15" customHeight="1" x14ac:dyDescent="0.25">
      <c r="A69" s="26">
        <v>1032416847</v>
      </c>
      <c r="B69" s="23" t="s">
        <v>220</v>
      </c>
      <c r="C69" s="23" t="s">
        <v>152</v>
      </c>
      <c r="D69" s="21" t="s">
        <v>47</v>
      </c>
      <c r="E69" s="24">
        <v>44147</v>
      </c>
      <c r="F69" s="14" t="s">
        <v>271</v>
      </c>
      <c r="G69" s="21">
        <v>36178</v>
      </c>
      <c r="H69" s="19" t="s">
        <v>164</v>
      </c>
      <c r="I69" s="27" t="s">
        <v>178</v>
      </c>
    </row>
    <row r="70" spans="1:9" ht="15" customHeight="1" x14ac:dyDescent="0.25">
      <c r="A70" s="26">
        <v>25221951</v>
      </c>
      <c r="B70" s="14" t="s">
        <v>124</v>
      </c>
      <c r="C70" s="14" t="s">
        <v>152</v>
      </c>
      <c r="D70" s="21" t="s">
        <v>47</v>
      </c>
      <c r="E70" s="24">
        <v>42355</v>
      </c>
      <c r="F70" s="17" t="s">
        <v>274</v>
      </c>
      <c r="G70" s="29">
        <v>74583</v>
      </c>
      <c r="H70" s="19" t="s">
        <v>164</v>
      </c>
      <c r="I70" s="29" t="s">
        <v>195</v>
      </c>
    </row>
    <row r="71" spans="1:9" ht="15" customHeight="1" x14ac:dyDescent="0.25">
      <c r="A71" s="26">
        <v>52664169</v>
      </c>
      <c r="B71" s="14" t="s">
        <v>118</v>
      </c>
      <c r="C71" s="14" t="s">
        <v>152</v>
      </c>
      <c r="D71" s="21" t="s">
        <v>47</v>
      </c>
      <c r="E71" s="24">
        <v>44175</v>
      </c>
      <c r="F71" s="14" t="s">
        <v>270</v>
      </c>
      <c r="G71" s="20">
        <v>83430</v>
      </c>
      <c r="H71" s="19" t="s">
        <v>164</v>
      </c>
      <c r="I71" s="25" t="s">
        <v>177</v>
      </c>
    </row>
    <row r="72" spans="1:9" ht="15" customHeight="1" x14ac:dyDescent="0.25">
      <c r="A72" s="36">
        <v>52525566</v>
      </c>
      <c r="B72" s="14" t="s">
        <v>221</v>
      </c>
      <c r="C72" s="14" t="s">
        <v>152</v>
      </c>
      <c r="D72" s="21" t="s">
        <v>47</v>
      </c>
      <c r="E72" s="4">
        <v>44652</v>
      </c>
      <c r="F72" s="17" t="s">
        <v>270</v>
      </c>
      <c r="G72" s="20">
        <v>83431</v>
      </c>
      <c r="H72" s="19" t="s">
        <v>164</v>
      </c>
      <c r="I72" s="20" t="s">
        <v>178</v>
      </c>
    </row>
    <row r="73" spans="1:9" ht="15" customHeight="1" x14ac:dyDescent="0.25">
      <c r="A73" s="26">
        <v>80513360</v>
      </c>
      <c r="B73" s="14" t="s">
        <v>114</v>
      </c>
      <c r="C73" s="14" t="s">
        <v>152</v>
      </c>
      <c r="D73" s="21" t="s">
        <v>40</v>
      </c>
      <c r="E73" s="16">
        <v>43871</v>
      </c>
      <c r="F73" s="14" t="s">
        <v>280</v>
      </c>
      <c r="G73" s="15" t="s">
        <v>40</v>
      </c>
      <c r="H73" s="19" t="s">
        <v>164</v>
      </c>
      <c r="I73" s="18" t="s">
        <v>222</v>
      </c>
    </row>
    <row r="74" spans="1:9" ht="15" customHeight="1" x14ac:dyDescent="0.25">
      <c r="A74" s="22">
        <v>80801432</v>
      </c>
      <c r="B74" s="14" t="s">
        <v>103</v>
      </c>
      <c r="C74" s="14" t="s">
        <v>152</v>
      </c>
      <c r="D74" s="21" t="s">
        <v>47</v>
      </c>
      <c r="E74" s="24">
        <v>44384</v>
      </c>
      <c r="F74" s="17" t="s">
        <v>279</v>
      </c>
      <c r="G74" s="21">
        <v>36124</v>
      </c>
      <c r="H74" s="19" t="s">
        <v>170</v>
      </c>
      <c r="I74" s="18" t="s">
        <v>178</v>
      </c>
    </row>
    <row r="75" spans="1:9" ht="15" customHeight="1" x14ac:dyDescent="0.25">
      <c r="A75" s="22">
        <v>79284531</v>
      </c>
      <c r="B75" s="14" t="s">
        <v>104</v>
      </c>
      <c r="C75" s="14" t="s">
        <v>152</v>
      </c>
      <c r="D75" s="21" t="s">
        <v>47</v>
      </c>
      <c r="E75" s="24">
        <v>44140</v>
      </c>
      <c r="F75" s="17" t="s">
        <v>279</v>
      </c>
      <c r="G75" s="21">
        <v>36124</v>
      </c>
      <c r="H75" s="19" t="s">
        <v>170</v>
      </c>
      <c r="I75" s="18" t="s">
        <v>178</v>
      </c>
    </row>
    <row r="76" spans="1:9" ht="15" customHeight="1" x14ac:dyDescent="0.25">
      <c r="A76" s="22"/>
      <c r="B76" s="23" t="s">
        <v>223</v>
      </c>
      <c r="C76" s="23" t="s">
        <v>108</v>
      </c>
      <c r="D76" s="5" t="s">
        <v>182</v>
      </c>
      <c r="E76" s="16"/>
      <c r="F76" s="17" t="s">
        <v>279</v>
      </c>
      <c r="G76" s="21">
        <v>36124</v>
      </c>
      <c r="H76" s="19" t="s">
        <v>170</v>
      </c>
      <c r="I76" s="18" t="s">
        <v>178</v>
      </c>
    </row>
    <row r="77" spans="1:9" ht="15" customHeight="1" x14ac:dyDescent="0.25">
      <c r="A77" s="22">
        <v>80173658</v>
      </c>
      <c r="B77" s="14" t="s">
        <v>105</v>
      </c>
      <c r="C77" s="14" t="s">
        <v>152</v>
      </c>
      <c r="D77" s="21" t="s">
        <v>47</v>
      </c>
      <c r="E77" s="24">
        <v>44140</v>
      </c>
      <c r="F77" s="37" t="s">
        <v>279</v>
      </c>
      <c r="G77" s="21">
        <v>36124</v>
      </c>
      <c r="H77" s="19" t="s">
        <v>170</v>
      </c>
      <c r="I77" s="18" t="s">
        <v>178</v>
      </c>
    </row>
    <row r="78" spans="1:9" ht="15" customHeight="1" x14ac:dyDescent="0.25">
      <c r="A78" s="22">
        <v>88198380</v>
      </c>
      <c r="B78" s="14" t="s">
        <v>106</v>
      </c>
      <c r="C78" s="14" t="s">
        <v>152</v>
      </c>
      <c r="D78" s="21" t="s">
        <v>47</v>
      </c>
      <c r="E78" s="24">
        <v>44384</v>
      </c>
      <c r="F78" s="17" t="s">
        <v>268</v>
      </c>
      <c r="G78" s="20">
        <v>36132</v>
      </c>
      <c r="H78" s="19" t="s">
        <v>170</v>
      </c>
      <c r="I78" s="18" t="s">
        <v>178</v>
      </c>
    </row>
    <row r="79" spans="1:9" ht="15" customHeight="1" x14ac:dyDescent="0.25">
      <c r="A79" s="22">
        <v>79513726</v>
      </c>
      <c r="B79" s="33" t="s">
        <v>107</v>
      </c>
      <c r="C79" s="14" t="s">
        <v>152</v>
      </c>
      <c r="D79" s="21" t="s">
        <v>55</v>
      </c>
      <c r="E79" s="24">
        <v>41934</v>
      </c>
      <c r="F79" s="17" t="s">
        <v>268</v>
      </c>
      <c r="G79" s="20">
        <v>36133</v>
      </c>
      <c r="H79" s="19" t="s">
        <v>170</v>
      </c>
      <c r="I79" s="18" t="s">
        <v>178</v>
      </c>
    </row>
    <row r="80" spans="1:9" ht="15" customHeight="1" x14ac:dyDescent="0.25">
      <c r="A80" s="22">
        <v>93294884</v>
      </c>
      <c r="B80" s="14" t="s">
        <v>109</v>
      </c>
      <c r="C80" s="14" t="s">
        <v>152</v>
      </c>
      <c r="D80" s="21" t="s">
        <v>47</v>
      </c>
      <c r="E80" s="16">
        <v>44140</v>
      </c>
      <c r="F80" s="14" t="s">
        <v>268</v>
      </c>
      <c r="G80" s="20">
        <v>36133</v>
      </c>
      <c r="H80" s="19" t="s">
        <v>170</v>
      </c>
      <c r="I80" s="18" t="s">
        <v>178</v>
      </c>
    </row>
    <row r="81" spans="1:9" ht="15" customHeight="1" x14ac:dyDescent="0.25">
      <c r="A81" s="22">
        <v>52381861</v>
      </c>
      <c r="B81" s="23" t="s">
        <v>224</v>
      </c>
      <c r="C81" s="23" t="s">
        <v>152</v>
      </c>
      <c r="D81" s="21" t="s">
        <v>47</v>
      </c>
      <c r="E81" s="24">
        <v>44201</v>
      </c>
      <c r="F81" s="17" t="s">
        <v>268</v>
      </c>
      <c r="G81" s="20">
        <v>74597</v>
      </c>
      <c r="H81" s="19" t="s">
        <v>170</v>
      </c>
      <c r="I81" s="18" t="s">
        <v>178</v>
      </c>
    </row>
    <row r="82" spans="1:9" ht="15" customHeight="1" x14ac:dyDescent="0.25">
      <c r="A82" s="22">
        <v>13542139</v>
      </c>
      <c r="B82" s="14" t="s">
        <v>112</v>
      </c>
      <c r="C82" s="14" t="s">
        <v>152</v>
      </c>
      <c r="D82" s="21" t="s">
        <v>47</v>
      </c>
      <c r="E82" s="24">
        <v>44147</v>
      </c>
      <c r="F82" s="17" t="s">
        <v>273</v>
      </c>
      <c r="G82" s="21">
        <v>79426</v>
      </c>
      <c r="H82" s="19" t="s">
        <v>170</v>
      </c>
      <c r="I82" s="27" t="s">
        <v>178</v>
      </c>
    </row>
    <row r="83" spans="1:9" ht="15" customHeight="1" x14ac:dyDescent="0.25">
      <c r="A83" s="22"/>
      <c r="B83" s="23" t="s">
        <v>225</v>
      </c>
      <c r="C83" s="23" t="s">
        <v>142</v>
      </c>
      <c r="D83" s="5" t="s">
        <v>182</v>
      </c>
      <c r="E83" s="24"/>
      <c r="F83" s="17" t="s">
        <v>270</v>
      </c>
      <c r="G83" s="21">
        <v>83429</v>
      </c>
      <c r="H83" s="19" t="s">
        <v>170</v>
      </c>
      <c r="I83" s="18" t="s">
        <v>178</v>
      </c>
    </row>
    <row r="84" spans="1:9" ht="15" customHeight="1" x14ac:dyDescent="0.25">
      <c r="A84" s="22">
        <v>340981</v>
      </c>
      <c r="B84" s="14" t="s">
        <v>111</v>
      </c>
      <c r="C84" s="14" t="s">
        <v>152</v>
      </c>
      <c r="D84" s="21" t="s">
        <v>47</v>
      </c>
      <c r="E84" s="24">
        <v>44256</v>
      </c>
      <c r="F84" s="14" t="s">
        <v>270</v>
      </c>
      <c r="G84" s="21">
        <v>83429</v>
      </c>
      <c r="H84" s="19" t="s">
        <v>170</v>
      </c>
      <c r="I84" s="18" t="s">
        <v>178</v>
      </c>
    </row>
    <row r="85" spans="1:9" ht="15" customHeight="1" x14ac:dyDescent="0.25">
      <c r="A85" s="13">
        <v>47440658</v>
      </c>
      <c r="B85" s="14" t="s">
        <v>102</v>
      </c>
      <c r="C85" s="14" t="s">
        <v>152</v>
      </c>
      <c r="D85" s="21" t="s">
        <v>40</v>
      </c>
      <c r="E85" s="16">
        <v>44127</v>
      </c>
      <c r="F85" s="17" t="s">
        <v>281</v>
      </c>
      <c r="G85" s="15" t="s">
        <v>40</v>
      </c>
      <c r="H85" s="19" t="s">
        <v>170</v>
      </c>
      <c r="I85" s="18" t="s">
        <v>177</v>
      </c>
    </row>
    <row r="86" spans="1:9" ht="15" customHeight="1" x14ac:dyDescent="0.25">
      <c r="A86" s="22">
        <v>19436254</v>
      </c>
      <c r="B86" s="14" t="s">
        <v>113</v>
      </c>
      <c r="C86" s="14" t="s">
        <v>152</v>
      </c>
      <c r="D86" s="21" t="s">
        <v>55</v>
      </c>
      <c r="E86" s="24">
        <v>41101</v>
      </c>
      <c r="F86" s="17" t="s">
        <v>274</v>
      </c>
      <c r="G86" s="21" t="s">
        <v>226</v>
      </c>
      <c r="H86" s="19" t="s">
        <v>170</v>
      </c>
      <c r="I86" s="20" t="s">
        <v>177</v>
      </c>
    </row>
    <row r="87" spans="1:9" ht="15" customHeight="1" x14ac:dyDescent="0.25">
      <c r="A87" s="30">
        <v>7212879</v>
      </c>
      <c r="B87" s="14" t="s">
        <v>110</v>
      </c>
      <c r="C87" s="14" t="s">
        <v>152</v>
      </c>
      <c r="D87" s="38" t="s">
        <v>47</v>
      </c>
      <c r="E87" s="39">
        <v>34702</v>
      </c>
      <c r="F87" s="17" t="s">
        <v>268</v>
      </c>
      <c r="G87" s="2" t="s">
        <v>227</v>
      </c>
      <c r="H87" s="40" t="s">
        <v>228</v>
      </c>
      <c r="I87" s="2" t="s">
        <v>229</v>
      </c>
    </row>
    <row r="88" spans="1:9" ht="15" customHeight="1" x14ac:dyDescent="0.25">
      <c r="A88" s="22">
        <v>1026273471</v>
      </c>
      <c r="B88" s="14" t="s">
        <v>90</v>
      </c>
      <c r="C88" s="14" t="s">
        <v>152</v>
      </c>
      <c r="D88" s="21" t="s">
        <v>47</v>
      </c>
      <c r="E88" s="24">
        <v>44161</v>
      </c>
      <c r="F88" s="14" t="s">
        <v>270</v>
      </c>
      <c r="G88" s="21">
        <v>36142</v>
      </c>
      <c r="H88" s="19" t="s">
        <v>174</v>
      </c>
      <c r="I88" s="27" t="s">
        <v>178</v>
      </c>
    </row>
    <row r="89" spans="1:9" ht="15" customHeight="1" x14ac:dyDescent="0.25">
      <c r="A89" s="22">
        <v>51826551</v>
      </c>
      <c r="B89" s="23" t="s">
        <v>230</v>
      </c>
      <c r="C89" s="23" t="s">
        <v>152</v>
      </c>
      <c r="D89" s="21" t="s">
        <v>47</v>
      </c>
      <c r="E89" s="24">
        <v>44237</v>
      </c>
      <c r="F89" s="14" t="s">
        <v>270</v>
      </c>
      <c r="G89" s="21">
        <v>36164</v>
      </c>
      <c r="H89" s="19" t="s">
        <v>174</v>
      </c>
      <c r="I89" s="27" t="s">
        <v>178</v>
      </c>
    </row>
    <row r="90" spans="1:9" ht="15" customHeight="1" x14ac:dyDescent="0.25">
      <c r="A90" s="22">
        <v>80039454</v>
      </c>
      <c r="B90" s="14" t="s">
        <v>89</v>
      </c>
      <c r="C90" s="14" t="s">
        <v>152</v>
      </c>
      <c r="D90" s="21" t="s">
        <v>47</v>
      </c>
      <c r="E90" s="24">
        <v>44161</v>
      </c>
      <c r="F90" s="14" t="s">
        <v>270</v>
      </c>
      <c r="G90" s="21">
        <v>36164</v>
      </c>
      <c r="H90" s="19" t="s">
        <v>174</v>
      </c>
      <c r="I90" s="27" t="s">
        <v>178</v>
      </c>
    </row>
    <row r="91" spans="1:9" ht="15" customHeight="1" x14ac:dyDescent="0.25">
      <c r="A91" s="22">
        <v>53097988</v>
      </c>
      <c r="B91" s="14" t="s">
        <v>94</v>
      </c>
      <c r="C91" s="14" t="s">
        <v>152</v>
      </c>
      <c r="D91" s="21" t="s">
        <v>47</v>
      </c>
      <c r="E91" s="24">
        <v>44140</v>
      </c>
      <c r="F91" s="14" t="s">
        <v>270</v>
      </c>
      <c r="G91" s="21">
        <v>36164</v>
      </c>
      <c r="H91" s="19" t="s">
        <v>174</v>
      </c>
      <c r="I91" s="27" t="s">
        <v>178</v>
      </c>
    </row>
    <row r="92" spans="1:9" ht="15" customHeight="1" x14ac:dyDescent="0.25">
      <c r="A92" s="22">
        <v>1020759007</v>
      </c>
      <c r="B92" s="14" t="s">
        <v>92</v>
      </c>
      <c r="C92" s="14" t="s">
        <v>152</v>
      </c>
      <c r="D92" s="21" t="s">
        <v>47</v>
      </c>
      <c r="E92" s="24">
        <v>44201</v>
      </c>
      <c r="F92" s="17" t="s">
        <v>270</v>
      </c>
      <c r="G92" s="21">
        <v>36179</v>
      </c>
      <c r="H92" s="19" t="s">
        <v>174</v>
      </c>
      <c r="I92" s="20" t="s">
        <v>177</v>
      </c>
    </row>
    <row r="93" spans="1:9" ht="15" customHeight="1" x14ac:dyDescent="0.25">
      <c r="A93" s="22">
        <v>1016018088</v>
      </c>
      <c r="B93" s="14" t="s">
        <v>95</v>
      </c>
      <c r="C93" s="14" t="s">
        <v>152</v>
      </c>
      <c r="D93" s="21" t="s">
        <v>47</v>
      </c>
      <c r="E93" s="24">
        <v>44201</v>
      </c>
      <c r="F93" s="14" t="s">
        <v>270</v>
      </c>
      <c r="G93" s="21">
        <v>36179</v>
      </c>
      <c r="H93" s="19" t="s">
        <v>174</v>
      </c>
      <c r="I93" s="20" t="s">
        <v>177</v>
      </c>
    </row>
    <row r="94" spans="1:9" ht="15" customHeight="1" x14ac:dyDescent="0.25">
      <c r="A94" s="22">
        <v>7335580</v>
      </c>
      <c r="B94" s="14" t="s">
        <v>96</v>
      </c>
      <c r="C94" s="14" t="s">
        <v>152</v>
      </c>
      <c r="D94" s="21" t="s">
        <v>47</v>
      </c>
      <c r="E94" s="24">
        <v>44161</v>
      </c>
      <c r="F94" s="14" t="s">
        <v>270</v>
      </c>
      <c r="G94" s="21">
        <v>36179</v>
      </c>
      <c r="H94" s="19" t="s">
        <v>174</v>
      </c>
      <c r="I94" s="20" t="s">
        <v>177</v>
      </c>
    </row>
    <row r="95" spans="1:9" ht="15" customHeight="1" x14ac:dyDescent="0.25">
      <c r="A95" s="22">
        <v>52275588</v>
      </c>
      <c r="B95" s="14" t="s">
        <v>98</v>
      </c>
      <c r="C95" s="14" t="s">
        <v>152</v>
      </c>
      <c r="D95" s="21" t="s">
        <v>47</v>
      </c>
      <c r="E95" s="24">
        <v>44621</v>
      </c>
      <c r="F95" s="14" t="s">
        <v>271</v>
      </c>
      <c r="G95" s="20">
        <v>36180</v>
      </c>
      <c r="H95" s="19" t="s">
        <v>174</v>
      </c>
      <c r="I95" s="20" t="s">
        <v>177</v>
      </c>
    </row>
    <row r="96" spans="1:9" ht="15" customHeight="1" x14ac:dyDescent="0.25">
      <c r="A96" s="22">
        <v>1024464043</v>
      </c>
      <c r="B96" s="14" t="s">
        <v>97</v>
      </c>
      <c r="C96" s="14" t="s">
        <v>152</v>
      </c>
      <c r="D96" s="21" t="s">
        <v>47</v>
      </c>
      <c r="E96" s="24">
        <v>44228</v>
      </c>
      <c r="F96" s="17" t="s">
        <v>271</v>
      </c>
      <c r="G96" s="20">
        <v>36181</v>
      </c>
      <c r="H96" s="19" t="s">
        <v>174</v>
      </c>
      <c r="I96" s="20" t="s">
        <v>177</v>
      </c>
    </row>
    <row r="97" spans="1:9" ht="15" customHeight="1" x14ac:dyDescent="0.25">
      <c r="A97" s="22">
        <v>51896670</v>
      </c>
      <c r="B97" s="14" t="s">
        <v>99</v>
      </c>
      <c r="C97" s="14" t="s">
        <v>152</v>
      </c>
      <c r="D97" s="21" t="s">
        <v>47</v>
      </c>
      <c r="E97" s="24">
        <v>44161</v>
      </c>
      <c r="F97" s="17" t="s">
        <v>267</v>
      </c>
      <c r="G97" s="29">
        <v>74528</v>
      </c>
      <c r="H97" s="19" t="s">
        <v>174</v>
      </c>
      <c r="I97" s="20" t="s">
        <v>177</v>
      </c>
    </row>
    <row r="98" spans="1:9" ht="15" customHeight="1" x14ac:dyDescent="0.25">
      <c r="A98" s="22">
        <v>34546921</v>
      </c>
      <c r="B98" s="14" t="s">
        <v>87</v>
      </c>
      <c r="C98" s="14" t="s">
        <v>152</v>
      </c>
      <c r="D98" s="21" t="s">
        <v>47</v>
      </c>
      <c r="E98" s="24">
        <v>44256</v>
      </c>
      <c r="F98" s="14" t="s">
        <v>276</v>
      </c>
      <c r="G98" s="20">
        <v>74535</v>
      </c>
      <c r="H98" s="19" t="s">
        <v>174</v>
      </c>
      <c r="I98" s="20" t="s">
        <v>177</v>
      </c>
    </row>
    <row r="99" spans="1:9" ht="15" customHeight="1" x14ac:dyDescent="0.25">
      <c r="A99" s="22">
        <v>52115936</v>
      </c>
      <c r="B99" s="14" t="s">
        <v>100</v>
      </c>
      <c r="C99" s="14" t="s">
        <v>152</v>
      </c>
      <c r="D99" s="21" t="s">
        <v>47</v>
      </c>
      <c r="E99" s="24">
        <v>44140</v>
      </c>
      <c r="F99" s="17" t="s">
        <v>274</v>
      </c>
      <c r="G99" s="29">
        <v>74598</v>
      </c>
      <c r="H99" s="19" t="s">
        <v>174</v>
      </c>
      <c r="I99" s="20" t="s">
        <v>177</v>
      </c>
    </row>
    <row r="100" spans="1:9" ht="15" customHeight="1" x14ac:dyDescent="0.25">
      <c r="A100" s="22">
        <v>1023888450</v>
      </c>
      <c r="B100" s="32" t="s">
        <v>101</v>
      </c>
      <c r="C100" s="32" t="s">
        <v>231</v>
      </c>
      <c r="D100" s="21" t="s">
        <v>47</v>
      </c>
      <c r="E100" s="24">
        <v>44201</v>
      </c>
      <c r="F100" s="17" t="s">
        <v>274</v>
      </c>
      <c r="G100" s="29">
        <v>74598</v>
      </c>
      <c r="H100" s="19" t="s">
        <v>174</v>
      </c>
      <c r="I100" s="20" t="s">
        <v>177</v>
      </c>
    </row>
    <row r="101" spans="1:9" ht="15" customHeight="1" x14ac:dyDescent="0.25">
      <c r="A101" s="22">
        <v>52877143</v>
      </c>
      <c r="B101" s="32" t="s">
        <v>93</v>
      </c>
      <c r="C101" s="32" t="s">
        <v>232</v>
      </c>
      <c r="D101" s="21" t="s">
        <v>47</v>
      </c>
      <c r="E101" s="24">
        <v>44140</v>
      </c>
      <c r="F101" s="14" t="s">
        <v>270</v>
      </c>
      <c r="G101" s="20">
        <v>36175</v>
      </c>
      <c r="H101" s="19" t="s">
        <v>174</v>
      </c>
      <c r="I101" s="27" t="s">
        <v>178</v>
      </c>
    </row>
    <row r="102" spans="1:9" ht="15" customHeight="1" x14ac:dyDescent="0.25">
      <c r="A102" s="22">
        <v>1032367792</v>
      </c>
      <c r="B102" s="14" t="s">
        <v>88</v>
      </c>
      <c r="C102" s="14" t="s">
        <v>152</v>
      </c>
      <c r="D102" s="21" t="s">
        <v>47</v>
      </c>
      <c r="E102" s="24">
        <v>44201</v>
      </c>
      <c r="F102" s="14" t="s">
        <v>270</v>
      </c>
      <c r="G102" s="21">
        <v>83426</v>
      </c>
      <c r="H102" s="19" t="s">
        <v>174</v>
      </c>
      <c r="I102" s="27" t="s">
        <v>178</v>
      </c>
    </row>
    <row r="103" spans="1:9" ht="15" customHeight="1" x14ac:dyDescent="0.25">
      <c r="A103" s="22">
        <v>80241658</v>
      </c>
      <c r="B103" s="32" t="s">
        <v>91</v>
      </c>
      <c r="C103" s="32" t="s">
        <v>231</v>
      </c>
      <c r="D103" s="21" t="s">
        <v>47</v>
      </c>
      <c r="E103" s="24">
        <v>44237</v>
      </c>
      <c r="F103" s="14" t="s">
        <v>282</v>
      </c>
      <c r="G103" s="20">
        <v>83427</v>
      </c>
      <c r="H103" s="19" t="s">
        <v>174</v>
      </c>
      <c r="I103" s="20" t="s">
        <v>177</v>
      </c>
    </row>
    <row r="104" spans="1:9" ht="15" customHeight="1" x14ac:dyDescent="0.25">
      <c r="A104" s="13">
        <v>12970943</v>
      </c>
      <c r="B104" s="14" t="s">
        <v>86</v>
      </c>
      <c r="C104" s="14" t="s">
        <v>152</v>
      </c>
      <c r="D104" s="21" t="s">
        <v>40</v>
      </c>
      <c r="E104" s="16">
        <v>43847</v>
      </c>
      <c r="F104" s="17" t="s">
        <v>280</v>
      </c>
      <c r="G104" s="15" t="s">
        <v>40</v>
      </c>
      <c r="H104" s="19" t="s">
        <v>174</v>
      </c>
      <c r="I104" s="18" t="s">
        <v>177</v>
      </c>
    </row>
    <row r="105" spans="1:9" ht="15" customHeight="1" x14ac:dyDescent="0.25">
      <c r="A105" s="22">
        <v>52070664</v>
      </c>
      <c r="B105" s="14" t="s">
        <v>233</v>
      </c>
      <c r="C105" s="14" t="s">
        <v>152</v>
      </c>
      <c r="D105" s="21" t="s">
        <v>47</v>
      </c>
      <c r="E105" s="24">
        <v>44841</v>
      </c>
      <c r="F105" s="17" t="s">
        <v>275</v>
      </c>
      <c r="G105" s="20">
        <v>36148</v>
      </c>
      <c r="H105" s="19" t="s">
        <v>169</v>
      </c>
      <c r="I105" s="20" t="s">
        <v>195</v>
      </c>
    </row>
    <row r="106" spans="1:9" ht="15" customHeight="1" x14ac:dyDescent="0.25">
      <c r="A106" s="13">
        <v>51691133</v>
      </c>
      <c r="B106" s="14" t="s">
        <v>125</v>
      </c>
      <c r="C106" s="14" t="s">
        <v>152</v>
      </c>
      <c r="D106" s="21" t="s">
        <v>47</v>
      </c>
      <c r="E106" s="16">
        <v>44147</v>
      </c>
      <c r="F106" s="17" t="s">
        <v>279</v>
      </c>
      <c r="G106" s="20">
        <v>36123</v>
      </c>
      <c r="H106" s="19" t="s">
        <v>171</v>
      </c>
      <c r="I106" s="27" t="s">
        <v>177</v>
      </c>
    </row>
    <row r="107" spans="1:9" ht="15" customHeight="1" x14ac:dyDescent="0.25">
      <c r="A107" s="13">
        <v>80772626</v>
      </c>
      <c r="B107" s="41" t="s">
        <v>234</v>
      </c>
      <c r="C107" s="14" t="s">
        <v>152</v>
      </c>
      <c r="D107" s="21" t="s">
        <v>47</v>
      </c>
      <c r="E107" s="16">
        <v>44652</v>
      </c>
      <c r="F107" s="14" t="s">
        <v>270</v>
      </c>
      <c r="G107" s="27">
        <v>36143</v>
      </c>
      <c r="H107" s="19" t="s">
        <v>171</v>
      </c>
      <c r="I107" s="27" t="s">
        <v>177</v>
      </c>
    </row>
    <row r="108" spans="1:9" ht="15" customHeight="1" x14ac:dyDescent="0.25">
      <c r="A108" s="13">
        <v>79877861</v>
      </c>
      <c r="B108" s="14" t="s">
        <v>235</v>
      </c>
      <c r="C108" s="14" t="s">
        <v>152</v>
      </c>
      <c r="D108" s="21" t="s">
        <v>47</v>
      </c>
      <c r="E108" s="16">
        <v>44201</v>
      </c>
      <c r="F108" s="14" t="s">
        <v>270</v>
      </c>
      <c r="G108" s="21">
        <v>36143</v>
      </c>
      <c r="H108" s="19" t="s">
        <v>171</v>
      </c>
      <c r="I108" s="27" t="s">
        <v>177</v>
      </c>
    </row>
    <row r="109" spans="1:9" ht="15" customHeight="1" x14ac:dyDescent="0.25">
      <c r="A109" s="13">
        <v>1020746153</v>
      </c>
      <c r="B109" s="14" t="s">
        <v>130</v>
      </c>
      <c r="C109" s="14" t="s">
        <v>152</v>
      </c>
      <c r="D109" s="21" t="s">
        <v>47</v>
      </c>
      <c r="E109" s="16">
        <v>44319</v>
      </c>
      <c r="F109" s="14" t="s">
        <v>270</v>
      </c>
      <c r="G109" s="21">
        <v>36143</v>
      </c>
      <c r="H109" s="19" t="s">
        <v>171</v>
      </c>
      <c r="I109" s="27" t="s">
        <v>177</v>
      </c>
    </row>
    <row r="110" spans="1:9" ht="15" customHeight="1" x14ac:dyDescent="0.25">
      <c r="A110" s="22">
        <v>1049626008</v>
      </c>
      <c r="B110" s="14" t="s">
        <v>236</v>
      </c>
      <c r="C110" s="14" t="s">
        <v>152</v>
      </c>
      <c r="D110" s="21" t="s">
        <v>47</v>
      </c>
      <c r="E110" s="24">
        <v>44593</v>
      </c>
      <c r="F110" s="37" t="s">
        <v>270</v>
      </c>
      <c r="G110" s="29">
        <v>36143</v>
      </c>
      <c r="H110" s="19" t="s">
        <v>171</v>
      </c>
      <c r="I110" s="27" t="s">
        <v>177</v>
      </c>
    </row>
    <row r="111" spans="1:9" ht="15" customHeight="1" x14ac:dyDescent="0.25">
      <c r="A111" s="13">
        <v>1065617276</v>
      </c>
      <c r="B111" s="14" t="s">
        <v>131</v>
      </c>
      <c r="C111" s="14" t="s">
        <v>152</v>
      </c>
      <c r="D111" s="21" t="s">
        <v>47</v>
      </c>
      <c r="E111" s="16">
        <v>44140</v>
      </c>
      <c r="F111" s="14" t="s">
        <v>270</v>
      </c>
      <c r="G111" s="21">
        <v>36143</v>
      </c>
      <c r="H111" s="19" t="s">
        <v>171</v>
      </c>
      <c r="I111" s="27" t="s">
        <v>177</v>
      </c>
    </row>
    <row r="112" spans="1:9" ht="15" customHeight="1" x14ac:dyDescent="0.25">
      <c r="A112" s="13">
        <v>1032385643</v>
      </c>
      <c r="B112" s="23" t="s">
        <v>237</v>
      </c>
      <c r="C112" s="23" t="s">
        <v>152</v>
      </c>
      <c r="D112" s="21" t="s">
        <v>47</v>
      </c>
      <c r="E112" s="16">
        <v>44228</v>
      </c>
      <c r="F112" s="14" t="s">
        <v>270</v>
      </c>
      <c r="G112" s="21">
        <v>36144</v>
      </c>
      <c r="H112" s="19" t="s">
        <v>171</v>
      </c>
      <c r="I112" s="27" t="s">
        <v>177</v>
      </c>
    </row>
    <row r="113" spans="1:9" ht="15" customHeight="1" x14ac:dyDescent="0.25">
      <c r="A113" s="13">
        <v>52113872</v>
      </c>
      <c r="B113" s="14" t="s">
        <v>126</v>
      </c>
      <c r="C113" s="14" t="s">
        <v>152</v>
      </c>
      <c r="D113" s="21" t="s">
        <v>47</v>
      </c>
      <c r="E113" s="16">
        <v>44140</v>
      </c>
      <c r="F113" s="17" t="s">
        <v>276</v>
      </c>
      <c r="G113" s="20">
        <v>74601</v>
      </c>
      <c r="H113" s="19" t="s">
        <v>171</v>
      </c>
      <c r="I113" s="27" t="s">
        <v>177</v>
      </c>
    </row>
    <row r="114" spans="1:9" ht="15" customHeight="1" x14ac:dyDescent="0.25">
      <c r="A114" s="13">
        <v>79966075</v>
      </c>
      <c r="B114" s="14" t="s">
        <v>127</v>
      </c>
      <c r="C114" s="14" t="s">
        <v>152</v>
      </c>
      <c r="D114" s="21" t="s">
        <v>47</v>
      </c>
      <c r="E114" s="16">
        <v>44140</v>
      </c>
      <c r="F114" s="17" t="s">
        <v>279</v>
      </c>
      <c r="G114" s="20">
        <v>74601</v>
      </c>
      <c r="H114" s="19" t="s">
        <v>171</v>
      </c>
      <c r="I114" s="27" t="s">
        <v>177</v>
      </c>
    </row>
    <row r="115" spans="1:9" ht="15" customHeight="1" x14ac:dyDescent="0.25">
      <c r="A115" s="13">
        <v>46680456</v>
      </c>
      <c r="B115" s="14" t="s">
        <v>128</v>
      </c>
      <c r="C115" s="14" t="s">
        <v>152</v>
      </c>
      <c r="D115" s="21" t="s">
        <v>47</v>
      </c>
      <c r="E115" s="16">
        <v>44384</v>
      </c>
      <c r="F115" s="14" t="s">
        <v>268</v>
      </c>
      <c r="G115" s="20">
        <v>74603</v>
      </c>
      <c r="H115" s="19" t="s">
        <v>171</v>
      </c>
      <c r="I115" s="27" t="s">
        <v>177</v>
      </c>
    </row>
    <row r="116" spans="1:9" ht="15" customHeight="1" x14ac:dyDescent="0.25">
      <c r="A116" s="13">
        <v>1013671354</v>
      </c>
      <c r="B116" s="14" t="s">
        <v>133</v>
      </c>
      <c r="C116" s="14" t="s">
        <v>152</v>
      </c>
      <c r="D116" s="21" t="s">
        <v>47</v>
      </c>
      <c r="E116" s="16">
        <v>44140</v>
      </c>
      <c r="F116" s="14" t="s">
        <v>271</v>
      </c>
      <c r="G116" s="20">
        <v>74606</v>
      </c>
      <c r="H116" s="19" t="s">
        <v>171</v>
      </c>
      <c r="I116" s="27" t="s">
        <v>177</v>
      </c>
    </row>
    <row r="117" spans="1:9" ht="15" customHeight="1" x14ac:dyDescent="0.25">
      <c r="A117" s="13">
        <v>79890393</v>
      </c>
      <c r="B117" s="14" t="s">
        <v>134</v>
      </c>
      <c r="C117" s="14" t="s">
        <v>152</v>
      </c>
      <c r="D117" s="21" t="s">
        <v>47</v>
      </c>
      <c r="E117" s="16">
        <v>44147</v>
      </c>
      <c r="F117" s="14" t="s">
        <v>271</v>
      </c>
      <c r="G117" s="20">
        <v>74607</v>
      </c>
      <c r="H117" s="19" t="s">
        <v>171</v>
      </c>
      <c r="I117" s="27" t="s">
        <v>177</v>
      </c>
    </row>
    <row r="118" spans="1:9" ht="15" customHeight="1" x14ac:dyDescent="0.25">
      <c r="A118" s="13">
        <v>53072312</v>
      </c>
      <c r="B118" s="14" t="s">
        <v>132</v>
      </c>
      <c r="C118" s="14" t="s">
        <v>152</v>
      </c>
      <c r="D118" s="21" t="s">
        <v>47</v>
      </c>
      <c r="E118" s="24">
        <v>44161</v>
      </c>
      <c r="F118" s="14" t="s">
        <v>271</v>
      </c>
      <c r="G118" s="21">
        <v>74609</v>
      </c>
      <c r="H118" s="19" t="s">
        <v>171</v>
      </c>
      <c r="I118" s="27" t="s">
        <v>177</v>
      </c>
    </row>
    <row r="119" spans="1:9" ht="15" customHeight="1" x14ac:dyDescent="0.25">
      <c r="A119" s="13">
        <v>60294214</v>
      </c>
      <c r="B119" s="14" t="s">
        <v>135</v>
      </c>
      <c r="C119" s="14" t="s">
        <v>152</v>
      </c>
      <c r="D119" s="21" t="s">
        <v>47</v>
      </c>
      <c r="E119" s="16">
        <v>44161</v>
      </c>
      <c r="F119" s="17" t="s">
        <v>271</v>
      </c>
      <c r="G119" s="21">
        <v>74609</v>
      </c>
      <c r="H119" s="19" t="s">
        <v>171</v>
      </c>
      <c r="I119" s="27" t="s">
        <v>177</v>
      </c>
    </row>
    <row r="120" spans="1:9" ht="15" customHeight="1" x14ac:dyDescent="0.25">
      <c r="A120" s="13">
        <v>10544520</v>
      </c>
      <c r="B120" s="14" t="s">
        <v>129</v>
      </c>
      <c r="C120" s="14" t="s">
        <v>152</v>
      </c>
      <c r="D120" s="21" t="s">
        <v>47</v>
      </c>
      <c r="E120" s="16">
        <v>44147</v>
      </c>
      <c r="F120" s="14" t="s">
        <v>268</v>
      </c>
      <c r="G120" s="20">
        <v>74651</v>
      </c>
      <c r="H120" s="19" t="s">
        <v>171</v>
      </c>
      <c r="I120" s="27" t="s">
        <v>177</v>
      </c>
    </row>
    <row r="121" spans="1:9" ht="15" customHeight="1" x14ac:dyDescent="0.25">
      <c r="A121" s="26">
        <v>80012878</v>
      </c>
      <c r="B121" s="14" t="s">
        <v>77</v>
      </c>
      <c r="C121" s="14" t="s">
        <v>152</v>
      </c>
      <c r="D121" s="21" t="s">
        <v>40</v>
      </c>
      <c r="E121" s="16">
        <v>43862</v>
      </c>
      <c r="F121" s="17" t="s">
        <v>280</v>
      </c>
      <c r="G121" s="15" t="s">
        <v>40</v>
      </c>
      <c r="H121" s="19" t="s">
        <v>171</v>
      </c>
      <c r="I121" s="18" t="s">
        <v>229</v>
      </c>
    </row>
    <row r="122" spans="1:9" ht="15" customHeight="1" x14ac:dyDescent="0.25">
      <c r="A122" s="26">
        <v>52505123</v>
      </c>
      <c r="B122" s="14" t="s">
        <v>138</v>
      </c>
      <c r="C122" s="14" t="s">
        <v>152</v>
      </c>
      <c r="D122" s="21" t="s">
        <v>47</v>
      </c>
      <c r="E122" s="16">
        <v>44175</v>
      </c>
      <c r="F122" s="14" t="s">
        <v>279</v>
      </c>
      <c r="G122" s="20">
        <v>36129</v>
      </c>
      <c r="H122" s="19" t="s">
        <v>172</v>
      </c>
      <c r="I122" s="18" t="s">
        <v>177</v>
      </c>
    </row>
    <row r="123" spans="1:9" ht="15" customHeight="1" x14ac:dyDescent="0.25">
      <c r="A123" s="26">
        <v>2230559</v>
      </c>
      <c r="B123" s="14" t="s">
        <v>139</v>
      </c>
      <c r="C123" s="14" t="s">
        <v>152</v>
      </c>
      <c r="D123" s="21" t="s">
        <v>47</v>
      </c>
      <c r="E123" s="16">
        <v>44384</v>
      </c>
      <c r="F123" s="14" t="s">
        <v>276</v>
      </c>
      <c r="G123" s="20">
        <v>36130</v>
      </c>
      <c r="H123" s="19" t="s">
        <v>172</v>
      </c>
      <c r="I123" s="18" t="s">
        <v>177</v>
      </c>
    </row>
    <row r="124" spans="1:9" ht="15" customHeight="1" x14ac:dyDescent="0.25">
      <c r="A124" s="42">
        <v>63501536</v>
      </c>
      <c r="B124" s="14" t="s">
        <v>141</v>
      </c>
      <c r="C124" s="14" t="s">
        <v>152</v>
      </c>
      <c r="D124" s="21" t="s">
        <v>47</v>
      </c>
      <c r="E124" s="31">
        <v>44140</v>
      </c>
      <c r="F124" s="17" t="s">
        <v>268</v>
      </c>
      <c r="G124" s="21">
        <v>36140</v>
      </c>
      <c r="H124" s="19" t="s">
        <v>172</v>
      </c>
      <c r="I124" s="18" t="s">
        <v>177</v>
      </c>
    </row>
    <row r="125" spans="1:9" ht="15" customHeight="1" x14ac:dyDescent="0.25">
      <c r="A125" s="26">
        <v>79653803</v>
      </c>
      <c r="B125" s="14" t="s">
        <v>140</v>
      </c>
      <c r="C125" s="14" t="s">
        <v>152</v>
      </c>
      <c r="D125" s="21" t="s">
        <v>47</v>
      </c>
      <c r="E125" s="16">
        <v>44140</v>
      </c>
      <c r="F125" s="17" t="s">
        <v>283</v>
      </c>
      <c r="G125" s="21">
        <v>36141</v>
      </c>
      <c r="H125" s="19" t="s">
        <v>172</v>
      </c>
      <c r="I125" s="18" t="s">
        <v>177</v>
      </c>
    </row>
    <row r="126" spans="1:9" ht="15" customHeight="1" x14ac:dyDescent="0.25">
      <c r="A126" s="43">
        <v>79362350</v>
      </c>
      <c r="B126" s="32" t="s">
        <v>238</v>
      </c>
      <c r="C126" s="32" t="s">
        <v>231</v>
      </c>
      <c r="D126" s="21" t="s">
        <v>47</v>
      </c>
      <c r="E126" s="24">
        <v>44161</v>
      </c>
      <c r="F126" s="14" t="s">
        <v>284</v>
      </c>
      <c r="G126" s="21">
        <v>36146</v>
      </c>
      <c r="H126" s="19" t="s">
        <v>172</v>
      </c>
      <c r="I126" s="21" t="s">
        <v>177</v>
      </c>
    </row>
    <row r="127" spans="1:9" ht="15" customHeight="1" x14ac:dyDescent="0.25">
      <c r="A127" s="22">
        <v>3182611</v>
      </c>
      <c r="B127" s="32" t="s">
        <v>239</v>
      </c>
      <c r="C127" s="32" t="s">
        <v>240</v>
      </c>
      <c r="D127" s="21" t="s">
        <v>47</v>
      </c>
      <c r="E127" s="24">
        <v>44147</v>
      </c>
      <c r="F127" s="37" t="s">
        <v>284</v>
      </c>
      <c r="G127" s="21">
        <v>36146</v>
      </c>
      <c r="H127" s="19" t="s">
        <v>172</v>
      </c>
      <c r="I127" s="44" t="s">
        <v>177</v>
      </c>
    </row>
    <row r="128" spans="1:9" ht="15" customHeight="1" x14ac:dyDescent="0.25">
      <c r="A128" s="22">
        <v>79452535</v>
      </c>
      <c r="B128" s="32" t="s">
        <v>241</v>
      </c>
      <c r="C128" s="32" t="s">
        <v>242</v>
      </c>
      <c r="D128" s="21" t="s">
        <v>47</v>
      </c>
      <c r="E128" s="24">
        <v>44140</v>
      </c>
      <c r="F128" s="14" t="s">
        <v>284</v>
      </c>
      <c r="G128" s="21">
        <v>36146</v>
      </c>
      <c r="H128" s="19" t="s">
        <v>172</v>
      </c>
      <c r="I128" s="44" t="s">
        <v>177</v>
      </c>
    </row>
    <row r="129" spans="1:9" ht="15" customHeight="1" x14ac:dyDescent="0.25">
      <c r="A129" s="22">
        <v>2972114</v>
      </c>
      <c r="B129" s="32" t="s">
        <v>243</v>
      </c>
      <c r="C129" s="32" t="s">
        <v>244</v>
      </c>
      <c r="D129" s="21" t="s">
        <v>47</v>
      </c>
      <c r="E129" s="24">
        <v>44140</v>
      </c>
      <c r="F129" s="14" t="s">
        <v>284</v>
      </c>
      <c r="G129" s="21">
        <v>36146</v>
      </c>
      <c r="H129" s="19" t="s">
        <v>172</v>
      </c>
      <c r="I129" s="44" t="s">
        <v>177</v>
      </c>
    </row>
    <row r="130" spans="1:9" ht="15" customHeight="1" x14ac:dyDescent="0.25">
      <c r="A130" s="43">
        <v>80542186</v>
      </c>
      <c r="B130" s="14" t="s">
        <v>159</v>
      </c>
      <c r="C130" s="14" t="s">
        <v>152</v>
      </c>
      <c r="D130" s="21" t="s">
        <v>47</v>
      </c>
      <c r="E130" s="24">
        <v>44147</v>
      </c>
      <c r="F130" s="14" t="s">
        <v>284</v>
      </c>
      <c r="G130" s="21">
        <v>36146</v>
      </c>
      <c r="H130" s="19" t="s">
        <v>172</v>
      </c>
      <c r="I130" s="18" t="s">
        <v>177</v>
      </c>
    </row>
    <row r="131" spans="1:9" ht="15" customHeight="1" x14ac:dyDescent="0.25">
      <c r="A131" s="43">
        <v>52243065</v>
      </c>
      <c r="B131" s="14" t="s">
        <v>163</v>
      </c>
      <c r="C131" s="14" t="s">
        <v>152</v>
      </c>
      <c r="D131" s="21" t="s">
        <v>47</v>
      </c>
      <c r="E131" s="24">
        <v>44147</v>
      </c>
      <c r="F131" s="14" t="s">
        <v>285</v>
      </c>
      <c r="G131" s="21">
        <v>36147</v>
      </c>
      <c r="H131" s="19" t="s">
        <v>172</v>
      </c>
      <c r="I131" s="18" t="s">
        <v>177</v>
      </c>
    </row>
    <row r="132" spans="1:9" ht="15" customHeight="1" x14ac:dyDescent="0.25">
      <c r="A132" s="43">
        <v>1023894195</v>
      </c>
      <c r="B132" s="23" t="s">
        <v>245</v>
      </c>
      <c r="C132" s="23" t="s">
        <v>152</v>
      </c>
      <c r="D132" s="21" t="s">
        <v>47</v>
      </c>
      <c r="E132" s="24">
        <v>44228</v>
      </c>
      <c r="F132" s="14" t="s">
        <v>275</v>
      </c>
      <c r="G132" s="21">
        <v>36148</v>
      </c>
      <c r="H132" s="19" t="s">
        <v>172</v>
      </c>
      <c r="I132" s="18" t="s">
        <v>177</v>
      </c>
    </row>
    <row r="133" spans="1:9" ht="15" customHeight="1" x14ac:dyDescent="0.25">
      <c r="A133" s="43">
        <v>20369874</v>
      </c>
      <c r="B133" s="14" t="s">
        <v>160</v>
      </c>
      <c r="C133" s="14" t="s">
        <v>152</v>
      </c>
      <c r="D133" s="21" t="s">
        <v>47</v>
      </c>
      <c r="E133" s="24">
        <v>44140</v>
      </c>
      <c r="F133" s="14" t="s">
        <v>275</v>
      </c>
      <c r="G133" s="21">
        <v>36148</v>
      </c>
      <c r="H133" s="19" t="s">
        <v>172</v>
      </c>
      <c r="I133" s="18" t="s">
        <v>177</v>
      </c>
    </row>
    <row r="134" spans="1:9" ht="15" customHeight="1" x14ac:dyDescent="0.25">
      <c r="A134" s="43"/>
      <c r="B134" s="14" t="s">
        <v>246</v>
      </c>
      <c r="C134" s="14" t="s">
        <v>152</v>
      </c>
      <c r="D134" s="21"/>
      <c r="E134" s="24"/>
      <c r="F134" s="17" t="s">
        <v>275</v>
      </c>
      <c r="G134" s="21">
        <v>36148</v>
      </c>
      <c r="H134" s="19" t="s">
        <v>172</v>
      </c>
      <c r="I134" s="18" t="s">
        <v>177</v>
      </c>
    </row>
    <row r="135" spans="1:9" ht="15" customHeight="1" x14ac:dyDescent="0.25">
      <c r="A135" s="43">
        <v>79873827</v>
      </c>
      <c r="B135" s="14" t="s">
        <v>161</v>
      </c>
      <c r="C135" s="14" t="s">
        <v>152</v>
      </c>
      <c r="D135" s="21" t="s">
        <v>47</v>
      </c>
      <c r="E135" s="24">
        <v>44140</v>
      </c>
      <c r="F135" s="17" t="s">
        <v>275</v>
      </c>
      <c r="G135" s="21">
        <v>36148</v>
      </c>
      <c r="H135" s="19" t="s">
        <v>172</v>
      </c>
      <c r="I135" s="18" t="s">
        <v>177</v>
      </c>
    </row>
    <row r="136" spans="1:9" ht="15" customHeight="1" x14ac:dyDescent="0.25">
      <c r="A136" s="43">
        <v>1022325029</v>
      </c>
      <c r="B136" s="14" t="s">
        <v>162</v>
      </c>
      <c r="C136" s="14" t="s">
        <v>152</v>
      </c>
      <c r="D136" s="21" t="s">
        <v>47</v>
      </c>
      <c r="E136" s="24">
        <v>44140</v>
      </c>
      <c r="F136" s="17" t="s">
        <v>275</v>
      </c>
      <c r="G136" s="21">
        <v>36148</v>
      </c>
      <c r="H136" s="19" t="s">
        <v>172</v>
      </c>
      <c r="I136" s="18" t="s">
        <v>177</v>
      </c>
    </row>
    <row r="137" spans="1:9" ht="15" customHeight="1" x14ac:dyDescent="0.25">
      <c r="A137" s="43">
        <v>1022343001</v>
      </c>
      <c r="B137" s="14" t="s">
        <v>157</v>
      </c>
      <c r="C137" s="14" t="s">
        <v>152</v>
      </c>
      <c r="D137" s="21" t="s">
        <v>47</v>
      </c>
      <c r="E137" s="24">
        <v>44147</v>
      </c>
      <c r="F137" s="17" t="s">
        <v>286</v>
      </c>
      <c r="G137" s="21">
        <v>36150</v>
      </c>
      <c r="H137" s="19" t="s">
        <v>172</v>
      </c>
      <c r="I137" s="20" t="s">
        <v>177</v>
      </c>
    </row>
    <row r="138" spans="1:9" ht="15" customHeight="1" x14ac:dyDescent="0.25">
      <c r="A138" s="43">
        <v>1016025309</v>
      </c>
      <c r="B138" s="14" t="s">
        <v>155</v>
      </c>
      <c r="C138" s="14" t="s">
        <v>152</v>
      </c>
      <c r="D138" s="21" t="s">
        <v>47</v>
      </c>
      <c r="E138" s="24">
        <v>44147</v>
      </c>
      <c r="F138" s="17" t="s">
        <v>274</v>
      </c>
      <c r="G138" s="20">
        <v>36151</v>
      </c>
      <c r="H138" s="19" t="s">
        <v>172</v>
      </c>
      <c r="I138" s="20" t="s">
        <v>177</v>
      </c>
    </row>
    <row r="139" spans="1:9" ht="15" customHeight="1" x14ac:dyDescent="0.25">
      <c r="A139" s="43">
        <v>37946439</v>
      </c>
      <c r="B139" s="14" t="s">
        <v>156</v>
      </c>
      <c r="C139" s="14" t="s">
        <v>152</v>
      </c>
      <c r="D139" s="21" t="s">
        <v>47</v>
      </c>
      <c r="E139" s="24">
        <v>44140</v>
      </c>
      <c r="F139" s="17" t="s">
        <v>274</v>
      </c>
      <c r="G139" s="20">
        <v>36151</v>
      </c>
      <c r="H139" s="19" t="s">
        <v>172</v>
      </c>
      <c r="I139" s="20" t="s">
        <v>177</v>
      </c>
    </row>
    <row r="140" spans="1:9" ht="15" customHeight="1" x14ac:dyDescent="0.25">
      <c r="A140" s="43">
        <v>79308612</v>
      </c>
      <c r="B140" s="14" t="s">
        <v>145</v>
      </c>
      <c r="C140" s="14" t="s">
        <v>152</v>
      </c>
      <c r="D140" s="21" t="s">
        <v>47</v>
      </c>
      <c r="E140" s="24">
        <v>44175</v>
      </c>
      <c r="F140" s="14" t="s">
        <v>270</v>
      </c>
      <c r="G140" s="21">
        <v>36167</v>
      </c>
      <c r="H140" s="19" t="s">
        <v>172</v>
      </c>
      <c r="I140" s="18" t="s">
        <v>177</v>
      </c>
    </row>
    <row r="141" spans="1:9" ht="15" customHeight="1" x14ac:dyDescent="0.25">
      <c r="A141" s="43">
        <v>11342542</v>
      </c>
      <c r="B141" s="14" t="s">
        <v>144</v>
      </c>
      <c r="C141" s="14" t="s">
        <v>152</v>
      </c>
      <c r="D141" s="21" t="s">
        <v>47</v>
      </c>
      <c r="E141" s="24">
        <v>44147</v>
      </c>
      <c r="F141" s="17" t="s">
        <v>270</v>
      </c>
      <c r="G141" s="21">
        <v>36169</v>
      </c>
      <c r="H141" s="19" t="s">
        <v>172</v>
      </c>
      <c r="I141" s="18" t="s">
        <v>177</v>
      </c>
    </row>
    <row r="142" spans="1:9" ht="15" customHeight="1" x14ac:dyDescent="0.25">
      <c r="A142" s="43">
        <v>79501872</v>
      </c>
      <c r="B142" s="14" t="s">
        <v>148</v>
      </c>
      <c r="C142" s="14" t="s">
        <v>152</v>
      </c>
      <c r="D142" s="21" t="s">
        <v>47</v>
      </c>
      <c r="E142" s="24">
        <v>44228</v>
      </c>
      <c r="F142" s="17" t="s">
        <v>270</v>
      </c>
      <c r="G142" s="21">
        <v>36170</v>
      </c>
      <c r="H142" s="19" t="s">
        <v>172</v>
      </c>
      <c r="I142" s="18" t="s">
        <v>177</v>
      </c>
    </row>
    <row r="143" spans="1:9" ht="15" customHeight="1" x14ac:dyDescent="0.25">
      <c r="A143" s="43">
        <v>52377133</v>
      </c>
      <c r="B143" s="23" t="s">
        <v>247</v>
      </c>
      <c r="C143" s="23" t="s">
        <v>248</v>
      </c>
      <c r="D143" s="5" t="s">
        <v>47</v>
      </c>
      <c r="E143" s="24">
        <v>44291</v>
      </c>
      <c r="F143" s="14" t="s">
        <v>270</v>
      </c>
      <c r="G143" s="21">
        <v>36171</v>
      </c>
      <c r="H143" s="19" t="s">
        <v>172</v>
      </c>
      <c r="I143" s="18" t="s">
        <v>177</v>
      </c>
    </row>
    <row r="144" spans="1:9" ht="15" customHeight="1" x14ac:dyDescent="0.25">
      <c r="A144" s="43">
        <v>1018405396</v>
      </c>
      <c r="B144" s="23" t="s">
        <v>249</v>
      </c>
      <c r="C144" s="23" t="s">
        <v>152</v>
      </c>
      <c r="D144" s="21" t="s">
        <v>47</v>
      </c>
      <c r="E144" s="24">
        <v>44140</v>
      </c>
      <c r="F144" s="14" t="s">
        <v>287</v>
      </c>
      <c r="G144" s="21">
        <v>36186</v>
      </c>
      <c r="H144" s="19" t="s">
        <v>172</v>
      </c>
      <c r="I144" s="21" t="s">
        <v>177</v>
      </c>
    </row>
    <row r="145" spans="1:9" ht="15" customHeight="1" x14ac:dyDescent="0.25">
      <c r="A145" s="43">
        <v>79503317</v>
      </c>
      <c r="B145" s="14" t="s">
        <v>250</v>
      </c>
      <c r="C145" s="14" t="s">
        <v>152</v>
      </c>
      <c r="D145" s="21" t="s">
        <v>47</v>
      </c>
      <c r="E145" s="24">
        <v>44837</v>
      </c>
      <c r="F145" s="17" t="s">
        <v>271</v>
      </c>
      <c r="G145" s="21">
        <v>36190</v>
      </c>
      <c r="H145" s="19" t="s">
        <v>172</v>
      </c>
      <c r="I145" s="21" t="s">
        <v>177</v>
      </c>
    </row>
    <row r="146" spans="1:9" ht="15" customHeight="1" x14ac:dyDescent="0.25">
      <c r="A146" s="43">
        <v>63486950</v>
      </c>
      <c r="B146" s="14" t="s">
        <v>154</v>
      </c>
      <c r="C146" s="14" t="s">
        <v>152</v>
      </c>
      <c r="D146" s="21" t="s">
        <v>47</v>
      </c>
      <c r="E146" s="24">
        <v>44256</v>
      </c>
      <c r="F146" s="17" t="s">
        <v>271</v>
      </c>
      <c r="G146" s="20">
        <v>36190</v>
      </c>
      <c r="H146" s="19" t="s">
        <v>172</v>
      </c>
      <c r="I146" s="20" t="s">
        <v>177</v>
      </c>
    </row>
    <row r="147" spans="1:9" ht="15" customHeight="1" x14ac:dyDescent="0.25">
      <c r="A147" s="43">
        <v>52466867</v>
      </c>
      <c r="B147" s="14" t="s">
        <v>150</v>
      </c>
      <c r="C147" s="14" t="s">
        <v>152</v>
      </c>
      <c r="D147" s="21" t="s">
        <v>47</v>
      </c>
      <c r="E147" s="24">
        <v>44140</v>
      </c>
      <c r="F147" s="17" t="s">
        <v>271</v>
      </c>
      <c r="G147" s="21">
        <v>36192</v>
      </c>
      <c r="H147" s="19" t="s">
        <v>172</v>
      </c>
      <c r="I147" s="21" t="s">
        <v>251</v>
      </c>
    </row>
    <row r="148" spans="1:9" ht="15" customHeight="1" x14ac:dyDescent="0.25">
      <c r="A148" s="43">
        <v>1095912505</v>
      </c>
      <c r="B148" s="14" t="s">
        <v>151</v>
      </c>
      <c r="C148" s="14" t="s">
        <v>152</v>
      </c>
      <c r="D148" s="21" t="s">
        <v>47</v>
      </c>
      <c r="E148" s="24">
        <v>44140</v>
      </c>
      <c r="F148" s="17" t="s">
        <v>271</v>
      </c>
      <c r="G148" s="21">
        <v>36192</v>
      </c>
      <c r="H148" s="19" t="s">
        <v>172</v>
      </c>
      <c r="I148" s="21" t="s">
        <v>251</v>
      </c>
    </row>
    <row r="149" spans="1:9" ht="15" customHeight="1" x14ac:dyDescent="0.25">
      <c r="A149" s="43">
        <v>1033689805</v>
      </c>
      <c r="B149" s="14" t="s">
        <v>147</v>
      </c>
      <c r="C149" s="14" t="s">
        <v>152</v>
      </c>
      <c r="D149" s="21" t="s">
        <v>47</v>
      </c>
      <c r="E149" s="24">
        <v>44147</v>
      </c>
      <c r="F149" s="14" t="s">
        <v>270</v>
      </c>
      <c r="G149" s="21">
        <v>74653</v>
      </c>
      <c r="H149" s="19" t="s">
        <v>172</v>
      </c>
      <c r="I149" s="18" t="s">
        <v>177</v>
      </c>
    </row>
    <row r="150" spans="1:9" ht="15" customHeight="1" x14ac:dyDescent="0.25">
      <c r="A150" s="43">
        <v>52425537</v>
      </c>
      <c r="B150" s="14" t="s">
        <v>143</v>
      </c>
      <c r="C150" s="14" t="s">
        <v>152</v>
      </c>
      <c r="D150" s="21" t="s">
        <v>47</v>
      </c>
      <c r="E150" s="24">
        <v>44256</v>
      </c>
      <c r="F150" s="17" t="s">
        <v>268</v>
      </c>
      <c r="G150" s="21">
        <v>83422</v>
      </c>
      <c r="H150" s="19" t="s">
        <v>172</v>
      </c>
      <c r="I150" s="18" t="s">
        <v>177</v>
      </c>
    </row>
    <row r="151" spans="1:9" ht="15" customHeight="1" x14ac:dyDescent="0.25">
      <c r="A151" s="26">
        <v>51956852</v>
      </c>
      <c r="B151" s="32" t="s">
        <v>252</v>
      </c>
      <c r="C151" s="32" t="s">
        <v>244</v>
      </c>
      <c r="D151" s="21" t="s">
        <v>47</v>
      </c>
      <c r="E151" s="16">
        <v>34967</v>
      </c>
      <c r="F151" s="17" t="s">
        <v>268</v>
      </c>
      <c r="G151" s="20">
        <v>74650</v>
      </c>
      <c r="H151" s="19" t="s">
        <v>172</v>
      </c>
      <c r="I151" s="28" t="s">
        <v>175</v>
      </c>
    </row>
    <row r="152" spans="1:9" ht="15" customHeight="1" x14ac:dyDescent="0.25">
      <c r="A152" s="43">
        <v>80437497</v>
      </c>
      <c r="B152" s="14" t="s">
        <v>153</v>
      </c>
      <c r="C152" s="14" t="s">
        <v>152</v>
      </c>
      <c r="D152" s="21" t="s">
        <v>47</v>
      </c>
      <c r="E152" s="24">
        <v>44147</v>
      </c>
      <c r="F152" s="14" t="s">
        <v>271</v>
      </c>
      <c r="G152" s="21">
        <v>83424</v>
      </c>
      <c r="H152" s="19" t="s">
        <v>172</v>
      </c>
      <c r="I152" s="21" t="s">
        <v>177</v>
      </c>
    </row>
    <row r="153" spans="1:9" ht="15" customHeight="1" x14ac:dyDescent="0.25">
      <c r="A153" s="26">
        <v>74754353</v>
      </c>
      <c r="B153" s="14" t="s">
        <v>136</v>
      </c>
      <c r="C153" s="14" t="s">
        <v>152</v>
      </c>
      <c r="D153" s="21" t="s">
        <v>40</v>
      </c>
      <c r="E153" s="16">
        <v>43862</v>
      </c>
      <c r="F153" s="17" t="s">
        <v>288</v>
      </c>
      <c r="G153" s="15" t="s">
        <v>40</v>
      </c>
      <c r="H153" s="19" t="s">
        <v>172</v>
      </c>
      <c r="I153" s="18" t="s">
        <v>177</v>
      </c>
    </row>
    <row r="154" spans="1:9" ht="15" customHeight="1" x14ac:dyDescent="0.25">
      <c r="A154" s="45">
        <v>4052671</v>
      </c>
      <c r="B154" s="6" t="s">
        <v>137</v>
      </c>
      <c r="C154" s="14" t="s">
        <v>152</v>
      </c>
      <c r="D154" s="5" t="s">
        <v>40</v>
      </c>
      <c r="E154" s="3">
        <v>44846</v>
      </c>
      <c r="F154" s="1" t="s">
        <v>279</v>
      </c>
      <c r="G154" s="46" t="s">
        <v>40</v>
      </c>
      <c r="H154" s="47" t="s">
        <v>172</v>
      </c>
      <c r="I154" s="2" t="s">
        <v>177</v>
      </c>
    </row>
    <row r="155" spans="1:9" ht="15" customHeight="1" x14ac:dyDescent="0.25">
      <c r="A155" s="43">
        <v>80076790</v>
      </c>
      <c r="B155" s="48" t="s">
        <v>253</v>
      </c>
      <c r="C155" s="32" t="s">
        <v>254</v>
      </c>
      <c r="D155" s="21" t="s">
        <v>40</v>
      </c>
      <c r="E155" s="16">
        <v>43865</v>
      </c>
      <c r="F155" s="17" t="s">
        <v>284</v>
      </c>
      <c r="G155" s="21">
        <v>36146</v>
      </c>
      <c r="H155" s="19" t="s">
        <v>184</v>
      </c>
      <c r="I155" s="18" t="s">
        <v>177</v>
      </c>
    </row>
    <row r="156" spans="1:9" ht="15" customHeight="1" x14ac:dyDescent="0.25">
      <c r="A156" s="22">
        <v>52070555</v>
      </c>
      <c r="B156" s="23" t="s">
        <v>255</v>
      </c>
      <c r="C156" s="23" t="s">
        <v>152</v>
      </c>
      <c r="D156" s="21" t="s">
        <v>47</v>
      </c>
      <c r="E156" s="24">
        <v>35962</v>
      </c>
      <c r="F156" s="17" t="s">
        <v>275</v>
      </c>
      <c r="G156" s="21">
        <v>36148</v>
      </c>
      <c r="H156" s="19" t="s">
        <v>172</v>
      </c>
      <c r="I156" s="20" t="s">
        <v>177</v>
      </c>
    </row>
    <row r="157" spans="1:9" ht="15" customHeight="1" x14ac:dyDescent="0.25">
      <c r="A157" s="43" t="s">
        <v>256</v>
      </c>
      <c r="B157" s="14" t="s">
        <v>257</v>
      </c>
      <c r="C157" s="14" t="s">
        <v>152</v>
      </c>
      <c r="D157" s="49" t="s">
        <v>47</v>
      </c>
      <c r="E157" s="24">
        <v>44811</v>
      </c>
      <c r="F157" s="17" t="s">
        <v>275</v>
      </c>
      <c r="G157" s="21">
        <v>36148</v>
      </c>
      <c r="H157" s="19" t="s">
        <v>172</v>
      </c>
      <c r="I157" s="20" t="s">
        <v>177</v>
      </c>
    </row>
    <row r="158" spans="1:9" ht="15" customHeight="1" x14ac:dyDescent="0.25">
      <c r="A158" s="26">
        <v>80360064</v>
      </c>
      <c r="B158" s="14" t="s">
        <v>158</v>
      </c>
      <c r="C158" s="14" t="s">
        <v>152</v>
      </c>
      <c r="D158" s="21" t="s">
        <v>47</v>
      </c>
      <c r="E158" s="24">
        <v>36913</v>
      </c>
      <c r="F158" s="14" t="s">
        <v>284</v>
      </c>
      <c r="G158" s="21">
        <v>36146</v>
      </c>
      <c r="H158" s="19" t="s">
        <v>172</v>
      </c>
      <c r="I158" s="18" t="s">
        <v>177</v>
      </c>
    </row>
    <row r="159" spans="1:9" ht="15" customHeight="1" x14ac:dyDescent="0.25">
      <c r="A159" s="43">
        <v>2975559</v>
      </c>
      <c r="B159" s="14" t="s">
        <v>258</v>
      </c>
      <c r="C159" s="14" t="s">
        <v>152</v>
      </c>
      <c r="D159" s="21" t="s">
        <v>47</v>
      </c>
      <c r="E159" s="24">
        <v>37895</v>
      </c>
      <c r="F159" s="14" t="s">
        <v>285</v>
      </c>
      <c r="G159" s="21">
        <v>36147</v>
      </c>
      <c r="H159" s="19" t="s">
        <v>172</v>
      </c>
      <c r="I159" s="18" t="s">
        <v>177</v>
      </c>
    </row>
    <row r="160" spans="1:9" ht="15" customHeight="1" x14ac:dyDescent="0.25">
      <c r="A160" s="26">
        <v>79485293</v>
      </c>
      <c r="B160" s="23" t="s">
        <v>259</v>
      </c>
      <c r="C160" s="23" t="s">
        <v>146</v>
      </c>
      <c r="D160" s="5" t="s">
        <v>47</v>
      </c>
      <c r="E160" s="16">
        <v>42319</v>
      </c>
      <c r="F160" s="14" t="s">
        <v>268</v>
      </c>
      <c r="G160" s="18" t="s">
        <v>207</v>
      </c>
      <c r="H160" s="19" t="s">
        <v>172</v>
      </c>
      <c r="I160" s="20" t="s">
        <v>177</v>
      </c>
    </row>
    <row r="161" spans="1:9" ht="15" customHeight="1" x14ac:dyDescent="0.25">
      <c r="A161" s="22"/>
      <c r="B161" s="23" t="s">
        <v>260</v>
      </c>
      <c r="C161" s="23" t="s">
        <v>50</v>
      </c>
      <c r="D161" s="5" t="s">
        <v>182</v>
      </c>
      <c r="E161" s="50"/>
      <c r="F161" s="14" t="s">
        <v>279</v>
      </c>
      <c r="G161" s="21">
        <v>83418</v>
      </c>
      <c r="H161" s="19" t="s">
        <v>166</v>
      </c>
      <c r="I161" s="20" t="s">
        <v>178</v>
      </c>
    </row>
    <row r="162" spans="1:9" ht="15" customHeight="1" x14ac:dyDescent="0.25">
      <c r="A162" s="22">
        <v>63528358</v>
      </c>
      <c r="B162" s="14" t="s">
        <v>261</v>
      </c>
      <c r="C162" s="14" t="s">
        <v>152</v>
      </c>
      <c r="D162" s="21" t="s">
        <v>40</v>
      </c>
      <c r="E162" s="50">
        <v>44838</v>
      </c>
      <c r="F162" s="17" t="s">
        <v>272</v>
      </c>
      <c r="G162" s="15" t="s">
        <v>40</v>
      </c>
      <c r="H162" s="19" t="s">
        <v>228</v>
      </c>
      <c r="I162" s="20" t="s">
        <v>262</v>
      </c>
    </row>
    <row r="163" spans="1:9" ht="15" customHeight="1" x14ac:dyDescent="0.25">
      <c r="A163" s="22">
        <v>52880752</v>
      </c>
      <c r="B163" s="14" t="s">
        <v>263</v>
      </c>
      <c r="C163" s="14" t="s">
        <v>152</v>
      </c>
      <c r="D163" s="21" t="s">
        <v>47</v>
      </c>
      <c r="E163" s="16">
        <v>44621</v>
      </c>
      <c r="F163" s="14" t="s">
        <v>270</v>
      </c>
      <c r="G163" s="20">
        <v>83428</v>
      </c>
      <c r="H163" s="19" t="s">
        <v>170</v>
      </c>
      <c r="I163" s="18" t="s">
        <v>178</v>
      </c>
    </row>
  </sheetData>
  <autoFilter ref="A1:G162"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FMI</vt:lpstr>
      <vt:lpstr>Vacantes</vt:lpstr>
      <vt:lpstr>Planta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 Mireya Santos Gonzalez</dc:creator>
  <cp:keywords/>
  <dc:description/>
  <cp:lastModifiedBy>JACQUELINNE  FARFAN SANCHEZ</cp:lastModifiedBy>
  <cp:revision/>
  <dcterms:created xsi:type="dcterms:W3CDTF">2021-07-02T14:22:26Z</dcterms:created>
  <dcterms:modified xsi:type="dcterms:W3CDTF">2022-10-13T19:18:20Z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2022-08-23T00:28:05Z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0865e028-ef1f-4070-ace4-a649ae2616f6</vt:lpwstr>
  </property>
  <property fmtid="{D5CDD505-2E9C-101B-9397-08002B2CF9AE}" pid="8" name="MSIP_Label_5fac521f-e930-485b-97f4-efbe7db8e98f_ContentBits">
    <vt:lpwstr>0</vt:lpwstr>
  </property>
</Properties>
</file>