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uaespdc-my.sharepoint.com/personal/jacquelinne_farfan_uaesp_gov_co/Documents/Evidencias/Evidencias 2022-1/4. Orientacion al usuario Int y ext/Posesiones/Estudio Encargos/Formatos/"/>
    </mc:Choice>
  </mc:AlternateContent>
  <xr:revisionPtr revIDLastSave="0" documentId="8_{AB179FDB-4549-4F38-BE97-E3291B25FE2A}" xr6:coauthVersionLast="47" xr6:coauthVersionMax="47" xr10:uidLastSave="{00000000-0000-0000-0000-000000000000}"/>
  <workbookProtection workbookAlgorithmName="SHA-512" workbookHashValue="yUgreel/MoH0rJPE4xABf9d5KwimSmWXWRBY4PxkwAX2eu9pO3dr9mpOMNRSNoJXQVg/hFxJtCvx3wlVNexcbg==" workbookSaltValue="UUThwVHJA9CkU76hIDIbkg==" workbookSpinCount="100000" lockStructure="1"/>
  <bookViews>
    <workbookView xWindow="-120" yWindow="-120" windowWidth="21840" windowHeight="13140" xr2:uid="{00000000-000D-0000-FFFF-FFFF00000000}"/>
  </bookViews>
  <sheets>
    <sheet name="FMI" sheetId="1" r:id="rId1"/>
    <sheet name="Vacantes" sheetId="3" state="hidden" r:id="rId2"/>
    <sheet name="Planta" sheetId="2" state="hidden" r:id="rId3"/>
  </sheets>
  <definedNames>
    <definedName name="_xlnm._FilterDatabase" localSheetId="2" hidden="1">Planta!$A$1:$I$162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1" l="1"/>
  <c r="C10" i="1"/>
  <c r="F10" i="1"/>
  <c r="F9" i="1"/>
  <c r="F8" i="1"/>
  <c r="D23" i="1"/>
  <c r="D22" i="1"/>
  <c r="F6" i="1" l="1"/>
  <c r="C6" i="1"/>
  <c r="D5" i="1"/>
  <c r="F4" i="1"/>
  <c r="B14" i="1"/>
  <c r="B13" i="1"/>
</calcChain>
</file>

<file path=xl/sharedStrings.xml><?xml version="1.0" encoding="utf-8"?>
<sst xmlns="http://schemas.openxmlformats.org/spreadsheetml/2006/main" count="814" uniqueCount="297">
  <si>
    <t xml:space="preserve">                           MANIFESTACION DE INTERES  A ENCARGO                                   </t>
  </si>
  <si>
    <t>001</t>
  </si>
  <si>
    <t>DATOS DEL EMPLEAO VACANTE</t>
  </si>
  <si>
    <t>002</t>
  </si>
  <si>
    <t>PROCESO DE ENCARGO NRO.</t>
  </si>
  <si>
    <t>VACANTE A ENCARGAR</t>
  </si>
  <si>
    <t>003</t>
  </si>
  <si>
    <t xml:space="preserve">DEPENDENCIA DE LA VACANTE </t>
  </si>
  <si>
    <t>004</t>
  </si>
  <si>
    <t>NATURALEZA DEL CARGO</t>
  </si>
  <si>
    <t>ASIGNACION BASICA</t>
  </si>
  <si>
    <t>005</t>
  </si>
  <si>
    <t>DATOS DEL ASPIRANTE</t>
  </si>
  <si>
    <t>006</t>
  </si>
  <si>
    <t>CEDULA ASPIRANTE</t>
  </si>
  <si>
    <t>NOMBRE DEL ASPIRANTE</t>
  </si>
  <si>
    <t>007</t>
  </si>
  <si>
    <t xml:space="preserve">CARGO ACTUAL ASPIRANTE </t>
  </si>
  <si>
    <t>DEPENDENCIA ACTUAL DEL ASPIRANTE</t>
  </si>
  <si>
    <t>008</t>
  </si>
  <si>
    <t xml:space="preserve">TIPO DE VINCULACION </t>
  </si>
  <si>
    <t>FECHA DE POSESION</t>
  </si>
  <si>
    <t>009</t>
  </si>
  <si>
    <t xml:space="preserve"> </t>
  </si>
  <si>
    <t xml:space="preserve">REQUISITOS PARA APLICAR A LA VACANTE </t>
  </si>
  <si>
    <t>010</t>
  </si>
  <si>
    <t xml:space="preserve">REQUISITOS PARA EL CARGO </t>
  </si>
  <si>
    <t>CUMPLIMIENTO DEL ASPIRANTE</t>
  </si>
  <si>
    <t>CUMPLE</t>
  </si>
  <si>
    <t>NO CUMPLE</t>
  </si>
  <si>
    <t>011</t>
  </si>
  <si>
    <t>012</t>
  </si>
  <si>
    <t xml:space="preserve">FIRMA DEL ASPIRANTE </t>
  </si>
  <si>
    <t xml:space="preserve">COD ENCARGO </t>
  </si>
  <si>
    <t xml:space="preserve">CARGO </t>
  </si>
  <si>
    <t xml:space="preserve">DEPENDENCIA </t>
  </si>
  <si>
    <t>PROPÓSITO PRINCIPAL :</t>
  </si>
  <si>
    <t>DESCRIPCIÓN DE FUNCIONES ESENCIALES:</t>
  </si>
  <si>
    <t xml:space="preserve">REQUISITOS DE ESTUDIO </t>
  </si>
  <si>
    <t xml:space="preserve">REQUISITOS DE EXPERIENCIA </t>
  </si>
  <si>
    <t xml:space="preserve">RESOLUCION MANUAL DE FUNCIONES </t>
  </si>
  <si>
    <t>ASIGNACIÓN BÁSICA:</t>
  </si>
  <si>
    <t>NUMERO DE VACANTES</t>
  </si>
  <si>
    <t xml:space="preserve">TITULAR DEL CARGO </t>
  </si>
  <si>
    <t>OPEC</t>
  </si>
  <si>
    <t>Profesional Especializado  Codigo 222 Grado 26</t>
  </si>
  <si>
    <t>004 - OFICINA ASESORA DE PLANEACION</t>
  </si>
  <si>
    <t>Diseñar e implementar metodologías, instrumentos y herramientas para la formulación, seguimiento y evaluación de las metas, planes, programas, proyectos y objetivos institucionales, que contribuyan en el fortalecimiento y desarrollo de los procesos de planeación de la Entidad.</t>
  </si>
  <si>
    <t>1.	Desarrollar herramientas e instrumentos de planeación para la formulación, seguimiento y evaluación de planes, programas y proyectos de metas y objetivos establecidos por la entidad, en concordancia con los lineamientos emitidos por las entidades competentes.
2.	Realizar acompañamiento a las diferentes dependencias en la formulación de los planes, programas y proyectos para el cumplimiento de las metas y objetivos institucionales. 
3.	Efectuar acompañamiento a las diferentes dependencias en la modificación, seguimiento y evaluación de los proyectos de inversión de la Unidad, conforme con los lineamientos establecidos por el Distrito Capital. 
4.	Llevar a cabo acompañamiento con las dependencias de la entidad en la formulación, modificación y ejecución del presupuesto de la entidad, aplicando los procedimientos internos establecidos y los lineamientos emitidos por la Secretaría Distrital de Hacienda y la Secretaría Distrital de Planeación. 
5.	Participar en la formulación, modificación y ejecución del Plan Estratégico Institucional, Planes de Acción y Plan de Adquisiciones y de Contratación, que permitan el cumplimiento de las metas del Plan de Desarrollo Distrital. 
6.	Realizar acompañamiento a las Subdirecciones y/o jefaturas en los informes de gestión física y presupuestal de la vigencia anterior de acuerdo con los plazos establecidos por las Secretarías Distritales de Hacienda y Planeación y las demás que solicite la norma. 
7.	Revisar los informes y respuestas a requerimientos relacionados con las metas, planes, programas y proyectos de la entidad, de acuerdo con las disposiciones legales.
8.	Participar en la implementación y mejoramiento continuo del Sistema Integrado de Gestión, dentro de los parámetros de las normas técnicas y de acuerdo con las directrices de la entidad de manera oportuna.
9.	Las demás funciones asignadas por el superior inmediato, relacionadas con la naturaleza del cargo y el área de desempeño.</t>
  </si>
  <si>
    <t>•	Título Profesional en Administración Financiera, Administración Pública, Administración de Empresas, Administración de Empresas y Finanzas, Administración y Dirección de Empresas, Administración de Empresas con Énfasis en Finanzas, Finanzas del Núcleo Básico de Conocimiento Administración.
•	Título Profesional en Economía del Núcleo Básico de Conocimiento Economía.
•	Título Profesional en Contaduría Pública del Núcleo Básico de Conocimiento Contaduría Pública.
•	Título Profesional en Ingeniería Comercial Ingeniería Administrativa, Ingeniería Administrativa y de Finanzas, Ingeniería en Calidad, Ingeniería Financiera, Ingeniería Financiera y de Negocios del Núcleo Básico de Conocimiento Ingeniería Administrativa y Afines
•	Título Profesional en Ingeniería Industrial, Ingeniería de Producción del Núcleo Básico de Conocimiento Ingeniería Industrial y Afines.
•	Título Profesional en Ingeniería Sanitaria, Ingeniería Ambiental, Ingeniería de Producción del Núcleo Básico de Conocimiento Ingeniería Ambiental y Afines.
•	Título Profesional en Estadística del Núcleo Básico de Conocimiento Matemáticas, Estadística y Afines.
•	Título Profesional en Planeación para el Desarrollo Social del Núcleo Básico de Conocimiento Sociología, Trabajo Social y Afines
•	Título de postgrado en áreas relacionadas con las funciones del cargo.
•	Tarjeta profesional en los casos reglamentados por la ley.</t>
  </si>
  <si>
    <t>Sesenta y seis (66) meses de experiencia profesional relacionada.</t>
  </si>
  <si>
    <t>158 DE 2018</t>
  </si>
  <si>
    <t>TEMPORAL</t>
  </si>
  <si>
    <t>MAURICIO LIEVANO BERNAL</t>
  </si>
  <si>
    <t>Profesional Especializado  Codigo 222 Grado 24</t>
  </si>
  <si>
    <t>002 - OFICINA DE CONTROL INTERNO</t>
  </si>
  <si>
    <t>Realizar acciones que permitan el sostenimiento y mejora del Sistema de Control Interno, presentar los informes que se requieran para dar respuesta a los requerimientos efectuados por los diferentes organismos externos y cumplir con las responsabilidades que el jefe inmediato le asigne según la naturaleza del cargo y las necesidades de la dependencia</t>
  </si>
  <si>
    <t>1.	Realizar las auditorías internas de gestión que le sean asignadas, de acuerdo con el plan establecido, que permitan evaluar de manera integral la gestión de los procesos de la Entidad, de conformidad con los procedimientos establecidos. 
2.	Presentar los informes de auditoría y demás documentos que deban integrar el archivo de las auditorías realizadas, de conformidad con las directrices establecidas en la entidad.
3.	Realizar seguimiento a los Planes de Mejoramiento, de acuerdo con los procedimientos establecidos. 
4.	Ejecutar los planes de auditoría para verificar la sostenibilidad y el mejoramiento continuo del Sistema Integrado de Gestión, de acuerdo con los procesos, procedimientos y las metodologías establecidas en la Unidad.
5.	Desarrollar estrategias para la aplicación de las herramientas para la evaluación del sistema de control interno de la Entidad.
6.	Participar en la implementación y mejoramiento continuo del Sistema Integrado de Gestión, dentro de los parámetros de las normas técnicas y de acuerdo con las directrices de la entidad.
7.	Las demás funciones inherentes a la naturaleza del cargo que le sean asignadas por el Jefe Inmediato o que le atribuya la ley.</t>
  </si>
  <si>
    <t>•	Título Profesional en Administración, Administración Ambiental, Administración Financiera, Administración Pública, Administración de Empresas, Administración de Empresas y Finanzas, Administración de Empresas con Énfasis en Finanzas, Finanzas del Núcleo Básico de Conocimiento Administración.
•	Título Profesional en Ingeniería Industrial del Núcleo Básico de Conocimiento Ingeniería Industrial y Afines.
•	Título Profesional en Ingeniería Ambiental, Ingeniería Ambiental y de Saneamiento Ingeniería Ambiental y Sanitaria del Núcleo Básico de Conocimiento Ingeniería Ambiental, Sanitaria y Afines.
•	Título Profesional en Economía del Núcleo Básico de Conocimiento Economía.
•	Título Profesional en Contaduría, Contaduría Pública del Núcleo Básico de Conocimiento Contaduría Pública.
•	Título Profesional en Derecho, Abogado, Jurisprudencia y Derecho y Ciencias Políticas del Núcleo Básico de Conocimiento Derecho y Afines.
•	Administrador de Sistemas de Información, Ingeniero de Sistemas con Énfasis en Administración e Informática, Ingeniero Electrónico y de Telecomunicaciones, Ingeniería de Sistemas e Informática, Ingeniería de Sistemas, del Núcleo Básico de Conocimiento Ingeniería de Sistemas, Telemática y Afines.
•	Título de postgrado en áreas relacionadas con las funciones del cargo.
•	Tarjeta profesional en los casos reglamentados por la Ley.</t>
  </si>
  <si>
    <t>Cincuenta y cuatro (54) meses de experiencia profesional relacionada</t>
  </si>
  <si>
    <t>OSCAR JAVIER HERNANDEZ SERRANO</t>
  </si>
  <si>
    <t>006 - SUBDIRECCION RECOLECCION, BARRIDO Y LIMPIEZA</t>
  </si>
  <si>
    <t>Consolidar y revisar la ejecución de las actividades de supervisión y control de los contratos de operación de servicios de aseo, sus respectivas interventorías, verificando que las acciones desarrolladas correspondan a los planes, programas, proyectos para el logro de los objetivos, en cumplimiento de las normas y mecanismos de participación.</t>
  </si>
  <si>
    <t>1.	Contribuir al desempeño eficiente y con calidad de la prestación de los servicios de la Subdirección mediante la realización de actividades del proceso de supervisión y control de los contratos de operación e interventoría a los operadores; así mismo, diseñando las acciones de los planes, programas, proyectos para el logro de los objetivos de la gestión de la Subdirección de RBL.
2.	Elaborar la metodología, el plan y programa de trabajo para la realización de la supervisión y control a la interventoría de la operación de los servicios del área de su competencia, de acuerdo con las obligaciones pactadas, las mejores prácticas sobre la materia y los recursos disponibles.
3.	Controlar la ejecución de las actividades de supervisión y control a la interventoría de la operación de los servicios de la Subdirección de RBL, según el plan, programa de trabajo y metodología adoptada. 
4.	Controlar y evaluar la disponibilidad y el empleo de los recursos humanos, técnicos, físicos y materiales del Interventor de conformidad con el plan y programa de trabajo adoptado, las obligaciones contractuales y la normativa vigente.
5.	Hacer seguimiento al tratamiento de las no conformidades, de acciones preventivas y correctivas a ejecutar por el interventor como resultado de las intervenciones realizadas de supervisión, control y evaluación del proceso y los hallazgos de auditorías internas o externas, en cumplimiento de la normativa vigente.
6.	Revisar y gestionar las PQR y sugerencias de competencia del Interventor y las relacionadas con los servicios del área de su competencia que correspondan a los operadores de acuerdo con el procedimiento establecido y la normativa vigente.
7.	Efectuar seguimiento aleatorio en campo a la labor del interventor para verificar el grado de cumplimiento de las especificaciones contractuales, a algunos puntos de intervención del operador relacionados con el tratamiento de las no-conformidades y en la solución y atención de las PQR y sugerencias según la metodología adoptada, el procedimiento establecido, las obligaciones contractuales y la normativa vigente.
8.	Emitir los conceptos técnicos que le sean solicitados sobre los contratos de interventoría y de operación del área de servicio de su competencia de acuerdo con las cláusulas contractuales, la tecnología y las mejores prácticas sobre la materia y la normativa vigente. 
9.	Gestionar la realización de estudios previos y especificaciones técnicas de proyectos u obras a contratar de los servicios del área de su competencia según los planes de desarrollo nacional o distrital y el plan de ordenamiento territorial.
10.	Participar en la implementación y mejoramiento continuo del Sistema Integrado de Gestión, dentro de los parámetros de las normas técnicas y de acuerdo con las directrices de la entidad de manera oportuna.
11.	Desempeñar las demás funciones que ordene el jefe inmediato y que sean de la naturaleza del empleo.</t>
  </si>
  <si>
    <t>•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Negocios Internacionales, Comercio Exterior, Economía, Finanzas y Comercio Exterior, Comercio Internacional y Finanzas, Comercio y Negocios Internacionales, Relaciones Económicas Internacionales, Economía y Finanzas Internacionales, Negocios y Relaciones Internacionales del Núcleo Básico de Conocimiento Economía.
•	Título Profesional en Contaduría Pública del Núcleo Básico de Conocimiento Contaduría Pública.
•	Título Profesional en Derecho, Jurisprudencia y Derecho y Ciencias Políticas del Núcleo Básico de Conocimiento Derecho y Afines.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de Sistemas,  Ingeniería de Telecomunicaciones e Informática, Ingeniería en Ciencias Computacionales, Ingeniería en Computación, Ingeniería en Diseño de Entretenimiento Digital, Ingeniería en Informática, Ingeniería en Multimedia, Ingeniería en Software, Ingeniería en Teleinformática, Ingeniería en Telemática, Ingeniería Informática, Ingeniería Multimedia, Ingeniería Telecomunicaciones, Ingeniería Telemática, Sistemas de Información del Núcleo Básico de Conocimiento Ingeniería de Sistemas, Telemática y Afines.
•	Título Profesional en Ingeniería Mecánica, Ingeniería de Mantenimiento, Ingeniería de Procesos Industriales, Ingeniería Electromecánica, Ingeniería en Mantenimiento Industrial y Hospitalario, Ingeniería en Mecatrónica, Ingeniería Mecánica y de Manufactura, Ingeniería Mecatrónica del Núcleo Básico de Conocimiento Ingeniería Mecánica y Afines.
•	Título Profesional en Bacteriología del Núcleo Básico de Conocimiento Bacteriología.
•	Título Profesional en Biología, Biología Ambiental, Biología Aplicada, Ciencias Ambientales, Ciencias Ecológicas, Ecología, Microbiología, Microbiología Industrial, Microbiología Industrial Y Ambiental, Microbiología y Bioanálisis del Núcleo Básico de Conocimiento Biología, Microbiología y Afines.
•	Título de postgrado en áreas relacionadas con las funciones del cargo.
•	Tarjeta profesional en los casos reglamentados por la ley.</t>
  </si>
  <si>
    <t>DEFINITIVA</t>
  </si>
  <si>
    <t>Renuncia de Eugenio Simon Barrios</t>
  </si>
  <si>
    <t>DIANA RUTH SILVA FANDIÑO</t>
  </si>
  <si>
    <t>YINA LUZ MOVILLA DE LA ESPRIELLA</t>
  </si>
  <si>
    <t>EDGAR DANIEL VELOSA DUQUE</t>
  </si>
  <si>
    <t>CLAUDIA PATRICIA BERRIO VARGAS</t>
  </si>
  <si>
    <t>FABIO HERNAN SOTOMONTE SANTAMARIA</t>
  </si>
  <si>
    <t>C.C.</t>
  </si>
  <si>
    <t>NOMBRES</t>
  </si>
  <si>
    <t>CARGO</t>
  </si>
  <si>
    <t>CODIGO</t>
  </si>
  <si>
    <t>GRADO</t>
  </si>
  <si>
    <t>Fecha de Nacimiento</t>
  </si>
  <si>
    <t>Fecha de Posesión</t>
  </si>
  <si>
    <t>TIPO DE VINCULACION</t>
  </si>
  <si>
    <t>LUZ AMANDA CAMACHO SANCHEZ</t>
  </si>
  <si>
    <t>DIRECTOR GENERAL UNIDAD DESCENTRALIZADA - CODIGO 050 - GRADO 09</t>
  </si>
  <si>
    <t>050</t>
  </si>
  <si>
    <t>09</t>
  </si>
  <si>
    <t>LIBRE NOMBRAMIENTO Y REMOCION</t>
  </si>
  <si>
    <t>DIRECCION GENERAL PLANTA DE PERSONAL</t>
  </si>
  <si>
    <t>ANDRES CAMILO NIETO RAMIREZ</t>
  </si>
  <si>
    <t>ASESOR - CODIGO 105 - GRADO 05</t>
  </si>
  <si>
    <t>105</t>
  </si>
  <si>
    <t>05</t>
  </si>
  <si>
    <t>FABIAN HUMBERTO FAJARDO RESTREO</t>
  </si>
  <si>
    <t>MONICA ANDREA BONILLA  VELASCO</t>
  </si>
  <si>
    <t>ETELVINA BRICEÑO CHIRIVI</t>
  </si>
  <si>
    <t>ASESOR - CODIGO 105 - GRADO 5</t>
  </si>
  <si>
    <t>LINDA IVONNE ABRIL ESPITIA</t>
  </si>
  <si>
    <t>SECRETARIO EJECUTIVO - CODIGO 425 - GRADO 27</t>
  </si>
  <si>
    <t>YESLY ALEXANDRA ROA MENDOZA</t>
  </si>
  <si>
    <t>JEFE DE OFICINA  - CODIGO 115 - GRADO 06</t>
  </si>
  <si>
    <t>115</t>
  </si>
  <si>
    <t>06</t>
  </si>
  <si>
    <t>OFICINA ASESORA DE PLANEACION</t>
  </si>
  <si>
    <t>PROFESIONAL ESPECIALIZADO  - CODIGO 222 - GRADO 26</t>
  </si>
  <si>
    <t>CARRERA ADMINISTRATIVA</t>
  </si>
  <si>
    <t>JAZMIN KARIME FLOREZ VERGEL</t>
  </si>
  <si>
    <t>PROFESIONAL UNIVERSITARIO - CODIGO 219 - GRADO 12</t>
  </si>
  <si>
    <t>12</t>
  </si>
  <si>
    <t>LUZ MARY PALACIOS CASTILLO</t>
  </si>
  <si>
    <t>219</t>
  </si>
  <si>
    <t>LIZED HERNANDEZ CORREA</t>
  </si>
  <si>
    <t>ANGELICA BELTRAN ACOSTA</t>
  </si>
  <si>
    <t>LADY CAROLINA LEON GUTIERREZ</t>
  </si>
  <si>
    <t>AIDA YOLIMA ZARATE AGUILLON</t>
  </si>
  <si>
    <t>TECNICO OPERATIVO - CODIGO 314 - GRADO 18</t>
  </si>
  <si>
    <t>LEIDY MEDINA MARTINEZ</t>
  </si>
  <si>
    <t>SECRETARIO EJECUTIVO - CODIGO 425 - GRADO 21</t>
  </si>
  <si>
    <t>JULIAN CAMILO AMADO VELANDIA</t>
  </si>
  <si>
    <t>JEFE DE OFICINA - CODIGO 115 - GRADO 05</t>
  </si>
  <si>
    <t>JEFE OFICINA ASESORA DE COMUNICACIONES  Y RELACIONES INTERINSTITUCIONALES</t>
  </si>
  <si>
    <t>MARCO GIOVANNI GONZALEZ ROMERO</t>
  </si>
  <si>
    <t>MARIA LINSAY TIQUE DURAN</t>
  </si>
  <si>
    <t>PROVISIONAL</t>
  </si>
  <si>
    <t>SANDRA BEATRIZ ALVARADO SALCEDO</t>
  </si>
  <si>
    <t>JEFE DE OFICINA - CODIGO 006 - GRADO 06</t>
  </si>
  <si>
    <t>PERIODO FIJO</t>
  </si>
  <si>
    <t>OFICINA DE CONTROL INTERNO</t>
  </si>
  <si>
    <t xml:space="preserve">OSCAR JAVIER HERNANDEZ SERRANO </t>
  </si>
  <si>
    <t>PROFESIONAL ESPECIALIZADO - CODIGO 222 - GRADO 24</t>
  </si>
  <si>
    <t>24</t>
  </si>
  <si>
    <t>LIGIA MARLEN VELANDIA LEON</t>
  </si>
  <si>
    <t>PROFESIONAL ESPECIALIZADO - CODIGO 225 - GRADO 24</t>
  </si>
  <si>
    <r>
      <t xml:space="preserve">VACANTE DEFINITIVA/RENUNCIA DEFINITIVA EUGENIO SIMON BARRIOS GONZALEZ </t>
    </r>
    <r>
      <rPr>
        <sz val="10"/>
        <color indexed="10"/>
        <rFont val="Calibri"/>
        <family val="2"/>
      </rPr>
      <t>-Nov 02 de 2021.</t>
    </r>
  </si>
  <si>
    <t>ERIKA MARCELA HUARI MATEUS</t>
  </si>
  <si>
    <t>LUZ STELLA CAÑON HERNANDEZ</t>
  </si>
  <si>
    <t>SANDRA PATRICIA PARDO RAMIREZ</t>
  </si>
  <si>
    <t>ADRIANO PARADA RAVELO</t>
  </si>
  <si>
    <t xml:space="preserve">EDUARDO JOSE BALLESTEROS CASTRO </t>
  </si>
  <si>
    <t xml:space="preserve">MARTHA IRENE OLAYA MEDELLIN </t>
  </si>
  <si>
    <t>Provisional (Cargo de tipo Transitorio por orden jucicial)</t>
  </si>
  <si>
    <t>CARMEN LILIANA VILLA REINA</t>
  </si>
  <si>
    <t>CESAR MAURICIO BELTRAN LOPEZ</t>
  </si>
  <si>
    <t>OFICINA DE TECNOLOGIAS DE LA INFORMACION Y LAS COMUNICACIONES TIC</t>
  </si>
  <si>
    <t>HECTOR GONZALO CIFUENTES HERNANDEZ</t>
  </si>
  <si>
    <t>OSBALDO CORTES LOZANO</t>
  </si>
  <si>
    <t>JUAN CARLOS PIÑEROS GARCIA</t>
  </si>
  <si>
    <t>CARLOS ANDRES CUARTAS GALVIS</t>
  </si>
  <si>
    <t>MAURICIO SUAREZ MAYORGA</t>
  </si>
  <si>
    <t>SAYRA PAOLA NOVA MURCIA</t>
  </si>
  <si>
    <t>JUAN SEBASTIAN PERDOMO MENDEZ</t>
  </si>
  <si>
    <t>EDUARDO ANDRES ROZO REVELO</t>
  </si>
  <si>
    <t>PROFESIONAL UNIVERSITARIO - CODIGO 219 - GRADO 10</t>
  </si>
  <si>
    <t>DIANA MARCELA MARTINEZ SALGADO</t>
  </si>
  <si>
    <t>SANDRA BIBIANA MORA FLOREZ</t>
  </si>
  <si>
    <t>WILSON MANUEL ROJAS</t>
  </si>
  <si>
    <t>CLAUDIA LUCRECIA GOMEZ TORRES</t>
  </si>
  <si>
    <t>JERCE AURORA SANDOVAL MACIAS</t>
  </si>
  <si>
    <t>AUXILIAR ADMINISTRATIVO - CODIGO 407 - GRADO 08</t>
  </si>
  <si>
    <t>08</t>
  </si>
  <si>
    <t>HERMES HUMBERTO FORERO MORENO</t>
  </si>
  <si>
    <t>SUBDIRECTOR TECNICO  - CODIGO 084 - GRADO 07</t>
  </si>
  <si>
    <t>084</t>
  </si>
  <si>
    <t>07</t>
  </si>
  <si>
    <t>SUBDIRECCION RECOLECCION, BARRIDO Y LIMPIEZA</t>
  </si>
  <si>
    <t xml:space="preserve">SARET PATRICIA PERDOMO ESQUIVEL             </t>
  </si>
  <si>
    <t>PROFESIONAL ESPECIALIZADO - CODIGO 222 - GRADO 26</t>
  </si>
  <si>
    <t>222</t>
  </si>
  <si>
    <t>26</t>
  </si>
  <si>
    <t>GLORIA AMPARO MARTINEZ DULCE</t>
  </si>
  <si>
    <t>LEYDI CAROLINA ESCOBAR RODRIGUEZ</t>
  </si>
  <si>
    <t xml:space="preserve">GLORIA ANDREA SANCHEZ LAMPREA </t>
  </si>
  <si>
    <t>WILSON ANTONIO SANDOVAL GARCES</t>
  </si>
  <si>
    <t>MARTHA ESPERANZA MARTINEZ RODRIGUEZ</t>
  </si>
  <si>
    <t>ADRIANA PRIETO ANTOLINEZ</t>
  </si>
  <si>
    <t>ADRIANA LAVERDE CUADROS</t>
  </si>
  <si>
    <t>VACANTE DEFINITIVA / YESICA PAOLA ARDILA RIOS_Renuncia a partir del 13/01/2022</t>
  </si>
  <si>
    <t>NURY COBO VILLAMIL</t>
  </si>
  <si>
    <t>GABRIEL ENRIQUE RODRIGUEZ CASTELLANOS</t>
  </si>
  <si>
    <t xml:space="preserve">NORMAN HEBERT CARDOZO AVELLA </t>
  </si>
  <si>
    <t>CONDUCTOR - CODIGO 480 - GRADO 14</t>
  </si>
  <si>
    <t>ALVARO RAUL PARRA ERAZO</t>
  </si>
  <si>
    <t>SUBDIRECCION DE APROVECHAMIENTO</t>
  </si>
  <si>
    <t>LAURA VICTORIA GUERRERO SANTACRUZ</t>
  </si>
  <si>
    <t>LUZ AMPARO NOVOA RAMOS</t>
  </si>
  <si>
    <t>BRISA JULIETH SALAMANCA FONSECA</t>
  </si>
  <si>
    <t>MAURICIO ANDRES LIS LIS</t>
  </si>
  <si>
    <t>IVONNE MELISSA MENDEZ CORREDOR</t>
  </si>
  <si>
    <t>ARLEY BERNARDO BELTRAN CAMACHO</t>
  </si>
  <si>
    <t>PROFESIONAL UNIVERSITARIO  - CODIGO 219 - GRADO 12</t>
  </si>
  <si>
    <t>LAURA MARCELA LARA CASTELLANOS</t>
  </si>
  <si>
    <t>NANCY LILIANA ROJAS ROMERO</t>
  </si>
  <si>
    <t>MAGALY MORENO VANEGAS</t>
  </si>
  <si>
    <t>LEIDY ALICIA CRUZ RINCON</t>
  </si>
  <si>
    <t>DILLMAN GORDILLO MELO</t>
  </si>
  <si>
    <t>LUIS ORLANDO URREA LOPEZ</t>
  </si>
  <si>
    <t>MONICA BAQUERO RODRIGUEZ</t>
  </si>
  <si>
    <t>AMANDA ROCIO GOMEZ ORTIZ</t>
  </si>
  <si>
    <t>BRIGITTE ESPERANZA MOYA CABRERA</t>
  </si>
  <si>
    <t>DIANA CAROLINA RIAÑO PEDRAZA</t>
  </si>
  <si>
    <t>LEIDY DAYANA ROA BAUTISTA</t>
  </si>
  <si>
    <t>AUXILIAR ADMINISTRATIVO - CODIGO 407 - GRADO 8</t>
  </si>
  <si>
    <t xml:space="preserve">DANIEL OCTAVIO CORDOBA TORRES </t>
  </si>
  <si>
    <t>INGRID LISBETH RAMIREZ MORENO</t>
  </si>
  <si>
    <t>SUBDIRECTOR TECNICO (ENCARGO) - CODIGO 084 - GRADO 07</t>
  </si>
  <si>
    <t>SUBDIRECCION SERVICIOS FUNERARIOS Y ALUMBRADO PUBLICO</t>
  </si>
  <si>
    <t>CAMILO HUMBERTO FLOREZ CONTRERAS</t>
  </si>
  <si>
    <t>JOHN JAIRO GALLEGO FLOREZ</t>
  </si>
  <si>
    <t>WILLIAM LEONARDO CRUZ MANCIPE</t>
  </si>
  <si>
    <t>MANUEL JIMMY CAICEDO CAICEDO</t>
  </si>
  <si>
    <t>JAIRO MANUEL CONTRERAS RIOS</t>
  </si>
  <si>
    <t>DIEGO FERNANDO JIMENEZ TERRANOVA</t>
  </si>
  <si>
    <t>XIMENA LOZANO GOMEZ</t>
  </si>
  <si>
    <t>EDILBERTO PERALTA PEÑA</t>
  </si>
  <si>
    <t>RIGOBERTO MORALES BECERRA</t>
  </si>
  <si>
    <t>DIANA LORENA BERNAL PARRA</t>
  </si>
  <si>
    <t xml:space="preserve">CARRERA ADMINISTRATIVA PERIODO DE PRUEBA </t>
  </si>
  <si>
    <t>CARLOS GILBER CABRERA OVALLE</t>
  </si>
  <si>
    <t>ADRIAN HUMBERTO HERAZO CASTRO</t>
  </si>
  <si>
    <t>10</t>
  </si>
  <si>
    <t>OSCAR DANILO CARDENAS BLANCO</t>
  </si>
  <si>
    <r>
      <t>PEDRO ALEJANDRO CORTES CORTES</t>
    </r>
    <r>
      <rPr>
        <sz val="10"/>
        <color indexed="10"/>
        <rFont val="Calibri"/>
        <family val="2"/>
      </rPr>
      <t xml:space="preserve"> </t>
    </r>
  </si>
  <si>
    <t>FREDY FERLEY ALDANA ARIAS</t>
  </si>
  <si>
    <t>SUBDIRECCION DISPOSICIÓN FINAL</t>
  </si>
  <si>
    <t>HENRY VELASQUEZ VALENCIA</t>
  </si>
  <si>
    <t>YIRA BOLAÑOS ENRIQUEZ</t>
  </si>
  <si>
    <t>HERNAN DARIO TOCAREMA GARZON</t>
  </si>
  <si>
    <t>ALEXANDRA GUZMAN CIFUENTES</t>
  </si>
  <si>
    <t>LENEY AMINTA SOLARTE ZAMBRANO</t>
  </si>
  <si>
    <t>ANGELA MARIA RUBIANO BARRERA</t>
  </si>
  <si>
    <t>LAURA MELISSA BALLESTEROS ORJUELA</t>
  </si>
  <si>
    <t>LUIS ALEJANDRO TORRES ROCHA</t>
  </si>
  <si>
    <t>YON ALEXSANDER PLAZAS GOMEZ</t>
  </si>
  <si>
    <t>DAVID OSPINA MURGUEITIO</t>
  </si>
  <si>
    <t>VIVIAN LORENA NEIVA PARRA</t>
  </si>
  <si>
    <t>VERONICA ORTEGA JIMENEZ</t>
  </si>
  <si>
    <t xml:space="preserve">SAMUEL AUGUSTO CHAVEZ SANCHEZ </t>
  </si>
  <si>
    <t>CARLOS ARTURO QUINTANA ASTRO</t>
  </si>
  <si>
    <t>SUBDIRECCION ASUNTOS LEGALES</t>
  </si>
  <si>
    <t>MYRIAM YANNETH GONZALEZ GUTIERREZ</t>
  </si>
  <si>
    <t>DEICY ASTRID BELTRAN ANGEL</t>
  </si>
  <si>
    <t>OSCAR IGNACIO PRIETO BAREÑO</t>
  </si>
  <si>
    <t>NIDIA YANIVE PINEDA PEÑA</t>
  </si>
  <si>
    <t>ALEXANDER BOLAÑOS POMEO</t>
  </si>
  <si>
    <t xml:space="preserve">IVAN RICARDO PERILLA RODRIGUEZ </t>
  </si>
  <si>
    <t>RAUL ANDES HERNANDEZ CORTES</t>
  </si>
  <si>
    <t>VICTOR MANUEL ACEVEDO AMEZQUITA</t>
  </si>
  <si>
    <t>CORINA ANA MARIA NIEVES QUINTERO</t>
  </si>
  <si>
    <t>LUISA FERNANDA FAGUA NEIRA</t>
  </si>
  <si>
    <t>SWANDY ELENA ARROYO BETANCOURTH</t>
  </si>
  <si>
    <t>DIANA JIMENA ARIAS BENITEZ</t>
  </si>
  <si>
    <t>JUAN CAMILO MORENO MORALES</t>
  </si>
  <si>
    <t>WILLIAM ALEXIS VILLALOBOS BALLESTEROS</t>
  </si>
  <si>
    <t>MARTHA CARRILLO PEÑA</t>
  </si>
  <si>
    <t>GILMER JAIR RUEDA</t>
  </si>
  <si>
    <t>RUBEN DARIO PERILLA CARDENAS</t>
  </si>
  <si>
    <t>SUBDIRECTOR ADMINISTRATIVO  - CODIGO 068 - GRADO 07</t>
  </si>
  <si>
    <t>068</t>
  </si>
  <si>
    <t>SUBDIRECCION ADMINISTRATIVA Y FINANCIERA</t>
  </si>
  <si>
    <t>CARLOS MANUEL RIVERA PEREA</t>
  </si>
  <si>
    <t>KAREN NIÑO RAMIREZ</t>
  </si>
  <si>
    <t>DIEGO HERNAN MURILLO PENAGOS</t>
  </si>
  <si>
    <t>SERGIO ALEJANDRO JIMENEZ GONZALEZ</t>
  </si>
  <si>
    <t>PROFESIONAL ESPECIALIZADO (E.) - CODIGO 222 - GRADO 26</t>
  </si>
  <si>
    <t>WILSON ORLANDO REYES CALDERON</t>
  </si>
  <si>
    <t>ALMACENISTA GENERAL - CODIGO 215 - GRADO 24</t>
  </si>
  <si>
    <t>MONICA MILENA GONZALEZ FLOREZ</t>
  </si>
  <si>
    <t>MARIA EVA SANTOS MURILLO</t>
  </si>
  <si>
    <t>PROFESIONAL ESPECIALIZADO (E.) - CODIGO 222 - GRADO 24</t>
  </si>
  <si>
    <t>SANDRA MILENA MARTINEZ PAEZ</t>
  </si>
  <si>
    <r>
      <t xml:space="preserve">BLANCA YOMAR LOPEZ DELGADILLO </t>
    </r>
    <r>
      <rPr>
        <sz val="10"/>
        <color indexed="10"/>
        <rFont val="Calibri"/>
        <family val="2"/>
      </rPr>
      <t xml:space="preserve"> </t>
    </r>
  </si>
  <si>
    <t>FABIO ENRIQUE BARRERA LOVERA</t>
  </si>
  <si>
    <t>JAVIER RAMIRO ALVAREZ MUÑOZ</t>
  </si>
  <si>
    <t>SANDRA RUBIELA RUIZ MEDELLIN</t>
  </si>
  <si>
    <t>DANIEL ALEXANDER MARIÑO CARRILLO</t>
  </si>
  <si>
    <t>FERNANDO MARTIN ROMERO MONTILLA</t>
  </si>
  <si>
    <t>JACQUELINNE FARFAN SANCHEZ</t>
  </si>
  <si>
    <t>TECNICO OPERATIVO  - CODIGO 314 - GRADO 18</t>
  </si>
  <si>
    <t>EMILIA ESPERANZA MORALES CAMARGO</t>
  </si>
  <si>
    <t>JOSE ALEXANDER GOMEZ MANTILLA</t>
  </si>
  <si>
    <t>VACANTE DEFINITIVA/ ROSA LIGIA CASTAÑEDA BUSTOS - 17/09/2021</t>
  </si>
  <si>
    <t>N/A</t>
  </si>
  <si>
    <t>MAURICIO GONZALEZ LLANOS</t>
  </si>
  <si>
    <t>VILMA LUCIA PARADA AMAYA</t>
  </si>
  <si>
    <t>JENNY PAOLA GUZMAN AVILA</t>
  </si>
  <si>
    <t>LUZ ALBA JIMENEZ AYALA</t>
  </si>
  <si>
    <t>VICTOR ALFONSO GUTIERREZ GIRALDO</t>
  </si>
  <si>
    <t>AUXILIAR ADMINISTRATIVO - CODIGO 407 - GRADO 27</t>
  </si>
  <si>
    <t xml:space="preserve">ALPIDIO MEJIA GIRALDO </t>
  </si>
  <si>
    <t xml:space="preserve">FRAN BELTRAN MONTERO </t>
  </si>
  <si>
    <t>VACANCIA TEMPORAL  /ENCARGO  MARIA EVA SANTOS MURILLO</t>
  </si>
  <si>
    <t>WILLAM MARTIN PASTRANA TAPIERO</t>
  </si>
  <si>
    <t>LILIANA CASALLAS CARDONA</t>
  </si>
  <si>
    <t>VACANTE DEFINITIVA / GLADYS AURORA VELASQUEZ NOVA_Renuncia a partir del 31/12/2021</t>
  </si>
  <si>
    <t>FRANCISCO ORLANDO LEON PEREZ</t>
  </si>
  <si>
    <t>VACANCIA  DEFINITIVA / RENUNCIA JOSE FRANCISCO GONZALEZ GUERRERO 31/01/21</t>
  </si>
  <si>
    <t>MONICA ANDREA PAEZ TRUJILLO</t>
  </si>
  <si>
    <t>SANDRA MILENA MORALES CASTIBLANCO</t>
  </si>
  <si>
    <t>AUXILIAR DE SERVICIOS GENERALES - CODIGO 470 - GRADO 08</t>
  </si>
  <si>
    <t xml:space="preserve">BENJAMIN SIERRA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</si>
</sst>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164" formatCode="_(&quot;$&quot;\ * #,##0.00_);_(&quot;$&quot;\ * \(#,##0.00\);_(&quot;$&quot;\ * &quot;-&quot;??_);_(@_)"/>
    <numFmt numFmtId="165" formatCode="#,##0\ _€"/>
    <numFmt numFmtId="166" formatCode="dd/mm/yyyy;@"/>
    <numFmt numFmtId="167" formatCode="00"/>
    <numFmt numFmtId="168" formatCode="_(* #,##0.00_);_(* \(#,##0.00\);_(* &quot;-&quot;??_);_(@_)"/>
    <numFmt numFmtId="169" formatCode="_(* #,##0_);_(* \(#,##0\);_(* &quot;-&quot;??_);_(@_)"/>
    <numFmt numFmtId="170" formatCode="&quot;$&quot;\ #,##0"/>
  </numFmts>
  <fonts count="16" x14ac:knownFonts="1">
    <font>
      <sz val="11"/>
      <color theme="1"/>
      <name val="Calibri"/>
      <family val="2"/>
      <scheme val="minor"/>
    </font>
    <font>
      <sz val="8"/>
      <color theme="1"/>
      <name val="Calibri"/>
      <family val="2"/>
      <scheme val="minor"/>
    </font>
    <font>
      <b/>
      <sz val="10"/>
      <color theme="1"/>
      <name val="Arial"/>
      <family val="2"/>
    </font>
    <font>
      <sz val="10"/>
      <name val="Arial"/>
      <family val="2"/>
    </font>
    <font>
      <sz val="10"/>
      <color theme="1"/>
      <name val="Arial"/>
      <family val="2"/>
    </font>
    <font>
      <b/>
      <sz val="10"/>
      <name val="Arial"/>
      <family val="2"/>
    </font>
    <font>
      <b/>
      <sz val="8"/>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indexed="8"/>
      <name val="Calibri"/>
      <family val="2"/>
    </font>
    <font>
      <sz val="10"/>
      <color indexed="8"/>
      <name val="Calibri"/>
      <family val="2"/>
      <scheme val="minor"/>
    </font>
    <font>
      <sz val="10"/>
      <color indexed="10"/>
      <name val="Calibri"/>
      <family val="2"/>
    </font>
    <font>
      <sz val="8"/>
      <name val="Calibri"/>
      <family val="2"/>
      <scheme val="minor"/>
    </font>
    <font>
      <b/>
      <sz val="11"/>
      <color rgb="FF000000"/>
      <name val="Calibri"/>
      <family val="2"/>
      <scheme val="minor"/>
    </font>
    <font>
      <sz val="11"/>
      <color rgb="FF000000"/>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249977111117893"/>
        <bgColor rgb="FF000000"/>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164" fontId="7" fillId="0" borderId="0" applyFont="0" applyFill="0" applyBorder="0" applyAlignment="0" applyProtection="0"/>
    <xf numFmtId="168" fontId="7" fillId="0" borderId="0" applyFont="0" applyFill="0" applyBorder="0" applyAlignment="0" applyProtection="0"/>
    <xf numFmtId="42" fontId="7" fillId="0" borderId="0" applyFont="0" applyFill="0" applyBorder="0" applyAlignment="0" applyProtection="0"/>
  </cellStyleXfs>
  <cellXfs count="137">
    <xf numFmtId="0" fontId="0" fillId="0" borderId="0" xfId="0"/>
    <xf numFmtId="0" fontId="8" fillId="3" borderId="1" xfId="0" applyFont="1" applyFill="1" applyBorder="1" applyAlignment="1">
      <alignment vertical="center"/>
    </xf>
    <xf numFmtId="0" fontId="8" fillId="3" borderId="1" xfId="0" applyFont="1" applyFill="1" applyBorder="1" applyAlignment="1">
      <alignment vertical="top"/>
    </xf>
    <xf numFmtId="0" fontId="8" fillId="3" borderId="1" xfId="0" applyFont="1" applyFill="1" applyBorder="1" applyAlignment="1">
      <alignment horizontal="center" vertical="center"/>
    </xf>
    <xf numFmtId="14" fontId="8" fillId="3" borderId="1" xfId="0" applyNumberFormat="1" applyFont="1" applyFill="1" applyBorder="1" applyAlignment="1">
      <alignment vertical="center" wrapText="1"/>
    </xf>
    <xf numFmtId="0" fontId="8" fillId="3" borderId="1" xfId="0" applyFont="1" applyFill="1" applyBorder="1" applyAlignment="1">
      <alignment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xf>
    <xf numFmtId="0" fontId="9" fillId="3" borderId="1" xfId="0" applyFont="1" applyFill="1" applyBorder="1" applyAlignment="1">
      <alignment vertical="top" wrapText="1"/>
    </xf>
    <xf numFmtId="165" fontId="9" fillId="3" borderId="1" xfId="1" applyNumberFormat="1" applyFont="1" applyFill="1" applyBorder="1" applyAlignment="1">
      <alignment horizontal="center" vertical="center"/>
    </xf>
    <xf numFmtId="14" fontId="9" fillId="3" borderId="1" xfId="1" applyNumberFormat="1" applyFont="1" applyFill="1" applyBorder="1" applyAlignment="1">
      <alignment horizontal="right" vertical="center"/>
    </xf>
    <xf numFmtId="166" fontId="9" fillId="0" borderId="1" xfId="1" applyNumberFormat="1" applyFont="1" applyFill="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xf numFmtId="0" fontId="9" fillId="3" borderId="1" xfId="0" applyFont="1" applyFill="1" applyBorder="1" applyAlignment="1">
      <alignment horizontal="left" vertical="center" wrapText="1"/>
    </xf>
    <xf numFmtId="49" fontId="9" fillId="3" borderId="1" xfId="0" applyNumberFormat="1" applyFont="1" applyFill="1" applyBorder="1" applyAlignment="1">
      <alignment horizontal="center" vertical="center"/>
    </xf>
    <xf numFmtId="166" fontId="9" fillId="3" borderId="1" xfId="1" applyNumberFormat="1" applyFont="1" applyFill="1" applyBorder="1" applyAlignment="1">
      <alignment horizontal="right" vertical="center"/>
    </xf>
    <xf numFmtId="166" fontId="9" fillId="3" borderId="1" xfId="1" applyNumberFormat="1" applyFont="1" applyFill="1" applyBorder="1" applyAlignment="1">
      <alignment horizontal="center" vertical="center"/>
    </xf>
    <xf numFmtId="0" fontId="9" fillId="3" borderId="1" xfId="0" applyFont="1" applyFill="1" applyBorder="1" applyAlignment="1">
      <alignment horizontal="center" vertical="center"/>
    </xf>
    <xf numFmtId="167" fontId="9" fillId="3" borderId="1" xfId="0" applyNumberFormat="1" applyFont="1" applyFill="1" applyBorder="1" applyAlignment="1">
      <alignment horizontal="center" vertical="center"/>
    </xf>
    <xf numFmtId="0" fontId="9" fillId="0" borderId="1" xfId="0" applyFont="1" applyBorder="1" applyAlignment="1">
      <alignment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4" borderId="1" xfId="0" applyFont="1" applyFill="1" applyBorder="1" applyAlignment="1">
      <alignment vertical="top" wrapText="1"/>
    </xf>
    <xf numFmtId="165" fontId="9" fillId="3" borderId="1" xfId="1" applyNumberFormat="1" applyFont="1" applyFill="1" applyBorder="1" applyAlignment="1">
      <alignment horizontal="center"/>
    </xf>
    <xf numFmtId="0" fontId="11" fillId="0" borderId="1" xfId="0" applyFont="1" applyBorder="1" applyAlignment="1">
      <alignment horizontal="center" vertical="center" wrapText="1"/>
    </xf>
    <xf numFmtId="165" fontId="9" fillId="0" borderId="1" xfId="1" applyNumberFormat="1" applyFont="1" applyFill="1" applyBorder="1" applyAlignment="1">
      <alignment horizontal="center" vertical="center"/>
    </xf>
    <xf numFmtId="0" fontId="9" fillId="0" borderId="1" xfId="0" applyFont="1" applyBorder="1" applyAlignment="1">
      <alignment vertical="center" wrapText="1"/>
    </xf>
    <xf numFmtId="0" fontId="9" fillId="3"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wrapText="1"/>
    </xf>
    <xf numFmtId="0" fontId="9" fillId="3" borderId="1" xfId="0" applyFont="1" applyFill="1" applyBorder="1" applyAlignment="1">
      <alignment horizontal="center"/>
    </xf>
    <xf numFmtId="0" fontId="9" fillId="0" borderId="1" xfId="0" applyFont="1" applyBorder="1" applyAlignment="1">
      <alignment horizontal="center"/>
    </xf>
    <xf numFmtId="0" fontId="9" fillId="0" borderId="1" xfId="0" applyFont="1" applyBorder="1" applyAlignment="1">
      <alignment vertical="top"/>
    </xf>
    <xf numFmtId="0" fontId="9" fillId="5" borderId="1" xfId="0" applyFont="1" applyFill="1" applyBorder="1" applyAlignment="1">
      <alignment vertical="top" wrapText="1"/>
    </xf>
    <xf numFmtId="169" fontId="9" fillId="3" borderId="1" xfId="2" applyNumberFormat="1" applyFont="1" applyFill="1" applyBorder="1" applyAlignment="1">
      <alignment horizontal="center" vertical="center" wrapText="1"/>
    </xf>
    <xf numFmtId="0" fontId="9" fillId="0" borderId="1" xfId="0" applyFont="1" applyBorder="1" applyAlignment="1">
      <alignment horizontal="center" wrapText="1"/>
    </xf>
    <xf numFmtId="0" fontId="9" fillId="6" borderId="1" xfId="0" applyFont="1" applyFill="1" applyBorder="1" applyAlignment="1">
      <alignment vertical="top" wrapText="1"/>
    </xf>
    <xf numFmtId="165" fontId="9" fillId="0" borderId="1" xfId="1" applyNumberFormat="1" applyFont="1" applyFill="1" applyBorder="1" applyAlignment="1">
      <alignment horizontal="center" vertical="center" wrapText="1"/>
    </xf>
    <xf numFmtId="165" fontId="9" fillId="0" borderId="1" xfId="1" applyNumberFormat="1" applyFont="1" applyFill="1" applyBorder="1" applyAlignment="1">
      <alignment horizontal="center"/>
    </xf>
    <xf numFmtId="0" fontId="9" fillId="0" borderId="1" xfId="0" applyFont="1" applyBorder="1" applyAlignment="1">
      <alignment horizontal="left" wrapText="1"/>
    </xf>
    <xf numFmtId="0" fontId="9" fillId="3" borderId="1" xfId="0" applyFont="1" applyFill="1" applyBorder="1" applyAlignment="1">
      <alignment horizontal="center" wrapText="1"/>
    </xf>
    <xf numFmtId="0" fontId="9" fillId="7" borderId="1" xfId="0" applyFont="1" applyFill="1" applyBorder="1" applyAlignment="1">
      <alignment vertical="top" wrapText="1"/>
    </xf>
    <xf numFmtId="165" fontId="9" fillId="3" borderId="1" xfId="1" applyNumberFormat="1" applyFont="1" applyFill="1" applyBorder="1" applyAlignment="1">
      <alignment horizontal="center" vertical="center" wrapText="1"/>
    </xf>
    <xf numFmtId="14" fontId="9" fillId="0" borderId="1" xfId="0" applyNumberFormat="1" applyFont="1" applyBorder="1"/>
    <xf numFmtId="167" fontId="9" fillId="0" borderId="1" xfId="0" applyNumberFormat="1" applyFont="1" applyBorder="1" applyAlignment="1">
      <alignment horizontal="center" vertical="center"/>
    </xf>
    <xf numFmtId="166" fontId="9" fillId="8" borderId="1" xfId="1"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9" fillId="0" borderId="1" xfId="0" applyFont="1" applyBorder="1" applyAlignment="1">
      <alignment horizontal="left" vertical="top" wrapText="1"/>
    </xf>
    <xf numFmtId="167" fontId="9" fillId="3" borderId="1" xfId="0" applyNumberFormat="1" applyFont="1" applyFill="1" applyBorder="1" applyAlignment="1">
      <alignment horizontal="center"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2" fillId="10"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0" fillId="0" borderId="0" xfId="0" applyAlignment="1">
      <alignment horizontal="center" vertical="center"/>
    </xf>
    <xf numFmtId="0" fontId="15" fillId="0" borderId="1" xfId="0" applyFont="1" applyBorder="1" applyAlignment="1">
      <alignment vertical="top"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0" fillId="0" borderId="0" xfId="0" applyAlignment="1">
      <alignment vertical="top"/>
    </xf>
    <xf numFmtId="170" fontId="9" fillId="0" borderId="1" xfId="3" applyNumberFormat="1" applyFont="1" applyBorder="1" applyAlignment="1">
      <alignment horizontal="center"/>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vertical="top"/>
    </xf>
    <xf numFmtId="0" fontId="0" fillId="0" borderId="1" xfId="0"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left" vertical="center"/>
    </xf>
    <xf numFmtId="0" fontId="15" fillId="0" borderId="1" xfId="0" applyFont="1" applyBorder="1" applyAlignment="1">
      <alignment horizontal="left" vertical="center" wrapText="1"/>
    </xf>
    <xf numFmtId="4" fontId="2" fillId="9" borderId="1" xfId="0" quotePrefix="1" applyNumberFormat="1"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center" vertical="center" wrapText="1"/>
      <protection locked="0"/>
    </xf>
    <xf numFmtId="4" fontId="4" fillId="2" borderId="1" xfId="0" applyNumberFormat="1" applyFont="1" applyFill="1" applyBorder="1" applyAlignment="1" applyProtection="1">
      <alignment vertical="center" wrapText="1"/>
      <protection locked="0"/>
    </xf>
    <xf numFmtId="4" fontId="4" fillId="2" borderId="13" xfId="0" applyNumberFormat="1" applyFont="1" applyFill="1" applyBorder="1" applyAlignment="1" applyProtection="1">
      <alignment horizontal="center" vertical="center" wrapText="1"/>
      <protection locked="0"/>
    </xf>
    <xf numFmtId="4" fontId="4" fillId="2" borderId="15" xfId="0" applyNumberFormat="1" applyFont="1" applyFill="1" applyBorder="1" applyAlignment="1" applyProtection="1">
      <alignment vertical="center" wrapText="1"/>
      <protection locked="0"/>
    </xf>
    <xf numFmtId="4" fontId="1" fillId="2" borderId="15" xfId="0" applyNumberFormat="1" applyFont="1" applyFill="1" applyBorder="1" applyAlignment="1" applyProtection="1">
      <alignment vertical="center"/>
      <protection locked="0"/>
    </xf>
    <xf numFmtId="4" fontId="1" fillId="2" borderId="17" xfId="0" applyNumberFormat="1" applyFont="1" applyFill="1" applyBorder="1" applyAlignment="1" applyProtection="1">
      <alignment vertical="center"/>
      <protection locked="0"/>
    </xf>
    <xf numFmtId="4" fontId="1" fillId="0" borderId="0" xfId="0" applyNumberFormat="1" applyFont="1" applyAlignment="1" applyProtection="1">
      <alignment horizontal="center" vertical="center"/>
      <protection hidden="1"/>
    </xf>
    <xf numFmtId="4" fontId="2" fillId="2" borderId="12" xfId="0" applyNumberFormat="1" applyFont="1" applyFill="1" applyBorder="1" applyAlignment="1" applyProtection="1">
      <alignment horizontal="center" vertical="center" wrapText="1"/>
      <protection hidden="1"/>
    </xf>
    <xf numFmtId="4" fontId="2" fillId="2" borderId="1" xfId="0" applyNumberFormat="1" applyFont="1" applyFill="1" applyBorder="1" applyAlignment="1" applyProtection="1">
      <alignment horizontal="center" vertical="center" wrapText="1"/>
      <protection hidden="1"/>
    </xf>
    <xf numFmtId="4" fontId="0" fillId="0" borderId="1" xfId="0" quotePrefix="1" applyNumberFormat="1" applyBorder="1" applyAlignment="1" applyProtection="1">
      <alignment horizontal="center" vertical="center"/>
      <protection hidden="1"/>
    </xf>
    <xf numFmtId="4" fontId="2" fillId="2" borderId="12" xfId="0" applyNumberFormat="1" applyFont="1" applyFill="1" applyBorder="1" applyAlignment="1" applyProtection="1">
      <alignment vertical="center" wrapText="1"/>
      <protection hidden="1"/>
    </xf>
    <xf numFmtId="4" fontId="4" fillId="2" borderId="1" xfId="0" applyNumberFormat="1" applyFont="1" applyFill="1" applyBorder="1" applyAlignment="1" applyProtection="1">
      <alignment horizontal="center" vertical="center" wrapText="1"/>
      <protection hidden="1"/>
    </xf>
    <xf numFmtId="4" fontId="2" fillId="2" borderId="7" xfId="0" applyNumberFormat="1" applyFont="1" applyFill="1" applyBorder="1" applyAlignment="1" applyProtection="1">
      <alignment horizontal="center" vertical="center" wrapText="1"/>
      <protection hidden="1"/>
    </xf>
    <xf numFmtId="4" fontId="2" fillId="2" borderId="7" xfId="0" applyNumberFormat="1" applyFont="1" applyFill="1" applyBorder="1" applyAlignment="1" applyProtection="1">
      <alignment horizontal="center" vertical="center"/>
      <protection hidden="1"/>
    </xf>
    <xf numFmtId="4" fontId="2" fillId="2" borderId="16" xfId="0" applyNumberFormat="1" applyFont="1" applyFill="1" applyBorder="1" applyAlignment="1" applyProtection="1">
      <alignment horizontal="center" vertical="center"/>
      <protection hidden="1"/>
    </xf>
    <xf numFmtId="4" fontId="3" fillId="0" borderId="0" xfId="0" applyNumberFormat="1" applyFont="1" applyAlignment="1" applyProtection="1">
      <alignment horizontal="center" vertical="center" wrapText="1"/>
      <protection hidden="1"/>
    </xf>
    <xf numFmtId="4" fontId="4" fillId="0" borderId="0" xfId="0" applyNumberFormat="1" applyFont="1" applyAlignment="1" applyProtection="1">
      <alignment vertical="center" wrapText="1"/>
      <protection hidden="1"/>
    </xf>
    <xf numFmtId="4" fontId="1" fillId="0" borderId="0" xfId="0" applyNumberFormat="1" applyFont="1" applyAlignment="1" applyProtection="1">
      <alignment vertical="center"/>
      <protection hidden="1"/>
    </xf>
    <xf numFmtId="4" fontId="6" fillId="0" borderId="19" xfId="0" applyNumberFormat="1" applyFont="1" applyBorder="1" applyAlignment="1" applyProtection="1">
      <alignment vertical="center"/>
      <protection hidden="1"/>
    </xf>
    <xf numFmtId="4" fontId="6" fillId="0" borderId="28" xfId="0" applyNumberFormat="1" applyFont="1" applyBorder="1" applyAlignment="1" applyProtection="1">
      <alignment vertical="center"/>
      <protection hidden="1"/>
    </xf>
    <xf numFmtId="4" fontId="6" fillId="0" borderId="26" xfId="0" applyNumberFormat="1" applyFont="1" applyBorder="1" applyAlignment="1" applyProtection="1">
      <alignment vertical="center"/>
      <protection hidden="1"/>
    </xf>
    <xf numFmtId="4" fontId="6" fillId="0" borderId="29" xfId="0" applyNumberFormat="1" applyFont="1" applyBorder="1" applyAlignment="1" applyProtection="1">
      <alignment vertical="center"/>
      <protection hidden="1"/>
    </xf>
    <xf numFmtId="4" fontId="6" fillId="0" borderId="27" xfId="0" applyNumberFormat="1" applyFont="1" applyBorder="1" applyAlignment="1" applyProtection="1">
      <alignment vertical="center"/>
      <protection hidden="1"/>
    </xf>
    <xf numFmtId="4" fontId="6" fillId="0" borderId="30" xfId="0" applyNumberFormat="1" applyFont="1" applyBorder="1" applyAlignment="1" applyProtection="1">
      <alignment vertical="center"/>
      <protection hidden="1"/>
    </xf>
    <xf numFmtId="4" fontId="2" fillId="2" borderId="18" xfId="0" applyNumberFormat="1" applyFont="1" applyFill="1" applyBorder="1" applyAlignment="1" applyProtection="1">
      <alignment horizontal="center" vertical="center" wrapText="1"/>
      <protection hidden="1"/>
    </xf>
    <xf numFmtId="4" fontId="14" fillId="0" borderId="12" xfId="0" applyNumberFormat="1" applyFont="1" applyBorder="1" applyAlignment="1" applyProtection="1">
      <alignment vertical="center" wrapText="1"/>
      <protection hidden="1"/>
    </xf>
    <xf numFmtId="4" fontId="15" fillId="0" borderId="1" xfId="0" applyNumberFormat="1" applyFont="1" applyBorder="1" applyAlignment="1" applyProtection="1">
      <alignment vertical="center"/>
      <protection hidden="1"/>
    </xf>
    <xf numFmtId="4" fontId="2" fillId="2" borderId="12" xfId="0" applyNumberFormat="1" applyFont="1" applyFill="1" applyBorder="1" applyAlignment="1" applyProtection="1">
      <alignment horizontal="left" vertical="center" wrapText="1"/>
      <protection hidden="1"/>
    </xf>
    <xf numFmtId="4" fontId="1" fillId="0" borderId="0" xfId="0" applyNumberFormat="1" applyFont="1" applyAlignment="1" applyProtection="1">
      <alignment horizontal="center" vertical="center" wrapText="1"/>
      <protection hidden="1"/>
    </xf>
    <xf numFmtId="4" fontId="3" fillId="2" borderId="1" xfId="0" applyNumberFormat="1" applyFont="1" applyFill="1" applyBorder="1" applyAlignment="1" applyProtection="1">
      <alignment horizontal="center" vertical="center" wrapText="1"/>
      <protection hidden="1"/>
    </xf>
    <xf numFmtId="4" fontId="2" fillId="2" borderId="12" xfId="0" applyNumberFormat="1" applyFont="1" applyFill="1" applyBorder="1" applyAlignment="1" applyProtection="1">
      <alignment horizontal="left" vertical="center"/>
      <protection hidden="1"/>
    </xf>
    <xf numFmtId="4" fontId="2" fillId="2" borderId="1" xfId="0" applyNumberFormat="1" applyFont="1" applyFill="1" applyBorder="1" applyAlignment="1" applyProtection="1">
      <alignment horizontal="left" vertical="center"/>
      <protection hidden="1"/>
    </xf>
    <xf numFmtId="4" fontId="5" fillId="2" borderId="2" xfId="0" applyNumberFormat="1" applyFont="1" applyFill="1" applyBorder="1" applyAlignment="1" applyProtection="1">
      <alignment horizontal="center" vertical="center" wrapText="1"/>
      <protection hidden="1"/>
    </xf>
    <xf numFmtId="4" fontId="5" fillId="2" borderId="3" xfId="0" applyNumberFormat="1" applyFont="1" applyFill="1" applyBorder="1" applyAlignment="1" applyProtection="1">
      <alignment horizontal="center" vertical="center" wrapText="1"/>
      <protection hidden="1"/>
    </xf>
    <xf numFmtId="14" fontId="3" fillId="2" borderId="2" xfId="0" applyNumberFormat="1" applyFont="1" applyFill="1" applyBorder="1" applyAlignment="1" applyProtection="1">
      <alignment horizontal="center" vertical="center" wrapText="1"/>
      <protection hidden="1"/>
    </xf>
    <xf numFmtId="14" fontId="3" fillId="2" borderId="11" xfId="0" applyNumberFormat="1" applyFont="1" applyFill="1" applyBorder="1" applyAlignment="1" applyProtection="1">
      <alignment horizontal="center" vertical="center" wrapText="1"/>
      <protection hidden="1"/>
    </xf>
    <xf numFmtId="4" fontId="6" fillId="0" borderId="0" xfId="0" applyNumberFormat="1" applyFont="1" applyAlignment="1" applyProtection="1">
      <alignment horizontal="center" vertical="center"/>
      <protection hidden="1"/>
    </xf>
    <xf numFmtId="4" fontId="1" fillId="0" borderId="0" xfId="0" applyNumberFormat="1" applyFont="1" applyAlignment="1" applyProtection="1">
      <alignment horizontal="center" vertical="center"/>
      <protection hidden="1"/>
    </xf>
    <xf numFmtId="4" fontId="3" fillId="12" borderId="14" xfId="0" applyNumberFormat="1" applyFont="1" applyFill="1" applyBorder="1" applyAlignment="1" applyProtection="1">
      <alignment horizontal="center" vertical="center" wrapText="1"/>
      <protection hidden="1"/>
    </xf>
    <xf numFmtId="4" fontId="3" fillId="12" borderId="15" xfId="0" applyNumberFormat="1" applyFont="1" applyFill="1" applyBorder="1" applyAlignment="1" applyProtection="1">
      <alignment horizontal="center" vertical="center" wrapText="1"/>
      <protection hidden="1"/>
    </xf>
    <xf numFmtId="4" fontId="2" fillId="2" borderId="24" xfId="0" applyNumberFormat="1" applyFont="1" applyFill="1" applyBorder="1" applyAlignment="1" applyProtection="1">
      <alignment horizontal="center" vertical="center"/>
      <protection hidden="1"/>
    </xf>
    <xf numFmtId="4" fontId="2" fillId="2" borderId="25" xfId="0" applyNumberFormat="1" applyFont="1" applyFill="1" applyBorder="1" applyAlignment="1" applyProtection="1">
      <alignment horizontal="center" vertical="center"/>
      <protection hidden="1"/>
    </xf>
    <xf numFmtId="4" fontId="2" fillId="2" borderId="9" xfId="0" applyNumberFormat="1" applyFont="1" applyFill="1" applyBorder="1" applyAlignment="1" applyProtection="1">
      <alignment horizontal="center" vertical="center"/>
      <protection hidden="1"/>
    </xf>
    <xf numFmtId="4" fontId="3" fillId="12" borderId="12" xfId="0" applyNumberFormat="1" applyFont="1" applyFill="1" applyBorder="1" applyAlignment="1" applyProtection="1">
      <alignment horizontal="left" vertical="top" wrapText="1"/>
      <protection hidden="1"/>
    </xf>
    <xf numFmtId="4" fontId="3" fillId="12" borderId="1" xfId="0" applyNumberFormat="1" applyFont="1" applyFill="1" applyBorder="1" applyAlignment="1" applyProtection="1">
      <alignment horizontal="left" vertical="top" wrapText="1"/>
      <protection hidden="1"/>
    </xf>
    <xf numFmtId="4" fontId="2" fillId="2" borderId="4" xfId="0" applyNumberFormat="1" applyFont="1" applyFill="1" applyBorder="1" applyAlignment="1" applyProtection="1">
      <alignment horizontal="center" vertical="center"/>
      <protection hidden="1"/>
    </xf>
    <xf numFmtId="4" fontId="2" fillId="2" borderId="5" xfId="0" applyNumberFormat="1" applyFont="1" applyFill="1" applyBorder="1" applyAlignment="1" applyProtection="1">
      <alignment horizontal="center" vertical="center"/>
      <protection hidden="1"/>
    </xf>
    <xf numFmtId="4" fontId="2" fillId="2" borderId="6" xfId="0" applyNumberFormat="1" applyFont="1" applyFill="1" applyBorder="1" applyAlignment="1" applyProtection="1">
      <alignment horizontal="center" vertical="center"/>
      <protection hidden="1"/>
    </xf>
    <xf numFmtId="4" fontId="4" fillId="2" borderId="7" xfId="0" applyNumberFormat="1" applyFont="1" applyFill="1" applyBorder="1" applyAlignment="1" applyProtection="1">
      <alignment horizontal="center" vertical="center" wrapText="1"/>
      <protection hidden="1"/>
    </xf>
    <xf numFmtId="4" fontId="4" fillId="2" borderId="16" xfId="0" applyNumberFormat="1" applyFont="1" applyFill="1" applyBorder="1" applyAlignment="1" applyProtection="1">
      <alignment horizontal="center" vertical="center" wrapText="1"/>
      <protection hidden="1"/>
    </xf>
    <xf numFmtId="4" fontId="2" fillId="2" borderId="14" xfId="0" applyNumberFormat="1" applyFont="1" applyFill="1" applyBorder="1" applyAlignment="1" applyProtection="1">
      <alignment horizontal="center" vertical="center"/>
      <protection hidden="1"/>
    </xf>
    <xf numFmtId="4" fontId="2" fillId="2" borderId="15" xfId="0" applyNumberFormat="1" applyFont="1" applyFill="1" applyBorder="1" applyAlignment="1" applyProtection="1">
      <alignment horizontal="center" vertical="center"/>
      <protection hidden="1"/>
    </xf>
    <xf numFmtId="4" fontId="2" fillId="2" borderId="17" xfId="0" applyNumberFormat="1" applyFont="1" applyFill="1" applyBorder="1" applyAlignment="1" applyProtection="1">
      <alignment horizontal="center" vertical="center"/>
      <protection hidden="1"/>
    </xf>
    <xf numFmtId="4" fontId="4" fillId="9" borderId="7" xfId="0" applyNumberFormat="1" applyFont="1" applyFill="1" applyBorder="1" applyAlignment="1" applyProtection="1">
      <alignment horizontal="center" vertical="center"/>
      <protection locked="0"/>
    </xf>
    <xf numFmtId="4" fontId="2" fillId="2" borderId="8" xfId="0" applyNumberFormat="1" applyFont="1" applyFill="1" applyBorder="1" applyAlignment="1" applyProtection="1">
      <alignment horizontal="center" vertical="center"/>
      <protection hidden="1"/>
    </xf>
    <xf numFmtId="4" fontId="4" fillId="2" borderId="8" xfId="0" applyNumberFormat="1" applyFont="1" applyFill="1" applyBorder="1" applyAlignment="1" applyProtection="1">
      <alignment horizontal="center" vertical="center" wrapText="1"/>
      <protection hidden="1"/>
    </xf>
    <xf numFmtId="4" fontId="4" fillId="2" borderId="10" xfId="0" applyNumberFormat="1" applyFont="1" applyFill="1" applyBorder="1" applyAlignment="1" applyProtection="1">
      <alignment horizontal="center" vertical="center" wrapText="1"/>
      <protection hidden="1"/>
    </xf>
    <xf numFmtId="4" fontId="4" fillId="2" borderId="21" xfId="0" applyNumberFormat="1" applyFont="1" applyFill="1" applyBorder="1" applyAlignment="1" applyProtection="1">
      <alignment horizontal="center" vertical="center"/>
      <protection hidden="1"/>
    </xf>
    <xf numFmtId="4" fontId="4" fillId="2" borderId="22" xfId="0" applyNumberFormat="1" applyFont="1" applyFill="1" applyBorder="1" applyAlignment="1" applyProtection="1">
      <alignment horizontal="center" vertical="center"/>
      <protection hidden="1"/>
    </xf>
    <xf numFmtId="4" fontId="4" fillId="2" borderId="23" xfId="0" applyNumberFormat="1" applyFont="1" applyFill="1" applyBorder="1" applyAlignment="1" applyProtection="1">
      <alignment horizontal="center" vertical="center"/>
      <protection hidden="1"/>
    </xf>
    <xf numFmtId="4" fontId="4" fillId="2" borderId="1" xfId="0" applyNumberFormat="1" applyFont="1" applyFill="1" applyBorder="1" applyAlignment="1" applyProtection="1">
      <alignment horizontal="center" vertical="center" wrapText="1"/>
      <protection hidden="1"/>
    </xf>
    <xf numFmtId="4" fontId="4" fillId="2" borderId="13" xfId="0" applyNumberFormat="1" applyFont="1" applyFill="1" applyBorder="1" applyAlignment="1" applyProtection="1">
      <alignment horizontal="center" vertical="center" wrapText="1"/>
      <protection hidden="1"/>
    </xf>
    <xf numFmtId="4" fontId="2" fillId="2" borderId="19" xfId="0" applyNumberFormat="1" applyFont="1" applyFill="1" applyBorder="1" applyAlignment="1" applyProtection="1">
      <alignment horizontal="center" vertical="center"/>
      <protection hidden="1"/>
    </xf>
    <xf numFmtId="4" fontId="2" fillId="2" borderId="20" xfId="0" applyNumberFormat="1" applyFont="1" applyFill="1" applyBorder="1" applyAlignment="1" applyProtection="1">
      <alignment horizontal="center" vertical="center"/>
      <protection hidden="1"/>
    </xf>
    <xf numFmtId="4" fontId="2" fillId="2" borderId="1" xfId="0" applyNumberFormat="1" applyFont="1" applyFill="1" applyBorder="1" applyAlignment="1" applyProtection="1">
      <alignment horizontal="center" vertical="center"/>
      <protection hidden="1"/>
    </xf>
    <xf numFmtId="4" fontId="4" fillId="2" borderId="2" xfId="0" applyNumberFormat="1" applyFont="1" applyFill="1" applyBorder="1" applyAlignment="1" applyProtection="1">
      <alignment horizontal="center" vertical="center"/>
      <protection hidden="1"/>
    </xf>
    <xf numFmtId="4" fontId="4" fillId="2" borderId="11" xfId="0" applyNumberFormat="1" applyFont="1" applyFill="1" applyBorder="1" applyAlignment="1" applyProtection="1">
      <alignment horizontal="center" vertical="center"/>
      <protection hidden="1"/>
    </xf>
  </cellXfs>
  <cellStyles count="4">
    <cellStyle name="Millares 2" xfId="2" xr:uid="{00000000-0005-0000-0000-000000000000}"/>
    <cellStyle name="Moneda [0]" xfId="3" builtinId="7"/>
    <cellStyle name="Moneda 2" xfId="1"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43527</xdr:rowOff>
    </xdr:from>
    <xdr:to>
      <xdr:col>2</xdr:col>
      <xdr:colOff>889000</xdr:colOff>
      <xdr:row>1</xdr:row>
      <xdr:rowOff>533054</xdr:rowOff>
    </xdr:to>
    <xdr:pic>
      <xdr:nvPicPr>
        <xdr:cNvPr id="2" name="image1.jpeg">
          <a:extLst>
            <a:ext uri="{FF2B5EF4-FFF2-40B4-BE49-F238E27FC236}">
              <a16:creationId xmlns:a16="http://schemas.microsoft.com/office/drawing/2014/main" id="{3930D451-621B-4B44-A52E-9AE6712D3D9B}"/>
            </a:ext>
          </a:extLst>
        </xdr:cNvPr>
        <xdr:cNvPicPr/>
      </xdr:nvPicPr>
      <xdr:blipFill>
        <a:blip xmlns:r="http://schemas.openxmlformats.org/officeDocument/2006/relationships" r:embed="rId1" cstate="print"/>
        <a:stretch>
          <a:fillRect/>
        </a:stretch>
      </xdr:blipFill>
      <xdr:spPr>
        <a:xfrm>
          <a:off x="876300" y="672177"/>
          <a:ext cx="1831975" cy="4895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showGridLines="0" tabSelected="1" zoomScale="80" zoomScaleNormal="80" workbookViewId="0">
      <selection activeCell="C4" sqref="C4"/>
    </sheetView>
  </sheetViews>
  <sheetFormatPr baseColWidth="10" defaultColWidth="10.85546875" defaultRowHeight="11.25" x14ac:dyDescent="0.25"/>
  <cols>
    <col min="1" max="1" width="10.85546875" style="76"/>
    <col min="2" max="2" width="16.42578125" style="76" customWidth="1"/>
    <col min="3" max="3" width="35.85546875" style="76" customWidth="1"/>
    <col min="4" max="4" width="21.28515625" style="76" customWidth="1"/>
    <col min="5" max="5" width="31.140625" style="76" customWidth="1"/>
    <col min="6" max="6" width="18.7109375" style="76" customWidth="1"/>
    <col min="7" max="7" width="17.7109375" style="76" customWidth="1"/>
    <col min="8" max="8" width="10.85546875" style="76"/>
    <col min="9" max="9" width="10.85546875" style="76" customWidth="1"/>
    <col min="10" max="10" width="0" style="76" hidden="1" customWidth="1"/>
    <col min="11" max="16384" width="10.85546875" style="76"/>
  </cols>
  <sheetData>
    <row r="1" spans="1:10" ht="50.1" customHeight="1" thickBot="1" x14ac:dyDescent="0.3"/>
    <row r="2" spans="1:10" ht="45.6" customHeight="1" thickBot="1" x14ac:dyDescent="0.3">
      <c r="B2" s="115" t="s">
        <v>0</v>
      </c>
      <c r="C2" s="116"/>
      <c r="D2" s="116"/>
      <c r="E2" s="116"/>
      <c r="F2" s="116"/>
      <c r="G2" s="117"/>
      <c r="J2" s="79" t="s">
        <v>1</v>
      </c>
    </row>
    <row r="3" spans="1:10" ht="21.75" customHeight="1" thickBot="1" x14ac:dyDescent="0.3">
      <c r="B3" s="132" t="s">
        <v>2</v>
      </c>
      <c r="C3" s="133"/>
      <c r="D3" s="116"/>
      <c r="E3" s="116"/>
      <c r="F3" s="116"/>
      <c r="G3" s="117"/>
      <c r="J3" s="79" t="s">
        <v>3</v>
      </c>
    </row>
    <row r="4" spans="1:10" ht="30" customHeight="1" x14ac:dyDescent="0.25">
      <c r="B4" s="97" t="s">
        <v>4</v>
      </c>
      <c r="C4" s="69" t="s">
        <v>1</v>
      </c>
      <c r="D4" s="124" t="s">
        <v>5</v>
      </c>
      <c r="E4" s="112"/>
      <c r="F4" s="125" t="str">
        <f>+IFERROR(VLOOKUP(C4,Vacantes!$A$2:$C$27,2,0)," Sin información")</f>
        <v>Profesional Especializado  Codigo 222 Grado 26</v>
      </c>
      <c r="G4" s="126"/>
      <c r="J4" s="79" t="s">
        <v>6</v>
      </c>
    </row>
    <row r="5" spans="1:10" ht="27" customHeight="1" x14ac:dyDescent="0.25">
      <c r="B5" s="100" t="s">
        <v>7</v>
      </c>
      <c r="C5" s="101"/>
      <c r="D5" s="127" t="str">
        <f>+IFERROR(VLOOKUP(C4,Vacantes!$A$2:$C$27,3,0)," Sin información")</f>
        <v>004 - OFICINA ASESORA DE PLANEACION</v>
      </c>
      <c r="E5" s="128"/>
      <c r="F5" s="128"/>
      <c r="G5" s="129"/>
      <c r="J5" s="79" t="s">
        <v>8</v>
      </c>
    </row>
    <row r="6" spans="1:10" ht="31.5" customHeight="1" thickBot="1" x14ac:dyDescent="0.3">
      <c r="B6" s="95" t="s">
        <v>9</v>
      </c>
      <c r="C6" s="96" t="str">
        <f>+IFERROR(VLOOKUP(C4,Vacantes!A2:I30,9,0)," Sin información")</f>
        <v>TEMPORAL</v>
      </c>
      <c r="D6" s="134" t="s">
        <v>10</v>
      </c>
      <c r="E6" s="134"/>
      <c r="F6" s="135">
        <f>+IFERROR(VLOOKUP(C4,Vacantes!$A$2:$J$30,10,0)," Sin información")</f>
        <v>4666932</v>
      </c>
      <c r="G6" s="136"/>
      <c r="J6" s="79" t="s">
        <v>11</v>
      </c>
    </row>
    <row r="7" spans="1:10" ht="27" customHeight="1" thickBot="1" x14ac:dyDescent="0.3">
      <c r="B7" s="115" t="s">
        <v>12</v>
      </c>
      <c r="C7" s="116"/>
      <c r="D7" s="116"/>
      <c r="E7" s="116"/>
      <c r="F7" s="116"/>
      <c r="G7" s="117"/>
      <c r="J7" s="79" t="s">
        <v>13</v>
      </c>
    </row>
    <row r="8" spans="1:10" ht="27" customHeight="1" x14ac:dyDescent="0.25">
      <c r="B8" s="94" t="s">
        <v>14</v>
      </c>
      <c r="C8" s="123"/>
      <c r="D8" s="123"/>
      <c r="E8" s="83" t="s">
        <v>15</v>
      </c>
      <c r="F8" s="118" t="str">
        <f>+IFERROR(VLOOKUP(C8,Planta!$A$2:$B$170,2,0)," Sin información")</f>
        <v xml:space="preserve"> Sin información</v>
      </c>
      <c r="G8" s="119"/>
      <c r="J8" s="79" t="s">
        <v>16</v>
      </c>
    </row>
    <row r="9" spans="1:10" ht="39.75" customHeight="1" x14ac:dyDescent="0.25">
      <c r="B9" s="77" t="s">
        <v>17</v>
      </c>
      <c r="C9" s="99" t="str">
        <f>+IFERROR(VLOOKUP(C8,Planta!$A$2:$C$170,3,0)," Sin información")</f>
        <v xml:space="preserve"> Sin información</v>
      </c>
      <c r="D9" s="99"/>
      <c r="E9" s="78" t="s">
        <v>18</v>
      </c>
      <c r="F9" s="130" t="str">
        <f>+IFERROR(VLOOKUP(C8,Planta!$A$2:$I$170,9,0)," Sin información")</f>
        <v xml:space="preserve"> Sin información</v>
      </c>
      <c r="G9" s="131"/>
      <c r="J9" s="79" t="s">
        <v>19</v>
      </c>
    </row>
    <row r="10" spans="1:10" ht="45.6" customHeight="1" x14ac:dyDescent="0.25">
      <c r="B10" s="80" t="s">
        <v>20</v>
      </c>
      <c r="C10" s="81" t="str">
        <f>+IFERROR(VLOOKUP(C8,Planta!$A$2:$H$170,8,0)," Sin información")</f>
        <v xml:space="preserve"> Sin información</v>
      </c>
      <c r="D10" s="102" t="s">
        <v>21</v>
      </c>
      <c r="E10" s="103"/>
      <c r="F10" s="104" t="str">
        <f>+IFERROR(VLOOKUP(C8,Planta!$A$2:$G$170,7,0)," Sin información")</f>
        <v xml:space="preserve"> Sin información</v>
      </c>
      <c r="G10" s="105"/>
      <c r="J10" s="79" t="s">
        <v>22</v>
      </c>
    </row>
    <row r="11" spans="1:10" ht="33.75" customHeight="1" thickBot="1" x14ac:dyDescent="0.3">
      <c r="A11" s="76" t="s">
        <v>23</v>
      </c>
      <c r="B11" s="120" t="s">
        <v>24</v>
      </c>
      <c r="C11" s="121"/>
      <c r="D11" s="121"/>
      <c r="E11" s="121"/>
      <c r="F11" s="121"/>
      <c r="G11" s="122"/>
      <c r="J11" s="79" t="s">
        <v>25</v>
      </c>
    </row>
    <row r="12" spans="1:10" ht="45.6" customHeight="1" x14ac:dyDescent="0.25">
      <c r="B12" s="110" t="s">
        <v>26</v>
      </c>
      <c r="C12" s="111"/>
      <c r="D12" s="112"/>
      <c r="E12" s="82" t="s">
        <v>27</v>
      </c>
      <c r="F12" s="83" t="s">
        <v>28</v>
      </c>
      <c r="G12" s="84" t="s">
        <v>29</v>
      </c>
      <c r="J12" s="79" t="s">
        <v>30</v>
      </c>
    </row>
    <row r="13" spans="1:10" ht="409.6" customHeight="1" x14ac:dyDescent="0.25">
      <c r="B13" s="113" t="str">
        <f>+VLOOKUP(C4,Vacantes!$A$2:$F$27,6,0)</f>
        <v>•	Título Profesional en Administración Financiera, Administración Pública, Administración de Empresas, Administración de Empresas y Finanzas, Administración y Dirección de Empresas, Administración de Empresas con Énfasis en Finanzas, Finanzas del Núcleo Básico de Conocimiento Administración.
•	Título Profesional en Economía del Núcleo Básico de Conocimiento Economía.
•	Título Profesional en Contaduría Pública del Núcleo Básico de Conocimiento Contaduría Pública.
•	Título Profesional en Ingeniería Comercial Ingeniería Administrativa, Ingeniería Administrativa y de Finanzas, Ingeniería en Calidad, Ingeniería Financiera, Ingeniería Financiera y de Negocios del Núcleo Básico de Conocimiento Ingeniería Administrativa y Afines
•	Título Profesional en Ingeniería Industrial, Ingeniería de Producción del Núcleo Básico de Conocimiento Ingeniería Industrial y Afines.
•	Título Profesional en Ingeniería Sanitaria, Ingeniería Ambiental, Ingeniería de Producción del Núcleo Básico de Conocimiento Ingeniería Ambiental y Afines.
•	Título Profesional en Estadística del Núcleo Básico de Conocimiento Matemáticas, Estadística y Afines.
•	Título Profesional en Planeación para el Desarrollo Social del Núcleo Básico de Conocimiento Sociología, Trabajo Social y Afines
•	Título de postgrado en áreas relacionadas con las funciones del cargo.
•	Tarjeta profesional en los casos reglamentados por la ley.</v>
      </c>
      <c r="C13" s="114"/>
      <c r="D13" s="114"/>
      <c r="E13" s="71"/>
      <c r="F13" s="70"/>
      <c r="G13" s="72"/>
      <c r="J13" s="79" t="s">
        <v>31</v>
      </c>
    </row>
    <row r="14" spans="1:10" ht="36" customHeight="1" thickBot="1" x14ac:dyDescent="0.3">
      <c r="B14" s="108" t="str">
        <f>+VLOOKUP(C4,Vacantes!$A$2:$G$27,7,0)</f>
        <v>Sesenta y seis (66) meses de experiencia profesional relacionada.</v>
      </c>
      <c r="C14" s="109"/>
      <c r="D14" s="109"/>
      <c r="E14" s="73"/>
      <c r="F14" s="74"/>
      <c r="G14" s="75"/>
    </row>
    <row r="15" spans="1:10" ht="21" customHeight="1" x14ac:dyDescent="0.25">
      <c r="B15" s="85"/>
      <c r="C15" s="85"/>
      <c r="D15" s="85"/>
      <c r="E15" s="86"/>
      <c r="F15" s="87"/>
      <c r="G15" s="87"/>
    </row>
    <row r="16" spans="1:10" ht="21" customHeight="1" thickBot="1" x14ac:dyDescent="0.3">
      <c r="B16" s="85"/>
      <c r="C16" s="85"/>
      <c r="D16" s="85"/>
      <c r="E16" s="86"/>
      <c r="F16" s="87"/>
      <c r="G16" s="87"/>
    </row>
    <row r="17" spans="4:7" ht="14.45" customHeight="1" x14ac:dyDescent="0.25">
      <c r="D17" s="88"/>
      <c r="E17" s="89"/>
      <c r="F17" s="107"/>
      <c r="G17" s="107"/>
    </row>
    <row r="18" spans="4:7" x14ac:dyDescent="0.25">
      <c r="D18" s="90"/>
      <c r="E18" s="91"/>
      <c r="F18" s="107"/>
      <c r="G18" s="107"/>
    </row>
    <row r="19" spans="4:7" ht="12" thickBot="1" x14ac:dyDescent="0.3">
      <c r="D19" s="92"/>
      <c r="E19" s="93"/>
      <c r="F19" s="107"/>
      <c r="G19" s="107"/>
    </row>
    <row r="20" spans="4:7" x14ac:dyDescent="0.25">
      <c r="D20" s="106" t="s">
        <v>32</v>
      </c>
      <c r="E20" s="106"/>
      <c r="F20" s="107"/>
      <c r="G20" s="107"/>
    </row>
    <row r="21" spans="4:7" x14ac:dyDescent="0.25">
      <c r="D21" s="106"/>
      <c r="E21" s="106"/>
      <c r="F21" s="107"/>
      <c r="G21" s="107"/>
    </row>
    <row r="22" spans="4:7" x14ac:dyDescent="0.25">
      <c r="D22" s="106" t="str">
        <f>+IFERROR(VLOOKUP(C8,Planta!$A$2:$B$170,2,0)," Sin Información")</f>
        <v xml:space="preserve"> Sin Información</v>
      </c>
      <c r="E22" s="106"/>
      <c r="F22" s="107"/>
      <c r="G22" s="107"/>
    </row>
    <row r="23" spans="4:7" x14ac:dyDescent="0.25">
      <c r="D23" s="98" t="str">
        <f>+IFERROR(VLOOKUP(C8,Planta!$A$2:$C$170,3,0)," Sin información")</f>
        <v xml:space="preserve"> Sin información</v>
      </c>
      <c r="E23" s="98"/>
    </row>
  </sheetData>
  <sheetProtection algorithmName="SHA-512" hashValue="CWWQdaW1k2zgyfRLUJJ44+91D8s8kxRGRQ7zwFsCG3NkIOXxiC7KS6GlnTPcRbErh9j5mk6wBS/spK9ruWBgBw==" saltValue="vcF4GQlu03A6r93MUcAGcw==" spinCount="100000" sheet="1" objects="1" scenarios="1"/>
  <mergeCells count="24">
    <mergeCell ref="B2:G2"/>
    <mergeCell ref="F8:G8"/>
    <mergeCell ref="B11:G11"/>
    <mergeCell ref="C8:D8"/>
    <mergeCell ref="D4:E4"/>
    <mergeCell ref="F4:G4"/>
    <mergeCell ref="D5:G5"/>
    <mergeCell ref="F9:G9"/>
    <mergeCell ref="B7:G7"/>
    <mergeCell ref="B3:G3"/>
    <mergeCell ref="D6:E6"/>
    <mergeCell ref="F6:G6"/>
    <mergeCell ref="D23:E23"/>
    <mergeCell ref="C9:D9"/>
    <mergeCell ref="B5:C5"/>
    <mergeCell ref="D10:E10"/>
    <mergeCell ref="F10:G10"/>
    <mergeCell ref="D20:E21"/>
    <mergeCell ref="D22:E22"/>
    <mergeCell ref="F17:G19"/>
    <mergeCell ref="F20:G22"/>
    <mergeCell ref="B14:D14"/>
    <mergeCell ref="B12:D12"/>
    <mergeCell ref="B13:D13"/>
  </mergeCells>
  <dataValidations count="1">
    <dataValidation type="list" allowBlank="1" showInputMessage="1" showErrorMessage="1" sqref="C4" xr:uid="{00000000-0002-0000-0000-000000000000}">
      <formula1>$J$2:$J$13</formula1>
    </dataValidation>
  </dataValidations>
  <pageMargins left="0.7" right="0.7" top="0.75" bottom="0.75" header="0.3" footer="0.3"/>
  <pageSetup scale="52"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
  <sheetViews>
    <sheetView workbookViewId="0">
      <selection activeCell="A4" sqref="A4"/>
    </sheetView>
  </sheetViews>
  <sheetFormatPr baseColWidth="10" defaultColWidth="11.42578125" defaultRowHeight="15" customHeight="1" x14ac:dyDescent="0.25"/>
  <cols>
    <col min="1" max="1" width="14.42578125" style="60" customWidth="1"/>
    <col min="2" max="2" width="48.7109375" style="60" customWidth="1"/>
    <col min="3" max="3" width="45" style="60" customWidth="1"/>
    <col min="4" max="4" width="40.140625" style="60" customWidth="1"/>
    <col min="5" max="5" width="86.28515625" style="60" customWidth="1"/>
    <col min="6" max="6" width="49.5703125" style="60" customWidth="1"/>
    <col min="7" max="7" width="33.42578125" style="60" customWidth="1"/>
    <col min="8" max="8" width="22.5703125" style="60" customWidth="1"/>
    <col min="9" max="9" width="23.28515625" style="60" customWidth="1"/>
    <col min="10" max="10" width="22.140625" style="60" customWidth="1"/>
    <col min="11" max="11" width="12.42578125" style="60" customWidth="1"/>
    <col min="12" max="12" width="39.42578125" style="60" hidden="1" customWidth="1"/>
    <col min="13" max="13" width="11.42578125" style="60" hidden="1" customWidth="1"/>
    <col min="14" max="16384" width="11.42578125" style="60"/>
  </cols>
  <sheetData>
    <row r="1" spans="1:13" s="56" customFormat="1" ht="15" customHeight="1" x14ac:dyDescent="0.25">
      <c r="A1" s="53" t="s">
        <v>33</v>
      </c>
      <c r="B1" s="53" t="s">
        <v>34</v>
      </c>
      <c r="C1" s="54" t="s">
        <v>35</v>
      </c>
      <c r="D1" s="55" t="s">
        <v>36</v>
      </c>
      <c r="E1" s="55" t="s">
        <v>37</v>
      </c>
      <c r="F1" s="55" t="s">
        <v>38</v>
      </c>
      <c r="G1" s="55" t="s">
        <v>39</v>
      </c>
      <c r="H1" s="55" t="s">
        <v>40</v>
      </c>
      <c r="I1" s="54" t="s">
        <v>9</v>
      </c>
      <c r="J1" s="54" t="s">
        <v>41</v>
      </c>
      <c r="K1" s="54" t="s">
        <v>42</v>
      </c>
      <c r="L1" s="54" t="s">
        <v>43</v>
      </c>
      <c r="M1" s="54" t="s">
        <v>44</v>
      </c>
    </row>
    <row r="2" spans="1:13" ht="15" customHeight="1" x14ac:dyDescent="0.25">
      <c r="A2" s="51" t="s">
        <v>1</v>
      </c>
      <c r="B2" s="51" t="s">
        <v>45</v>
      </c>
      <c r="C2" s="62" t="s">
        <v>46</v>
      </c>
      <c r="D2" s="57" t="s">
        <v>47</v>
      </c>
      <c r="E2" s="57" t="s">
        <v>48</v>
      </c>
      <c r="F2" s="57" t="s">
        <v>49</v>
      </c>
      <c r="G2" s="58" t="s">
        <v>50</v>
      </c>
      <c r="H2" s="59" t="s">
        <v>51</v>
      </c>
      <c r="I2" s="52" t="s">
        <v>52</v>
      </c>
      <c r="J2" s="61">
        <v>4666932</v>
      </c>
      <c r="K2" s="52">
        <v>1</v>
      </c>
      <c r="L2" s="63" t="s">
        <v>53</v>
      </c>
      <c r="M2" s="64">
        <v>36128</v>
      </c>
    </row>
    <row r="3" spans="1:13" ht="15" customHeight="1" x14ac:dyDescent="0.25">
      <c r="A3" s="51" t="s">
        <v>3</v>
      </c>
      <c r="B3" s="51" t="s">
        <v>54</v>
      </c>
      <c r="C3" s="62" t="s">
        <v>55</v>
      </c>
      <c r="D3" s="57" t="s">
        <v>56</v>
      </c>
      <c r="E3" s="57" t="s">
        <v>57</v>
      </c>
      <c r="F3" s="57" t="s">
        <v>58</v>
      </c>
      <c r="G3" s="58" t="s">
        <v>59</v>
      </c>
      <c r="H3" s="59" t="s">
        <v>51</v>
      </c>
      <c r="I3" s="52" t="s">
        <v>52</v>
      </c>
      <c r="J3" s="61">
        <v>4355509</v>
      </c>
      <c r="K3" s="52">
        <v>1</v>
      </c>
      <c r="L3" s="65" t="s">
        <v>60</v>
      </c>
      <c r="M3" s="64">
        <v>36139</v>
      </c>
    </row>
    <row r="4" spans="1:13" ht="15" customHeight="1" x14ac:dyDescent="0.2">
      <c r="A4" s="51" t="s">
        <v>6</v>
      </c>
      <c r="B4" s="51" t="s">
        <v>54</v>
      </c>
      <c r="C4" s="67" t="s">
        <v>61</v>
      </c>
      <c r="D4" s="68" t="s">
        <v>62</v>
      </c>
      <c r="E4" s="57" t="s">
        <v>63</v>
      </c>
      <c r="F4" s="57" t="s">
        <v>64</v>
      </c>
      <c r="G4" s="58" t="s">
        <v>59</v>
      </c>
      <c r="H4" s="59" t="s">
        <v>51</v>
      </c>
      <c r="I4" s="52" t="s">
        <v>65</v>
      </c>
      <c r="J4" s="61">
        <v>4355509</v>
      </c>
      <c r="K4" s="52">
        <v>1</v>
      </c>
      <c r="L4" s="65" t="s">
        <v>66</v>
      </c>
      <c r="M4" s="66">
        <v>36137</v>
      </c>
    </row>
  </sheetData>
  <phoneticPr fontId="1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2"/>
  <sheetViews>
    <sheetView topLeftCell="A146" workbookViewId="0">
      <selection activeCell="K1" sqref="K1"/>
    </sheetView>
  </sheetViews>
  <sheetFormatPr baseColWidth="10" defaultColWidth="11.42578125" defaultRowHeight="15" customHeight="1" x14ac:dyDescent="0.25"/>
  <cols>
    <col min="1" max="1" width="13.7109375" bestFit="1" customWidth="1"/>
    <col min="2" max="2" width="63.5703125" customWidth="1"/>
    <col min="3" max="3" width="62.140625" customWidth="1"/>
    <col min="4" max="4" width="7.28515625" bestFit="1" customWidth="1"/>
    <col min="5" max="5" width="6.7109375" bestFit="1" customWidth="1"/>
    <col min="6" max="7" width="10.42578125" bestFit="1" customWidth="1"/>
    <col min="8" max="8" width="29" customWidth="1"/>
    <col min="9" max="9" width="66.7109375" bestFit="1" customWidth="1"/>
  </cols>
  <sheetData>
    <row r="1" spans="1:9" ht="15" customHeight="1" x14ac:dyDescent="0.25">
      <c r="A1" s="3" t="s">
        <v>72</v>
      </c>
      <c r="B1" s="2" t="s">
        <v>73</v>
      </c>
      <c r="C1" s="1" t="s">
        <v>74</v>
      </c>
      <c r="D1" s="1" t="s">
        <v>75</v>
      </c>
      <c r="E1" s="1" t="s">
        <v>76</v>
      </c>
      <c r="F1" s="4" t="s">
        <v>77</v>
      </c>
      <c r="G1" s="5" t="s">
        <v>78</v>
      </c>
      <c r="H1" s="5" t="s">
        <v>79</v>
      </c>
      <c r="I1" s="5" t="s">
        <v>35</v>
      </c>
    </row>
    <row r="2" spans="1:9" ht="15" customHeight="1" x14ac:dyDescent="0.25">
      <c r="A2" s="9">
        <v>51816415</v>
      </c>
      <c r="B2" s="8" t="s">
        <v>80</v>
      </c>
      <c r="C2" s="6" t="s">
        <v>81</v>
      </c>
      <c r="D2" s="7" t="s">
        <v>82</v>
      </c>
      <c r="E2" s="7" t="s">
        <v>83</v>
      </c>
      <c r="F2" s="10">
        <v>24022</v>
      </c>
      <c r="G2" s="11">
        <v>43838</v>
      </c>
      <c r="H2" s="12" t="s">
        <v>84</v>
      </c>
      <c r="I2" s="13" t="s">
        <v>85</v>
      </c>
    </row>
    <row r="3" spans="1:9" ht="15" customHeight="1" x14ac:dyDescent="0.25">
      <c r="A3" s="9">
        <v>1023896660</v>
      </c>
      <c r="B3" s="8" t="s">
        <v>86</v>
      </c>
      <c r="C3" s="14" t="s">
        <v>87</v>
      </c>
      <c r="D3" s="15" t="s">
        <v>88</v>
      </c>
      <c r="E3" s="15" t="s">
        <v>89</v>
      </c>
      <c r="F3" s="16">
        <v>44580</v>
      </c>
      <c r="G3" s="17">
        <v>44349</v>
      </c>
      <c r="H3" s="12" t="s">
        <v>84</v>
      </c>
      <c r="I3" s="13" t="s">
        <v>85</v>
      </c>
    </row>
    <row r="4" spans="1:9" ht="15" customHeight="1" x14ac:dyDescent="0.25">
      <c r="A4" s="9">
        <v>74859054</v>
      </c>
      <c r="B4" s="8" t="s">
        <v>90</v>
      </c>
      <c r="C4" s="14" t="s">
        <v>87</v>
      </c>
      <c r="D4" s="15" t="s">
        <v>88</v>
      </c>
      <c r="E4" s="15" t="s">
        <v>89</v>
      </c>
      <c r="F4" s="10">
        <v>28101</v>
      </c>
      <c r="G4" s="17">
        <v>44473</v>
      </c>
      <c r="H4" s="12" t="s">
        <v>84</v>
      </c>
      <c r="I4" s="13" t="s">
        <v>85</v>
      </c>
    </row>
    <row r="5" spans="1:9" ht="15" customHeight="1" x14ac:dyDescent="0.25">
      <c r="A5" s="9">
        <v>52980901</v>
      </c>
      <c r="B5" s="8" t="s">
        <v>91</v>
      </c>
      <c r="C5" s="14" t="s">
        <v>87</v>
      </c>
      <c r="D5" s="15" t="s">
        <v>88</v>
      </c>
      <c r="E5" s="15" t="s">
        <v>89</v>
      </c>
      <c r="F5" s="10">
        <v>30412</v>
      </c>
      <c r="G5" s="17">
        <v>43879</v>
      </c>
      <c r="H5" s="12" t="s">
        <v>84</v>
      </c>
      <c r="I5" s="13" t="s">
        <v>85</v>
      </c>
    </row>
    <row r="6" spans="1:9" ht="15" customHeight="1" x14ac:dyDescent="0.25">
      <c r="A6" s="9">
        <v>40396916</v>
      </c>
      <c r="B6" s="20" t="s">
        <v>92</v>
      </c>
      <c r="C6" s="14" t="s">
        <v>93</v>
      </c>
      <c r="D6" s="18">
        <v>105</v>
      </c>
      <c r="E6" s="19">
        <v>5</v>
      </c>
      <c r="F6" s="10">
        <v>26104</v>
      </c>
      <c r="G6" s="17">
        <v>44064</v>
      </c>
      <c r="H6" s="12" t="s">
        <v>84</v>
      </c>
      <c r="I6" s="13" t="s">
        <v>85</v>
      </c>
    </row>
    <row r="7" spans="1:9" ht="15" customHeight="1" x14ac:dyDescent="0.25">
      <c r="A7" s="9">
        <v>51967480</v>
      </c>
      <c r="B7" s="20" t="s">
        <v>94</v>
      </c>
      <c r="C7" s="14" t="s">
        <v>95</v>
      </c>
      <c r="D7" s="18">
        <v>425</v>
      </c>
      <c r="E7" s="18">
        <v>27</v>
      </c>
      <c r="F7" s="10">
        <v>24771</v>
      </c>
      <c r="G7" s="17">
        <v>43835</v>
      </c>
      <c r="H7" s="21" t="s">
        <v>84</v>
      </c>
      <c r="I7" s="13" t="s">
        <v>85</v>
      </c>
    </row>
    <row r="8" spans="1:9" ht="15" customHeight="1" x14ac:dyDescent="0.25">
      <c r="A8" s="9">
        <v>1118535719</v>
      </c>
      <c r="B8" s="8" t="s">
        <v>96</v>
      </c>
      <c r="C8" s="6" t="s">
        <v>97</v>
      </c>
      <c r="D8" s="15" t="s">
        <v>98</v>
      </c>
      <c r="E8" s="7" t="s">
        <v>99</v>
      </c>
      <c r="F8" s="10">
        <v>31954</v>
      </c>
      <c r="G8" s="17">
        <v>44574</v>
      </c>
      <c r="H8" s="12" t="s">
        <v>84</v>
      </c>
      <c r="I8" s="13" t="s">
        <v>100</v>
      </c>
    </row>
    <row r="9" spans="1:9" ht="15" customHeight="1" x14ac:dyDescent="0.25">
      <c r="A9" s="24">
        <v>79751974</v>
      </c>
      <c r="B9" s="23" t="s">
        <v>53</v>
      </c>
      <c r="C9" s="6" t="s">
        <v>101</v>
      </c>
      <c r="D9" s="18">
        <v>222</v>
      </c>
      <c r="E9" s="22">
        <v>26</v>
      </c>
      <c r="F9" s="10">
        <v>27214</v>
      </c>
      <c r="G9" s="17">
        <v>44237</v>
      </c>
      <c r="H9" s="25" t="s">
        <v>102</v>
      </c>
      <c r="I9" s="13" t="s">
        <v>100</v>
      </c>
    </row>
    <row r="10" spans="1:9" ht="15" customHeight="1" x14ac:dyDescent="0.25">
      <c r="A10" s="24">
        <v>31976952</v>
      </c>
      <c r="B10" s="20" t="s">
        <v>103</v>
      </c>
      <c r="C10" s="6" t="s">
        <v>104</v>
      </c>
      <c r="D10" s="22">
        <v>219</v>
      </c>
      <c r="E10" s="7" t="s">
        <v>105</v>
      </c>
      <c r="F10" s="10">
        <v>25035</v>
      </c>
      <c r="G10" s="11">
        <v>44140</v>
      </c>
      <c r="H10" s="25" t="s">
        <v>102</v>
      </c>
      <c r="I10" s="13" t="s">
        <v>100</v>
      </c>
    </row>
    <row r="11" spans="1:9" ht="15" customHeight="1" x14ac:dyDescent="0.25">
      <c r="A11" s="26">
        <v>52928105</v>
      </c>
      <c r="B11" s="20" t="s">
        <v>106</v>
      </c>
      <c r="C11" s="6" t="s">
        <v>104</v>
      </c>
      <c r="D11" s="18" t="s">
        <v>107</v>
      </c>
      <c r="E11" s="7" t="s">
        <v>105</v>
      </c>
      <c r="F11" s="10">
        <v>29961</v>
      </c>
      <c r="G11" s="17">
        <v>44228</v>
      </c>
      <c r="H11" s="25" t="s">
        <v>102</v>
      </c>
      <c r="I11" s="13" t="s">
        <v>100</v>
      </c>
    </row>
    <row r="12" spans="1:9" ht="15" customHeight="1" x14ac:dyDescent="0.25">
      <c r="A12" s="26">
        <v>52421841</v>
      </c>
      <c r="B12" s="20" t="s">
        <v>108</v>
      </c>
      <c r="C12" s="27" t="s">
        <v>104</v>
      </c>
      <c r="D12" s="28">
        <v>219</v>
      </c>
      <c r="E12" s="29" t="s">
        <v>105</v>
      </c>
      <c r="F12" s="10">
        <v>28337</v>
      </c>
      <c r="G12" s="17">
        <v>44348</v>
      </c>
      <c r="H12" s="25" t="s">
        <v>102</v>
      </c>
      <c r="I12" s="13" t="s">
        <v>100</v>
      </c>
    </row>
    <row r="13" spans="1:9" ht="15" customHeight="1" x14ac:dyDescent="0.25">
      <c r="A13" s="24">
        <v>52911978</v>
      </c>
      <c r="B13" s="20" t="s">
        <v>109</v>
      </c>
      <c r="C13" s="27" t="s">
        <v>104</v>
      </c>
      <c r="D13" s="28">
        <v>219</v>
      </c>
      <c r="E13" s="29">
        <v>12</v>
      </c>
      <c r="F13" s="10">
        <v>30098</v>
      </c>
      <c r="G13" s="17">
        <v>44147</v>
      </c>
      <c r="H13" s="25" t="s">
        <v>102</v>
      </c>
      <c r="I13" s="13" t="s">
        <v>100</v>
      </c>
    </row>
    <row r="14" spans="1:9" ht="15" customHeight="1" x14ac:dyDescent="0.25">
      <c r="A14" s="24">
        <v>1032436803</v>
      </c>
      <c r="B14" s="20" t="s">
        <v>110</v>
      </c>
      <c r="C14" s="6" t="s">
        <v>104</v>
      </c>
      <c r="D14" s="22">
        <v>219</v>
      </c>
      <c r="E14" s="7" t="s">
        <v>105</v>
      </c>
      <c r="F14" s="10">
        <v>33010</v>
      </c>
      <c r="G14" s="11">
        <v>44228</v>
      </c>
      <c r="H14" s="25" t="s">
        <v>102</v>
      </c>
      <c r="I14" s="13" t="s">
        <v>100</v>
      </c>
    </row>
    <row r="15" spans="1:9" ht="15" customHeight="1" x14ac:dyDescent="0.25">
      <c r="A15" s="24">
        <v>51992009</v>
      </c>
      <c r="B15" s="20" t="s">
        <v>111</v>
      </c>
      <c r="C15" s="27" t="s">
        <v>112</v>
      </c>
      <c r="D15" s="18">
        <v>314</v>
      </c>
      <c r="E15" s="18">
        <v>18</v>
      </c>
      <c r="F15" s="10">
        <v>25917</v>
      </c>
      <c r="G15" s="17">
        <v>34975</v>
      </c>
      <c r="H15" s="25" t="s">
        <v>102</v>
      </c>
      <c r="I15" s="13" t="s">
        <v>100</v>
      </c>
    </row>
    <row r="16" spans="1:9" ht="15" customHeight="1" x14ac:dyDescent="0.25">
      <c r="A16" s="26">
        <v>52933200</v>
      </c>
      <c r="B16" s="33" t="s">
        <v>113</v>
      </c>
      <c r="C16" s="30" t="s">
        <v>114</v>
      </c>
      <c r="D16" s="31">
        <v>425</v>
      </c>
      <c r="E16" s="32">
        <v>21</v>
      </c>
      <c r="F16" s="10">
        <v>30423</v>
      </c>
      <c r="G16" s="17">
        <v>44140</v>
      </c>
      <c r="H16" s="25" t="s">
        <v>102</v>
      </c>
      <c r="I16" s="13" t="s">
        <v>100</v>
      </c>
    </row>
    <row r="17" spans="1:9" ht="15" customHeight="1" x14ac:dyDescent="0.25">
      <c r="A17" s="24">
        <v>80110291</v>
      </c>
      <c r="B17" s="8" t="s">
        <v>115</v>
      </c>
      <c r="C17" s="6" t="s">
        <v>116</v>
      </c>
      <c r="D17" s="15" t="s">
        <v>98</v>
      </c>
      <c r="E17" s="7" t="s">
        <v>89</v>
      </c>
      <c r="F17" s="10">
        <v>30355</v>
      </c>
      <c r="G17" s="17">
        <v>43874</v>
      </c>
      <c r="H17" s="21" t="s">
        <v>84</v>
      </c>
      <c r="I17" s="13" t="s">
        <v>117</v>
      </c>
    </row>
    <row r="18" spans="1:9" ht="15" customHeight="1" x14ac:dyDescent="0.25">
      <c r="A18" s="24">
        <v>52903633</v>
      </c>
      <c r="B18" s="23" t="s">
        <v>67</v>
      </c>
      <c r="C18" s="6" t="s">
        <v>104</v>
      </c>
      <c r="D18" s="15">
        <v>219</v>
      </c>
      <c r="E18" s="7">
        <v>12</v>
      </c>
      <c r="F18" s="10">
        <v>30121</v>
      </c>
      <c r="G18" s="17">
        <v>44161</v>
      </c>
      <c r="H18" s="25" t="s">
        <v>102</v>
      </c>
      <c r="I18" s="13" t="s">
        <v>117</v>
      </c>
    </row>
    <row r="19" spans="1:9" ht="15" customHeight="1" x14ac:dyDescent="0.25">
      <c r="A19" s="24">
        <v>1067915708</v>
      </c>
      <c r="B19" s="23" t="s">
        <v>68</v>
      </c>
      <c r="C19" s="6" t="s">
        <v>104</v>
      </c>
      <c r="D19" s="15">
        <v>219</v>
      </c>
      <c r="E19" s="7">
        <v>12</v>
      </c>
      <c r="F19" s="10">
        <v>33773</v>
      </c>
      <c r="G19" s="17">
        <v>44161</v>
      </c>
      <c r="H19" s="25" t="s">
        <v>102</v>
      </c>
      <c r="I19" s="13" t="s">
        <v>117</v>
      </c>
    </row>
    <row r="20" spans="1:9" ht="15" customHeight="1" x14ac:dyDescent="0.25">
      <c r="A20" s="24">
        <v>79637970</v>
      </c>
      <c r="B20" s="20" t="s">
        <v>118</v>
      </c>
      <c r="C20" s="27" t="s">
        <v>104</v>
      </c>
      <c r="D20" s="28">
        <v>219</v>
      </c>
      <c r="E20" s="21">
        <v>12</v>
      </c>
      <c r="F20" s="10">
        <v>26762</v>
      </c>
      <c r="G20" s="17">
        <v>44161</v>
      </c>
      <c r="H20" s="25" t="s">
        <v>102</v>
      </c>
      <c r="I20" s="13" t="s">
        <v>117</v>
      </c>
    </row>
    <row r="21" spans="1:9" ht="15" customHeight="1" x14ac:dyDescent="0.25">
      <c r="A21" s="35">
        <v>1120864891</v>
      </c>
      <c r="B21" s="34" t="s">
        <v>119</v>
      </c>
      <c r="C21" s="6" t="s">
        <v>114</v>
      </c>
      <c r="D21" s="18">
        <v>425</v>
      </c>
      <c r="E21" s="22">
        <v>21</v>
      </c>
      <c r="F21" s="10">
        <v>31787</v>
      </c>
      <c r="G21" s="17">
        <v>41102</v>
      </c>
      <c r="H21" s="21" t="s">
        <v>120</v>
      </c>
      <c r="I21" s="13" t="s">
        <v>117</v>
      </c>
    </row>
    <row r="22" spans="1:9" ht="15" customHeight="1" x14ac:dyDescent="0.25">
      <c r="A22" s="24">
        <v>37860493</v>
      </c>
      <c r="B22" s="8" t="s">
        <v>121</v>
      </c>
      <c r="C22" s="6" t="s">
        <v>122</v>
      </c>
      <c r="D22" s="18" t="s">
        <v>13</v>
      </c>
      <c r="E22" s="22" t="s">
        <v>99</v>
      </c>
      <c r="F22" s="10">
        <v>29701</v>
      </c>
      <c r="G22" s="17">
        <v>44574</v>
      </c>
      <c r="H22" s="36" t="s">
        <v>123</v>
      </c>
      <c r="I22" s="13" t="s">
        <v>124</v>
      </c>
    </row>
    <row r="23" spans="1:9" ht="15" customHeight="1" x14ac:dyDescent="0.25">
      <c r="A23" s="24">
        <v>79813559</v>
      </c>
      <c r="B23" s="23" t="s">
        <v>125</v>
      </c>
      <c r="C23" s="27" t="s">
        <v>126</v>
      </c>
      <c r="D23" s="15">
        <v>222</v>
      </c>
      <c r="E23" s="7" t="s">
        <v>127</v>
      </c>
      <c r="F23" s="10">
        <v>28724</v>
      </c>
      <c r="G23" s="17">
        <v>44201</v>
      </c>
      <c r="H23" s="25" t="s">
        <v>102</v>
      </c>
      <c r="I23" s="13" t="s">
        <v>124</v>
      </c>
    </row>
    <row r="24" spans="1:9" ht="15" customHeight="1" x14ac:dyDescent="0.25">
      <c r="A24" s="26">
        <v>52098492</v>
      </c>
      <c r="B24" s="20" t="s">
        <v>128</v>
      </c>
      <c r="C24" s="27" t="s">
        <v>129</v>
      </c>
      <c r="D24" s="28">
        <v>225</v>
      </c>
      <c r="E24" s="22">
        <v>24</v>
      </c>
      <c r="F24" s="10">
        <v>26400</v>
      </c>
      <c r="G24" s="17">
        <v>44237</v>
      </c>
      <c r="H24" s="25" t="s">
        <v>102</v>
      </c>
      <c r="I24" s="13" t="s">
        <v>124</v>
      </c>
    </row>
    <row r="25" spans="1:9" ht="15" customHeight="1" x14ac:dyDescent="0.25">
      <c r="A25" s="38"/>
      <c r="B25" s="37" t="s">
        <v>130</v>
      </c>
      <c r="C25" s="6" t="s">
        <v>126</v>
      </c>
      <c r="D25" s="28">
        <v>222</v>
      </c>
      <c r="E25" s="29" t="s">
        <v>127</v>
      </c>
      <c r="F25" s="10"/>
      <c r="G25" s="17"/>
      <c r="H25" s="21"/>
      <c r="I25" s="13" t="s">
        <v>124</v>
      </c>
    </row>
    <row r="26" spans="1:9" ht="15" customHeight="1" x14ac:dyDescent="0.25">
      <c r="A26" s="24">
        <v>52155206</v>
      </c>
      <c r="B26" s="20" t="s">
        <v>131</v>
      </c>
      <c r="C26" s="6" t="s">
        <v>104</v>
      </c>
      <c r="D26" s="18" t="s">
        <v>107</v>
      </c>
      <c r="E26" s="7" t="s">
        <v>105</v>
      </c>
      <c r="F26" s="10">
        <v>27233</v>
      </c>
      <c r="G26" s="17">
        <v>44147</v>
      </c>
      <c r="H26" s="25" t="s">
        <v>102</v>
      </c>
      <c r="I26" s="13" t="s">
        <v>124</v>
      </c>
    </row>
    <row r="27" spans="1:9" ht="15" customHeight="1" x14ac:dyDescent="0.25">
      <c r="A27" s="24">
        <v>28822065</v>
      </c>
      <c r="B27" s="20" t="s">
        <v>132</v>
      </c>
      <c r="C27" s="6" t="s">
        <v>104</v>
      </c>
      <c r="D27" s="18" t="s">
        <v>107</v>
      </c>
      <c r="E27" s="7" t="s">
        <v>105</v>
      </c>
      <c r="F27" s="10">
        <v>29221</v>
      </c>
      <c r="G27" s="17">
        <v>44161</v>
      </c>
      <c r="H27" s="25" t="s">
        <v>102</v>
      </c>
      <c r="I27" s="13" t="s">
        <v>124</v>
      </c>
    </row>
    <row r="28" spans="1:9" ht="15" customHeight="1" x14ac:dyDescent="0.25">
      <c r="A28" s="24">
        <v>1022955687</v>
      </c>
      <c r="B28" s="20" t="s">
        <v>133</v>
      </c>
      <c r="C28" s="27" t="s">
        <v>104</v>
      </c>
      <c r="D28" s="28">
        <v>219</v>
      </c>
      <c r="E28" s="29" t="s">
        <v>105</v>
      </c>
      <c r="F28" s="10">
        <v>32835</v>
      </c>
      <c r="G28" s="17">
        <v>44175</v>
      </c>
      <c r="H28" s="25" t="s">
        <v>102</v>
      </c>
      <c r="I28" s="13" t="s">
        <v>124</v>
      </c>
    </row>
    <row r="29" spans="1:9" ht="15" customHeight="1" x14ac:dyDescent="0.25">
      <c r="A29" s="24">
        <v>79422051</v>
      </c>
      <c r="B29" s="34" t="s">
        <v>134</v>
      </c>
      <c r="C29" s="6" t="s">
        <v>104</v>
      </c>
      <c r="D29" s="28">
        <v>219</v>
      </c>
      <c r="E29" s="21">
        <v>12</v>
      </c>
      <c r="F29" s="10">
        <v>24526</v>
      </c>
      <c r="G29" s="17">
        <v>44161</v>
      </c>
      <c r="H29" s="25" t="s">
        <v>102</v>
      </c>
      <c r="I29" s="13" t="s">
        <v>124</v>
      </c>
    </row>
    <row r="30" spans="1:9" ht="15" customHeight="1" x14ac:dyDescent="0.25">
      <c r="A30" s="39">
        <v>1032365545</v>
      </c>
      <c r="B30" s="34" t="s">
        <v>135</v>
      </c>
      <c r="C30" s="27" t="s">
        <v>104</v>
      </c>
      <c r="D30" s="21">
        <v>219</v>
      </c>
      <c r="E30" s="29">
        <v>12</v>
      </c>
      <c r="F30" s="10">
        <v>31543</v>
      </c>
      <c r="G30" s="11">
        <v>44161</v>
      </c>
      <c r="H30" s="25" t="s">
        <v>102</v>
      </c>
      <c r="I30" s="13" t="s">
        <v>124</v>
      </c>
    </row>
    <row r="31" spans="1:9" ht="15" customHeight="1" x14ac:dyDescent="0.25">
      <c r="A31" s="24">
        <v>21176338</v>
      </c>
      <c r="B31" s="8" t="s">
        <v>136</v>
      </c>
      <c r="C31" s="27" t="s">
        <v>112</v>
      </c>
      <c r="D31" s="18">
        <v>314</v>
      </c>
      <c r="E31" s="22">
        <v>18</v>
      </c>
      <c r="F31" s="16">
        <v>23997</v>
      </c>
      <c r="G31" s="17">
        <v>41013</v>
      </c>
      <c r="H31" s="6" t="s">
        <v>137</v>
      </c>
      <c r="I31" s="13" t="s">
        <v>124</v>
      </c>
    </row>
    <row r="32" spans="1:9" ht="15" customHeight="1" x14ac:dyDescent="0.25">
      <c r="A32" s="26">
        <v>1070949715</v>
      </c>
      <c r="B32" s="20" t="s">
        <v>138</v>
      </c>
      <c r="C32" s="6" t="s">
        <v>112</v>
      </c>
      <c r="D32" s="18">
        <v>314</v>
      </c>
      <c r="E32" s="18">
        <v>18</v>
      </c>
      <c r="F32" s="10">
        <v>32135</v>
      </c>
      <c r="G32" s="17">
        <v>44201</v>
      </c>
      <c r="H32" s="21" t="s">
        <v>102</v>
      </c>
      <c r="I32" s="13" t="s">
        <v>124</v>
      </c>
    </row>
    <row r="33" spans="1:9" ht="15" customHeight="1" x14ac:dyDescent="0.25">
      <c r="A33" s="24">
        <v>80499017</v>
      </c>
      <c r="B33" s="8" t="s">
        <v>139</v>
      </c>
      <c r="C33" s="6" t="s">
        <v>122</v>
      </c>
      <c r="D33" s="18" t="s">
        <v>13</v>
      </c>
      <c r="E33" s="22" t="s">
        <v>99</v>
      </c>
      <c r="F33" s="10">
        <v>26742</v>
      </c>
      <c r="G33" s="17">
        <v>43850</v>
      </c>
      <c r="H33" s="21" t="s">
        <v>84</v>
      </c>
      <c r="I33" s="13" t="s">
        <v>140</v>
      </c>
    </row>
    <row r="34" spans="1:9" ht="15" customHeight="1" x14ac:dyDescent="0.25">
      <c r="A34" s="24">
        <v>79792290</v>
      </c>
      <c r="B34" s="20" t="s">
        <v>141</v>
      </c>
      <c r="C34" s="6" t="s">
        <v>126</v>
      </c>
      <c r="D34" s="18">
        <v>222</v>
      </c>
      <c r="E34" s="22" t="s">
        <v>127</v>
      </c>
      <c r="F34" s="10">
        <v>28305</v>
      </c>
      <c r="G34" s="17">
        <v>44201</v>
      </c>
      <c r="H34" s="25" t="s">
        <v>102</v>
      </c>
      <c r="I34" s="13" t="s">
        <v>140</v>
      </c>
    </row>
    <row r="35" spans="1:9" ht="15" customHeight="1" x14ac:dyDescent="0.25">
      <c r="A35" s="24">
        <v>79670056</v>
      </c>
      <c r="B35" s="20" t="s">
        <v>142</v>
      </c>
      <c r="C35" s="6" t="s">
        <v>104</v>
      </c>
      <c r="D35" s="18">
        <v>219</v>
      </c>
      <c r="E35" s="22">
        <v>12</v>
      </c>
      <c r="F35" s="10">
        <v>27335</v>
      </c>
      <c r="G35" s="17">
        <v>44175</v>
      </c>
      <c r="H35" s="25" t="s">
        <v>102</v>
      </c>
      <c r="I35" s="13" t="s">
        <v>140</v>
      </c>
    </row>
    <row r="36" spans="1:9" ht="15" customHeight="1" x14ac:dyDescent="0.25">
      <c r="A36" s="24">
        <v>79740632</v>
      </c>
      <c r="B36" s="20" t="s">
        <v>143</v>
      </c>
      <c r="C36" s="6" t="s">
        <v>104</v>
      </c>
      <c r="D36" s="18">
        <v>219</v>
      </c>
      <c r="E36" s="22">
        <v>12</v>
      </c>
      <c r="F36" s="10">
        <v>27853</v>
      </c>
      <c r="G36" s="17">
        <v>44161</v>
      </c>
      <c r="H36" s="25" t="s">
        <v>102</v>
      </c>
      <c r="I36" s="13" t="s">
        <v>140</v>
      </c>
    </row>
    <row r="37" spans="1:9" ht="15" customHeight="1" x14ac:dyDescent="0.25">
      <c r="A37" s="24">
        <v>93438344</v>
      </c>
      <c r="B37" s="20" t="s">
        <v>144</v>
      </c>
      <c r="C37" s="6" t="s">
        <v>104</v>
      </c>
      <c r="D37" s="18">
        <v>219</v>
      </c>
      <c r="E37" s="22">
        <v>12</v>
      </c>
      <c r="F37" s="10">
        <v>30224</v>
      </c>
      <c r="G37" s="17">
        <v>44140</v>
      </c>
      <c r="H37" s="25" t="s">
        <v>102</v>
      </c>
      <c r="I37" s="13" t="s">
        <v>140</v>
      </c>
    </row>
    <row r="38" spans="1:9" ht="15" customHeight="1" x14ac:dyDescent="0.25">
      <c r="A38" s="24">
        <v>1049603968</v>
      </c>
      <c r="B38" s="20" t="s">
        <v>145</v>
      </c>
      <c r="C38" s="6" t="s">
        <v>104</v>
      </c>
      <c r="D38" s="28">
        <v>219</v>
      </c>
      <c r="E38" s="29" t="s">
        <v>105</v>
      </c>
      <c r="F38" s="10">
        <v>31644</v>
      </c>
      <c r="G38" s="17">
        <v>44228</v>
      </c>
      <c r="H38" s="25" t="s">
        <v>102</v>
      </c>
      <c r="I38" s="13" t="s">
        <v>140</v>
      </c>
    </row>
    <row r="39" spans="1:9" ht="15" customHeight="1" x14ac:dyDescent="0.25">
      <c r="A39" s="24">
        <v>63543708</v>
      </c>
      <c r="B39" s="20" t="s">
        <v>146</v>
      </c>
      <c r="C39" s="6" t="s">
        <v>104</v>
      </c>
      <c r="D39" s="28">
        <v>219</v>
      </c>
      <c r="E39" s="21">
        <v>12</v>
      </c>
      <c r="F39" s="10">
        <v>30483</v>
      </c>
      <c r="G39" s="17">
        <v>44161</v>
      </c>
      <c r="H39" s="25" t="s">
        <v>102</v>
      </c>
      <c r="I39" s="13" t="s">
        <v>140</v>
      </c>
    </row>
    <row r="40" spans="1:9" ht="15" customHeight="1" x14ac:dyDescent="0.25">
      <c r="A40" s="24">
        <v>1075233626</v>
      </c>
      <c r="B40" s="20" t="s">
        <v>147</v>
      </c>
      <c r="C40" s="27" t="s">
        <v>104</v>
      </c>
      <c r="D40" s="18">
        <v>219</v>
      </c>
      <c r="E40" s="7">
        <v>12</v>
      </c>
      <c r="F40" s="10">
        <v>32510</v>
      </c>
      <c r="G40" s="17">
        <v>44147</v>
      </c>
      <c r="H40" s="25" t="s">
        <v>102</v>
      </c>
      <c r="I40" s="13" t="s">
        <v>140</v>
      </c>
    </row>
    <row r="41" spans="1:9" ht="15" customHeight="1" x14ac:dyDescent="0.25">
      <c r="A41" s="24">
        <v>80897407</v>
      </c>
      <c r="B41" s="20" t="s">
        <v>148</v>
      </c>
      <c r="C41" s="27" t="s">
        <v>149</v>
      </c>
      <c r="D41" s="18">
        <v>219</v>
      </c>
      <c r="E41" s="22">
        <v>10</v>
      </c>
      <c r="F41" s="10">
        <v>31310</v>
      </c>
      <c r="G41" s="17">
        <v>44348</v>
      </c>
      <c r="H41" s="25" t="s">
        <v>102</v>
      </c>
      <c r="I41" s="13" t="s">
        <v>140</v>
      </c>
    </row>
    <row r="42" spans="1:9" ht="15" customHeight="1" x14ac:dyDescent="0.25">
      <c r="A42" s="24">
        <v>1033698089</v>
      </c>
      <c r="B42" s="20" t="s">
        <v>150</v>
      </c>
      <c r="C42" s="27" t="s">
        <v>149</v>
      </c>
      <c r="D42" s="18">
        <v>219</v>
      </c>
      <c r="E42" s="22">
        <v>10</v>
      </c>
      <c r="F42" s="10">
        <v>32322</v>
      </c>
      <c r="G42" s="17">
        <v>44473</v>
      </c>
      <c r="H42" s="25" t="s">
        <v>102</v>
      </c>
      <c r="I42" s="13" t="s">
        <v>140</v>
      </c>
    </row>
    <row r="43" spans="1:9" ht="15" customHeight="1" x14ac:dyDescent="0.25">
      <c r="A43" s="24">
        <v>52159345</v>
      </c>
      <c r="B43" s="20" t="s">
        <v>151</v>
      </c>
      <c r="C43" s="6" t="s">
        <v>112</v>
      </c>
      <c r="D43" s="18">
        <v>314</v>
      </c>
      <c r="E43" s="22">
        <v>18</v>
      </c>
      <c r="F43" s="10">
        <v>27663</v>
      </c>
      <c r="G43" s="17">
        <v>44440</v>
      </c>
      <c r="H43" s="25" t="s">
        <v>102</v>
      </c>
      <c r="I43" s="13" t="s">
        <v>140</v>
      </c>
    </row>
    <row r="44" spans="1:9" ht="15" customHeight="1" x14ac:dyDescent="0.25">
      <c r="A44" s="24">
        <v>79985040</v>
      </c>
      <c r="B44" s="20" t="s">
        <v>152</v>
      </c>
      <c r="C44" s="27" t="s">
        <v>112</v>
      </c>
      <c r="D44" s="21">
        <v>314</v>
      </c>
      <c r="E44" s="29">
        <v>18</v>
      </c>
      <c r="F44" s="10">
        <v>28569</v>
      </c>
      <c r="G44" s="11">
        <v>44256</v>
      </c>
      <c r="H44" s="25" t="s">
        <v>102</v>
      </c>
      <c r="I44" s="13" t="s">
        <v>140</v>
      </c>
    </row>
    <row r="45" spans="1:9" ht="15" customHeight="1" x14ac:dyDescent="0.25">
      <c r="A45" s="24">
        <v>39690723</v>
      </c>
      <c r="B45" s="8" t="s">
        <v>153</v>
      </c>
      <c r="C45" s="6" t="s">
        <v>114</v>
      </c>
      <c r="D45" s="18">
        <v>425</v>
      </c>
      <c r="E45" s="22">
        <v>21</v>
      </c>
      <c r="F45" s="10">
        <v>23756</v>
      </c>
      <c r="G45" s="17">
        <v>44147</v>
      </c>
      <c r="H45" s="25" t="s">
        <v>102</v>
      </c>
      <c r="I45" s="13" t="s">
        <v>140</v>
      </c>
    </row>
    <row r="46" spans="1:9" ht="15" customHeight="1" x14ac:dyDescent="0.25">
      <c r="A46" s="24">
        <v>1018440923</v>
      </c>
      <c r="B46" s="20" t="s">
        <v>154</v>
      </c>
      <c r="C46" s="27" t="s">
        <v>155</v>
      </c>
      <c r="D46" s="28">
        <v>407</v>
      </c>
      <c r="E46" s="29" t="s">
        <v>156</v>
      </c>
      <c r="F46" s="10">
        <v>33249</v>
      </c>
      <c r="G46" s="17">
        <v>44147</v>
      </c>
      <c r="H46" s="25" t="s">
        <v>102</v>
      </c>
      <c r="I46" s="13" t="s">
        <v>140</v>
      </c>
    </row>
    <row r="47" spans="1:9" ht="15" customHeight="1" x14ac:dyDescent="0.25">
      <c r="A47" s="38">
        <v>80012878</v>
      </c>
      <c r="B47" s="8" t="s">
        <v>157</v>
      </c>
      <c r="C47" s="40" t="s">
        <v>158</v>
      </c>
      <c r="D47" s="41" t="s">
        <v>159</v>
      </c>
      <c r="E47" s="41" t="s">
        <v>160</v>
      </c>
      <c r="F47" s="10">
        <v>29518</v>
      </c>
      <c r="G47" s="17">
        <v>43862</v>
      </c>
      <c r="H47" s="21" t="s">
        <v>84</v>
      </c>
      <c r="I47" s="13" t="s">
        <v>161</v>
      </c>
    </row>
    <row r="48" spans="1:9" ht="15" customHeight="1" x14ac:dyDescent="0.25">
      <c r="A48" s="38">
        <v>36069400</v>
      </c>
      <c r="B48" s="20" t="s">
        <v>162</v>
      </c>
      <c r="C48" s="6" t="s">
        <v>163</v>
      </c>
      <c r="D48" s="28" t="s">
        <v>164</v>
      </c>
      <c r="E48" s="21" t="s">
        <v>165</v>
      </c>
      <c r="F48" s="10">
        <v>29212</v>
      </c>
      <c r="G48" s="17">
        <v>44140</v>
      </c>
      <c r="H48" s="25" t="s">
        <v>102</v>
      </c>
      <c r="I48" s="13" t="s">
        <v>161</v>
      </c>
    </row>
    <row r="49" spans="1:9" ht="15" customHeight="1" x14ac:dyDescent="0.25">
      <c r="A49" s="38">
        <v>51557261</v>
      </c>
      <c r="B49" s="20" t="s">
        <v>166</v>
      </c>
      <c r="C49" s="6" t="s">
        <v>163</v>
      </c>
      <c r="D49" s="28" t="s">
        <v>164</v>
      </c>
      <c r="E49" s="21" t="s">
        <v>165</v>
      </c>
      <c r="F49" s="10">
        <v>21954</v>
      </c>
      <c r="G49" s="17">
        <v>34780</v>
      </c>
      <c r="H49" s="21" t="s">
        <v>102</v>
      </c>
      <c r="I49" s="13" t="s">
        <v>161</v>
      </c>
    </row>
    <row r="50" spans="1:9" ht="15" customHeight="1" x14ac:dyDescent="0.25">
      <c r="A50" s="38">
        <v>33366247</v>
      </c>
      <c r="B50" s="20" t="s">
        <v>167</v>
      </c>
      <c r="C50" s="6" t="s">
        <v>126</v>
      </c>
      <c r="D50" s="28">
        <v>222</v>
      </c>
      <c r="E50" s="21">
        <v>24</v>
      </c>
      <c r="F50" s="10">
        <v>30042</v>
      </c>
      <c r="G50" s="17">
        <v>44147</v>
      </c>
      <c r="H50" s="25" t="s">
        <v>102</v>
      </c>
      <c r="I50" s="13" t="s">
        <v>161</v>
      </c>
    </row>
    <row r="51" spans="1:9" ht="15" customHeight="1" x14ac:dyDescent="0.25">
      <c r="A51" s="24">
        <v>52793534</v>
      </c>
      <c r="B51" s="23" t="s">
        <v>168</v>
      </c>
      <c r="C51" s="6" t="s">
        <v>126</v>
      </c>
      <c r="D51" s="18">
        <v>222</v>
      </c>
      <c r="E51" s="22">
        <v>24</v>
      </c>
      <c r="F51" s="10">
        <v>29416</v>
      </c>
      <c r="G51" s="17">
        <v>44161</v>
      </c>
      <c r="H51" s="25" t="s">
        <v>102</v>
      </c>
      <c r="I51" s="13" t="s">
        <v>161</v>
      </c>
    </row>
    <row r="52" spans="1:9" ht="15" customHeight="1" x14ac:dyDescent="0.25">
      <c r="A52" s="38">
        <v>1095510114</v>
      </c>
      <c r="B52" s="20" t="s">
        <v>169</v>
      </c>
      <c r="C52" s="6" t="s">
        <v>104</v>
      </c>
      <c r="D52" s="28">
        <v>219</v>
      </c>
      <c r="E52" s="21">
        <v>12</v>
      </c>
      <c r="F52" s="10">
        <v>31591</v>
      </c>
      <c r="G52" s="17">
        <v>44348</v>
      </c>
      <c r="H52" s="25" t="s">
        <v>102</v>
      </c>
      <c r="I52" s="13" t="s">
        <v>161</v>
      </c>
    </row>
    <row r="53" spans="1:9" ht="15" customHeight="1" x14ac:dyDescent="0.25">
      <c r="A53" s="38">
        <v>51713042</v>
      </c>
      <c r="B53" s="20" t="s">
        <v>170</v>
      </c>
      <c r="C53" s="6" t="s">
        <v>104</v>
      </c>
      <c r="D53" s="28">
        <v>219</v>
      </c>
      <c r="E53" s="21">
        <v>12</v>
      </c>
      <c r="F53" s="10">
        <v>23406</v>
      </c>
      <c r="G53" s="17">
        <v>44175</v>
      </c>
      <c r="H53" s="25" t="s">
        <v>102</v>
      </c>
      <c r="I53" s="13" t="s">
        <v>161</v>
      </c>
    </row>
    <row r="54" spans="1:9" ht="15" customHeight="1" x14ac:dyDescent="0.25">
      <c r="A54" s="38">
        <v>1032442320</v>
      </c>
      <c r="B54" s="20" t="s">
        <v>171</v>
      </c>
      <c r="C54" s="6" t="s">
        <v>104</v>
      </c>
      <c r="D54" s="28">
        <v>219</v>
      </c>
      <c r="E54" s="21">
        <v>12</v>
      </c>
      <c r="F54" s="10">
        <v>33307</v>
      </c>
      <c r="G54" s="17">
        <v>44140</v>
      </c>
      <c r="H54" s="25" t="s">
        <v>102</v>
      </c>
      <c r="I54" s="13" t="s">
        <v>161</v>
      </c>
    </row>
    <row r="55" spans="1:9" ht="15" customHeight="1" x14ac:dyDescent="0.25">
      <c r="A55" s="38">
        <v>53160417</v>
      </c>
      <c r="B55" s="20" t="s">
        <v>172</v>
      </c>
      <c r="C55" s="6" t="s">
        <v>104</v>
      </c>
      <c r="D55" s="28">
        <v>219</v>
      </c>
      <c r="E55" s="21">
        <v>12</v>
      </c>
      <c r="F55" s="10">
        <v>31261</v>
      </c>
      <c r="G55" s="17">
        <v>44147</v>
      </c>
      <c r="H55" s="25" t="s">
        <v>102</v>
      </c>
      <c r="I55" s="13" t="s">
        <v>161</v>
      </c>
    </row>
    <row r="56" spans="1:9" ht="15" customHeight="1" x14ac:dyDescent="0.25">
      <c r="A56" s="38"/>
      <c r="B56" s="37" t="s">
        <v>173</v>
      </c>
      <c r="C56" s="27" t="s">
        <v>104</v>
      </c>
      <c r="D56" s="22">
        <v>219</v>
      </c>
      <c r="E56" s="7">
        <v>12</v>
      </c>
      <c r="F56" s="10"/>
      <c r="G56" s="11"/>
      <c r="H56" s="25" t="s">
        <v>102</v>
      </c>
      <c r="I56" s="13" t="s">
        <v>161</v>
      </c>
    </row>
    <row r="57" spans="1:9" ht="15" customHeight="1" x14ac:dyDescent="0.25">
      <c r="A57" s="38">
        <v>1016014396</v>
      </c>
      <c r="B57" s="20" t="s">
        <v>174</v>
      </c>
      <c r="C57" s="6" t="s">
        <v>104</v>
      </c>
      <c r="D57" s="18">
        <v>219</v>
      </c>
      <c r="E57" s="22">
        <v>12</v>
      </c>
      <c r="F57" s="10">
        <v>32520</v>
      </c>
      <c r="G57" s="17">
        <v>44140</v>
      </c>
      <c r="H57" s="25" t="s">
        <v>102</v>
      </c>
      <c r="I57" s="13" t="s">
        <v>161</v>
      </c>
    </row>
    <row r="58" spans="1:9" ht="15" customHeight="1" x14ac:dyDescent="0.25">
      <c r="A58" s="38">
        <v>1049626537</v>
      </c>
      <c r="B58" s="20" t="s">
        <v>175</v>
      </c>
      <c r="C58" s="40" t="s">
        <v>149</v>
      </c>
      <c r="D58" s="41">
        <v>219</v>
      </c>
      <c r="E58" s="36">
        <v>10</v>
      </c>
      <c r="F58" s="10">
        <v>33463</v>
      </c>
      <c r="G58" s="17">
        <v>44140</v>
      </c>
      <c r="H58" s="25" t="s">
        <v>102</v>
      </c>
      <c r="I58" s="13" t="s">
        <v>161</v>
      </c>
    </row>
    <row r="59" spans="1:9" ht="15" customHeight="1" x14ac:dyDescent="0.25">
      <c r="A59" s="43">
        <v>79362350</v>
      </c>
      <c r="B59" s="42" t="s">
        <v>176</v>
      </c>
      <c r="C59" s="27" t="s">
        <v>177</v>
      </c>
      <c r="D59" s="28">
        <v>480</v>
      </c>
      <c r="E59" s="21">
        <v>14</v>
      </c>
      <c r="F59" s="10">
        <v>24016</v>
      </c>
      <c r="G59" s="17">
        <v>44161</v>
      </c>
      <c r="H59" s="25" t="s">
        <v>102</v>
      </c>
      <c r="I59" s="13" t="s">
        <v>161</v>
      </c>
    </row>
    <row r="60" spans="1:9" ht="15" customHeight="1" x14ac:dyDescent="0.25">
      <c r="A60" s="24">
        <v>12970943</v>
      </c>
      <c r="B60" s="8" t="s">
        <v>178</v>
      </c>
      <c r="C60" s="14" t="s">
        <v>158</v>
      </c>
      <c r="D60" s="15" t="s">
        <v>159</v>
      </c>
      <c r="E60" s="15" t="s">
        <v>160</v>
      </c>
      <c r="F60" s="10">
        <v>21750</v>
      </c>
      <c r="G60" s="17">
        <v>43847</v>
      </c>
      <c r="H60" s="25" t="s">
        <v>84</v>
      </c>
      <c r="I60" s="13" t="s">
        <v>179</v>
      </c>
    </row>
    <row r="61" spans="1:9" ht="15" customHeight="1" x14ac:dyDescent="0.25">
      <c r="A61" s="24">
        <v>34546921</v>
      </c>
      <c r="B61" s="8" t="s">
        <v>180</v>
      </c>
      <c r="C61" s="27" t="s">
        <v>101</v>
      </c>
      <c r="D61" s="18">
        <v>222</v>
      </c>
      <c r="E61" s="22">
        <v>26</v>
      </c>
      <c r="F61" s="10">
        <v>24171</v>
      </c>
      <c r="G61" s="17">
        <v>44256</v>
      </c>
      <c r="H61" s="25" t="s">
        <v>102</v>
      </c>
      <c r="I61" s="13" t="s">
        <v>179</v>
      </c>
    </row>
    <row r="62" spans="1:9" ht="15" customHeight="1" x14ac:dyDescent="0.25">
      <c r="A62" s="24">
        <v>51826551</v>
      </c>
      <c r="B62" s="8" t="s">
        <v>181</v>
      </c>
      <c r="C62" s="27" t="s">
        <v>104</v>
      </c>
      <c r="D62" s="28">
        <v>219</v>
      </c>
      <c r="E62" s="29">
        <v>12</v>
      </c>
      <c r="F62" s="10">
        <v>24229</v>
      </c>
      <c r="G62" s="17">
        <v>44237</v>
      </c>
      <c r="H62" s="25" t="s">
        <v>102</v>
      </c>
      <c r="I62" s="13" t="s">
        <v>179</v>
      </c>
    </row>
    <row r="63" spans="1:9" ht="15" customHeight="1" x14ac:dyDescent="0.25">
      <c r="A63" s="24">
        <v>1032367792</v>
      </c>
      <c r="B63" s="8" t="s">
        <v>182</v>
      </c>
      <c r="C63" s="27" t="s">
        <v>104</v>
      </c>
      <c r="D63" s="28">
        <v>219</v>
      </c>
      <c r="E63" s="29">
        <v>12</v>
      </c>
      <c r="F63" s="10">
        <v>31609</v>
      </c>
      <c r="G63" s="17">
        <v>44201</v>
      </c>
      <c r="H63" s="25" t="s">
        <v>102</v>
      </c>
      <c r="I63" s="13" t="s">
        <v>179</v>
      </c>
    </row>
    <row r="64" spans="1:9" ht="15" customHeight="1" x14ac:dyDescent="0.25">
      <c r="A64" s="24">
        <v>80039454</v>
      </c>
      <c r="B64" s="8" t="s">
        <v>183</v>
      </c>
      <c r="C64" s="27" t="s">
        <v>104</v>
      </c>
      <c r="D64" s="28">
        <v>219</v>
      </c>
      <c r="E64" s="29">
        <v>12</v>
      </c>
      <c r="F64" s="10">
        <v>30065</v>
      </c>
      <c r="G64" s="17">
        <v>44161</v>
      </c>
      <c r="H64" s="25" t="s">
        <v>102</v>
      </c>
      <c r="I64" s="13" t="s">
        <v>179</v>
      </c>
    </row>
    <row r="65" spans="1:9" ht="15" customHeight="1" x14ac:dyDescent="0.25">
      <c r="A65" s="24">
        <v>1026273471</v>
      </c>
      <c r="B65" s="8" t="s">
        <v>184</v>
      </c>
      <c r="C65" s="27" t="s">
        <v>104</v>
      </c>
      <c r="D65" s="28">
        <v>219</v>
      </c>
      <c r="E65" s="29">
        <v>12</v>
      </c>
      <c r="F65" s="10">
        <v>33260</v>
      </c>
      <c r="G65" s="17">
        <v>44161</v>
      </c>
      <c r="H65" s="25" t="s">
        <v>102</v>
      </c>
      <c r="I65" s="13" t="s">
        <v>179</v>
      </c>
    </row>
    <row r="66" spans="1:9" ht="15" customHeight="1" x14ac:dyDescent="0.25">
      <c r="A66" s="24">
        <v>80241658</v>
      </c>
      <c r="B66" s="8" t="s">
        <v>185</v>
      </c>
      <c r="C66" s="27" t="s">
        <v>186</v>
      </c>
      <c r="D66" s="18">
        <v>219</v>
      </c>
      <c r="E66" s="22">
        <v>12</v>
      </c>
      <c r="F66" s="10">
        <v>29962</v>
      </c>
      <c r="G66" s="17">
        <v>44237</v>
      </c>
      <c r="H66" s="25" t="s">
        <v>102</v>
      </c>
      <c r="I66" s="13" t="s">
        <v>179</v>
      </c>
    </row>
    <row r="67" spans="1:9" ht="15" customHeight="1" x14ac:dyDescent="0.25">
      <c r="A67" s="24">
        <v>1020759007</v>
      </c>
      <c r="B67" s="8" t="s">
        <v>187</v>
      </c>
      <c r="C67" s="6" t="s">
        <v>104</v>
      </c>
      <c r="D67" s="28">
        <v>219</v>
      </c>
      <c r="E67" s="21">
        <v>12</v>
      </c>
      <c r="F67" s="10">
        <v>33246</v>
      </c>
      <c r="G67" s="17">
        <v>44201</v>
      </c>
      <c r="H67" s="25" t="s">
        <v>102</v>
      </c>
      <c r="I67" s="13" t="s">
        <v>179</v>
      </c>
    </row>
    <row r="68" spans="1:9" ht="15" customHeight="1" x14ac:dyDescent="0.25">
      <c r="A68" s="24">
        <v>52877143</v>
      </c>
      <c r="B68" s="8" t="s">
        <v>188</v>
      </c>
      <c r="C68" s="27" t="s">
        <v>104</v>
      </c>
      <c r="D68" s="15">
        <v>219</v>
      </c>
      <c r="E68" s="7">
        <v>12</v>
      </c>
      <c r="F68" s="10">
        <v>30413</v>
      </c>
      <c r="G68" s="17">
        <v>44140</v>
      </c>
      <c r="H68" s="25" t="s">
        <v>102</v>
      </c>
      <c r="I68" s="13" t="s">
        <v>179</v>
      </c>
    </row>
    <row r="69" spans="1:9" ht="15" customHeight="1" x14ac:dyDescent="0.25">
      <c r="A69" s="24">
        <v>53097988</v>
      </c>
      <c r="B69" s="8" t="s">
        <v>189</v>
      </c>
      <c r="C69" s="27" t="s">
        <v>104</v>
      </c>
      <c r="D69" s="28">
        <v>219</v>
      </c>
      <c r="E69" s="29" t="s">
        <v>105</v>
      </c>
      <c r="F69" s="10">
        <v>30952</v>
      </c>
      <c r="G69" s="17">
        <v>44140</v>
      </c>
      <c r="H69" s="25" t="s">
        <v>102</v>
      </c>
      <c r="I69" s="13" t="s">
        <v>179</v>
      </c>
    </row>
    <row r="70" spans="1:9" ht="15" customHeight="1" x14ac:dyDescent="0.25">
      <c r="A70" s="24">
        <v>1016018088</v>
      </c>
      <c r="B70" s="8" t="s">
        <v>190</v>
      </c>
      <c r="C70" s="27" t="s">
        <v>104</v>
      </c>
      <c r="D70" s="15">
        <v>219</v>
      </c>
      <c r="E70" s="7">
        <v>12</v>
      </c>
      <c r="F70" s="10">
        <v>32645</v>
      </c>
      <c r="G70" s="17">
        <v>44201</v>
      </c>
      <c r="H70" s="25" t="s">
        <v>102</v>
      </c>
      <c r="I70" s="13" t="s">
        <v>179</v>
      </c>
    </row>
    <row r="71" spans="1:9" ht="15" customHeight="1" x14ac:dyDescent="0.25">
      <c r="A71" s="24">
        <v>7335580</v>
      </c>
      <c r="B71" s="8" t="s">
        <v>191</v>
      </c>
      <c r="C71" s="27" t="s">
        <v>104</v>
      </c>
      <c r="D71" s="18">
        <v>219</v>
      </c>
      <c r="E71" s="7">
        <v>12</v>
      </c>
      <c r="F71" s="10">
        <v>30345</v>
      </c>
      <c r="G71" s="17">
        <v>44161</v>
      </c>
      <c r="H71" s="25" t="s">
        <v>102</v>
      </c>
      <c r="I71" s="13" t="s">
        <v>179</v>
      </c>
    </row>
    <row r="72" spans="1:9" ht="15" customHeight="1" x14ac:dyDescent="0.25">
      <c r="A72" s="24">
        <v>1024464043</v>
      </c>
      <c r="B72" s="20" t="s">
        <v>192</v>
      </c>
      <c r="C72" s="6" t="s">
        <v>112</v>
      </c>
      <c r="D72" s="18">
        <v>314</v>
      </c>
      <c r="E72" s="22">
        <v>18</v>
      </c>
      <c r="F72" s="10">
        <v>31582</v>
      </c>
      <c r="G72" s="17">
        <v>44228</v>
      </c>
      <c r="H72" s="25" t="s">
        <v>102</v>
      </c>
      <c r="I72" s="13" t="s">
        <v>179</v>
      </c>
    </row>
    <row r="73" spans="1:9" ht="15" customHeight="1" x14ac:dyDescent="0.25">
      <c r="A73" s="24">
        <v>52275588</v>
      </c>
      <c r="B73" s="8" t="s">
        <v>193</v>
      </c>
      <c r="C73" s="27" t="s">
        <v>112</v>
      </c>
      <c r="D73" s="18">
        <v>314</v>
      </c>
      <c r="E73" s="22">
        <v>18</v>
      </c>
      <c r="F73" s="44">
        <v>28072</v>
      </c>
      <c r="G73" s="17">
        <v>44621</v>
      </c>
      <c r="H73" s="25" t="s">
        <v>102</v>
      </c>
      <c r="I73" s="13" t="s">
        <v>179</v>
      </c>
    </row>
    <row r="74" spans="1:9" ht="15" customHeight="1" x14ac:dyDescent="0.25">
      <c r="A74" s="24">
        <v>51896670</v>
      </c>
      <c r="B74" s="20" t="s">
        <v>194</v>
      </c>
      <c r="C74" s="6" t="s">
        <v>95</v>
      </c>
      <c r="D74" s="18">
        <v>425</v>
      </c>
      <c r="E74" s="18">
        <v>27</v>
      </c>
      <c r="F74" s="10">
        <v>24922</v>
      </c>
      <c r="G74" s="17">
        <v>44161</v>
      </c>
      <c r="H74" s="25" t="s">
        <v>102</v>
      </c>
      <c r="I74" s="13" t="s">
        <v>179</v>
      </c>
    </row>
    <row r="75" spans="1:9" ht="15" customHeight="1" x14ac:dyDescent="0.25">
      <c r="A75" s="24">
        <v>52115936</v>
      </c>
      <c r="B75" s="20" t="s">
        <v>195</v>
      </c>
      <c r="C75" s="6" t="s">
        <v>114</v>
      </c>
      <c r="D75" s="18">
        <v>425</v>
      </c>
      <c r="E75" s="18">
        <v>21</v>
      </c>
      <c r="F75" s="10">
        <v>26310</v>
      </c>
      <c r="G75" s="17">
        <v>44140</v>
      </c>
      <c r="H75" s="25" t="s">
        <v>102</v>
      </c>
      <c r="I75" s="13" t="s">
        <v>179</v>
      </c>
    </row>
    <row r="76" spans="1:9" ht="15" customHeight="1" x14ac:dyDescent="0.25">
      <c r="A76" s="24">
        <v>1023888450</v>
      </c>
      <c r="B76" s="20" t="s">
        <v>196</v>
      </c>
      <c r="C76" s="6" t="s">
        <v>114</v>
      </c>
      <c r="D76" s="28">
        <v>425</v>
      </c>
      <c r="E76" s="21">
        <v>21</v>
      </c>
      <c r="F76" s="10">
        <v>32776</v>
      </c>
      <c r="G76" s="17">
        <v>44201</v>
      </c>
      <c r="H76" s="25" t="s">
        <v>102</v>
      </c>
      <c r="I76" s="13" t="s">
        <v>179</v>
      </c>
    </row>
    <row r="77" spans="1:9" ht="15" customHeight="1" x14ac:dyDescent="0.25">
      <c r="A77" s="9">
        <v>1022925724</v>
      </c>
      <c r="B77" s="34" t="s">
        <v>197</v>
      </c>
      <c r="C77" s="6" t="s">
        <v>198</v>
      </c>
      <c r="D77" s="18">
        <v>407</v>
      </c>
      <c r="E77" s="45">
        <v>8</v>
      </c>
      <c r="F77" s="10">
        <v>31527</v>
      </c>
      <c r="G77" s="17">
        <v>43907</v>
      </c>
      <c r="H77" s="21" t="s">
        <v>120</v>
      </c>
      <c r="I77" s="13" t="s">
        <v>179</v>
      </c>
    </row>
    <row r="78" spans="1:9" ht="15" customHeight="1" x14ac:dyDescent="0.25">
      <c r="A78" s="9">
        <v>2972114</v>
      </c>
      <c r="B78" s="42" t="s">
        <v>199</v>
      </c>
      <c r="C78" s="27" t="s">
        <v>177</v>
      </c>
      <c r="D78" s="28">
        <v>480</v>
      </c>
      <c r="E78" s="21">
        <v>14</v>
      </c>
      <c r="F78" s="10">
        <v>21276</v>
      </c>
      <c r="G78" s="17">
        <v>44140</v>
      </c>
      <c r="H78" s="25" t="s">
        <v>102</v>
      </c>
      <c r="I78" s="13" t="s">
        <v>179</v>
      </c>
    </row>
    <row r="79" spans="1:9" ht="15" customHeight="1" x14ac:dyDescent="0.25">
      <c r="A79" s="9">
        <v>47440658</v>
      </c>
      <c r="B79" s="8" t="s">
        <v>200</v>
      </c>
      <c r="C79" s="6" t="s">
        <v>201</v>
      </c>
      <c r="D79" s="15" t="s">
        <v>159</v>
      </c>
      <c r="E79" s="15" t="s">
        <v>160</v>
      </c>
      <c r="F79" s="10">
        <v>30315</v>
      </c>
      <c r="G79" s="46">
        <v>44127</v>
      </c>
      <c r="H79" s="25" t="s">
        <v>84</v>
      </c>
      <c r="I79" s="13" t="s">
        <v>202</v>
      </c>
    </row>
    <row r="80" spans="1:9" ht="15" customHeight="1" x14ac:dyDescent="0.25">
      <c r="A80" s="24">
        <v>80801432</v>
      </c>
      <c r="B80" s="20" t="s">
        <v>203</v>
      </c>
      <c r="C80" s="6" t="s">
        <v>163</v>
      </c>
      <c r="D80" s="47">
        <v>222</v>
      </c>
      <c r="E80" s="29" t="s">
        <v>165</v>
      </c>
      <c r="F80" s="10">
        <v>31053</v>
      </c>
      <c r="G80" s="17">
        <v>44384</v>
      </c>
      <c r="H80" s="25" t="s">
        <v>102</v>
      </c>
      <c r="I80" s="13" t="s">
        <v>202</v>
      </c>
    </row>
    <row r="81" spans="1:9" ht="15" customHeight="1" x14ac:dyDescent="0.25">
      <c r="A81" s="24">
        <v>79284531</v>
      </c>
      <c r="B81" s="20" t="s">
        <v>204</v>
      </c>
      <c r="C81" s="6" t="s">
        <v>163</v>
      </c>
      <c r="D81" s="47">
        <v>222</v>
      </c>
      <c r="E81" s="29" t="s">
        <v>165</v>
      </c>
      <c r="F81" s="10">
        <v>23278</v>
      </c>
      <c r="G81" s="17">
        <v>44140</v>
      </c>
      <c r="H81" s="25" t="s">
        <v>102</v>
      </c>
      <c r="I81" s="13" t="s">
        <v>202</v>
      </c>
    </row>
    <row r="82" spans="1:9" ht="15" customHeight="1" x14ac:dyDescent="0.25">
      <c r="A82" s="24">
        <v>79642467</v>
      </c>
      <c r="B82" s="8" t="s">
        <v>205</v>
      </c>
      <c r="C82" s="6" t="s">
        <v>163</v>
      </c>
      <c r="D82" s="22">
        <v>222</v>
      </c>
      <c r="E82" s="22">
        <v>26</v>
      </c>
      <c r="F82" s="10"/>
      <c r="G82" s="11">
        <v>44593</v>
      </c>
      <c r="H82" s="25" t="s">
        <v>102</v>
      </c>
      <c r="I82" s="13" t="s">
        <v>202</v>
      </c>
    </row>
    <row r="83" spans="1:9" ht="15" customHeight="1" x14ac:dyDescent="0.25">
      <c r="A83" s="24">
        <v>80173658</v>
      </c>
      <c r="B83" s="8" t="s">
        <v>206</v>
      </c>
      <c r="C83" s="14" t="s">
        <v>163</v>
      </c>
      <c r="D83" s="47" t="s">
        <v>164</v>
      </c>
      <c r="E83" s="47" t="s">
        <v>165</v>
      </c>
      <c r="F83" s="10">
        <v>30249</v>
      </c>
      <c r="G83" s="17">
        <v>44140</v>
      </c>
      <c r="H83" s="25" t="s">
        <v>102</v>
      </c>
      <c r="I83" s="13" t="s">
        <v>202</v>
      </c>
    </row>
    <row r="84" spans="1:9" ht="15" customHeight="1" x14ac:dyDescent="0.25">
      <c r="A84" s="24">
        <v>88198380</v>
      </c>
      <c r="B84" s="20" t="s">
        <v>207</v>
      </c>
      <c r="C84" s="6" t="s">
        <v>126</v>
      </c>
      <c r="D84" s="18">
        <v>222</v>
      </c>
      <c r="E84" s="7" t="s">
        <v>127</v>
      </c>
      <c r="F84" s="10">
        <v>27747</v>
      </c>
      <c r="G84" s="17">
        <v>44384</v>
      </c>
      <c r="H84" s="25" t="s">
        <v>102</v>
      </c>
      <c r="I84" s="13" t="s">
        <v>202</v>
      </c>
    </row>
    <row r="85" spans="1:9" ht="15" customHeight="1" x14ac:dyDescent="0.25">
      <c r="A85" s="24">
        <v>79513726</v>
      </c>
      <c r="B85" s="33" t="s">
        <v>208</v>
      </c>
      <c r="C85" s="6" t="s">
        <v>126</v>
      </c>
      <c r="D85" s="18">
        <v>222</v>
      </c>
      <c r="E85" s="7" t="s">
        <v>127</v>
      </c>
      <c r="F85" s="10">
        <v>25370</v>
      </c>
      <c r="G85" s="17">
        <v>41934</v>
      </c>
      <c r="H85" s="21" t="s">
        <v>120</v>
      </c>
      <c r="I85" s="13" t="s">
        <v>202</v>
      </c>
    </row>
    <row r="86" spans="1:9" ht="15" customHeight="1" x14ac:dyDescent="0.25">
      <c r="A86" s="24">
        <v>52381861</v>
      </c>
      <c r="B86" s="20" t="s">
        <v>209</v>
      </c>
      <c r="C86" s="6" t="s">
        <v>126</v>
      </c>
      <c r="D86" s="18">
        <v>222</v>
      </c>
      <c r="E86" s="7">
        <v>24</v>
      </c>
      <c r="F86" s="10">
        <v>28557</v>
      </c>
      <c r="G86" s="17">
        <v>44201</v>
      </c>
      <c r="H86" s="25" t="s">
        <v>102</v>
      </c>
      <c r="I86" s="13" t="s">
        <v>202</v>
      </c>
    </row>
    <row r="87" spans="1:9" ht="15" customHeight="1" x14ac:dyDescent="0.25">
      <c r="A87" s="24">
        <v>93294884</v>
      </c>
      <c r="B87" s="20" t="s">
        <v>210</v>
      </c>
      <c r="C87" s="27" t="s">
        <v>126</v>
      </c>
      <c r="D87" s="7">
        <v>222</v>
      </c>
      <c r="E87" s="7" t="s">
        <v>127</v>
      </c>
      <c r="F87" s="10">
        <v>27544</v>
      </c>
      <c r="G87" s="11">
        <v>44140</v>
      </c>
      <c r="H87" s="25" t="s">
        <v>102</v>
      </c>
      <c r="I87" s="13" t="s">
        <v>202</v>
      </c>
    </row>
    <row r="88" spans="1:9" ht="15" customHeight="1" x14ac:dyDescent="0.25">
      <c r="A88" s="39">
        <v>7212879</v>
      </c>
      <c r="B88" s="8" t="s">
        <v>211</v>
      </c>
      <c r="C88" s="6" t="s">
        <v>126</v>
      </c>
      <c r="D88" s="21">
        <v>222</v>
      </c>
      <c r="E88" s="21">
        <v>24</v>
      </c>
      <c r="F88" s="10">
        <v>21119</v>
      </c>
      <c r="G88" s="11">
        <v>34702</v>
      </c>
      <c r="H88" s="25" t="s">
        <v>102</v>
      </c>
      <c r="I88" s="13" t="s">
        <v>202</v>
      </c>
    </row>
    <row r="89" spans="1:9" ht="15" customHeight="1" x14ac:dyDescent="0.25">
      <c r="A89" s="24">
        <v>52880752</v>
      </c>
      <c r="B89" s="20" t="s">
        <v>212</v>
      </c>
      <c r="C89" s="27" t="s">
        <v>104</v>
      </c>
      <c r="D89" s="22">
        <v>219</v>
      </c>
      <c r="E89" s="7">
        <v>12</v>
      </c>
      <c r="F89" s="10"/>
      <c r="G89" s="11">
        <v>44621</v>
      </c>
      <c r="H89" s="21" t="s">
        <v>213</v>
      </c>
      <c r="I89" s="13" t="s">
        <v>202</v>
      </c>
    </row>
    <row r="90" spans="1:9" ht="15" customHeight="1" x14ac:dyDescent="0.25">
      <c r="A90" s="24">
        <v>5084833</v>
      </c>
      <c r="B90" s="23" t="s">
        <v>69</v>
      </c>
      <c r="C90" s="6" t="s">
        <v>104</v>
      </c>
      <c r="D90" s="28">
        <v>219</v>
      </c>
      <c r="E90" s="29" t="s">
        <v>105</v>
      </c>
      <c r="F90" s="10">
        <v>26836</v>
      </c>
      <c r="G90" s="17">
        <v>44147</v>
      </c>
      <c r="H90" s="25" t="s">
        <v>102</v>
      </c>
      <c r="I90" s="13" t="s">
        <v>202</v>
      </c>
    </row>
    <row r="91" spans="1:9" ht="15" customHeight="1" x14ac:dyDescent="0.25">
      <c r="A91" s="24">
        <v>340981</v>
      </c>
      <c r="B91" s="20" t="s">
        <v>214</v>
      </c>
      <c r="C91" s="27" t="s">
        <v>104</v>
      </c>
      <c r="D91" s="15">
        <v>219</v>
      </c>
      <c r="E91" s="7">
        <v>12</v>
      </c>
      <c r="F91" s="10">
        <v>23696</v>
      </c>
      <c r="G91" s="17">
        <v>44256</v>
      </c>
      <c r="H91" s="25" t="s">
        <v>102</v>
      </c>
      <c r="I91" s="13" t="s">
        <v>202</v>
      </c>
    </row>
    <row r="92" spans="1:9" ht="15" customHeight="1" x14ac:dyDescent="0.25">
      <c r="A92" s="24">
        <v>13542139</v>
      </c>
      <c r="B92" s="20" t="s">
        <v>215</v>
      </c>
      <c r="C92" s="6" t="s">
        <v>149</v>
      </c>
      <c r="D92" s="28">
        <v>219</v>
      </c>
      <c r="E92" s="29" t="s">
        <v>216</v>
      </c>
      <c r="F92" s="10">
        <v>28455</v>
      </c>
      <c r="G92" s="17">
        <v>44147</v>
      </c>
      <c r="H92" s="25" t="s">
        <v>102</v>
      </c>
      <c r="I92" s="13" t="s">
        <v>202</v>
      </c>
    </row>
    <row r="93" spans="1:9" ht="15" customHeight="1" x14ac:dyDescent="0.25">
      <c r="A93" s="24">
        <v>19436254</v>
      </c>
      <c r="B93" s="20" t="s">
        <v>217</v>
      </c>
      <c r="C93" s="6" t="s">
        <v>114</v>
      </c>
      <c r="D93" s="18">
        <v>425</v>
      </c>
      <c r="E93" s="18">
        <v>21</v>
      </c>
      <c r="F93" s="10">
        <v>22347</v>
      </c>
      <c r="G93" s="17">
        <v>41101</v>
      </c>
      <c r="H93" s="21" t="s">
        <v>120</v>
      </c>
      <c r="I93" s="13" t="s">
        <v>202</v>
      </c>
    </row>
    <row r="94" spans="1:9" ht="15" customHeight="1" x14ac:dyDescent="0.25">
      <c r="A94" s="24">
        <v>79452535</v>
      </c>
      <c r="B94" s="42" t="s">
        <v>218</v>
      </c>
      <c r="C94" s="27" t="s">
        <v>177</v>
      </c>
      <c r="D94" s="28">
        <v>480</v>
      </c>
      <c r="E94" s="21">
        <v>14</v>
      </c>
      <c r="F94" s="10">
        <v>24872</v>
      </c>
      <c r="G94" s="17">
        <v>44140</v>
      </c>
      <c r="H94" s="25" t="s">
        <v>102</v>
      </c>
      <c r="I94" s="13" t="s">
        <v>202</v>
      </c>
    </row>
    <row r="95" spans="1:9" ht="15" customHeight="1" x14ac:dyDescent="0.25">
      <c r="A95" s="38">
        <v>80513360</v>
      </c>
      <c r="B95" s="8" t="s">
        <v>219</v>
      </c>
      <c r="C95" s="27" t="s">
        <v>158</v>
      </c>
      <c r="D95" s="15" t="s">
        <v>159</v>
      </c>
      <c r="E95" s="15" t="s">
        <v>160</v>
      </c>
      <c r="F95" s="10">
        <v>27015</v>
      </c>
      <c r="G95" s="17">
        <v>43871</v>
      </c>
      <c r="H95" s="25" t="s">
        <v>84</v>
      </c>
      <c r="I95" s="13" t="s">
        <v>220</v>
      </c>
    </row>
    <row r="96" spans="1:9" ht="15" customHeight="1" x14ac:dyDescent="0.25">
      <c r="A96" s="38">
        <v>94325139</v>
      </c>
      <c r="B96" s="8" t="s">
        <v>221</v>
      </c>
      <c r="C96" s="6" t="s">
        <v>163</v>
      </c>
      <c r="D96" s="15" t="s">
        <v>164</v>
      </c>
      <c r="E96" s="15" t="s">
        <v>165</v>
      </c>
      <c r="F96" s="10">
        <v>27873</v>
      </c>
      <c r="G96" s="17">
        <v>44147</v>
      </c>
      <c r="H96" s="25" t="s">
        <v>102</v>
      </c>
      <c r="I96" s="13" t="s">
        <v>220</v>
      </c>
    </row>
    <row r="97" spans="1:9" ht="15" customHeight="1" x14ac:dyDescent="0.25">
      <c r="A97" s="38">
        <v>36755660</v>
      </c>
      <c r="B97" s="8" t="s">
        <v>222</v>
      </c>
      <c r="C97" s="6" t="s">
        <v>101</v>
      </c>
      <c r="D97" s="15">
        <v>222</v>
      </c>
      <c r="E97" s="7" t="s">
        <v>165</v>
      </c>
      <c r="F97" s="10">
        <v>29869</v>
      </c>
      <c r="G97" s="17">
        <v>44147</v>
      </c>
      <c r="H97" s="25" t="s">
        <v>102</v>
      </c>
      <c r="I97" s="13" t="s">
        <v>220</v>
      </c>
    </row>
    <row r="98" spans="1:9" ht="15" customHeight="1" x14ac:dyDescent="0.25">
      <c r="A98" s="38">
        <v>80243292</v>
      </c>
      <c r="B98" s="8" t="s">
        <v>223</v>
      </c>
      <c r="C98" s="6" t="s">
        <v>126</v>
      </c>
      <c r="D98" s="18">
        <v>222</v>
      </c>
      <c r="E98" s="7" t="s">
        <v>127</v>
      </c>
      <c r="F98" s="10">
        <v>30109</v>
      </c>
      <c r="G98" s="17">
        <v>44140</v>
      </c>
      <c r="H98" s="25" t="s">
        <v>102</v>
      </c>
      <c r="I98" s="13" t="s">
        <v>220</v>
      </c>
    </row>
    <row r="99" spans="1:9" ht="15" customHeight="1" x14ac:dyDescent="0.25">
      <c r="A99" s="38">
        <v>52664169</v>
      </c>
      <c r="B99" s="8" t="s">
        <v>224</v>
      </c>
      <c r="C99" s="27" t="s">
        <v>104</v>
      </c>
      <c r="D99" s="15">
        <v>219</v>
      </c>
      <c r="E99" s="7">
        <v>12</v>
      </c>
      <c r="F99" s="10">
        <v>30818</v>
      </c>
      <c r="G99" s="17">
        <v>44175</v>
      </c>
      <c r="H99" s="25" t="s">
        <v>102</v>
      </c>
      <c r="I99" s="13" t="s">
        <v>220</v>
      </c>
    </row>
    <row r="100" spans="1:9" ht="15" customHeight="1" x14ac:dyDescent="0.25">
      <c r="A100" s="38">
        <v>34330964</v>
      </c>
      <c r="B100" s="20" t="s">
        <v>225</v>
      </c>
      <c r="C100" s="27" t="s">
        <v>104</v>
      </c>
      <c r="D100" s="15">
        <v>219</v>
      </c>
      <c r="E100" s="7">
        <v>12</v>
      </c>
      <c r="F100" s="10">
        <v>31253</v>
      </c>
      <c r="G100" s="17">
        <v>44256</v>
      </c>
      <c r="H100" s="25" t="s">
        <v>102</v>
      </c>
      <c r="I100" s="13" t="s">
        <v>220</v>
      </c>
    </row>
    <row r="101" spans="1:9" ht="15" customHeight="1" x14ac:dyDescent="0.25">
      <c r="A101" s="38">
        <v>45539831</v>
      </c>
      <c r="B101" s="23" t="s">
        <v>70</v>
      </c>
      <c r="C101" s="27" t="s">
        <v>104</v>
      </c>
      <c r="D101" s="15">
        <v>219</v>
      </c>
      <c r="E101" s="7">
        <v>12</v>
      </c>
      <c r="F101" s="10">
        <v>30223</v>
      </c>
      <c r="G101" s="17">
        <v>44140</v>
      </c>
      <c r="H101" s="25" t="s">
        <v>102</v>
      </c>
      <c r="I101" s="13" t="s">
        <v>220</v>
      </c>
    </row>
    <row r="102" spans="1:9" ht="15" customHeight="1" x14ac:dyDescent="0.25">
      <c r="A102" s="38">
        <v>91015646</v>
      </c>
      <c r="B102" s="23" t="s">
        <v>71</v>
      </c>
      <c r="C102" s="27" t="s">
        <v>104</v>
      </c>
      <c r="D102" s="15">
        <v>219</v>
      </c>
      <c r="E102" s="7">
        <v>12</v>
      </c>
      <c r="F102" s="10">
        <v>28013</v>
      </c>
      <c r="G102" s="17">
        <v>44161</v>
      </c>
      <c r="H102" s="25" t="s">
        <v>102</v>
      </c>
      <c r="I102" s="13" t="s">
        <v>220</v>
      </c>
    </row>
    <row r="103" spans="1:9" ht="15" customHeight="1" x14ac:dyDescent="0.25">
      <c r="A103" s="38">
        <v>52706616</v>
      </c>
      <c r="B103" s="37" t="s">
        <v>226</v>
      </c>
      <c r="C103" s="6" t="s">
        <v>104</v>
      </c>
      <c r="D103" s="18">
        <v>219</v>
      </c>
      <c r="E103" s="22">
        <v>12</v>
      </c>
      <c r="F103" s="10">
        <v>29249</v>
      </c>
      <c r="G103" s="17">
        <v>44228</v>
      </c>
      <c r="H103" s="25" t="s">
        <v>102</v>
      </c>
      <c r="I103" s="13" t="s">
        <v>220</v>
      </c>
    </row>
    <row r="104" spans="1:9" ht="15" customHeight="1" x14ac:dyDescent="0.25">
      <c r="A104" s="38">
        <v>1070964814</v>
      </c>
      <c r="B104" s="8" t="s">
        <v>227</v>
      </c>
      <c r="C104" s="6" t="s">
        <v>104</v>
      </c>
      <c r="D104" s="18">
        <v>219</v>
      </c>
      <c r="E104" s="22">
        <v>12</v>
      </c>
      <c r="F104" s="10">
        <v>33820</v>
      </c>
      <c r="G104" s="17">
        <v>44161</v>
      </c>
      <c r="H104" s="25" t="s">
        <v>102</v>
      </c>
      <c r="I104" s="13" t="s">
        <v>220</v>
      </c>
    </row>
    <row r="105" spans="1:9" ht="15" customHeight="1" x14ac:dyDescent="0.25">
      <c r="A105" s="38">
        <v>80879761</v>
      </c>
      <c r="B105" s="8" t="s">
        <v>228</v>
      </c>
      <c r="C105" s="6" t="s">
        <v>104</v>
      </c>
      <c r="D105" s="18">
        <v>219</v>
      </c>
      <c r="E105" s="22">
        <v>12</v>
      </c>
      <c r="F105" s="10">
        <v>31367</v>
      </c>
      <c r="G105" s="17">
        <v>44140</v>
      </c>
      <c r="H105" s="25" t="s">
        <v>102</v>
      </c>
      <c r="I105" s="13" t="s">
        <v>220</v>
      </c>
    </row>
    <row r="106" spans="1:9" ht="15" customHeight="1" x14ac:dyDescent="0.25">
      <c r="A106" s="24">
        <v>79886153</v>
      </c>
      <c r="B106" s="20" t="s">
        <v>229</v>
      </c>
      <c r="C106" s="48" t="s">
        <v>104</v>
      </c>
      <c r="D106" s="28">
        <v>219</v>
      </c>
      <c r="E106" s="29">
        <v>12</v>
      </c>
      <c r="F106" s="10">
        <v>28487</v>
      </c>
      <c r="G106" s="17">
        <v>44201</v>
      </c>
      <c r="H106" s="25" t="s">
        <v>102</v>
      </c>
      <c r="I106" s="13" t="s">
        <v>220</v>
      </c>
    </row>
    <row r="107" spans="1:9" ht="15" customHeight="1" x14ac:dyDescent="0.25">
      <c r="A107" s="38">
        <v>1037606910</v>
      </c>
      <c r="B107" s="20" t="s">
        <v>230</v>
      </c>
      <c r="C107" s="27" t="s">
        <v>149</v>
      </c>
      <c r="D107" s="18">
        <v>219</v>
      </c>
      <c r="E107" s="18">
        <v>10</v>
      </c>
      <c r="F107" s="10">
        <v>33115</v>
      </c>
      <c r="G107" s="17">
        <v>44147</v>
      </c>
      <c r="H107" s="25" t="s">
        <v>102</v>
      </c>
      <c r="I107" s="13" t="s">
        <v>220</v>
      </c>
    </row>
    <row r="108" spans="1:9" ht="15" customHeight="1" x14ac:dyDescent="0.25">
      <c r="A108" s="38">
        <v>1032416847</v>
      </c>
      <c r="B108" s="20" t="s">
        <v>231</v>
      </c>
      <c r="C108" s="27" t="s">
        <v>112</v>
      </c>
      <c r="D108" s="28">
        <v>314</v>
      </c>
      <c r="E108" s="29">
        <v>18</v>
      </c>
      <c r="F108" s="10">
        <v>32349</v>
      </c>
      <c r="G108" s="17">
        <v>44147</v>
      </c>
      <c r="H108" s="25" t="s">
        <v>102</v>
      </c>
      <c r="I108" s="13" t="s">
        <v>220</v>
      </c>
    </row>
    <row r="109" spans="1:9" ht="15" customHeight="1" x14ac:dyDescent="0.25">
      <c r="A109" s="38">
        <v>25221951</v>
      </c>
      <c r="B109" s="20" t="s">
        <v>232</v>
      </c>
      <c r="C109" s="6" t="s">
        <v>114</v>
      </c>
      <c r="D109" s="18">
        <v>425</v>
      </c>
      <c r="E109" s="18">
        <v>21</v>
      </c>
      <c r="F109" s="10">
        <v>30989</v>
      </c>
      <c r="G109" s="17">
        <v>42355</v>
      </c>
      <c r="H109" s="25" t="s">
        <v>102</v>
      </c>
      <c r="I109" s="13" t="s">
        <v>220</v>
      </c>
    </row>
    <row r="110" spans="1:9" ht="15" customHeight="1" x14ac:dyDescent="0.25">
      <c r="A110" s="9">
        <v>3182611</v>
      </c>
      <c r="B110" s="42" t="s">
        <v>233</v>
      </c>
      <c r="C110" s="14" t="s">
        <v>177</v>
      </c>
      <c r="D110" s="18">
        <v>480</v>
      </c>
      <c r="E110" s="18">
        <v>14</v>
      </c>
      <c r="F110" s="10">
        <v>21337</v>
      </c>
      <c r="G110" s="17">
        <v>44147</v>
      </c>
      <c r="H110" s="25" t="s">
        <v>102</v>
      </c>
      <c r="I110" s="13" t="s">
        <v>220</v>
      </c>
    </row>
    <row r="111" spans="1:9" ht="15" customHeight="1" x14ac:dyDescent="0.25">
      <c r="A111" s="39">
        <v>80095259</v>
      </c>
      <c r="B111" s="8" t="s">
        <v>234</v>
      </c>
      <c r="C111" s="49" t="s">
        <v>158</v>
      </c>
      <c r="D111" s="15" t="s">
        <v>159</v>
      </c>
      <c r="E111" s="15" t="s">
        <v>160</v>
      </c>
      <c r="F111" s="10">
        <v>29981</v>
      </c>
      <c r="G111" s="17">
        <v>43845</v>
      </c>
      <c r="H111" s="25" t="s">
        <v>84</v>
      </c>
      <c r="I111" s="13" t="s">
        <v>235</v>
      </c>
    </row>
    <row r="112" spans="1:9" ht="15" customHeight="1" x14ac:dyDescent="0.25">
      <c r="A112" s="39">
        <v>51691133</v>
      </c>
      <c r="B112" s="8" t="s">
        <v>236</v>
      </c>
      <c r="C112" s="49" t="s">
        <v>163</v>
      </c>
      <c r="D112" s="22">
        <v>222</v>
      </c>
      <c r="E112" s="7" t="s">
        <v>165</v>
      </c>
      <c r="F112" s="10">
        <v>22410</v>
      </c>
      <c r="G112" s="11">
        <v>44147</v>
      </c>
      <c r="H112" s="25" t="s">
        <v>102</v>
      </c>
      <c r="I112" s="13" t="s">
        <v>235</v>
      </c>
    </row>
    <row r="113" spans="1:9" ht="15" customHeight="1" x14ac:dyDescent="0.25">
      <c r="A113" s="39">
        <v>52113872</v>
      </c>
      <c r="B113" s="8" t="s">
        <v>237</v>
      </c>
      <c r="C113" s="6" t="s">
        <v>101</v>
      </c>
      <c r="D113" s="22">
        <v>222</v>
      </c>
      <c r="E113" s="7" t="s">
        <v>165</v>
      </c>
      <c r="F113" s="10">
        <v>26483</v>
      </c>
      <c r="G113" s="11">
        <v>44140</v>
      </c>
      <c r="H113" s="25" t="s">
        <v>102</v>
      </c>
      <c r="I113" s="13" t="s">
        <v>235</v>
      </c>
    </row>
    <row r="114" spans="1:9" ht="15" customHeight="1" x14ac:dyDescent="0.25">
      <c r="A114" s="39">
        <v>79966075</v>
      </c>
      <c r="B114" s="8" t="s">
        <v>238</v>
      </c>
      <c r="C114" s="6" t="s">
        <v>163</v>
      </c>
      <c r="D114" s="21">
        <v>222</v>
      </c>
      <c r="E114" s="29" t="s">
        <v>165</v>
      </c>
      <c r="F114" s="10">
        <v>28583</v>
      </c>
      <c r="G114" s="11">
        <v>44140</v>
      </c>
      <c r="H114" s="25" t="s">
        <v>102</v>
      </c>
      <c r="I114" s="13" t="s">
        <v>235</v>
      </c>
    </row>
    <row r="115" spans="1:9" ht="15" customHeight="1" x14ac:dyDescent="0.25">
      <c r="A115" s="39">
        <v>46680456</v>
      </c>
      <c r="B115" s="8" t="s">
        <v>239</v>
      </c>
      <c r="C115" s="27" t="s">
        <v>126</v>
      </c>
      <c r="D115" s="22">
        <v>222</v>
      </c>
      <c r="E115" s="7" t="s">
        <v>127</v>
      </c>
      <c r="F115" s="10">
        <v>29216</v>
      </c>
      <c r="G115" s="11">
        <v>44384</v>
      </c>
      <c r="H115" s="25" t="s">
        <v>102</v>
      </c>
      <c r="I115" s="13" t="s">
        <v>235</v>
      </c>
    </row>
    <row r="116" spans="1:9" ht="15" customHeight="1" x14ac:dyDescent="0.25">
      <c r="A116" s="39">
        <v>10544520</v>
      </c>
      <c r="B116" s="8" t="s">
        <v>240</v>
      </c>
      <c r="C116" s="27" t="s">
        <v>126</v>
      </c>
      <c r="D116" s="22">
        <v>222</v>
      </c>
      <c r="E116" s="7" t="s">
        <v>127</v>
      </c>
      <c r="F116" s="10">
        <v>23409</v>
      </c>
      <c r="G116" s="11">
        <v>44147</v>
      </c>
      <c r="H116" s="25" t="s">
        <v>102</v>
      </c>
      <c r="I116" s="13" t="s">
        <v>235</v>
      </c>
    </row>
    <row r="117" spans="1:9" ht="15" customHeight="1" x14ac:dyDescent="0.25">
      <c r="A117" s="39">
        <v>1032385643</v>
      </c>
      <c r="B117" s="23" t="s">
        <v>241</v>
      </c>
      <c r="C117" s="27" t="s">
        <v>104</v>
      </c>
      <c r="D117" s="21">
        <v>219</v>
      </c>
      <c r="E117" s="29">
        <v>12</v>
      </c>
      <c r="F117" s="10">
        <v>31861</v>
      </c>
      <c r="G117" s="11">
        <v>44228</v>
      </c>
      <c r="H117" s="25" t="s">
        <v>102</v>
      </c>
      <c r="I117" s="13" t="s">
        <v>235</v>
      </c>
    </row>
    <row r="118" spans="1:9" ht="15" customHeight="1" x14ac:dyDescent="0.25">
      <c r="A118" s="39">
        <v>79877861</v>
      </c>
      <c r="B118" s="20" t="s">
        <v>242</v>
      </c>
      <c r="C118" s="27" t="s">
        <v>104</v>
      </c>
      <c r="D118" s="21">
        <v>219</v>
      </c>
      <c r="E118" s="29">
        <v>12</v>
      </c>
      <c r="F118" s="10">
        <v>28607</v>
      </c>
      <c r="G118" s="11">
        <v>44201</v>
      </c>
      <c r="H118" s="25" t="s">
        <v>102</v>
      </c>
      <c r="I118" s="13" t="s">
        <v>235</v>
      </c>
    </row>
    <row r="119" spans="1:9" ht="15" customHeight="1" x14ac:dyDescent="0.25">
      <c r="A119" s="39">
        <v>79363904</v>
      </c>
      <c r="B119" s="20" t="s">
        <v>243</v>
      </c>
      <c r="C119" s="27" t="s">
        <v>104</v>
      </c>
      <c r="D119" s="21">
        <v>219</v>
      </c>
      <c r="E119" s="29">
        <v>12</v>
      </c>
      <c r="F119" s="10">
        <v>24011</v>
      </c>
      <c r="G119" s="11">
        <v>41921</v>
      </c>
      <c r="H119" s="21" t="s">
        <v>120</v>
      </c>
      <c r="I119" s="13" t="s">
        <v>235</v>
      </c>
    </row>
    <row r="120" spans="1:9" ht="15" customHeight="1" x14ac:dyDescent="0.25">
      <c r="A120" s="39">
        <v>1020746153</v>
      </c>
      <c r="B120" s="20" t="s">
        <v>244</v>
      </c>
      <c r="C120" s="27" t="s">
        <v>104</v>
      </c>
      <c r="D120" s="21">
        <v>219</v>
      </c>
      <c r="E120" s="29">
        <v>12</v>
      </c>
      <c r="F120" s="10">
        <v>32666</v>
      </c>
      <c r="G120" s="11">
        <v>44319</v>
      </c>
      <c r="H120" s="25" t="s">
        <v>102</v>
      </c>
      <c r="I120" s="13" t="s">
        <v>235</v>
      </c>
    </row>
    <row r="121" spans="1:9" ht="15" customHeight="1" x14ac:dyDescent="0.25">
      <c r="A121" s="24">
        <v>1049626008</v>
      </c>
      <c r="B121" s="8" t="s">
        <v>245</v>
      </c>
      <c r="C121" s="14" t="s">
        <v>104</v>
      </c>
      <c r="D121" s="18">
        <v>219</v>
      </c>
      <c r="E121" s="15" t="s">
        <v>105</v>
      </c>
      <c r="F121" s="10"/>
      <c r="G121" s="17">
        <v>44593</v>
      </c>
      <c r="H121" s="25" t="s">
        <v>102</v>
      </c>
      <c r="I121" s="13" t="s">
        <v>235</v>
      </c>
    </row>
    <row r="122" spans="1:9" ht="15" customHeight="1" x14ac:dyDescent="0.25">
      <c r="A122" s="39">
        <v>1065617276</v>
      </c>
      <c r="B122" s="8" t="s">
        <v>246</v>
      </c>
      <c r="C122" s="27" t="s">
        <v>104</v>
      </c>
      <c r="D122" s="21">
        <v>219</v>
      </c>
      <c r="E122" s="29">
        <v>12</v>
      </c>
      <c r="F122" s="10">
        <v>32903</v>
      </c>
      <c r="G122" s="11">
        <v>44140</v>
      </c>
      <c r="H122" s="25" t="s">
        <v>102</v>
      </c>
      <c r="I122" s="13" t="s">
        <v>235</v>
      </c>
    </row>
    <row r="123" spans="1:9" ht="15" customHeight="1" x14ac:dyDescent="0.25">
      <c r="A123" s="39">
        <v>53072312</v>
      </c>
      <c r="B123" s="8" t="s">
        <v>247</v>
      </c>
      <c r="C123" s="27" t="s">
        <v>112</v>
      </c>
      <c r="D123" s="28">
        <v>314</v>
      </c>
      <c r="E123" s="29">
        <v>18</v>
      </c>
      <c r="F123" s="10">
        <v>30811</v>
      </c>
      <c r="G123" s="17">
        <v>44161</v>
      </c>
      <c r="H123" s="25" t="s">
        <v>102</v>
      </c>
      <c r="I123" s="13" t="s">
        <v>235</v>
      </c>
    </row>
    <row r="124" spans="1:9" ht="15" customHeight="1" x14ac:dyDescent="0.25">
      <c r="A124" s="39">
        <v>1013671354</v>
      </c>
      <c r="B124" s="20" t="s">
        <v>248</v>
      </c>
      <c r="C124" s="27" t="s">
        <v>112</v>
      </c>
      <c r="D124" s="22">
        <v>314</v>
      </c>
      <c r="E124" s="22">
        <v>18</v>
      </c>
      <c r="F124" s="10">
        <v>35416</v>
      </c>
      <c r="G124" s="11">
        <v>44140</v>
      </c>
      <c r="H124" s="25" t="s">
        <v>102</v>
      </c>
      <c r="I124" s="13" t="s">
        <v>235</v>
      </c>
    </row>
    <row r="125" spans="1:9" ht="15" customHeight="1" x14ac:dyDescent="0.25">
      <c r="A125" s="39">
        <v>79890393</v>
      </c>
      <c r="B125" s="20" t="s">
        <v>249</v>
      </c>
      <c r="C125" s="27" t="s">
        <v>112</v>
      </c>
      <c r="D125" s="22">
        <v>314</v>
      </c>
      <c r="E125" s="22">
        <v>18</v>
      </c>
      <c r="F125" s="10">
        <v>28979</v>
      </c>
      <c r="G125" s="11">
        <v>44147</v>
      </c>
      <c r="H125" s="25" t="s">
        <v>102</v>
      </c>
      <c r="I125" s="13" t="s">
        <v>235</v>
      </c>
    </row>
    <row r="126" spans="1:9" ht="15" customHeight="1" x14ac:dyDescent="0.25">
      <c r="A126" s="39">
        <v>60294214</v>
      </c>
      <c r="B126" s="20" t="s">
        <v>250</v>
      </c>
      <c r="C126" s="6" t="s">
        <v>112</v>
      </c>
      <c r="D126" s="21">
        <v>314</v>
      </c>
      <c r="E126" s="21">
        <v>18</v>
      </c>
      <c r="F126" s="10">
        <v>23053</v>
      </c>
      <c r="G126" s="11">
        <v>44161</v>
      </c>
      <c r="H126" s="25" t="s">
        <v>102</v>
      </c>
      <c r="I126" s="13" t="s">
        <v>235</v>
      </c>
    </row>
    <row r="127" spans="1:9" ht="15" customHeight="1" x14ac:dyDescent="0.25">
      <c r="A127" s="9">
        <v>80748296</v>
      </c>
      <c r="B127" s="34" t="s">
        <v>251</v>
      </c>
      <c r="C127" s="14" t="s">
        <v>177</v>
      </c>
      <c r="D127" s="18">
        <v>480</v>
      </c>
      <c r="E127" s="18">
        <v>14</v>
      </c>
      <c r="F127" s="10">
        <v>30981</v>
      </c>
      <c r="G127" s="17">
        <v>43865</v>
      </c>
      <c r="H127" s="21" t="s">
        <v>84</v>
      </c>
      <c r="I127" s="13" t="s">
        <v>235</v>
      </c>
    </row>
    <row r="128" spans="1:9" ht="15" customHeight="1" x14ac:dyDescent="0.25">
      <c r="A128" s="38">
        <v>74754353</v>
      </c>
      <c r="B128" s="8" t="s">
        <v>252</v>
      </c>
      <c r="C128" s="6" t="s">
        <v>253</v>
      </c>
      <c r="D128" s="22" t="s">
        <v>254</v>
      </c>
      <c r="E128" s="7" t="s">
        <v>160</v>
      </c>
      <c r="F128" s="10">
        <v>29852</v>
      </c>
      <c r="G128" s="11">
        <v>43862</v>
      </c>
      <c r="H128" s="36" t="s">
        <v>84</v>
      </c>
      <c r="I128" s="13" t="s">
        <v>255</v>
      </c>
    </row>
    <row r="129" spans="1:9" ht="15" customHeight="1" x14ac:dyDescent="0.25">
      <c r="A129" s="38">
        <v>4052671</v>
      </c>
      <c r="B129" s="20" t="s">
        <v>256</v>
      </c>
      <c r="C129" s="6" t="s">
        <v>163</v>
      </c>
      <c r="D129" s="21">
        <v>222</v>
      </c>
      <c r="E129" s="29" t="s">
        <v>165</v>
      </c>
      <c r="F129" s="10">
        <v>21168</v>
      </c>
      <c r="G129" s="11">
        <v>43874</v>
      </c>
      <c r="H129" s="25" t="s">
        <v>84</v>
      </c>
      <c r="I129" s="13" t="s">
        <v>255</v>
      </c>
    </row>
    <row r="130" spans="1:9" ht="15" customHeight="1" x14ac:dyDescent="0.25">
      <c r="A130" s="38">
        <v>52505123</v>
      </c>
      <c r="B130" s="20" t="s">
        <v>257</v>
      </c>
      <c r="C130" s="27" t="s">
        <v>163</v>
      </c>
      <c r="D130" s="7">
        <v>222</v>
      </c>
      <c r="E130" s="7" t="s">
        <v>165</v>
      </c>
      <c r="F130" s="10">
        <v>28679</v>
      </c>
      <c r="G130" s="11">
        <v>44175</v>
      </c>
      <c r="H130" s="25" t="s">
        <v>102</v>
      </c>
      <c r="I130" s="13" t="s">
        <v>255</v>
      </c>
    </row>
    <row r="131" spans="1:9" ht="15" customHeight="1" x14ac:dyDescent="0.25">
      <c r="A131" s="38">
        <v>2230559</v>
      </c>
      <c r="B131" s="20" t="s">
        <v>258</v>
      </c>
      <c r="C131" s="27" t="s">
        <v>101</v>
      </c>
      <c r="D131" s="7">
        <v>222</v>
      </c>
      <c r="E131" s="7" t="s">
        <v>165</v>
      </c>
      <c r="F131" s="10">
        <v>29563</v>
      </c>
      <c r="G131" s="11">
        <v>44384</v>
      </c>
      <c r="H131" s="25" t="s">
        <v>102</v>
      </c>
      <c r="I131" s="13" t="s">
        <v>255</v>
      </c>
    </row>
    <row r="132" spans="1:9" ht="15" customHeight="1" x14ac:dyDescent="0.25">
      <c r="A132" s="38">
        <v>79485293</v>
      </c>
      <c r="B132" s="34" t="s">
        <v>259</v>
      </c>
      <c r="C132" s="27" t="s">
        <v>260</v>
      </c>
      <c r="D132" s="7">
        <v>222</v>
      </c>
      <c r="E132" s="7" t="s">
        <v>165</v>
      </c>
      <c r="F132" s="10">
        <v>25490</v>
      </c>
      <c r="G132" s="11">
        <v>42319</v>
      </c>
      <c r="H132" s="25" t="s">
        <v>102</v>
      </c>
      <c r="I132" s="13" t="s">
        <v>255</v>
      </c>
    </row>
    <row r="133" spans="1:9" ht="15" customHeight="1" x14ac:dyDescent="0.25">
      <c r="A133" s="38">
        <v>79653803</v>
      </c>
      <c r="B133" s="20" t="s">
        <v>261</v>
      </c>
      <c r="C133" s="6" t="s">
        <v>262</v>
      </c>
      <c r="D133" s="21">
        <v>215</v>
      </c>
      <c r="E133" s="21">
        <v>24</v>
      </c>
      <c r="F133" s="10">
        <v>26840</v>
      </c>
      <c r="G133" s="11">
        <v>44140</v>
      </c>
      <c r="H133" s="25" t="s">
        <v>102</v>
      </c>
      <c r="I133" s="13" t="s">
        <v>255</v>
      </c>
    </row>
    <row r="134" spans="1:9" ht="15" customHeight="1" x14ac:dyDescent="0.25">
      <c r="A134" s="43">
        <v>63501536</v>
      </c>
      <c r="B134" s="20" t="s">
        <v>263</v>
      </c>
      <c r="C134" s="6" t="s">
        <v>126</v>
      </c>
      <c r="D134" s="28">
        <v>222</v>
      </c>
      <c r="E134" s="29" t="s">
        <v>127</v>
      </c>
      <c r="F134" s="10">
        <v>27421</v>
      </c>
      <c r="G134" s="17">
        <v>44140</v>
      </c>
      <c r="H134" s="25" t="s">
        <v>102</v>
      </c>
      <c r="I134" s="13" t="s">
        <v>255</v>
      </c>
    </row>
    <row r="135" spans="1:9" ht="15" customHeight="1" x14ac:dyDescent="0.25">
      <c r="A135" s="9">
        <v>52070555</v>
      </c>
      <c r="B135" s="34" t="s">
        <v>264</v>
      </c>
      <c r="C135" s="6" t="s">
        <v>265</v>
      </c>
      <c r="D135" s="18">
        <v>222</v>
      </c>
      <c r="E135" s="22">
        <v>24</v>
      </c>
      <c r="F135" s="10">
        <v>26124</v>
      </c>
      <c r="G135" s="17">
        <v>35962</v>
      </c>
      <c r="H135" s="25" t="s">
        <v>102</v>
      </c>
      <c r="I135" s="13" t="s">
        <v>255</v>
      </c>
    </row>
    <row r="136" spans="1:9" ht="15" customHeight="1" x14ac:dyDescent="0.25">
      <c r="A136" s="43">
        <v>52425537</v>
      </c>
      <c r="B136" s="8" t="s">
        <v>266</v>
      </c>
      <c r="C136" s="6" t="s">
        <v>126</v>
      </c>
      <c r="D136" s="28">
        <v>222</v>
      </c>
      <c r="E136" s="21">
        <v>24</v>
      </c>
      <c r="F136" s="10">
        <v>28340</v>
      </c>
      <c r="G136" s="17">
        <v>44256</v>
      </c>
      <c r="H136" s="25" t="s">
        <v>102</v>
      </c>
      <c r="I136" s="13" t="s">
        <v>255</v>
      </c>
    </row>
    <row r="137" spans="1:9" ht="15" customHeight="1" x14ac:dyDescent="0.25">
      <c r="A137" s="38">
        <v>51956852</v>
      </c>
      <c r="B137" s="20" t="s">
        <v>267</v>
      </c>
      <c r="C137" s="6" t="s">
        <v>126</v>
      </c>
      <c r="D137" s="22">
        <v>222</v>
      </c>
      <c r="E137" s="22">
        <v>24</v>
      </c>
      <c r="F137" s="10">
        <v>25694</v>
      </c>
      <c r="G137" s="11">
        <v>34967</v>
      </c>
      <c r="H137" s="25" t="s">
        <v>102</v>
      </c>
      <c r="I137" s="13" t="s">
        <v>255</v>
      </c>
    </row>
    <row r="138" spans="1:9" ht="15" customHeight="1" x14ac:dyDescent="0.25">
      <c r="A138" s="43">
        <v>11342542</v>
      </c>
      <c r="B138" s="20" t="s">
        <v>268</v>
      </c>
      <c r="C138" s="6" t="s">
        <v>104</v>
      </c>
      <c r="D138" s="28">
        <v>219</v>
      </c>
      <c r="E138" s="29" t="s">
        <v>105</v>
      </c>
      <c r="F138" s="10">
        <v>23861</v>
      </c>
      <c r="G138" s="17">
        <v>44147</v>
      </c>
      <c r="H138" s="25" t="s">
        <v>102</v>
      </c>
      <c r="I138" s="13" t="s">
        <v>255</v>
      </c>
    </row>
    <row r="139" spans="1:9" ht="15" customHeight="1" x14ac:dyDescent="0.25">
      <c r="A139" s="43">
        <v>79308612</v>
      </c>
      <c r="B139" s="8" t="s">
        <v>269</v>
      </c>
      <c r="C139" s="27" t="s">
        <v>104</v>
      </c>
      <c r="D139" s="28">
        <v>219</v>
      </c>
      <c r="E139" s="29" t="s">
        <v>105</v>
      </c>
      <c r="F139" s="10">
        <v>23486</v>
      </c>
      <c r="G139" s="17">
        <v>44175</v>
      </c>
      <c r="H139" s="25" t="s">
        <v>102</v>
      </c>
      <c r="I139" s="13" t="s">
        <v>255</v>
      </c>
    </row>
    <row r="140" spans="1:9" ht="15" customHeight="1" x14ac:dyDescent="0.25">
      <c r="A140" s="43">
        <v>52377133</v>
      </c>
      <c r="B140" s="20" t="s">
        <v>270</v>
      </c>
      <c r="C140" s="27" t="s">
        <v>104</v>
      </c>
      <c r="D140" s="28">
        <v>219</v>
      </c>
      <c r="E140" s="29" t="s">
        <v>105</v>
      </c>
      <c r="F140" s="10">
        <v>28172</v>
      </c>
      <c r="G140" s="17">
        <v>44291</v>
      </c>
      <c r="H140" s="25" t="s">
        <v>102</v>
      </c>
      <c r="I140" s="13" t="s">
        <v>255</v>
      </c>
    </row>
    <row r="141" spans="1:9" ht="15" customHeight="1" x14ac:dyDescent="0.25">
      <c r="A141" s="43">
        <v>1033689805</v>
      </c>
      <c r="B141" s="20" t="s">
        <v>271</v>
      </c>
      <c r="C141" s="27" t="s">
        <v>104</v>
      </c>
      <c r="D141" s="28">
        <v>219</v>
      </c>
      <c r="E141" s="29" t="s">
        <v>105</v>
      </c>
      <c r="F141" s="10">
        <v>32021</v>
      </c>
      <c r="G141" s="17">
        <v>44147</v>
      </c>
      <c r="H141" s="25" t="s">
        <v>102</v>
      </c>
      <c r="I141" s="13" t="s">
        <v>255</v>
      </c>
    </row>
    <row r="142" spans="1:9" ht="15" customHeight="1" x14ac:dyDescent="0.25">
      <c r="A142" s="43">
        <v>79501872</v>
      </c>
      <c r="B142" s="20" t="s">
        <v>272</v>
      </c>
      <c r="C142" s="6" t="s">
        <v>104</v>
      </c>
      <c r="D142" s="28">
        <v>219</v>
      </c>
      <c r="E142" s="29" t="s">
        <v>105</v>
      </c>
      <c r="F142" s="10">
        <v>24899</v>
      </c>
      <c r="G142" s="17">
        <v>44228</v>
      </c>
      <c r="H142" s="25" t="s">
        <v>102</v>
      </c>
      <c r="I142" s="13" t="s">
        <v>255</v>
      </c>
    </row>
    <row r="143" spans="1:9" ht="15" customHeight="1" x14ac:dyDescent="0.25">
      <c r="A143" s="43">
        <v>1018405396</v>
      </c>
      <c r="B143" s="20" t="s">
        <v>273</v>
      </c>
      <c r="C143" s="27" t="s">
        <v>274</v>
      </c>
      <c r="D143" s="28">
        <v>314</v>
      </c>
      <c r="E143" s="21">
        <v>18</v>
      </c>
      <c r="F143" s="10">
        <v>31650</v>
      </c>
      <c r="G143" s="17">
        <v>44140</v>
      </c>
      <c r="H143" s="25" t="s">
        <v>102</v>
      </c>
      <c r="I143" s="13" t="s">
        <v>255</v>
      </c>
    </row>
    <row r="144" spans="1:9" ht="15" customHeight="1" x14ac:dyDescent="0.25">
      <c r="A144" s="43">
        <v>52466867</v>
      </c>
      <c r="B144" s="20" t="s">
        <v>275</v>
      </c>
      <c r="C144" s="6" t="s">
        <v>112</v>
      </c>
      <c r="D144" s="28">
        <v>314</v>
      </c>
      <c r="E144" s="21">
        <v>18</v>
      </c>
      <c r="F144" s="10">
        <v>29237</v>
      </c>
      <c r="G144" s="17">
        <v>44140</v>
      </c>
      <c r="H144" s="25" t="s">
        <v>102</v>
      </c>
      <c r="I144" s="13" t="s">
        <v>255</v>
      </c>
    </row>
    <row r="145" spans="1:9" ht="15" customHeight="1" x14ac:dyDescent="0.25">
      <c r="A145" s="43">
        <v>1095912505</v>
      </c>
      <c r="B145" s="20" t="s">
        <v>276</v>
      </c>
      <c r="C145" s="6" t="s">
        <v>112</v>
      </c>
      <c r="D145" s="28">
        <v>314</v>
      </c>
      <c r="E145" s="21">
        <v>18</v>
      </c>
      <c r="F145" s="10">
        <v>32179</v>
      </c>
      <c r="G145" s="17">
        <v>44140</v>
      </c>
      <c r="H145" s="25" t="s">
        <v>102</v>
      </c>
      <c r="I145" s="13" t="s">
        <v>255</v>
      </c>
    </row>
    <row r="146" spans="1:9" ht="15" customHeight="1" x14ac:dyDescent="0.25">
      <c r="A146" s="43"/>
      <c r="B146" s="37" t="s">
        <v>277</v>
      </c>
      <c r="C146" s="6" t="s">
        <v>112</v>
      </c>
      <c r="D146" s="28">
        <v>314</v>
      </c>
      <c r="E146" s="21">
        <v>18</v>
      </c>
      <c r="F146" s="10"/>
      <c r="G146" s="17"/>
      <c r="H146" s="21" t="s">
        <v>278</v>
      </c>
      <c r="I146" s="13" t="s">
        <v>255</v>
      </c>
    </row>
    <row r="147" spans="1:9" ht="15" customHeight="1" x14ac:dyDescent="0.25">
      <c r="A147" s="43">
        <v>80437497</v>
      </c>
      <c r="B147" s="20" t="s">
        <v>279</v>
      </c>
      <c r="C147" s="27" t="s">
        <v>112</v>
      </c>
      <c r="D147" s="28">
        <v>314</v>
      </c>
      <c r="E147" s="29">
        <v>18</v>
      </c>
      <c r="F147" s="10">
        <v>25816</v>
      </c>
      <c r="G147" s="17">
        <v>44147</v>
      </c>
      <c r="H147" s="25" t="s">
        <v>102</v>
      </c>
      <c r="I147" s="13" t="s">
        <v>255</v>
      </c>
    </row>
    <row r="148" spans="1:9" ht="15" customHeight="1" x14ac:dyDescent="0.25">
      <c r="A148" s="43">
        <v>63486950</v>
      </c>
      <c r="B148" s="20" t="s">
        <v>280</v>
      </c>
      <c r="C148" s="6" t="s">
        <v>112</v>
      </c>
      <c r="D148" s="18">
        <v>314</v>
      </c>
      <c r="E148" s="22">
        <v>18</v>
      </c>
      <c r="F148" s="10">
        <v>26328</v>
      </c>
      <c r="G148" s="17">
        <v>44256</v>
      </c>
      <c r="H148" s="25" t="s">
        <v>102</v>
      </c>
      <c r="I148" s="13" t="s">
        <v>255</v>
      </c>
    </row>
    <row r="149" spans="1:9" ht="15" customHeight="1" x14ac:dyDescent="0.25">
      <c r="A149" s="43">
        <v>1016025309</v>
      </c>
      <c r="B149" s="20" t="s">
        <v>281</v>
      </c>
      <c r="C149" s="6" t="s">
        <v>114</v>
      </c>
      <c r="D149" s="18">
        <v>425</v>
      </c>
      <c r="E149" s="7">
        <v>21</v>
      </c>
      <c r="F149" s="10">
        <v>32953</v>
      </c>
      <c r="G149" s="17">
        <v>44147</v>
      </c>
      <c r="H149" s="25" t="s">
        <v>102</v>
      </c>
      <c r="I149" s="13" t="s">
        <v>255</v>
      </c>
    </row>
    <row r="150" spans="1:9" ht="15" customHeight="1" x14ac:dyDescent="0.25">
      <c r="A150" s="43">
        <v>37946439</v>
      </c>
      <c r="B150" s="20" t="s">
        <v>282</v>
      </c>
      <c r="C150" s="6" t="s">
        <v>114</v>
      </c>
      <c r="D150" s="18">
        <v>425</v>
      </c>
      <c r="E150" s="22">
        <v>21</v>
      </c>
      <c r="F150" s="10">
        <v>27677</v>
      </c>
      <c r="G150" s="17">
        <v>44140</v>
      </c>
      <c r="H150" s="25" t="s">
        <v>102</v>
      </c>
      <c r="I150" s="13" t="s">
        <v>255</v>
      </c>
    </row>
    <row r="151" spans="1:9" ht="15" customHeight="1" x14ac:dyDescent="0.25">
      <c r="A151" s="43">
        <v>1022343001</v>
      </c>
      <c r="B151" s="8" t="s">
        <v>283</v>
      </c>
      <c r="C151" s="6" t="s">
        <v>284</v>
      </c>
      <c r="D151" s="28">
        <v>407</v>
      </c>
      <c r="E151" s="21">
        <v>27</v>
      </c>
      <c r="F151" s="10">
        <v>32165</v>
      </c>
      <c r="G151" s="17">
        <v>44147</v>
      </c>
      <c r="H151" s="25" t="s">
        <v>102</v>
      </c>
      <c r="I151" s="13" t="s">
        <v>255</v>
      </c>
    </row>
    <row r="152" spans="1:9" ht="15" customHeight="1" x14ac:dyDescent="0.25">
      <c r="A152" s="38">
        <v>80360064</v>
      </c>
      <c r="B152" s="20" t="s">
        <v>285</v>
      </c>
      <c r="C152" s="27" t="s">
        <v>177</v>
      </c>
      <c r="D152" s="28">
        <v>480</v>
      </c>
      <c r="E152" s="21">
        <v>14</v>
      </c>
      <c r="F152" s="10">
        <v>23093</v>
      </c>
      <c r="G152" s="17">
        <v>36913</v>
      </c>
      <c r="H152" s="25" t="s">
        <v>102</v>
      </c>
      <c r="I152" s="13" t="s">
        <v>255</v>
      </c>
    </row>
    <row r="153" spans="1:9" ht="15" customHeight="1" x14ac:dyDescent="0.25">
      <c r="A153" s="43">
        <v>80542186</v>
      </c>
      <c r="B153" s="20" t="s">
        <v>286</v>
      </c>
      <c r="C153" s="27" t="s">
        <v>177</v>
      </c>
      <c r="D153" s="28">
        <v>480</v>
      </c>
      <c r="E153" s="21">
        <v>14</v>
      </c>
      <c r="F153" s="10">
        <v>28377</v>
      </c>
      <c r="G153" s="17">
        <v>44147</v>
      </c>
      <c r="H153" s="25" t="s">
        <v>102</v>
      </c>
      <c r="I153" s="13" t="s">
        <v>255</v>
      </c>
    </row>
    <row r="154" spans="1:9" ht="15" customHeight="1" x14ac:dyDescent="0.25">
      <c r="A154" s="43"/>
      <c r="B154" s="23" t="s">
        <v>287</v>
      </c>
      <c r="C154" s="6" t="s">
        <v>155</v>
      </c>
      <c r="D154" s="28">
        <v>407</v>
      </c>
      <c r="E154" s="7" t="s">
        <v>156</v>
      </c>
      <c r="F154" s="10"/>
      <c r="G154" s="17"/>
      <c r="H154" s="21" t="s">
        <v>278</v>
      </c>
      <c r="I154" s="13" t="s">
        <v>255</v>
      </c>
    </row>
    <row r="155" spans="1:9" ht="15" customHeight="1" x14ac:dyDescent="0.25">
      <c r="A155" s="43">
        <v>1023894195</v>
      </c>
      <c r="B155" s="23" t="s">
        <v>288</v>
      </c>
      <c r="C155" s="27" t="s">
        <v>155</v>
      </c>
      <c r="D155" s="28">
        <v>407</v>
      </c>
      <c r="E155" s="29" t="s">
        <v>156</v>
      </c>
      <c r="F155" s="10">
        <v>32913</v>
      </c>
      <c r="G155" s="17">
        <v>44228</v>
      </c>
      <c r="H155" s="25" t="s">
        <v>102</v>
      </c>
      <c r="I155" s="13" t="s">
        <v>255</v>
      </c>
    </row>
    <row r="156" spans="1:9" ht="15" customHeight="1" x14ac:dyDescent="0.25">
      <c r="A156" s="43">
        <v>20369874</v>
      </c>
      <c r="B156" s="20" t="s">
        <v>289</v>
      </c>
      <c r="C156" s="27" t="s">
        <v>155</v>
      </c>
      <c r="D156" s="28">
        <v>407</v>
      </c>
      <c r="E156" s="29" t="s">
        <v>156</v>
      </c>
      <c r="F156" s="10">
        <v>27075</v>
      </c>
      <c r="G156" s="17">
        <v>44140</v>
      </c>
      <c r="H156" s="25" t="s">
        <v>102</v>
      </c>
      <c r="I156" s="13" t="s">
        <v>255</v>
      </c>
    </row>
    <row r="157" spans="1:9" ht="15" customHeight="1" x14ac:dyDescent="0.25">
      <c r="A157" s="43"/>
      <c r="B157" s="37" t="s">
        <v>290</v>
      </c>
      <c r="C157" s="6" t="s">
        <v>155</v>
      </c>
      <c r="D157" s="28">
        <v>407</v>
      </c>
      <c r="E157" s="29" t="s">
        <v>156</v>
      </c>
      <c r="F157" s="10"/>
      <c r="G157" s="17"/>
      <c r="H157" s="25" t="s">
        <v>102</v>
      </c>
      <c r="I157" s="13" t="s">
        <v>255</v>
      </c>
    </row>
    <row r="158" spans="1:9" ht="15" customHeight="1" x14ac:dyDescent="0.25">
      <c r="A158" s="43">
        <v>79873827</v>
      </c>
      <c r="B158" s="20" t="s">
        <v>291</v>
      </c>
      <c r="C158" s="6" t="s">
        <v>155</v>
      </c>
      <c r="D158" s="28">
        <v>407</v>
      </c>
      <c r="E158" s="29" t="s">
        <v>156</v>
      </c>
      <c r="F158" s="10">
        <v>28152</v>
      </c>
      <c r="G158" s="17">
        <v>44140</v>
      </c>
      <c r="H158" s="25" t="s">
        <v>102</v>
      </c>
      <c r="I158" s="13" t="s">
        <v>255</v>
      </c>
    </row>
    <row r="159" spans="1:9" ht="15" customHeight="1" x14ac:dyDescent="0.25">
      <c r="A159" s="43"/>
      <c r="B159" s="37" t="s">
        <v>292</v>
      </c>
      <c r="C159" s="6" t="s">
        <v>155</v>
      </c>
      <c r="D159" s="28">
        <v>407</v>
      </c>
      <c r="E159" s="29" t="s">
        <v>156</v>
      </c>
      <c r="F159" s="10"/>
      <c r="G159" s="17"/>
      <c r="H159" s="21" t="s">
        <v>278</v>
      </c>
      <c r="I159" s="13" t="s">
        <v>255</v>
      </c>
    </row>
    <row r="160" spans="1:9" ht="15" customHeight="1" x14ac:dyDescent="0.25">
      <c r="A160" s="43">
        <v>1022325029</v>
      </c>
      <c r="B160" s="20" t="s">
        <v>293</v>
      </c>
      <c r="C160" s="40" t="s">
        <v>198</v>
      </c>
      <c r="D160" s="41">
        <v>407</v>
      </c>
      <c r="E160" s="50">
        <v>8</v>
      </c>
      <c r="F160" s="10">
        <v>31585</v>
      </c>
      <c r="G160" s="17">
        <v>44140</v>
      </c>
      <c r="H160" s="25" t="s">
        <v>102</v>
      </c>
      <c r="I160" s="13" t="s">
        <v>255</v>
      </c>
    </row>
    <row r="161" spans="1:9" ht="15" customHeight="1" x14ac:dyDescent="0.25">
      <c r="A161" s="43">
        <v>52243065</v>
      </c>
      <c r="B161" s="20" t="s">
        <v>294</v>
      </c>
      <c r="C161" s="27" t="s">
        <v>295</v>
      </c>
      <c r="D161" s="28">
        <v>470</v>
      </c>
      <c r="E161" s="29" t="s">
        <v>156</v>
      </c>
      <c r="F161" s="10">
        <v>28950</v>
      </c>
      <c r="G161" s="17">
        <v>44147</v>
      </c>
      <c r="H161" s="25" t="s">
        <v>102</v>
      </c>
      <c r="I161" s="13" t="s">
        <v>255</v>
      </c>
    </row>
    <row r="162" spans="1:9" ht="15" customHeight="1" x14ac:dyDescent="0.25">
      <c r="A162" s="43">
        <v>2975559</v>
      </c>
      <c r="B162" s="20" t="s">
        <v>296</v>
      </c>
      <c r="C162" s="27" t="s">
        <v>295</v>
      </c>
      <c r="D162" s="28">
        <v>470</v>
      </c>
      <c r="E162" s="29" t="s">
        <v>156</v>
      </c>
      <c r="F162" s="10">
        <v>21295</v>
      </c>
      <c r="G162" s="17">
        <v>37895</v>
      </c>
      <c r="H162" s="25" t="s">
        <v>102</v>
      </c>
      <c r="I162" s="13" t="s">
        <v>255</v>
      </c>
    </row>
  </sheetData>
  <autoFilter ref="A1:I162"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FMI</vt:lpstr>
      <vt:lpstr>Vacantes</vt:lpstr>
      <vt:lpstr>Planta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Mireya Santos Gonzalez</dc:creator>
  <cp:keywords/>
  <dc:description/>
  <cp:lastModifiedBy>JACQUELINNE  FARFAN SANCHEZ</cp:lastModifiedBy>
  <cp:revision/>
  <dcterms:created xsi:type="dcterms:W3CDTF">2021-07-02T14:22:26Z</dcterms:created>
  <dcterms:modified xsi:type="dcterms:W3CDTF">2022-06-03T16:34:54Z</dcterms:modified>
  <cp:category/>
  <cp:contentStatus/>
</cp:coreProperties>
</file>