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https://uaespdc-my.sharepoint.com/personal/jacquelinne_farfan_uaesp_gov_co/Documents/Evidencias/Evidencias 2022-1/4. Orientacion al usuario Int y ext/Posesiones/Estudio Encargos/Formatos/"/>
    </mc:Choice>
  </mc:AlternateContent>
  <xr:revisionPtr revIDLastSave="11" documentId="8_{4272856B-9F87-47D7-BA47-78B62E826FDD}" xr6:coauthVersionLast="47" xr6:coauthVersionMax="47" xr10:uidLastSave="{416E752B-509E-45DB-A572-70F97FC01037}"/>
  <workbookProtection workbookAlgorithmName="SHA-512" workbookHashValue="w+sgLo5zS8uSaAcyOLIY5x40TaMYU44QfMMf6MHiYepzkr8mFks6xdWjcwwEPgq+gntHtdAj786w0VWCm19ehA==" workbookSaltValue="kaJnscMl8oeDqB3eSB6tdA==" workbookSpinCount="100000" lockStructure="1"/>
  <bookViews>
    <workbookView xWindow="-120" yWindow="-120" windowWidth="21840" windowHeight="13140" xr2:uid="{0A0BCA43-AC3B-4D86-BA01-9EF5C9B9C59E}"/>
  </bookViews>
  <sheets>
    <sheet name="FMI" sheetId="1" r:id="rId1"/>
    <sheet name="Vacantes" sheetId="3" state="hidden" r:id="rId2"/>
    <sheet name="Planta" sheetId="2" state="hidden" r:id="rId3"/>
  </sheets>
  <definedNames>
    <definedName name="_xlnm._FilterDatabase" localSheetId="2" hidden="1">Planta!$A$1:$I$162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9" i="1" l="1"/>
  <c r="B13" i="1"/>
  <c r="C10" i="1"/>
  <c r="F10" i="1"/>
  <c r="F9" i="1"/>
  <c r="F8" i="1"/>
  <c r="D23" i="1"/>
  <c r="D22" i="1"/>
  <c r="F6" i="1" l="1"/>
  <c r="C6" i="1"/>
  <c r="D5" i="1"/>
  <c r="F4" i="1"/>
  <c r="B14" i="1"/>
</calcChain>
</file>

<file path=xl/sharedStrings.xml><?xml version="1.0" encoding="utf-8"?>
<sst xmlns="http://schemas.openxmlformats.org/spreadsheetml/2006/main" count="789" uniqueCount="275">
  <si>
    <t xml:space="preserve">                           MANIFESTACION DE INTERES  A ENCARGO                                   </t>
  </si>
  <si>
    <t>DATOS DEL EMPLEAO VACANTE</t>
  </si>
  <si>
    <t>PROCESO DE ENCARGO NRO.</t>
  </si>
  <si>
    <t>VACANTE A ENCARGAR</t>
  </si>
  <si>
    <t xml:space="preserve">DEPENDENCIA DE LA VACANTE </t>
  </si>
  <si>
    <t>NATURALEZA DEL CARGO</t>
  </si>
  <si>
    <t>ASIGNACION BASICA</t>
  </si>
  <si>
    <t>DATOS DEL ASPIRANTE</t>
  </si>
  <si>
    <t>006</t>
  </si>
  <si>
    <t>CEDULA ASPIRANTE</t>
  </si>
  <si>
    <t>NOMBRE DEL ASPIRANTE</t>
  </si>
  <si>
    <t xml:space="preserve">CARGO ACTUAL ASPIRANTE </t>
  </si>
  <si>
    <t>DEPENDENCIA ACTUAL DEL ASPIRANTE</t>
  </si>
  <si>
    <t xml:space="preserve">TIPO DE VINCULACION </t>
  </si>
  <si>
    <t>FECHA DE POSESION</t>
  </si>
  <si>
    <t xml:space="preserve"> </t>
  </si>
  <si>
    <t xml:space="preserve">REQUISITOS PARA APLICAR A LA VACANTE </t>
  </si>
  <si>
    <t xml:space="preserve">REQUISITOS PARA EL CARGO </t>
  </si>
  <si>
    <t>CUMPLIMIENTO DEL ASPIRANTE</t>
  </si>
  <si>
    <t>CUMPLE</t>
  </si>
  <si>
    <t>NO CUMPLE</t>
  </si>
  <si>
    <t xml:space="preserve">FIRMA DEL ASPIRANTE </t>
  </si>
  <si>
    <t xml:space="preserve">COD ENCARGO </t>
  </si>
  <si>
    <t xml:space="preserve">CARGO </t>
  </si>
  <si>
    <t xml:space="preserve">DEPENDENCIA </t>
  </si>
  <si>
    <t>PROPÓSITO PRINCIPAL :</t>
  </si>
  <si>
    <t>DESCRIPCIÓN DE FUNCIONES ESENCIALES:</t>
  </si>
  <si>
    <t xml:space="preserve">REQUISITOS DE ESTUDIO </t>
  </si>
  <si>
    <t xml:space="preserve">REQUISITOS DE EXPERIENCIA </t>
  </si>
  <si>
    <t xml:space="preserve">RESOLUCION MANUAL DE FUNCIONES </t>
  </si>
  <si>
    <t>ASIGNACIÓN BÁSICA:</t>
  </si>
  <si>
    <t>NUMERO DE VACANTES</t>
  </si>
  <si>
    <t xml:space="preserve">TITULAR DEL CARGO </t>
  </si>
  <si>
    <t>OPEC</t>
  </si>
  <si>
    <t>158 DE 2018</t>
  </si>
  <si>
    <t>TEMPORAL</t>
  </si>
  <si>
    <t>MAURICIO LIEVANO BERNAL</t>
  </si>
  <si>
    <t>DIANA RUTH SILVA FANDIÑO</t>
  </si>
  <si>
    <t>YINA LUZ MOVILLA DE LA ESPRIELLA</t>
  </si>
  <si>
    <t>EDGAR DANIEL VELOSA DUQUE</t>
  </si>
  <si>
    <t>CLAUDIA PATRICIA BERRIO VARGAS</t>
  </si>
  <si>
    <t>FABIO HERNAN SOTOMONTE SANTAMARIA</t>
  </si>
  <si>
    <t>C.C.</t>
  </si>
  <si>
    <t>NOMBRES</t>
  </si>
  <si>
    <t>CARGO</t>
  </si>
  <si>
    <t>CODIGO</t>
  </si>
  <si>
    <t>GRADO</t>
  </si>
  <si>
    <t>Fecha de Nacimiento</t>
  </si>
  <si>
    <t>Fecha de Posesión</t>
  </si>
  <si>
    <t>TIPO DE VINCULACION</t>
  </si>
  <si>
    <t>LUZ AMANDA CAMACHO SANCHEZ</t>
  </si>
  <si>
    <t>DIRECTOR GENERAL UNIDAD DESCENTRALIZADA - CODIGO 050 - GRADO 09</t>
  </si>
  <si>
    <t>050</t>
  </si>
  <si>
    <t>09</t>
  </si>
  <si>
    <t>LIBRE NOMBRAMIENTO Y REMOCION</t>
  </si>
  <si>
    <t>DIRECCION GENERAL PLANTA DE PERSONAL</t>
  </si>
  <si>
    <t>ANDRES CAMILO NIETO RAMIREZ</t>
  </si>
  <si>
    <t>ASESOR - CODIGO 105 - GRADO 05</t>
  </si>
  <si>
    <t>105</t>
  </si>
  <si>
    <t>05</t>
  </si>
  <si>
    <t>FABIAN HUMBERTO FAJARDO RESTREO</t>
  </si>
  <si>
    <t>MONICA ANDREA BONILLA  VELASCO</t>
  </si>
  <si>
    <t>ETELVINA BRICEÑO CHIRIVI</t>
  </si>
  <si>
    <t>ASESOR - CODIGO 105 - GRADO 5</t>
  </si>
  <si>
    <t>LINDA IVONNE ABRIL ESPITIA</t>
  </si>
  <si>
    <t>SECRETARIO EJECUTIVO - CODIGO 425 - GRADO 27</t>
  </si>
  <si>
    <t>YESLY ALEXANDRA ROA MENDOZA</t>
  </si>
  <si>
    <t>JEFE DE OFICINA  - CODIGO 115 - GRADO 06</t>
  </si>
  <si>
    <t>115</t>
  </si>
  <si>
    <t>06</t>
  </si>
  <si>
    <t>OFICINA ASESORA DE PLANEACION</t>
  </si>
  <si>
    <t>PROFESIONAL ESPECIALIZADO  - CODIGO 222 - GRADO 26</t>
  </si>
  <si>
    <t>CARRERA ADMINISTRATIVA</t>
  </si>
  <si>
    <t>JAZMIN KARIME FLOREZ VERGEL</t>
  </si>
  <si>
    <t>PROFESIONAL UNIVERSITARIO - CODIGO 219 - GRADO 12</t>
  </si>
  <si>
    <t>12</t>
  </si>
  <si>
    <t>LUZ MARY PALACIOS CASTILLO</t>
  </si>
  <si>
    <t>219</t>
  </si>
  <si>
    <t>LIZED HERNANDEZ CORREA</t>
  </si>
  <si>
    <t>ANGELICA BELTRAN ACOSTA</t>
  </si>
  <si>
    <t>LADY CAROLINA LEON GUTIERREZ</t>
  </si>
  <si>
    <t>AIDA YOLIMA ZARATE AGUILLON</t>
  </si>
  <si>
    <t>TECNICO OPERATIVO - CODIGO 314 - GRADO 18</t>
  </si>
  <si>
    <t>LEIDY MEDINA MARTINEZ</t>
  </si>
  <si>
    <t>SECRETARIO EJECUTIVO - CODIGO 425 - GRADO 21</t>
  </si>
  <si>
    <t>JULIAN CAMILO AMADO VELANDIA</t>
  </si>
  <si>
    <t>JEFE DE OFICINA - CODIGO 115 - GRADO 05</t>
  </si>
  <si>
    <t>JEFE OFICINA ASESORA DE COMUNICACIONES  Y RELACIONES INTERINSTITUCIONALES</t>
  </si>
  <si>
    <t>MARCO GIOVANNI GONZALEZ ROMERO</t>
  </si>
  <si>
    <t>MARIA LINSAY TIQUE DURAN</t>
  </si>
  <si>
    <t>PROVISIONAL</t>
  </si>
  <si>
    <t>SANDRA BEATRIZ ALVARADO SALCEDO</t>
  </si>
  <si>
    <t>JEFE DE OFICINA - CODIGO 006 - GRADO 06</t>
  </si>
  <si>
    <t>PERIODO FIJO</t>
  </si>
  <si>
    <t>OFICINA DE CONTROL INTERNO</t>
  </si>
  <si>
    <t xml:space="preserve">OSCAR JAVIER HERNANDEZ SERRANO </t>
  </si>
  <si>
    <t>PROFESIONAL ESPECIALIZADO - CODIGO 222 - GRADO 24</t>
  </si>
  <si>
    <t>24</t>
  </si>
  <si>
    <t>LIGIA MARLEN VELANDIA LEON</t>
  </si>
  <si>
    <t>PROFESIONAL ESPECIALIZADO - CODIGO 225 - GRADO 24</t>
  </si>
  <si>
    <r>
      <t xml:space="preserve">VACANTE DEFINITIVA/RENUNCIA DEFINITIVA EUGENIO SIMON BARRIOS GONZALEZ </t>
    </r>
    <r>
      <rPr>
        <sz val="10"/>
        <color indexed="10"/>
        <rFont val="Calibri"/>
        <family val="2"/>
      </rPr>
      <t>-Nov 02 de 2021.</t>
    </r>
  </si>
  <si>
    <t>ERIKA MARCELA HUARI MATEUS</t>
  </si>
  <si>
    <t>LUZ STELLA CAÑON HERNANDEZ</t>
  </si>
  <si>
    <t>SANDRA PATRICIA PARDO RAMIREZ</t>
  </si>
  <si>
    <t>ADRIANO PARADA RAVELO</t>
  </si>
  <si>
    <t xml:space="preserve">EDUARDO JOSE BALLESTEROS CASTRO </t>
  </si>
  <si>
    <t xml:space="preserve">MARTHA IRENE OLAYA MEDELLIN </t>
  </si>
  <si>
    <t>Provisional (Cargo de tipo Transitorio por orden jucicial)</t>
  </si>
  <si>
    <t>CARMEN LILIANA VILLA REINA</t>
  </si>
  <si>
    <t>CESAR MAURICIO BELTRAN LOPEZ</t>
  </si>
  <si>
    <t>OFICINA DE TECNOLOGIAS DE LA INFORMACION Y LAS COMUNICACIONES TIC</t>
  </si>
  <si>
    <t>HECTOR GONZALO CIFUENTES HERNANDEZ</t>
  </si>
  <si>
    <t>OSBALDO CORTES LOZANO</t>
  </si>
  <si>
    <t>JUAN CARLOS PIÑEROS GARCIA</t>
  </si>
  <si>
    <t>CARLOS ANDRES CUARTAS GALVIS</t>
  </si>
  <si>
    <t>MAURICIO SUAREZ MAYORGA</t>
  </si>
  <si>
    <t>SAYRA PAOLA NOVA MURCIA</t>
  </si>
  <si>
    <t>JUAN SEBASTIAN PERDOMO MENDEZ</t>
  </si>
  <si>
    <t>EDUARDO ANDRES ROZO REVELO</t>
  </si>
  <si>
    <t>PROFESIONAL UNIVERSITARIO - CODIGO 219 - GRADO 10</t>
  </si>
  <si>
    <t>DIANA MARCELA MARTINEZ SALGADO</t>
  </si>
  <si>
    <t>SANDRA BIBIANA MORA FLOREZ</t>
  </si>
  <si>
    <t>WILSON MANUEL ROJAS</t>
  </si>
  <si>
    <t>CLAUDIA LUCRECIA GOMEZ TORRES</t>
  </si>
  <si>
    <t>JERCE AURORA SANDOVAL MACIAS</t>
  </si>
  <si>
    <t>AUXILIAR ADMINISTRATIVO - CODIGO 407 - GRADO 08</t>
  </si>
  <si>
    <t>08</t>
  </si>
  <si>
    <t>HERMES HUMBERTO FORERO MORENO</t>
  </si>
  <si>
    <t>SUBDIRECTOR TECNICO  - CODIGO 084 - GRADO 07</t>
  </si>
  <si>
    <t>084</t>
  </si>
  <si>
    <t>07</t>
  </si>
  <si>
    <t>SUBDIRECCION RECOLECCION, BARRIDO Y LIMPIEZA</t>
  </si>
  <si>
    <t xml:space="preserve">SARET PATRICIA PERDOMO ESQUIVEL             </t>
  </si>
  <si>
    <t>PROFESIONAL ESPECIALIZADO - CODIGO 222 - GRADO 26</t>
  </si>
  <si>
    <t>222</t>
  </si>
  <si>
    <t>26</t>
  </si>
  <si>
    <t>GLORIA AMPARO MARTINEZ DULCE</t>
  </si>
  <si>
    <t>LEYDI CAROLINA ESCOBAR RODRIGUEZ</t>
  </si>
  <si>
    <t xml:space="preserve">GLORIA ANDREA SANCHEZ LAMPREA </t>
  </si>
  <si>
    <t>WILSON ANTONIO SANDOVAL GARCES</t>
  </si>
  <si>
    <t>MARTHA ESPERANZA MARTINEZ RODRIGUEZ</t>
  </si>
  <si>
    <t>ADRIANA PRIETO ANTOLINEZ</t>
  </si>
  <si>
    <t>ADRIANA LAVERDE CUADROS</t>
  </si>
  <si>
    <t>VACANTE DEFINITIVA / YESICA PAOLA ARDILA RIOS_Renuncia a partir del 13/01/2022</t>
  </si>
  <si>
    <t>NURY COBO VILLAMIL</t>
  </si>
  <si>
    <t>GABRIEL ENRIQUE RODRIGUEZ CASTELLANOS</t>
  </si>
  <si>
    <t xml:space="preserve">NORMAN HEBERT CARDOZO AVELLA </t>
  </si>
  <si>
    <t>CONDUCTOR - CODIGO 480 - GRADO 14</t>
  </si>
  <si>
    <t>ALVARO RAUL PARRA ERAZO</t>
  </si>
  <si>
    <t>SUBDIRECCION DE APROVECHAMIENTO</t>
  </si>
  <si>
    <t>LAURA VICTORIA GUERRERO SANTACRUZ</t>
  </si>
  <si>
    <t>LUZ AMPARO NOVOA RAMOS</t>
  </si>
  <si>
    <t>BRISA JULIETH SALAMANCA FONSECA</t>
  </si>
  <si>
    <t>MAURICIO ANDRES LIS LIS</t>
  </si>
  <si>
    <t>IVONNE MELISSA MENDEZ CORREDOR</t>
  </si>
  <si>
    <t>ARLEY BERNARDO BELTRAN CAMACHO</t>
  </si>
  <si>
    <t>PROFESIONAL UNIVERSITARIO  - CODIGO 219 - GRADO 12</t>
  </si>
  <si>
    <t>LAURA MARCELA LARA CASTELLANOS</t>
  </si>
  <si>
    <t>NANCY LILIANA ROJAS ROMERO</t>
  </si>
  <si>
    <t>MAGALY MORENO VANEGAS</t>
  </si>
  <si>
    <t>LEIDY ALICIA CRUZ RINCON</t>
  </si>
  <si>
    <t>DILLMAN GORDILLO MELO</t>
  </si>
  <si>
    <t>LUIS ORLANDO URREA LOPEZ</t>
  </si>
  <si>
    <t>MONICA BAQUERO RODRIGUEZ</t>
  </si>
  <si>
    <t>AMANDA ROCIO GOMEZ ORTIZ</t>
  </si>
  <si>
    <t>BRIGITTE ESPERANZA MOYA CABRERA</t>
  </si>
  <si>
    <t>DIANA CAROLINA RIAÑO PEDRAZA</t>
  </si>
  <si>
    <t>LEIDY DAYANA ROA BAUTISTA</t>
  </si>
  <si>
    <t>AUXILIAR ADMINISTRATIVO - CODIGO 407 - GRADO 8</t>
  </si>
  <si>
    <t xml:space="preserve">DANIEL OCTAVIO CORDOBA TORRES </t>
  </si>
  <si>
    <t>INGRID LISBETH RAMIREZ MORENO</t>
  </si>
  <si>
    <t>SUBDIRECTOR TECNICO (ENCARGO) - CODIGO 084 - GRADO 07</t>
  </si>
  <si>
    <t>SUBDIRECCION SERVICIOS FUNERARIOS Y ALUMBRADO PUBLICO</t>
  </si>
  <si>
    <t>CAMILO HUMBERTO FLOREZ CONTRERAS</t>
  </si>
  <si>
    <t>JOHN JAIRO GALLEGO FLOREZ</t>
  </si>
  <si>
    <t>WILLIAM LEONARDO CRUZ MANCIPE</t>
  </si>
  <si>
    <t>MANUEL JIMMY CAICEDO CAICEDO</t>
  </si>
  <si>
    <t>JAIRO MANUEL CONTRERAS RIOS</t>
  </si>
  <si>
    <t>DIEGO FERNANDO JIMENEZ TERRANOVA</t>
  </si>
  <si>
    <t>XIMENA LOZANO GOMEZ</t>
  </si>
  <si>
    <t>EDILBERTO PERALTA PEÑA</t>
  </si>
  <si>
    <t>RIGOBERTO MORALES BECERRA</t>
  </si>
  <si>
    <t>DIANA LORENA BERNAL PARRA</t>
  </si>
  <si>
    <t xml:space="preserve">CARRERA ADMINISTRATIVA PERIODO DE PRUEBA </t>
  </si>
  <si>
    <t>CARLOS GILBER CABRERA OVALLE</t>
  </si>
  <si>
    <t>ADRIAN HUMBERTO HERAZO CASTRO</t>
  </si>
  <si>
    <t>10</t>
  </si>
  <si>
    <t>OSCAR DANILO CARDENAS BLANCO</t>
  </si>
  <si>
    <r>
      <t>PEDRO ALEJANDRO CORTES CORTES</t>
    </r>
    <r>
      <rPr>
        <sz val="10"/>
        <color indexed="10"/>
        <rFont val="Calibri"/>
        <family val="2"/>
      </rPr>
      <t xml:space="preserve"> </t>
    </r>
  </si>
  <si>
    <t>FREDY FERLEY ALDANA ARIAS</t>
  </si>
  <si>
    <t>SUBDIRECCION DISPOSICIÓN FINAL</t>
  </si>
  <si>
    <t>HENRY VELASQUEZ VALENCIA</t>
  </si>
  <si>
    <t>YIRA BOLAÑOS ENRIQUEZ</t>
  </si>
  <si>
    <t>HERNAN DARIO TOCAREMA GARZON</t>
  </si>
  <si>
    <t>ALEXANDRA GUZMAN CIFUENTES</t>
  </si>
  <si>
    <t>LENEY AMINTA SOLARTE ZAMBRANO</t>
  </si>
  <si>
    <t>ANGELA MARIA RUBIANO BARRERA</t>
  </si>
  <si>
    <t>LAURA MELISSA BALLESTEROS ORJUELA</t>
  </si>
  <si>
    <t>LUIS ALEJANDRO TORRES ROCHA</t>
  </si>
  <si>
    <t>YON ALEXSANDER PLAZAS GOMEZ</t>
  </si>
  <si>
    <t>DAVID OSPINA MURGUEITIO</t>
  </si>
  <si>
    <t>VIVIAN LORENA NEIVA PARRA</t>
  </si>
  <si>
    <t>VERONICA ORTEGA JIMENEZ</t>
  </si>
  <si>
    <t xml:space="preserve">SAMUEL AUGUSTO CHAVEZ SANCHEZ </t>
  </si>
  <si>
    <t>CARLOS ARTURO QUINTANA ASTRO</t>
  </si>
  <si>
    <t>SUBDIRECCION ASUNTOS LEGALES</t>
  </si>
  <si>
    <t>MYRIAM YANNETH GONZALEZ GUTIERREZ</t>
  </si>
  <si>
    <t>DEICY ASTRID BELTRAN ANGEL</t>
  </si>
  <si>
    <t>OSCAR IGNACIO PRIETO BAREÑO</t>
  </si>
  <si>
    <t>NIDIA YANIVE PINEDA PEÑA</t>
  </si>
  <si>
    <t>ALEXANDER BOLAÑOS POMEO</t>
  </si>
  <si>
    <t xml:space="preserve">IVAN RICARDO PERILLA RODRIGUEZ </t>
  </si>
  <si>
    <t>RAUL ANDES HERNANDEZ CORTES</t>
  </si>
  <si>
    <t>VICTOR MANUEL ACEVEDO AMEZQUITA</t>
  </si>
  <si>
    <t>CORINA ANA MARIA NIEVES QUINTERO</t>
  </si>
  <si>
    <t>LUISA FERNANDA FAGUA NEIRA</t>
  </si>
  <si>
    <t>SWANDY ELENA ARROYO BETANCOURTH</t>
  </si>
  <si>
    <t>DIANA JIMENA ARIAS BENITEZ</t>
  </si>
  <si>
    <t>JUAN CAMILO MORENO MORALES</t>
  </si>
  <si>
    <t>WILLIAM ALEXIS VILLALOBOS BALLESTEROS</t>
  </si>
  <si>
    <t>MARTHA CARRILLO PEÑA</t>
  </si>
  <si>
    <t>GILMER JAIR RUEDA</t>
  </si>
  <si>
    <t>RUBEN DARIO PERILLA CARDENAS</t>
  </si>
  <si>
    <t>SUBDIRECTOR ADMINISTRATIVO  - CODIGO 068 - GRADO 07</t>
  </si>
  <si>
    <t>068</t>
  </si>
  <si>
    <t>SUBDIRECCION ADMINISTRATIVA Y FINANCIERA</t>
  </si>
  <si>
    <t>CARLOS MANUEL RIVERA PEREA</t>
  </si>
  <si>
    <t>KAREN NIÑO RAMIREZ</t>
  </si>
  <si>
    <t>DIEGO HERNAN MURILLO PENAGOS</t>
  </si>
  <si>
    <t>SERGIO ALEJANDRO JIMENEZ GONZALEZ</t>
  </si>
  <si>
    <t>PROFESIONAL ESPECIALIZADO (E.) - CODIGO 222 - GRADO 26</t>
  </si>
  <si>
    <t>WILSON ORLANDO REYES CALDERON</t>
  </si>
  <si>
    <t>ALMACENISTA GENERAL - CODIGO 215 - GRADO 24</t>
  </si>
  <si>
    <t>MONICA MILENA GONZALEZ FLOREZ</t>
  </si>
  <si>
    <t>MARIA EVA SANTOS MURILLO</t>
  </si>
  <si>
    <t>PROFESIONAL ESPECIALIZADO (E.) - CODIGO 222 - GRADO 24</t>
  </si>
  <si>
    <t>SANDRA MILENA MARTINEZ PAEZ</t>
  </si>
  <si>
    <r>
      <t xml:space="preserve">BLANCA YOMAR LOPEZ DELGADILLO </t>
    </r>
    <r>
      <rPr>
        <sz val="10"/>
        <color indexed="10"/>
        <rFont val="Calibri"/>
        <family val="2"/>
      </rPr>
      <t xml:space="preserve"> </t>
    </r>
  </si>
  <si>
    <t>FABIO ENRIQUE BARRERA LOVERA</t>
  </si>
  <si>
    <t>JAVIER RAMIRO ALVAREZ MUÑOZ</t>
  </si>
  <si>
    <t>SANDRA RUBIELA RUIZ MEDELLIN</t>
  </si>
  <si>
    <t>DANIEL ALEXANDER MARIÑO CARRILLO</t>
  </si>
  <si>
    <t>FERNANDO MARTIN ROMERO MONTILLA</t>
  </si>
  <si>
    <t>JACQUELINNE FARFAN SANCHEZ</t>
  </si>
  <si>
    <t>TECNICO OPERATIVO  - CODIGO 314 - GRADO 18</t>
  </si>
  <si>
    <t>EMILIA ESPERANZA MORALES CAMARGO</t>
  </si>
  <si>
    <t>JOSE ALEXANDER GOMEZ MANTILLA</t>
  </si>
  <si>
    <t>VACANTE DEFINITIVA/ ROSA LIGIA CASTAÑEDA BUSTOS - 17/09/2021</t>
  </si>
  <si>
    <t>N/A</t>
  </si>
  <si>
    <t>MAURICIO GONZALEZ LLANOS</t>
  </si>
  <si>
    <t>VILMA LUCIA PARADA AMAYA</t>
  </si>
  <si>
    <t>JENNY PAOLA GUZMAN AVILA</t>
  </si>
  <si>
    <t>LUZ ALBA JIMENEZ AYALA</t>
  </si>
  <si>
    <t>VICTOR ALFONSO GUTIERREZ GIRALDO</t>
  </si>
  <si>
    <t>AUXILIAR ADMINISTRATIVO - CODIGO 407 - GRADO 27</t>
  </si>
  <si>
    <t xml:space="preserve">ALPIDIO MEJIA GIRALDO </t>
  </si>
  <si>
    <t xml:space="preserve">FRAN BELTRAN MONTERO </t>
  </si>
  <si>
    <t>VACANCIA TEMPORAL  /ENCARGO  MARIA EVA SANTOS MURILLO</t>
  </si>
  <si>
    <t>WILLAM MARTIN PASTRANA TAPIERO</t>
  </si>
  <si>
    <t>LILIANA CASALLAS CARDONA</t>
  </si>
  <si>
    <t>VACANTE DEFINITIVA / GLADYS AURORA VELASQUEZ NOVA_Renuncia a partir del 31/12/2021</t>
  </si>
  <si>
    <t>FRANCISCO ORLANDO LEON PEREZ</t>
  </si>
  <si>
    <t>VACANCIA  DEFINITIVA / RENUNCIA JOSE FRANCISCO GONZALEZ GUERRERO 31/01/21</t>
  </si>
  <si>
    <t>MONICA ANDREA PAEZ TRUJILLO</t>
  </si>
  <si>
    <t>SANDRA MILENA MORALES CASTIBLANCO</t>
  </si>
  <si>
    <t>AUXILIAR DE SERVICIOS GENERALES - CODIGO 470 - GRADO 08</t>
  </si>
  <si>
    <t xml:space="preserve">BENJAMIN SIERRA               </t>
  </si>
  <si>
    <t>007 - SUBDIRECCION DISPOSICIÓN FINAL</t>
  </si>
  <si>
    <t>DILIGENCIABLE ASPIRANTE</t>
  </si>
  <si>
    <t>008</t>
  </si>
  <si>
    <t>Profesional Universitario  Codigo 219 Grado 10</t>
  </si>
  <si>
    <t>Apoyar las actividades de supervisión y control al componente social de la Entidad y del operador y a los contratos/convenios relacionados con la gestión social participando en el diseño y ejecución de acciones, de planes, programas, proyectos para el logro de los objetivos de la gestión en el área de su competencia, según el procedimiento establecido y la normativa vigente.</t>
  </si>
  <si>
    <t>1. Realizar actividades del proceso de supervisión y control al desarrollo de los contratos/convenios relacionados con la gestión social de acuerdo con la metodología adoptada, el plan y programa de trabajo aprobado, las obligaciones pactadas y la normativa vigente. 2. Desarrollar las actividades en campo y proyectar las respuestas/informes al tratamiento de las no conformidades, del cumplimiento de acciones preventivas y correctivas y en la solución y atención de las PQR y de los derechos de petición, de intervenciones realizadas de supervisión y control y de los hallazgos de auditorías internas o externas de los programas del área de su competencia, según los procedimientos establecidos. 3. Implementar las actividades de los planes, programas y proyectos del plan de gestión social del área de su competencia de acuerdo con los planes de desarrollo nacional o distrital y el plan de ordenamiento territorial. 4. Hacer seguimiento y supervisión en campo a los contratos/convenios/programas y apoyar los trámites administrativos y de liquidación de los mismos, de acuerdo con el procedimiento establecido. 5. Preparar y presentar informes requeridos teniendo en cuenta lo establecido en el sistema de gestión documental e informar a la comunidad aledaña al RSDJ sobre los avances del programa de gestión social. 6. Elaborar documentos y estudios previos de carácter técnico para la ejecución del plan de gestión social con información específica solicitada por diferentes autoridades según requerimiento y normas de gestión documental. 7. Realizar acciones, programas y campañas en forma coordinada con el operador y autoridades locales, organizaciones públicas, privadas y con la comunidad del área de influencia del sitio de disposición final, en cumplimiento de la misión institucional.,8. Organizar de manera oportuna la información de los procesos de gestión social, referente a las acciones con la comunidad y el desarrollo y seguimiento de los proyectos de manera eficiente y con calidad. 9. Mantener las bases de datos actualizadas de los procesos gestión social, de las acciones con la comunidad y del desarrollo y seguimiento de los proyectos, de manera oportuna y confiable para la toma de decisiones. 10. Participar y aplicar con la calidad y oportunidad requerida en la implementación y mejoramiento continuo del Sistema Integrado de Gestión, dentro de los parámetros de las normas técnicas y de acuerdo con las directrices de la entidad. 11. Desempeñar las demás funciones que ordene el jefe inmediato y que sean de la naturaleza del empleo.</t>
  </si>
  <si>
    <t xml:space="preserve">Estudio: • Título Profesional en Administración, Administración Ambiental, Administración Financiera, Administración Pública, Administración de Empresas, Administración de Empresas y Finanzas, Administración y Dirección de Empresas, Administración de Servicios, Gestión Empresarial, Gestión y Desarrollo Urbanos, Administración de Empresas con Énfasis en Finanzas, Finanzas del Núcleo Básico de Conocimiento Administración. • Título Profesional en Sociología, Trabajo Social del Núcleo Básico de Conocimiento   Sociología, Trabajo Social y Afines. • Título Profesional en Derecho, Jurisprudencia y Derecho y Ciencias Políticas del Núcleo Básico de Conocimiento Derecho y Afines. • Tarjeta profesional en los casos reglamentados por la ley., </t>
  </si>
  <si>
    <t>Experiencia:Veintisiete (27) meses de experiencia profesional relacionada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</si>
</sst>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2" formatCode="_-&quot;$&quot;\ * #,##0_-;\-&quot;$&quot;\ * #,##0_-;_-&quot;$&quot;\ * &quot;-&quot;_-;_-@_-"/>
    <numFmt numFmtId="164" formatCode="_(&quot;$&quot;\ * #,##0.00_);_(&quot;$&quot;\ * \(#,##0.00\);_(&quot;$&quot;\ * &quot;-&quot;??_);_(@_)"/>
    <numFmt numFmtId="165" formatCode="#,##0\ _€"/>
    <numFmt numFmtId="166" formatCode="dd/mm/yyyy;@"/>
    <numFmt numFmtId="167" formatCode="00"/>
    <numFmt numFmtId="168" formatCode="_(* #,##0.00_);_(* \(#,##0.00\);_(* &quot;-&quot;??_);_(@_)"/>
    <numFmt numFmtId="169" formatCode="_(* #,##0_);_(* \(#,##0\);_(* &quot;-&quot;??_);_(@_)"/>
  </numFmts>
  <fonts count="19" x14ac:knownFonts="1">
    <font>
      <sz val="11"/>
      <color theme="1"/>
      <name val="Calibri"/>
      <family val="2"/>
      <scheme val="minor"/>
    </font>
    <font>
      <sz val="8"/>
      <color theme="1"/>
      <name val="Calibri"/>
      <family val="2"/>
      <scheme val="minor"/>
    </font>
    <font>
      <b/>
      <sz val="10"/>
      <color theme="1"/>
      <name val="Arial"/>
      <family val="2"/>
    </font>
    <font>
      <sz val="10"/>
      <name val="Arial"/>
      <family val="2"/>
    </font>
    <font>
      <sz val="10"/>
      <color theme="1"/>
      <name val="Arial"/>
      <family val="2"/>
    </font>
    <font>
      <b/>
      <sz val="10"/>
      <name val="Arial"/>
      <family val="2"/>
    </font>
    <font>
      <b/>
      <sz val="8"/>
      <color theme="1"/>
      <name val="Calibri"/>
      <family val="2"/>
      <scheme val="minor"/>
    </font>
    <font>
      <sz val="11"/>
      <color theme="1"/>
      <name val="Calibri"/>
      <family val="2"/>
      <scheme val="minor"/>
    </font>
    <font>
      <b/>
      <sz val="10"/>
      <color theme="1"/>
      <name val="Calibri"/>
      <family val="2"/>
      <scheme val="minor"/>
    </font>
    <font>
      <sz val="10"/>
      <color theme="1"/>
      <name val="Calibri"/>
      <family val="2"/>
      <scheme val="minor"/>
    </font>
    <font>
      <sz val="10"/>
      <color indexed="8"/>
      <name val="Calibri"/>
      <family val="2"/>
    </font>
    <font>
      <sz val="10"/>
      <color indexed="8"/>
      <name val="Calibri"/>
      <family val="2"/>
      <scheme val="minor"/>
    </font>
    <font>
      <sz val="10"/>
      <color indexed="10"/>
      <name val="Calibri"/>
      <family val="2"/>
    </font>
    <font>
      <sz val="8"/>
      <name val="Calibri"/>
      <family val="2"/>
      <scheme val="minor"/>
    </font>
    <font>
      <b/>
      <sz val="11"/>
      <color rgb="FF000000"/>
      <name val="Calibri"/>
      <family val="2"/>
      <scheme val="minor"/>
    </font>
    <font>
      <sz val="11"/>
      <color rgb="FF000000"/>
      <name val="Calibri"/>
      <family val="2"/>
      <scheme val="minor"/>
    </font>
    <font>
      <sz val="6"/>
      <color theme="2" tint="-0.249977111117893"/>
      <name val="Arial"/>
      <family val="2"/>
    </font>
    <font>
      <sz val="14"/>
      <color theme="1"/>
      <name val="Calibri"/>
      <family val="2"/>
      <scheme val="minor"/>
    </font>
    <font>
      <sz val="14"/>
      <color rgb="FF000000"/>
      <name val="Calibri"/>
      <family val="2"/>
      <scheme val="minor"/>
    </font>
  </fonts>
  <fills count="13">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theme="7" tint="0.39997558519241921"/>
        <bgColor indexed="64"/>
      </patternFill>
    </fill>
    <fill>
      <patternFill patternType="solid">
        <fgColor rgb="FFFFFF00"/>
        <bgColor indexed="64"/>
      </patternFill>
    </fill>
    <fill>
      <patternFill patternType="solid">
        <fgColor theme="3" tint="0.59999389629810485"/>
        <bgColor indexed="64"/>
      </patternFill>
    </fill>
    <fill>
      <patternFill patternType="solid">
        <fgColor theme="9"/>
        <bgColor indexed="64"/>
      </patternFill>
    </fill>
    <fill>
      <patternFill patternType="solid">
        <fgColor theme="9" tint="0.39997558519241921"/>
        <bgColor indexed="64"/>
      </patternFill>
    </fill>
    <fill>
      <patternFill patternType="solid">
        <fgColor theme="5" tint="0.59999389629810485"/>
        <bgColor indexed="64"/>
      </patternFill>
    </fill>
    <fill>
      <patternFill patternType="solid">
        <fgColor theme="8" tint="-0.249977111117893"/>
        <bgColor indexed="64"/>
      </patternFill>
    </fill>
    <fill>
      <patternFill patternType="solid">
        <fgColor theme="8" tint="-0.249977111117893"/>
        <bgColor rgb="FF000000"/>
      </patternFill>
    </fill>
    <fill>
      <patternFill patternType="solid">
        <fgColor theme="9" tint="0.79998168889431442"/>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s>
  <cellStyleXfs count="4">
    <xf numFmtId="0" fontId="0" fillId="0" borderId="0"/>
    <xf numFmtId="164" fontId="7" fillId="0" borderId="0" applyFont="0" applyFill="0" applyBorder="0" applyAlignment="0" applyProtection="0"/>
    <xf numFmtId="168" fontId="7" fillId="0" borderId="0" applyFont="0" applyFill="0" applyBorder="0" applyAlignment="0" applyProtection="0"/>
    <xf numFmtId="42" fontId="7" fillId="0" borderId="0" applyFont="0" applyFill="0" applyBorder="0" applyAlignment="0" applyProtection="0"/>
  </cellStyleXfs>
  <cellXfs count="125">
    <xf numFmtId="0" fontId="0" fillId="0" borderId="0" xfId="0"/>
    <xf numFmtId="0" fontId="8" fillId="3" borderId="1" xfId="0" applyFont="1" applyFill="1" applyBorder="1" applyAlignment="1">
      <alignment vertical="center"/>
    </xf>
    <xf numFmtId="0" fontId="8" fillId="3" borderId="1" xfId="0" applyFont="1" applyFill="1" applyBorder="1" applyAlignment="1">
      <alignment vertical="top"/>
    </xf>
    <xf numFmtId="0" fontId="8" fillId="3" borderId="1" xfId="0" applyFont="1" applyFill="1" applyBorder="1" applyAlignment="1">
      <alignment horizontal="center" vertical="center"/>
    </xf>
    <xf numFmtId="14" fontId="8" fillId="3" borderId="1" xfId="0" applyNumberFormat="1" applyFont="1" applyFill="1" applyBorder="1" applyAlignment="1">
      <alignment vertical="center" wrapText="1"/>
    </xf>
    <xf numFmtId="0" fontId="8" fillId="3" borderId="1" xfId="0" applyFont="1" applyFill="1" applyBorder="1" applyAlignment="1">
      <alignment vertical="center" wrapText="1"/>
    </xf>
    <xf numFmtId="0" fontId="9" fillId="0" borderId="1" xfId="0" applyFont="1" applyBorder="1" applyAlignment="1">
      <alignment horizontal="left" vertical="center" wrapText="1"/>
    </xf>
    <xf numFmtId="49" fontId="9" fillId="0" borderId="1" xfId="0" applyNumberFormat="1" applyFont="1" applyBorder="1" applyAlignment="1">
      <alignment horizontal="center" vertical="center"/>
    </xf>
    <xf numFmtId="0" fontId="9" fillId="3" borderId="1" xfId="0" applyFont="1" applyFill="1" applyBorder="1" applyAlignment="1">
      <alignment vertical="top" wrapText="1"/>
    </xf>
    <xf numFmtId="165" fontId="9" fillId="3" borderId="1" xfId="1" applyNumberFormat="1" applyFont="1" applyFill="1" applyBorder="1" applyAlignment="1">
      <alignment horizontal="center" vertical="center"/>
    </xf>
    <xf numFmtId="14" fontId="9" fillId="3" borderId="1" xfId="1" applyNumberFormat="1" applyFont="1" applyFill="1" applyBorder="1" applyAlignment="1">
      <alignment horizontal="right" vertical="center"/>
    </xf>
    <xf numFmtId="166" fontId="9" fillId="0" borderId="1" xfId="1" applyNumberFormat="1" applyFont="1" applyFill="1" applyBorder="1" applyAlignment="1">
      <alignment horizontal="center" vertical="center"/>
    </xf>
    <xf numFmtId="0" fontId="10" fillId="0" borderId="1" xfId="0" applyFont="1" applyBorder="1" applyAlignment="1">
      <alignment horizontal="center" vertical="center" wrapText="1"/>
    </xf>
    <xf numFmtId="0" fontId="9" fillId="0" borderId="1" xfId="0" applyFont="1" applyBorder="1"/>
    <xf numFmtId="0" fontId="9" fillId="3" borderId="1" xfId="0" applyFont="1" applyFill="1" applyBorder="1" applyAlignment="1">
      <alignment horizontal="left" vertical="center" wrapText="1"/>
    </xf>
    <xf numFmtId="49" fontId="9" fillId="3" borderId="1" xfId="0" applyNumberFormat="1" applyFont="1" applyFill="1" applyBorder="1" applyAlignment="1">
      <alignment horizontal="center" vertical="center"/>
    </xf>
    <xf numFmtId="166" fontId="9" fillId="3" borderId="1" xfId="1" applyNumberFormat="1" applyFont="1" applyFill="1" applyBorder="1" applyAlignment="1">
      <alignment horizontal="right" vertical="center"/>
    </xf>
    <xf numFmtId="166" fontId="9" fillId="3" borderId="1" xfId="1" applyNumberFormat="1" applyFont="1" applyFill="1" applyBorder="1" applyAlignment="1">
      <alignment horizontal="center" vertical="center"/>
    </xf>
    <xf numFmtId="0" fontId="9" fillId="3" borderId="1" xfId="0" applyFont="1" applyFill="1" applyBorder="1" applyAlignment="1">
      <alignment horizontal="center" vertical="center"/>
    </xf>
    <xf numFmtId="167" fontId="9" fillId="3" borderId="1" xfId="0" applyNumberFormat="1" applyFont="1" applyFill="1" applyBorder="1" applyAlignment="1">
      <alignment horizontal="center" vertical="center"/>
    </xf>
    <xf numFmtId="0" fontId="9" fillId="0" borderId="1" xfId="0" applyFont="1" applyBorder="1" applyAlignment="1">
      <alignment vertical="top" wrapText="1"/>
    </xf>
    <xf numFmtId="0" fontId="9" fillId="0" borderId="1" xfId="0" applyFont="1" applyBorder="1" applyAlignment="1">
      <alignment horizontal="center" vertical="center" wrapText="1"/>
    </xf>
    <xf numFmtId="0" fontId="9" fillId="0" borderId="1" xfId="0" applyFont="1" applyBorder="1" applyAlignment="1">
      <alignment horizontal="center" vertical="center"/>
    </xf>
    <xf numFmtId="0" fontId="9" fillId="4" borderId="1" xfId="0" applyFont="1" applyFill="1" applyBorder="1" applyAlignment="1">
      <alignment vertical="top" wrapText="1"/>
    </xf>
    <xf numFmtId="165" fontId="9" fillId="3" borderId="1" xfId="1" applyNumberFormat="1" applyFont="1" applyFill="1" applyBorder="1" applyAlignment="1">
      <alignment horizontal="center"/>
    </xf>
    <xf numFmtId="0" fontId="11" fillId="0" borderId="1" xfId="0" applyFont="1" applyBorder="1" applyAlignment="1">
      <alignment horizontal="center" vertical="center" wrapText="1"/>
    </xf>
    <xf numFmtId="165" fontId="9" fillId="0" borderId="1" xfId="1" applyNumberFormat="1" applyFont="1" applyFill="1" applyBorder="1" applyAlignment="1">
      <alignment horizontal="center" vertical="center"/>
    </xf>
    <xf numFmtId="0" fontId="9" fillId="0" borderId="1" xfId="0" applyFont="1" applyBorder="1" applyAlignment="1">
      <alignment vertical="center" wrapText="1"/>
    </xf>
    <xf numFmtId="0" fontId="9" fillId="3" borderId="1" xfId="0" applyFont="1" applyFill="1" applyBorder="1" applyAlignment="1">
      <alignment horizontal="center" vertical="center" wrapText="1"/>
    </xf>
    <xf numFmtId="49" fontId="9" fillId="0" borderId="1" xfId="0" applyNumberFormat="1" applyFont="1" applyBorder="1" applyAlignment="1">
      <alignment horizontal="center" vertical="center" wrapText="1"/>
    </xf>
    <xf numFmtId="0" fontId="9" fillId="0" borderId="1" xfId="0" applyFont="1" applyBorder="1" applyAlignment="1">
      <alignment wrapText="1"/>
    </xf>
    <xf numFmtId="0" fontId="9" fillId="3" borderId="1" xfId="0" applyFont="1" applyFill="1" applyBorder="1" applyAlignment="1">
      <alignment horizontal="center"/>
    </xf>
    <xf numFmtId="0" fontId="9" fillId="0" borderId="1" xfId="0" applyFont="1" applyBorder="1" applyAlignment="1">
      <alignment horizontal="center"/>
    </xf>
    <xf numFmtId="0" fontId="9" fillId="0" borderId="1" xfId="0" applyFont="1" applyBorder="1" applyAlignment="1">
      <alignment vertical="top"/>
    </xf>
    <xf numFmtId="0" fontId="9" fillId="5" borderId="1" xfId="0" applyFont="1" applyFill="1" applyBorder="1" applyAlignment="1">
      <alignment vertical="top" wrapText="1"/>
    </xf>
    <xf numFmtId="169" fontId="9" fillId="3" borderId="1" xfId="2" applyNumberFormat="1" applyFont="1" applyFill="1" applyBorder="1" applyAlignment="1">
      <alignment horizontal="center" vertical="center" wrapText="1"/>
    </xf>
    <xf numFmtId="0" fontId="9" fillId="0" borderId="1" xfId="0" applyFont="1" applyBorder="1" applyAlignment="1">
      <alignment horizontal="center" wrapText="1"/>
    </xf>
    <xf numFmtId="0" fontId="9" fillId="6" borderId="1" xfId="0" applyFont="1" applyFill="1" applyBorder="1" applyAlignment="1">
      <alignment vertical="top" wrapText="1"/>
    </xf>
    <xf numFmtId="165" fontId="9" fillId="0" borderId="1" xfId="1" applyNumberFormat="1" applyFont="1" applyFill="1" applyBorder="1" applyAlignment="1">
      <alignment horizontal="center" vertical="center" wrapText="1"/>
    </xf>
    <xf numFmtId="165" fontId="9" fillId="0" borderId="1" xfId="1" applyNumberFormat="1" applyFont="1" applyFill="1" applyBorder="1" applyAlignment="1">
      <alignment horizontal="center"/>
    </xf>
    <xf numFmtId="0" fontId="9" fillId="0" borderId="1" xfId="0" applyFont="1" applyBorder="1" applyAlignment="1">
      <alignment horizontal="left" wrapText="1"/>
    </xf>
    <xf numFmtId="0" fontId="9" fillId="3" borderId="1" xfId="0" applyFont="1" applyFill="1" applyBorder="1" applyAlignment="1">
      <alignment horizontal="center" wrapText="1"/>
    </xf>
    <xf numFmtId="0" fontId="9" fillId="7" borderId="1" xfId="0" applyFont="1" applyFill="1" applyBorder="1" applyAlignment="1">
      <alignment vertical="top" wrapText="1"/>
    </xf>
    <xf numFmtId="165" fontId="9" fillId="3" borderId="1" xfId="1" applyNumberFormat="1" applyFont="1" applyFill="1" applyBorder="1" applyAlignment="1">
      <alignment horizontal="center" vertical="center" wrapText="1"/>
    </xf>
    <xf numFmtId="14" fontId="9" fillId="0" borderId="1" xfId="0" applyNumberFormat="1" applyFont="1" applyBorder="1"/>
    <xf numFmtId="167" fontId="9" fillId="0" borderId="1" xfId="0" applyNumberFormat="1" applyFont="1" applyBorder="1" applyAlignment="1">
      <alignment horizontal="center" vertical="center"/>
    </xf>
    <xf numFmtId="166" fontId="9" fillId="8" borderId="1" xfId="1" applyNumberFormat="1" applyFont="1" applyFill="1" applyBorder="1" applyAlignment="1">
      <alignment horizontal="center" vertical="center"/>
    </xf>
    <xf numFmtId="49" fontId="9" fillId="3" borderId="1" xfId="0" applyNumberFormat="1" applyFont="1" applyFill="1" applyBorder="1" applyAlignment="1">
      <alignment horizontal="center" vertical="center" wrapText="1"/>
    </xf>
    <xf numFmtId="0" fontId="9" fillId="3" borderId="1" xfId="0" applyFont="1" applyFill="1" applyBorder="1" applyAlignment="1">
      <alignment vertical="center" wrapText="1"/>
    </xf>
    <xf numFmtId="0" fontId="9" fillId="0" borderId="1" xfId="0" applyFont="1" applyBorder="1" applyAlignment="1">
      <alignment horizontal="left" vertical="top" wrapText="1"/>
    </xf>
    <xf numFmtId="167" fontId="9" fillId="3" borderId="1" xfId="0" applyNumberFormat="1" applyFont="1" applyFill="1" applyBorder="1" applyAlignment="1">
      <alignment horizontal="center" wrapText="1"/>
    </xf>
    <xf numFmtId="0" fontId="2" fillId="10" borderId="1" xfId="0" applyFont="1" applyFill="1" applyBorder="1" applyAlignment="1">
      <alignment horizontal="center" vertical="center"/>
    </xf>
    <xf numFmtId="0" fontId="14" fillId="11" borderId="1" xfId="0" applyFont="1" applyFill="1" applyBorder="1" applyAlignment="1">
      <alignment horizontal="center" vertical="center"/>
    </xf>
    <xf numFmtId="0" fontId="14" fillId="11" borderId="1" xfId="0" applyFont="1" applyFill="1" applyBorder="1" applyAlignment="1">
      <alignment horizontal="center" vertical="center" wrapText="1"/>
    </xf>
    <xf numFmtId="0" fontId="0" fillId="0" borderId="0" xfId="0" applyAlignment="1">
      <alignment horizontal="center" vertical="center"/>
    </xf>
    <xf numFmtId="0" fontId="0" fillId="0" borderId="0" xfId="0" applyAlignment="1">
      <alignment vertical="top"/>
    </xf>
    <xf numFmtId="0" fontId="0" fillId="0" borderId="1" xfId="0" applyBorder="1" applyAlignment="1">
      <alignment vertical="top"/>
    </xf>
    <xf numFmtId="4" fontId="2" fillId="9" borderId="1" xfId="0" quotePrefix="1" applyNumberFormat="1" applyFont="1" applyFill="1" applyBorder="1" applyAlignment="1" applyProtection="1">
      <alignment horizontal="left" vertical="center"/>
      <protection locked="0"/>
    </xf>
    <xf numFmtId="4" fontId="2" fillId="2" borderId="12" xfId="0" applyNumberFormat="1" applyFont="1" applyFill="1" applyBorder="1" applyAlignment="1" applyProtection="1">
      <alignment horizontal="center" vertical="center" wrapText="1"/>
      <protection hidden="1"/>
    </xf>
    <xf numFmtId="4" fontId="2" fillId="2" borderId="1" xfId="0" applyNumberFormat="1" applyFont="1" applyFill="1" applyBorder="1" applyAlignment="1" applyProtection="1">
      <alignment horizontal="center" vertical="center" wrapText="1"/>
      <protection hidden="1"/>
    </xf>
    <xf numFmtId="4" fontId="0" fillId="0" borderId="1" xfId="0" quotePrefix="1" applyNumberFormat="1" applyBorder="1" applyAlignment="1" applyProtection="1">
      <alignment horizontal="center" vertical="center"/>
      <protection hidden="1"/>
    </xf>
    <xf numFmtId="4" fontId="2" fillId="2" borderId="12" xfId="0" applyNumberFormat="1" applyFont="1" applyFill="1" applyBorder="1" applyAlignment="1" applyProtection="1">
      <alignment vertical="center" wrapText="1"/>
      <protection hidden="1"/>
    </xf>
    <xf numFmtId="4" fontId="2" fillId="2" borderId="7" xfId="0" applyNumberFormat="1" applyFont="1" applyFill="1" applyBorder="1" applyAlignment="1" applyProtection="1">
      <alignment horizontal="center" vertical="center" wrapText="1"/>
      <protection hidden="1"/>
    </xf>
    <xf numFmtId="4" fontId="2" fillId="2" borderId="7" xfId="0" applyNumberFormat="1" applyFont="1" applyFill="1" applyBorder="1" applyAlignment="1" applyProtection="1">
      <alignment horizontal="center" vertical="center"/>
      <protection hidden="1"/>
    </xf>
    <xf numFmtId="4" fontId="2" fillId="2" borderId="16" xfId="0" applyNumberFormat="1" applyFont="1" applyFill="1" applyBorder="1" applyAlignment="1" applyProtection="1">
      <alignment horizontal="center" vertical="center"/>
      <protection hidden="1"/>
    </xf>
    <xf numFmtId="4" fontId="3" fillId="0" borderId="0" xfId="0" applyNumberFormat="1" applyFont="1" applyAlignment="1" applyProtection="1">
      <alignment horizontal="center" vertical="center" wrapText="1"/>
      <protection hidden="1"/>
    </xf>
    <xf numFmtId="4" fontId="4" fillId="0" borderId="0" xfId="0" applyNumberFormat="1" applyFont="1" applyAlignment="1" applyProtection="1">
      <alignment vertical="center" wrapText="1"/>
      <protection hidden="1"/>
    </xf>
    <xf numFmtId="4" fontId="1" fillId="0" borderId="0" xfId="0" applyNumberFormat="1" applyFont="1" applyAlignment="1" applyProtection="1">
      <alignment vertical="center"/>
      <protection hidden="1"/>
    </xf>
    <xf numFmtId="4" fontId="6" fillId="0" borderId="19" xfId="0" applyNumberFormat="1" applyFont="1" applyBorder="1" applyAlignment="1" applyProtection="1">
      <alignment vertical="center"/>
      <protection hidden="1"/>
    </xf>
    <xf numFmtId="4" fontId="6" fillId="0" borderId="28" xfId="0" applyNumberFormat="1" applyFont="1" applyBorder="1" applyAlignment="1" applyProtection="1">
      <alignment vertical="center"/>
      <protection hidden="1"/>
    </xf>
    <xf numFmtId="4" fontId="6" fillId="0" borderId="26" xfId="0" applyNumberFormat="1" applyFont="1" applyBorder="1" applyAlignment="1" applyProtection="1">
      <alignment vertical="center"/>
      <protection hidden="1"/>
    </xf>
    <xf numFmtId="4" fontId="6" fillId="0" borderId="29" xfId="0" applyNumberFormat="1" applyFont="1" applyBorder="1" applyAlignment="1" applyProtection="1">
      <alignment vertical="center"/>
      <protection hidden="1"/>
    </xf>
    <xf numFmtId="4" fontId="6" fillId="0" borderId="27" xfId="0" applyNumberFormat="1" applyFont="1" applyBorder="1" applyAlignment="1" applyProtection="1">
      <alignment vertical="center"/>
      <protection hidden="1"/>
    </xf>
    <xf numFmtId="4" fontId="6" fillId="0" borderId="30" xfId="0" applyNumberFormat="1" applyFont="1" applyBorder="1" applyAlignment="1" applyProtection="1">
      <alignment vertical="center"/>
      <protection hidden="1"/>
    </xf>
    <xf numFmtId="4" fontId="2" fillId="2" borderId="18" xfId="0" applyNumberFormat="1" applyFont="1" applyFill="1" applyBorder="1" applyAlignment="1" applyProtection="1">
      <alignment horizontal="center" vertical="center" wrapText="1"/>
      <protection hidden="1"/>
    </xf>
    <xf numFmtId="4" fontId="14" fillId="0" borderId="12" xfId="0" applyNumberFormat="1" applyFont="1" applyBorder="1" applyAlignment="1" applyProtection="1">
      <alignment vertical="center" wrapText="1"/>
      <protection hidden="1"/>
    </xf>
    <xf numFmtId="4" fontId="15" fillId="0" borderId="1" xfId="0" applyNumberFormat="1" applyFont="1" applyBorder="1" applyAlignment="1" applyProtection="1">
      <alignment vertical="center"/>
      <protection hidden="1"/>
    </xf>
    <xf numFmtId="4" fontId="2" fillId="2" borderId="12" xfId="0" applyNumberFormat="1" applyFont="1" applyFill="1" applyBorder="1" applyAlignment="1" applyProtection="1">
      <alignment horizontal="left" vertical="center" wrapText="1"/>
      <protection hidden="1"/>
    </xf>
    <xf numFmtId="4" fontId="4" fillId="2" borderId="1" xfId="0" applyNumberFormat="1" applyFont="1" applyFill="1" applyBorder="1" applyAlignment="1" applyProtection="1">
      <alignment horizontal="center" vertical="center" wrapText="1"/>
      <protection hidden="1"/>
    </xf>
    <xf numFmtId="4" fontId="1" fillId="0" borderId="0" xfId="0" applyNumberFormat="1" applyFont="1" applyAlignment="1" applyProtection="1">
      <alignment horizontal="center" vertical="center"/>
      <protection hidden="1"/>
    </xf>
    <xf numFmtId="4" fontId="16" fillId="2" borderId="1" xfId="0" applyNumberFormat="1" applyFont="1" applyFill="1" applyBorder="1" applyAlignment="1" applyProtection="1">
      <alignment vertical="center" wrapText="1"/>
      <protection locked="0"/>
    </xf>
    <xf numFmtId="0" fontId="17" fillId="0" borderId="1" xfId="0" quotePrefix="1" applyFont="1" applyBorder="1" applyAlignment="1">
      <alignment horizontal="center" vertical="center" wrapText="1"/>
    </xf>
    <xf numFmtId="0" fontId="17" fillId="0" borderId="1" xfId="0" applyFont="1" applyBorder="1" applyAlignment="1">
      <alignment horizontal="center" vertical="center" wrapText="1"/>
    </xf>
    <xf numFmtId="0" fontId="18" fillId="0" borderId="1" xfId="0" applyFont="1" applyBorder="1" applyAlignment="1">
      <alignment horizontal="center" vertical="center" wrapText="1"/>
    </xf>
    <xf numFmtId="42" fontId="17" fillId="0" borderId="1" xfId="3" applyFont="1" applyBorder="1" applyAlignment="1">
      <alignment horizontal="center" vertical="center" wrapText="1"/>
    </xf>
    <xf numFmtId="4" fontId="16" fillId="2" borderId="1" xfId="0" applyNumberFormat="1" applyFont="1" applyFill="1" applyBorder="1" applyAlignment="1" applyProtection="1">
      <alignment vertical="center" wrapText="1"/>
      <protection hidden="1"/>
    </xf>
    <xf numFmtId="4" fontId="1" fillId="0" borderId="0" xfId="0" applyNumberFormat="1" applyFont="1" applyAlignment="1" applyProtection="1">
      <alignment horizontal="center" vertical="center" wrapText="1"/>
      <protection hidden="1"/>
    </xf>
    <xf numFmtId="4" fontId="3" fillId="2" borderId="1" xfId="0" applyNumberFormat="1" applyFont="1" applyFill="1" applyBorder="1" applyAlignment="1" applyProtection="1">
      <alignment horizontal="center" vertical="center" wrapText="1"/>
      <protection hidden="1"/>
    </xf>
    <xf numFmtId="4" fontId="2" fillId="2" borderId="12" xfId="0" applyNumberFormat="1" applyFont="1" applyFill="1" applyBorder="1" applyAlignment="1" applyProtection="1">
      <alignment horizontal="left" vertical="center"/>
      <protection hidden="1"/>
    </xf>
    <xf numFmtId="4" fontId="2" fillId="2" borderId="1" xfId="0" applyNumberFormat="1" applyFont="1" applyFill="1" applyBorder="1" applyAlignment="1" applyProtection="1">
      <alignment horizontal="left" vertical="center"/>
      <protection hidden="1"/>
    </xf>
    <xf numFmtId="4" fontId="5" fillId="2" borderId="2" xfId="0" applyNumberFormat="1" applyFont="1" applyFill="1" applyBorder="1" applyAlignment="1" applyProtection="1">
      <alignment horizontal="center" vertical="center" wrapText="1"/>
      <protection hidden="1"/>
    </xf>
    <xf numFmtId="4" fontId="5" fillId="2" borderId="3" xfId="0" applyNumberFormat="1" applyFont="1" applyFill="1" applyBorder="1" applyAlignment="1" applyProtection="1">
      <alignment horizontal="center" vertical="center" wrapText="1"/>
      <protection hidden="1"/>
    </xf>
    <xf numFmtId="14" fontId="3" fillId="2" borderId="2" xfId="0" applyNumberFormat="1" applyFont="1" applyFill="1" applyBorder="1" applyAlignment="1" applyProtection="1">
      <alignment horizontal="center" vertical="center" wrapText="1"/>
      <protection hidden="1"/>
    </xf>
    <xf numFmtId="14" fontId="3" fillId="2" borderId="11" xfId="0" applyNumberFormat="1" applyFont="1" applyFill="1" applyBorder="1" applyAlignment="1" applyProtection="1">
      <alignment horizontal="center" vertical="center" wrapText="1"/>
      <protection hidden="1"/>
    </xf>
    <xf numFmtId="4" fontId="6" fillId="0" borderId="0" xfId="0" applyNumberFormat="1" applyFont="1" applyAlignment="1" applyProtection="1">
      <alignment horizontal="center" vertical="center"/>
      <protection hidden="1"/>
    </xf>
    <xf numFmtId="4" fontId="1" fillId="0" borderId="0" xfId="0" applyNumberFormat="1" applyFont="1" applyAlignment="1" applyProtection="1">
      <alignment horizontal="center" vertical="center"/>
      <protection hidden="1"/>
    </xf>
    <xf numFmtId="4" fontId="3" fillId="12" borderId="14" xfId="0" applyNumberFormat="1" applyFont="1" applyFill="1" applyBorder="1" applyAlignment="1" applyProtection="1">
      <alignment horizontal="center" vertical="center" wrapText="1"/>
      <protection hidden="1"/>
    </xf>
    <xf numFmtId="4" fontId="3" fillId="12" borderId="15" xfId="0" applyNumberFormat="1" applyFont="1" applyFill="1" applyBorder="1" applyAlignment="1" applyProtection="1">
      <alignment horizontal="center" vertical="center" wrapText="1"/>
      <protection hidden="1"/>
    </xf>
    <xf numFmtId="4" fontId="2" fillId="2" borderId="24" xfId="0" applyNumberFormat="1" applyFont="1" applyFill="1" applyBorder="1" applyAlignment="1" applyProtection="1">
      <alignment horizontal="center" vertical="center"/>
      <protection hidden="1"/>
    </xf>
    <xf numFmtId="4" fontId="2" fillId="2" borderId="25" xfId="0" applyNumberFormat="1" applyFont="1" applyFill="1" applyBorder="1" applyAlignment="1" applyProtection="1">
      <alignment horizontal="center" vertical="center"/>
      <protection hidden="1"/>
    </xf>
    <xf numFmtId="4" fontId="2" fillId="2" borderId="9" xfId="0" applyNumberFormat="1" applyFont="1" applyFill="1" applyBorder="1" applyAlignment="1" applyProtection="1">
      <alignment horizontal="center" vertical="center"/>
      <protection hidden="1"/>
    </xf>
    <xf numFmtId="4" fontId="3" fillId="12" borderId="12" xfId="0" applyNumberFormat="1" applyFont="1" applyFill="1" applyBorder="1" applyAlignment="1" applyProtection="1">
      <alignment horizontal="left" vertical="top" wrapText="1"/>
      <protection hidden="1"/>
    </xf>
    <xf numFmtId="4" fontId="3" fillId="12" borderId="1" xfId="0" applyNumberFormat="1" applyFont="1" applyFill="1" applyBorder="1" applyAlignment="1" applyProtection="1">
      <alignment horizontal="left" vertical="top" wrapText="1"/>
      <protection hidden="1"/>
    </xf>
    <xf numFmtId="4" fontId="2" fillId="2" borderId="4" xfId="0" applyNumberFormat="1" applyFont="1" applyFill="1" applyBorder="1" applyAlignment="1" applyProtection="1">
      <alignment horizontal="center" vertical="center"/>
      <protection hidden="1"/>
    </xf>
    <xf numFmtId="4" fontId="2" fillId="2" borderId="5" xfId="0" applyNumberFormat="1" applyFont="1" applyFill="1" applyBorder="1" applyAlignment="1" applyProtection="1">
      <alignment horizontal="center" vertical="center"/>
      <protection hidden="1"/>
    </xf>
    <xf numFmtId="4" fontId="2" fillId="2" borderId="6" xfId="0" applyNumberFormat="1" applyFont="1" applyFill="1" applyBorder="1" applyAlignment="1" applyProtection="1">
      <alignment horizontal="center" vertical="center"/>
      <protection hidden="1"/>
    </xf>
    <xf numFmtId="4" fontId="4" fillId="2" borderId="7" xfId="0" applyNumberFormat="1" applyFont="1" applyFill="1" applyBorder="1" applyAlignment="1" applyProtection="1">
      <alignment horizontal="center" vertical="center" wrapText="1"/>
      <protection hidden="1"/>
    </xf>
    <xf numFmtId="4" fontId="4" fillId="2" borderId="16" xfId="0" applyNumberFormat="1" applyFont="1" applyFill="1" applyBorder="1" applyAlignment="1" applyProtection="1">
      <alignment horizontal="center" vertical="center" wrapText="1"/>
      <protection hidden="1"/>
    </xf>
    <xf numFmtId="4" fontId="2" fillId="2" borderId="14" xfId="0" applyNumberFormat="1" applyFont="1" applyFill="1" applyBorder="1" applyAlignment="1" applyProtection="1">
      <alignment horizontal="center" vertical="center"/>
      <protection hidden="1"/>
    </xf>
    <xf numFmtId="4" fontId="2" fillId="2" borderId="15" xfId="0" applyNumberFormat="1" applyFont="1" applyFill="1" applyBorder="1" applyAlignment="1" applyProtection="1">
      <alignment horizontal="center" vertical="center"/>
      <protection hidden="1"/>
    </xf>
    <xf numFmtId="4" fontId="2" fillId="2" borderId="17" xfId="0" applyNumberFormat="1" applyFont="1" applyFill="1" applyBorder="1" applyAlignment="1" applyProtection="1">
      <alignment horizontal="center" vertical="center"/>
      <protection hidden="1"/>
    </xf>
    <xf numFmtId="0" fontId="4" fillId="9" borderId="7" xfId="0" applyNumberFormat="1" applyFont="1" applyFill="1" applyBorder="1" applyAlignment="1" applyProtection="1">
      <alignment horizontal="center" vertical="center"/>
      <protection locked="0"/>
    </xf>
    <xf numFmtId="4" fontId="2" fillId="2" borderId="8" xfId="0" applyNumberFormat="1" applyFont="1" applyFill="1" applyBorder="1" applyAlignment="1" applyProtection="1">
      <alignment horizontal="center" vertical="center"/>
      <protection hidden="1"/>
    </xf>
    <xf numFmtId="4" fontId="4" fillId="2" borderId="8" xfId="0" applyNumberFormat="1" applyFont="1" applyFill="1" applyBorder="1" applyAlignment="1" applyProtection="1">
      <alignment horizontal="center" vertical="center" wrapText="1"/>
      <protection hidden="1"/>
    </xf>
    <xf numFmtId="4" fontId="4" fillId="2" borderId="10" xfId="0" applyNumberFormat="1" applyFont="1" applyFill="1" applyBorder="1" applyAlignment="1" applyProtection="1">
      <alignment horizontal="center" vertical="center" wrapText="1"/>
      <protection hidden="1"/>
    </xf>
    <xf numFmtId="4" fontId="4" fillId="2" borderId="21" xfId="0" applyNumberFormat="1" applyFont="1" applyFill="1" applyBorder="1" applyAlignment="1" applyProtection="1">
      <alignment horizontal="center" vertical="center"/>
      <protection hidden="1"/>
    </xf>
    <xf numFmtId="4" fontId="4" fillId="2" borderId="22" xfId="0" applyNumberFormat="1" applyFont="1" applyFill="1" applyBorder="1" applyAlignment="1" applyProtection="1">
      <alignment horizontal="center" vertical="center"/>
      <protection hidden="1"/>
    </xf>
    <xf numFmtId="4" fontId="4" fillId="2" borderId="23" xfId="0" applyNumberFormat="1" applyFont="1" applyFill="1" applyBorder="1" applyAlignment="1" applyProtection="1">
      <alignment horizontal="center" vertical="center"/>
      <protection hidden="1"/>
    </xf>
    <xf numFmtId="4" fontId="4" fillId="2" borderId="1" xfId="0" applyNumberFormat="1" applyFont="1" applyFill="1" applyBorder="1" applyAlignment="1" applyProtection="1">
      <alignment horizontal="center" vertical="center" wrapText="1"/>
      <protection hidden="1"/>
    </xf>
    <xf numFmtId="4" fontId="4" fillId="2" borderId="13" xfId="0" applyNumberFormat="1" applyFont="1" applyFill="1" applyBorder="1" applyAlignment="1" applyProtection="1">
      <alignment horizontal="center" vertical="center" wrapText="1"/>
      <protection hidden="1"/>
    </xf>
    <xf numFmtId="4" fontId="2" fillId="2" borderId="19" xfId="0" applyNumberFormat="1" applyFont="1" applyFill="1" applyBorder="1" applyAlignment="1" applyProtection="1">
      <alignment horizontal="center" vertical="center"/>
      <protection hidden="1"/>
    </xf>
    <xf numFmtId="4" fontId="2" fillId="2" borderId="20" xfId="0" applyNumberFormat="1" applyFont="1" applyFill="1" applyBorder="1" applyAlignment="1" applyProtection="1">
      <alignment horizontal="center" vertical="center"/>
      <protection hidden="1"/>
    </xf>
    <xf numFmtId="4" fontId="2" fillId="2" borderId="1" xfId="0" applyNumberFormat="1" applyFont="1" applyFill="1" applyBorder="1" applyAlignment="1" applyProtection="1">
      <alignment horizontal="center" vertical="center"/>
      <protection hidden="1"/>
    </xf>
    <xf numFmtId="4" fontId="4" fillId="2" borderId="2" xfId="0" applyNumberFormat="1" applyFont="1" applyFill="1" applyBorder="1" applyAlignment="1" applyProtection="1">
      <alignment horizontal="center" vertical="center"/>
      <protection hidden="1"/>
    </xf>
    <xf numFmtId="4" fontId="4" fillId="2" borderId="11" xfId="0" applyNumberFormat="1" applyFont="1" applyFill="1" applyBorder="1" applyAlignment="1" applyProtection="1">
      <alignment horizontal="center" vertical="center"/>
      <protection hidden="1"/>
    </xf>
  </cellXfs>
  <cellStyles count="4">
    <cellStyle name="Millares 2" xfId="2" xr:uid="{2CDE56C8-D331-4EEC-BDB0-74553C4DBA89}"/>
    <cellStyle name="Moneda [0]" xfId="3" builtinId="7"/>
    <cellStyle name="Moneda 2" xfId="1" xr:uid="{87B524C9-273B-4085-BB59-0B1F50570CC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152400</xdr:colOff>
      <xdr:row>1</xdr:row>
      <xdr:rowOff>43527</xdr:rowOff>
    </xdr:from>
    <xdr:to>
      <xdr:col>2</xdr:col>
      <xdr:colOff>889000</xdr:colOff>
      <xdr:row>1</xdr:row>
      <xdr:rowOff>533054</xdr:rowOff>
    </xdr:to>
    <xdr:pic>
      <xdr:nvPicPr>
        <xdr:cNvPr id="2" name="image1.jpeg">
          <a:extLst>
            <a:ext uri="{FF2B5EF4-FFF2-40B4-BE49-F238E27FC236}">
              <a16:creationId xmlns:a16="http://schemas.microsoft.com/office/drawing/2014/main" id="{3930D451-621B-4B44-A52E-9AE6712D3D9B}"/>
            </a:ext>
          </a:extLst>
        </xdr:cNvPr>
        <xdr:cNvPicPr/>
      </xdr:nvPicPr>
      <xdr:blipFill>
        <a:blip xmlns:r="http://schemas.openxmlformats.org/officeDocument/2006/relationships" r:embed="rId1" cstate="print"/>
        <a:stretch>
          <a:fillRect/>
        </a:stretch>
      </xdr:blipFill>
      <xdr:spPr>
        <a:xfrm>
          <a:off x="876300" y="672177"/>
          <a:ext cx="1831975" cy="48952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8EC097-A305-4B92-84CC-894B811473F7}">
  <dimension ref="A1:J23"/>
  <sheetViews>
    <sheetView showGridLines="0" tabSelected="1" zoomScale="80" zoomScaleNormal="80" workbookViewId="0">
      <selection activeCell="D20" sqref="D20:E21"/>
    </sheetView>
  </sheetViews>
  <sheetFormatPr baseColWidth="10" defaultColWidth="10.85546875" defaultRowHeight="11.25" x14ac:dyDescent="0.25"/>
  <cols>
    <col min="1" max="1" width="10.85546875" style="79"/>
    <col min="2" max="2" width="16.42578125" style="79" customWidth="1"/>
    <col min="3" max="3" width="35.85546875" style="79" customWidth="1"/>
    <col min="4" max="4" width="21.28515625" style="79" customWidth="1"/>
    <col min="5" max="5" width="31.140625" style="79" customWidth="1"/>
    <col min="6" max="6" width="18.7109375" style="79" customWidth="1"/>
    <col min="7" max="7" width="17.7109375" style="79" customWidth="1"/>
    <col min="8" max="8" width="10.85546875" style="79"/>
    <col min="9" max="9" width="10.85546875" style="79" customWidth="1"/>
    <col min="10" max="10" width="10.85546875" style="79" hidden="1" customWidth="1"/>
    <col min="11" max="16384" width="10.85546875" style="79"/>
  </cols>
  <sheetData>
    <row r="1" spans="1:10" ht="50.1" customHeight="1" thickBot="1" x14ac:dyDescent="0.3">
      <c r="J1" s="60" t="s">
        <v>269</v>
      </c>
    </row>
    <row r="2" spans="1:10" ht="45.6" customHeight="1" thickBot="1" x14ac:dyDescent="0.3">
      <c r="B2" s="103" t="s">
        <v>0</v>
      </c>
      <c r="C2" s="104"/>
      <c r="D2" s="104"/>
      <c r="E2" s="104"/>
      <c r="F2" s="104"/>
      <c r="G2" s="105"/>
      <c r="J2" s="60"/>
    </row>
    <row r="3" spans="1:10" ht="21.75" customHeight="1" thickBot="1" x14ac:dyDescent="0.3">
      <c r="B3" s="120" t="s">
        <v>1</v>
      </c>
      <c r="C3" s="121"/>
      <c r="D3" s="104"/>
      <c r="E3" s="104"/>
      <c r="F3" s="104"/>
      <c r="G3" s="105"/>
      <c r="J3" s="60"/>
    </row>
    <row r="4" spans="1:10" ht="30" customHeight="1" x14ac:dyDescent="0.25">
      <c r="B4" s="77" t="s">
        <v>2</v>
      </c>
      <c r="C4" s="57" t="s">
        <v>269</v>
      </c>
      <c r="D4" s="112" t="s">
        <v>3</v>
      </c>
      <c r="E4" s="100"/>
      <c r="F4" s="113" t="str">
        <f>+IFERROR(VLOOKUP(C4,Vacantes!$A$2:$C$16,2,0)," Sin información")</f>
        <v>Profesional Universitario  Codigo 219 Grado 10</v>
      </c>
      <c r="G4" s="114"/>
      <c r="J4" s="60"/>
    </row>
    <row r="5" spans="1:10" ht="27" customHeight="1" x14ac:dyDescent="0.25">
      <c r="B5" s="88" t="s">
        <v>4</v>
      </c>
      <c r="C5" s="89"/>
      <c r="D5" s="115" t="str">
        <f>+IFERROR(VLOOKUP(C4,Vacantes!$A$2:$C$16,3,0)," Sin información")</f>
        <v>007 - SUBDIRECCION DISPOSICIÓN FINAL</v>
      </c>
      <c r="E5" s="116"/>
      <c r="F5" s="116"/>
      <c r="G5" s="117"/>
      <c r="J5" s="60"/>
    </row>
    <row r="6" spans="1:10" ht="31.5" customHeight="1" thickBot="1" x14ac:dyDescent="0.3">
      <c r="B6" s="75" t="s">
        <v>5</v>
      </c>
      <c r="C6" s="76" t="str">
        <f>+IFERROR(VLOOKUP(C4,Vacantes!A2:I19,9,0)," Sin información")</f>
        <v>TEMPORAL</v>
      </c>
      <c r="D6" s="122" t="s">
        <v>6</v>
      </c>
      <c r="E6" s="122"/>
      <c r="F6" s="123">
        <f>+IFERROR(VLOOKUP(C4,Vacantes!$A$2:$J$19,10,0)," Sin información")</f>
        <v>3359725</v>
      </c>
      <c r="G6" s="124"/>
      <c r="J6" s="60"/>
    </row>
    <row r="7" spans="1:10" ht="27" customHeight="1" thickBot="1" x14ac:dyDescent="0.3">
      <c r="B7" s="103" t="s">
        <v>7</v>
      </c>
      <c r="C7" s="104"/>
      <c r="D7" s="104"/>
      <c r="E7" s="104"/>
      <c r="F7" s="104"/>
      <c r="G7" s="105"/>
      <c r="J7" s="60"/>
    </row>
    <row r="8" spans="1:10" ht="27" customHeight="1" x14ac:dyDescent="0.25">
      <c r="B8" s="74" t="s">
        <v>9</v>
      </c>
      <c r="C8" s="111"/>
      <c r="D8" s="111"/>
      <c r="E8" s="63" t="s">
        <v>10</v>
      </c>
      <c r="F8" s="106" t="str">
        <f>+IFERROR(VLOOKUP(C8,Planta!$A$2:$B$170,2,0)," Sin información")</f>
        <v xml:space="preserve"> Sin información</v>
      </c>
      <c r="G8" s="107"/>
      <c r="J8" s="60"/>
    </row>
    <row r="9" spans="1:10" ht="39.75" customHeight="1" x14ac:dyDescent="0.25">
      <c r="B9" s="58" t="s">
        <v>11</v>
      </c>
      <c r="C9" s="87" t="str">
        <f>+IFERROR(VLOOKUP(C8,Planta!$A$2:$C$170,3,0)," Sin información")</f>
        <v xml:space="preserve"> Sin información</v>
      </c>
      <c r="D9" s="87"/>
      <c r="E9" s="59" t="s">
        <v>12</v>
      </c>
      <c r="F9" s="118" t="str">
        <f>+IFERROR(VLOOKUP(C8,Planta!$A$2:$I$170,9,0)," Sin información")</f>
        <v xml:space="preserve"> Sin información</v>
      </c>
      <c r="G9" s="119"/>
      <c r="J9" s="60"/>
    </row>
    <row r="10" spans="1:10" ht="45.6" customHeight="1" x14ac:dyDescent="0.25">
      <c r="B10" s="61" t="s">
        <v>13</v>
      </c>
      <c r="C10" s="78" t="str">
        <f>+IFERROR(VLOOKUP(C8,Planta!$A$2:$H$170,8,0)," Sin información")</f>
        <v xml:space="preserve"> Sin información</v>
      </c>
      <c r="D10" s="90" t="s">
        <v>14</v>
      </c>
      <c r="E10" s="91"/>
      <c r="F10" s="92" t="str">
        <f>+IFERROR(VLOOKUP(C8,Planta!$A$2:$G$170,7,0)," Sin información")</f>
        <v xml:space="preserve"> Sin información</v>
      </c>
      <c r="G10" s="93"/>
    </row>
    <row r="11" spans="1:10" ht="33.75" customHeight="1" thickBot="1" x14ac:dyDescent="0.3">
      <c r="A11" s="79" t="s">
        <v>15</v>
      </c>
      <c r="B11" s="108" t="s">
        <v>16</v>
      </c>
      <c r="C11" s="109"/>
      <c r="D11" s="109"/>
      <c r="E11" s="109"/>
      <c r="F11" s="109"/>
      <c r="G11" s="110"/>
    </row>
    <row r="12" spans="1:10" ht="45.6" customHeight="1" x14ac:dyDescent="0.25">
      <c r="B12" s="98" t="s">
        <v>17</v>
      </c>
      <c r="C12" s="99"/>
      <c r="D12" s="100"/>
      <c r="E12" s="62" t="s">
        <v>18</v>
      </c>
      <c r="F12" s="63" t="s">
        <v>19</v>
      </c>
      <c r="G12" s="64" t="s">
        <v>20</v>
      </c>
    </row>
    <row r="13" spans="1:10" ht="184.5" customHeight="1" x14ac:dyDescent="0.25">
      <c r="B13" s="101" t="str">
        <f>+VLOOKUP(C4,Vacantes!$A$2:$F$16,6,0)</f>
        <v xml:space="preserve">Estudio: • Título Profesional en Administración, Administración Ambiental, Administración Financiera, Administración Pública, Administración de Empresas, Administración de Empresas y Finanzas, Administración y Dirección de Empresas, Administración de Servicios, Gestión Empresarial, Gestión y Desarrollo Urbanos, Administración de Empresas con Énfasis en Finanzas, Finanzas del Núcleo Básico de Conocimiento Administración. • Título Profesional en Sociología, Trabajo Social del Núcleo Básico de Conocimiento   Sociología, Trabajo Social y Afines. • Título Profesional en Derecho, Jurisprudencia y Derecho y Ciencias Políticas del Núcleo Básico de Conocimiento Derecho y Afines. • Tarjeta profesional en los casos reglamentados por la ley., </v>
      </c>
      <c r="C13" s="102"/>
      <c r="D13" s="102"/>
      <c r="E13" s="80" t="s">
        <v>268</v>
      </c>
      <c r="F13" s="80" t="s">
        <v>268</v>
      </c>
      <c r="G13" s="80" t="s">
        <v>268</v>
      </c>
    </row>
    <row r="14" spans="1:10" ht="36" customHeight="1" thickBot="1" x14ac:dyDescent="0.3">
      <c r="B14" s="96" t="str">
        <f>+VLOOKUP(C4,Vacantes!$A$2:$G$16,7,0)</f>
        <v>Experiencia:Veintisiete (27) meses de experiencia profesional relacionada</v>
      </c>
      <c r="C14" s="97"/>
      <c r="D14" s="97"/>
      <c r="E14" s="80" t="s">
        <v>268</v>
      </c>
      <c r="F14" s="80" t="s">
        <v>268</v>
      </c>
      <c r="G14" s="85" t="s">
        <v>268</v>
      </c>
    </row>
    <row r="15" spans="1:10" ht="21" customHeight="1" x14ac:dyDescent="0.25">
      <c r="B15" s="65"/>
      <c r="C15" s="65"/>
      <c r="D15" s="65"/>
      <c r="E15" s="66"/>
      <c r="F15" s="67"/>
      <c r="G15" s="67"/>
    </row>
    <row r="16" spans="1:10" ht="21" customHeight="1" thickBot="1" x14ac:dyDescent="0.3">
      <c r="B16" s="65"/>
      <c r="C16" s="65"/>
      <c r="D16" s="65"/>
      <c r="E16" s="66"/>
      <c r="F16" s="67"/>
      <c r="G16" s="67"/>
    </row>
    <row r="17" spans="4:7" ht="14.45" customHeight="1" x14ac:dyDescent="0.25">
      <c r="D17" s="68"/>
      <c r="E17" s="69"/>
      <c r="F17" s="95"/>
      <c r="G17" s="95"/>
    </row>
    <row r="18" spans="4:7" x14ac:dyDescent="0.25">
      <c r="D18" s="70"/>
      <c r="E18" s="71"/>
      <c r="F18" s="95"/>
      <c r="G18" s="95"/>
    </row>
    <row r="19" spans="4:7" ht="12" thickBot="1" x14ac:dyDescent="0.3">
      <c r="D19" s="72"/>
      <c r="E19" s="73"/>
      <c r="F19" s="95"/>
      <c r="G19" s="95"/>
    </row>
    <row r="20" spans="4:7" x14ac:dyDescent="0.25">
      <c r="D20" s="94" t="s">
        <v>21</v>
      </c>
      <c r="E20" s="94"/>
      <c r="F20" s="95"/>
      <c r="G20" s="95"/>
    </row>
    <row r="21" spans="4:7" x14ac:dyDescent="0.25">
      <c r="D21" s="94"/>
      <c r="E21" s="94"/>
      <c r="F21" s="95"/>
      <c r="G21" s="95"/>
    </row>
    <row r="22" spans="4:7" x14ac:dyDescent="0.25">
      <c r="D22" s="94" t="str">
        <f>+IFERROR(VLOOKUP(C8,Planta!$A$2:$B$170,2,0)," Sin Información")</f>
        <v xml:space="preserve"> Sin Información</v>
      </c>
      <c r="E22" s="94"/>
      <c r="F22" s="95"/>
      <c r="G22" s="95"/>
    </row>
    <row r="23" spans="4:7" x14ac:dyDescent="0.25">
      <c r="D23" s="86" t="str">
        <f>+IFERROR(VLOOKUP(C8,Planta!$A$2:$C$170,3,0)," Sin información")</f>
        <v xml:space="preserve"> Sin información</v>
      </c>
      <c r="E23" s="86"/>
    </row>
  </sheetData>
  <sheetProtection algorithmName="SHA-512" hashValue="98wQ+pO3DrRKJK22bBQgkva3N6D1Btdoc9CqNLRrFQjzjbyqOMmwhTQbCPyw77wn8mfBZas3yYKkaB3/AyemkQ==" saltValue="AYCx68FpkfpE2Ak/TSI+oA==" spinCount="100000" sheet="1" objects="1" scenarios="1"/>
  <mergeCells count="24">
    <mergeCell ref="B2:G2"/>
    <mergeCell ref="F8:G8"/>
    <mergeCell ref="B11:G11"/>
    <mergeCell ref="C8:D8"/>
    <mergeCell ref="D4:E4"/>
    <mergeCell ref="F4:G4"/>
    <mergeCell ref="D5:G5"/>
    <mergeCell ref="F9:G9"/>
    <mergeCell ref="B7:G7"/>
    <mergeCell ref="B3:G3"/>
    <mergeCell ref="D6:E6"/>
    <mergeCell ref="F6:G6"/>
    <mergeCell ref="D23:E23"/>
    <mergeCell ref="C9:D9"/>
    <mergeCell ref="B5:C5"/>
    <mergeCell ref="D10:E10"/>
    <mergeCell ref="F10:G10"/>
    <mergeCell ref="D20:E21"/>
    <mergeCell ref="D22:E22"/>
    <mergeCell ref="F17:G19"/>
    <mergeCell ref="F20:G22"/>
    <mergeCell ref="B14:D14"/>
    <mergeCell ref="B12:D12"/>
    <mergeCell ref="B13:D13"/>
  </mergeCells>
  <dataValidations disablePrompts="1" count="1">
    <dataValidation type="list" allowBlank="1" showInputMessage="1" showErrorMessage="1" sqref="C4" xr:uid="{2004CD0B-AEE8-4D37-8879-9F136B401FC9}">
      <formula1>$J$1:$J$4</formula1>
    </dataValidation>
  </dataValidations>
  <pageMargins left="0.7" right="0.7" top="0.75" bottom="0.75" header="0.3" footer="0.3"/>
  <pageSetup scale="52" orientation="portrait" r:id="rId1"/>
  <colBreaks count="1" manualBreakCount="1">
    <brk id="8"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E5DD35-2432-44B0-AB8E-4EEDA7A032DF}">
  <dimension ref="A1:M2"/>
  <sheetViews>
    <sheetView topLeftCell="I1" workbookViewId="0">
      <selection activeCell="L2" sqref="L2"/>
    </sheetView>
  </sheetViews>
  <sheetFormatPr baseColWidth="10" defaultColWidth="11.42578125" defaultRowHeight="15" customHeight="1" x14ac:dyDescent="0.25"/>
  <cols>
    <col min="1" max="1" width="14.42578125" style="55" customWidth="1"/>
    <col min="2" max="2" width="48.7109375" style="55" customWidth="1"/>
    <col min="3" max="3" width="45" style="55" customWidth="1"/>
    <col min="4" max="4" width="40.140625" style="55" customWidth="1"/>
    <col min="5" max="5" width="86.28515625" style="55" customWidth="1"/>
    <col min="6" max="6" width="49.5703125" style="55" customWidth="1"/>
    <col min="7" max="7" width="33.42578125" style="55" customWidth="1"/>
    <col min="8" max="8" width="22.5703125" style="55" customWidth="1"/>
    <col min="9" max="9" width="23.28515625" style="55" customWidth="1"/>
    <col min="10" max="10" width="22.140625" style="55" customWidth="1"/>
    <col min="11" max="11" width="12.42578125" style="55" customWidth="1"/>
    <col min="12" max="12" width="39.42578125" style="55" customWidth="1"/>
    <col min="13" max="13" width="11.42578125" style="55" customWidth="1"/>
    <col min="14" max="16384" width="11.42578125" style="55"/>
  </cols>
  <sheetData>
    <row r="1" spans="1:13" s="54" customFormat="1" ht="15" customHeight="1" x14ac:dyDescent="0.25">
      <c r="A1" s="51" t="s">
        <v>22</v>
      </c>
      <c r="B1" s="51" t="s">
        <v>23</v>
      </c>
      <c r="C1" s="52" t="s">
        <v>24</v>
      </c>
      <c r="D1" s="53" t="s">
        <v>25</v>
      </c>
      <c r="E1" s="53" t="s">
        <v>26</v>
      </c>
      <c r="F1" s="53" t="s">
        <v>27</v>
      </c>
      <c r="G1" s="53" t="s">
        <v>28</v>
      </c>
      <c r="H1" s="53" t="s">
        <v>29</v>
      </c>
      <c r="I1" s="52" t="s">
        <v>5</v>
      </c>
      <c r="J1" s="52" t="s">
        <v>30</v>
      </c>
      <c r="K1" s="52" t="s">
        <v>31</v>
      </c>
      <c r="L1" s="52" t="s">
        <v>32</v>
      </c>
      <c r="M1" s="52" t="s">
        <v>33</v>
      </c>
    </row>
    <row r="2" spans="1:13" ht="15" customHeight="1" x14ac:dyDescent="0.25">
      <c r="A2" s="81" t="s">
        <v>269</v>
      </c>
      <c r="B2" s="81" t="s">
        <v>270</v>
      </c>
      <c r="C2" s="82" t="s">
        <v>267</v>
      </c>
      <c r="D2" s="83" t="s">
        <v>271</v>
      </c>
      <c r="E2" s="83" t="s">
        <v>272</v>
      </c>
      <c r="F2" s="83" t="s">
        <v>273</v>
      </c>
      <c r="G2" s="83" t="s">
        <v>274</v>
      </c>
      <c r="H2" s="83" t="s">
        <v>34</v>
      </c>
      <c r="I2" s="82" t="s">
        <v>35</v>
      </c>
      <c r="J2" s="84">
        <v>3359725</v>
      </c>
      <c r="K2" s="56">
        <v>1</v>
      </c>
      <c r="L2" s="82" t="s">
        <v>120</v>
      </c>
      <c r="M2" s="82">
        <v>36176</v>
      </c>
    </row>
  </sheetData>
  <phoneticPr fontId="13"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47F504-8E95-4412-B602-1D43214288AF}">
  <dimension ref="A1:I162"/>
  <sheetViews>
    <sheetView topLeftCell="A146" workbookViewId="0">
      <selection activeCell="K1" sqref="K1"/>
    </sheetView>
  </sheetViews>
  <sheetFormatPr baseColWidth="10" defaultColWidth="11.42578125" defaultRowHeight="15" customHeight="1" x14ac:dyDescent="0.25"/>
  <cols>
    <col min="1" max="1" width="13.7109375" bestFit="1" customWidth="1"/>
    <col min="2" max="2" width="63.5703125" customWidth="1"/>
    <col min="3" max="3" width="62.140625" customWidth="1"/>
    <col min="4" max="4" width="7.28515625" bestFit="1" customWidth="1"/>
    <col min="5" max="5" width="6.7109375" bestFit="1" customWidth="1"/>
    <col min="6" max="7" width="10.42578125" bestFit="1" customWidth="1"/>
    <col min="8" max="8" width="29" customWidth="1"/>
    <col min="9" max="9" width="66.7109375" bestFit="1" customWidth="1"/>
  </cols>
  <sheetData>
    <row r="1" spans="1:9" ht="15" customHeight="1" x14ac:dyDescent="0.25">
      <c r="A1" s="3" t="s">
        <v>42</v>
      </c>
      <c r="B1" s="2" t="s">
        <v>43</v>
      </c>
      <c r="C1" s="1" t="s">
        <v>44</v>
      </c>
      <c r="D1" s="1" t="s">
        <v>45</v>
      </c>
      <c r="E1" s="1" t="s">
        <v>46</v>
      </c>
      <c r="F1" s="4" t="s">
        <v>47</v>
      </c>
      <c r="G1" s="5" t="s">
        <v>48</v>
      </c>
      <c r="H1" s="5" t="s">
        <v>49</v>
      </c>
      <c r="I1" s="5" t="s">
        <v>24</v>
      </c>
    </row>
    <row r="2" spans="1:9" ht="15" customHeight="1" x14ac:dyDescent="0.25">
      <c r="A2" s="9">
        <v>51816415</v>
      </c>
      <c r="B2" s="8" t="s">
        <v>50</v>
      </c>
      <c r="C2" s="6" t="s">
        <v>51</v>
      </c>
      <c r="D2" s="7" t="s">
        <v>52</v>
      </c>
      <c r="E2" s="7" t="s">
        <v>53</v>
      </c>
      <c r="F2" s="10">
        <v>24022</v>
      </c>
      <c r="G2" s="11">
        <v>43838</v>
      </c>
      <c r="H2" s="12" t="s">
        <v>54</v>
      </c>
      <c r="I2" s="13" t="s">
        <v>55</v>
      </c>
    </row>
    <row r="3" spans="1:9" ht="15" customHeight="1" x14ac:dyDescent="0.25">
      <c r="A3" s="9">
        <v>1023896660</v>
      </c>
      <c r="B3" s="8" t="s">
        <v>56</v>
      </c>
      <c r="C3" s="14" t="s">
        <v>57</v>
      </c>
      <c r="D3" s="15" t="s">
        <v>58</v>
      </c>
      <c r="E3" s="15" t="s">
        <v>59</v>
      </c>
      <c r="F3" s="16">
        <v>44580</v>
      </c>
      <c r="G3" s="17">
        <v>44349</v>
      </c>
      <c r="H3" s="12" t="s">
        <v>54</v>
      </c>
      <c r="I3" s="13" t="s">
        <v>55</v>
      </c>
    </row>
    <row r="4" spans="1:9" ht="15" customHeight="1" x14ac:dyDescent="0.25">
      <c r="A4" s="9">
        <v>74859054</v>
      </c>
      <c r="B4" s="8" t="s">
        <v>60</v>
      </c>
      <c r="C4" s="14" t="s">
        <v>57</v>
      </c>
      <c r="D4" s="15" t="s">
        <v>58</v>
      </c>
      <c r="E4" s="15" t="s">
        <v>59</v>
      </c>
      <c r="F4" s="10">
        <v>28101</v>
      </c>
      <c r="G4" s="17">
        <v>44473</v>
      </c>
      <c r="H4" s="12" t="s">
        <v>54</v>
      </c>
      <c r="I4" s="13" t="s">
        <v>55</v>
      </c>
    </row>
    <row r="5" spans="1:9" ht="15" customHeight="1" x14ac:dyDescent="0.25">
      <c r="A5" s="9">
        <v>52980901</v>
      </c>
      <c r="B5" s="8" t="s">
        <v>61</v>
      </c>
      <c r="C5" s="14" t="s">
        <v>57</v>
      </c>
      <c r="D5" s="15" t="s">
        <v>58</v>
      </c>
      <c r="E5" s="15" t="s">
        <v>59</v>
      </c>
      <c r="F5" s="10">
        <v>30412</v>
      </c>
      <c r="G5" s="17">
        <v>43879</v>
      </c>
      <c r="H5" s="12" t="s">
        <v>54</v>
      </c>
      <c r="I5" s="13" t="s">
        <v>55</v>
      </c>
    </row>
    <row r="6" spans="1:9" ht="15" customHeight="1" x14ac:dyDescent="0.25">
      <c r="A6" s="9">
        <v>40396916</v>
      </c>
      <c r="B6" s="20" t="s">
        <v>62</v>
      </c>
      <c r="C6" s="14" t="s">
        <v>63</v>
      </c>
      <c r="D6" s="18">
        <v>105</v>
      </c>
      <c r="E6" s="19">
        <v>5</v>
      </c>
      <c r="F6" s="10">
        <v>26104</v>
      </c>
      <c r="G6" s="17">
        <v>44064</v>
      </c>
      <c r="H6" s="12" t="s">
        <v>54</v>
      </c>
      <c r="I6" s="13" t="s">
        <v>55</v>
      </c>
    </row>
    <row r="7" spans="1:9" ht="15" customHeight="1" x14ac:dyDescent="0.25">
      <c r="A7" s="9">
        <v>51967480</v>
      </c>
      <c r="B7" s="20" t="s">
        <v>64</v>
      </c>
      <c r="C7" s="14" t="s">
        <v>65</v>
      </c>
      <c r="D7" s="18">
        <v>425</v>
      </c>
      <c r="E7" s="18">
        <v>27</v>
      </c>
      <c r="F7" s="10">
        <v>24771</v>
      </c>
      <c r="G7" s="17">
        <v>43835</v>
      </c>
      <c r="H7" s="21" t="s">
        <v>54</v>
      </c>
      <c r="I7" s="13" t="s">
        <v>55</v>
      </c>
    </row>
    <row r="8" spans="1:9" ht="15" customHeight="1" x14ac:dyDescent="0.25">
      <c r="A8" s="9">
        <v>1118535719</v>
      </c>
      <c r="B8" s="8" t="s">
        <v>66</v>
      </c>
      <c r="C8" s="6" t="s">
        <v>67</v>
      </c>
      <c r="D8" s="15" t="s">
        <v>68</v>
      </c>
      <c r="E8" s="7" t="s">
        <v>69</v>
      </c>
      <c r="F8" s="10">
        <v>31954</v>
      </c>
      <c r="G8" s="17">
        <v>44574</v>
      </c>
      <c r="H8" s="12" t="s">
        <v>54</v>
      </c>
      <c r="I8" s="13" t="s">
        <v>70</v>
      </c>
    </row>
    <row r="9" spans="1:9" ht="15" customHeight="1" x14ac:dyDescent="0.25">
      <c r="A9" s="24">
        <v>79751974</v>
      </c>
      <c r="B9" s="23" t="s">
        <v>36</v>
      </c>
      <c r="C9" s="6" t="s">
        <v>71</v>
      </c>
      <c r="D9" s="18">
        <v>222</v>
      </c>
      <c r="E9" s="22">
        <v>26</v>
      </c>
      <c r="F9" s="10">
        <v>27214</v>
      </c>
      <c r="G9" s="17">
        <v>44237</v>
      </c>
      <c r="H9" s="25" t="s">
        <v>72</v>
      </c>
      <c r="I9" s="13" t="s">
        <v>70</v>
      </c>
    </row>
    <row r="10" spans="1:9" ht="15" customHeight="1" x14ac:dyDescent="0.25">
      <c r="A10" s="24">
        <v>31976952</v>
      </c>
      <c r="B10" s="20" t="s">
        <v>73</v>
      </c>
      <c r="C10" s="6" t="s">
        <v>74</v>
      </c>
      <c r="D10" s="22">
        <v>219</v>
      </c>
      <c r="E10" s="7" t="s">
        <v>75</v>
      </c>
      <c r="F10" s="10">
        <v>25035</v>
      </c>
      <c r="G10" s="11">
        <v>44140</v>
      </c>
      <c r="H10" s="25" t="s">
        <v>72</v>
      </c>
      <c r="I10" s="13" t="s">
        <v>70</v>
      </c>
    </row>
    <row r="11" spans="1:9" ht="15" customHeight="1" x14ac:dyDescent="0.25">
      <c r="A11" s="26">
        <v>52928105</v>
      </c>
      <c r="B11" s="20" t="s">
        <v>76</v>
      </c>
      <c r="C11" s="6" t="s">
        <v>74</v>
      </c>
      <c r="D11" s="18" t="s">
        <v>77</v>
      </c>
      <c r="E11" s="7" t="s">
        <v>75</v>
      </c>
      <c r="F11" s="10">
        <v>29961</v>
      </c>
      <c r="G11" s="17">
        <v>44228</v>
      </c>
      <c r="H11" s="25" t="s">
        <v>72</v>
      </c>
      <c r="I11" s="13" t="s">
        <v>70</v>
      </c>
    </row>
    <row r="12" spans="1:9" ht="15" customHeight="1" x14ac:dyDescent="0.25">
      <c r="A12" s="26">
        <v>52421841</v>
      </c>
      <c r="B12" s="20" t="s">
        <v>78</v>
      </c>
      <c r="C12" s="27" t="s">
        <v>74</v>
      </c>
      <c r="D12" s="28">
        <v>219</v>
      </c>
      <c r="E12" s="29" t="s">
        <v>75</v>
      </c>
      <c r="F12" s="10">
        <v>28337</v>
      </c>
      <c r="G12" s="17">
        <v>44348</v>
      </c>
      <c r="H12" s="25" t="s">
        <v>72</v>
      </c>
      <c r="I12" s="13" t="s">
        <v>70</v>
      </c>
    </row>
    <row r="13" spans="1:9" ht="15" customHeight="1" x14ac:dyDescent="0.25">
      <c r="A13" s="24">
        <v>52911978</v>
      </c>
      <c r="B13" s="20" t="s">
        <v>79</v>
      </c>
      <c r="C13" s="27" t="s">
        <v>74</v>
      </c>
      <c r="D13" s="28">
        <v>219</v>
      </c>
      <c r="E13" s="29">
        <v>12</v>
      </c>
      <c r="F13" s="10">
        <v>30098</v>
      </c>
      <c r="G13" s="17">
        <v>44147</v>
      </c>
      <c r="H13" s="25" t="s">
        <v>72</v>
      </c>
      <c r="I13" s="13" t="s">
        <v>70</v>
      </c>
    </row>
    <row r="14" spans="1:9" ht="15" customHeight="1" x14ac:dyDescent="0.25">
      <c r="A14" s="24">
        <v>1032436803</v>
      </c>
      <c r="B14" s="20" t="s">
        <v>80</v>
      </c>
      <c r="C14" s="6" t="s">
        <v>74</v>
      </c>
      <c r="D14" s="22">
        <v>219</v>
      </c>
      <c r="E14" s="7" t="s">
        <v>75</v>
      </c>
      <c r="F14" s="10">
        <v>33010</v>
      </c>
      <c r="G14" s="11">
        <v>44228</v>
      </c>
      <c r="H14" s="25" t="s">
        <v>72</v>
      </c>
      <c r="I14" s="13" t="s">
        <v>70</v>
      </c>
    </row>
    <row r="15" spans="1:9" ht="15" customHeight="1" x14ac:dyDescent="0.25">
      <c r="A15" s="24">
        <v>51992009</v>
      </c>
      <c r="B15" s="20" t="s">
        <v>81</v>
      </c>
      <c r="C15" s="27" t="s">
        <v>82</v>
      </c>
      <c r="D15" s="18">
        <v>314</v>
      </c>
      <c r="E15" s="18">
        <v>18</v>
      </c>
      <c r="F15" s="10">
        <v>25917</v>
      </c>
      <c r="G15" s="17">
        <v>34975</v>
      </c>
      <c r="H15" s="25" t="s">
        <v>72</v>
      </c>
      <c r="I15" s="13" t="s">
        <v>70</v>
      </c>
    </row>
    <row r="16" spans="1:9" ht="15" customHeight="1" x14ac:dyDescent="0.25">
      <c r="A16" s="26">
        <v>52933200</v>
      </c>
      <c r="B16" s="33" t="s">
        <v>83</v>
      </c>
      <c r="C16" s="30" t="s">
        <v>84</v>
      </c>
      <c r="D16" s="31">
        <v>425</v>
      </c>
      <c r="E16" s="32">
        <v>21</v>
      </c>
      <c r="F16" s="10">
        <v>30423</v>
      </c>
      <c r="G16" s="17">
        <v>44140</v>
      </c>
      <c r="H16" s="25" t="s">
        <v>72</v>
      </c>
      <c r="I16" s="13" t="s">
        <v>70</v>
      </c>
    </row>
    <row r="17" spans="1:9" ht="15" customHeight="1" x14ac:dyDescent="0.25">
      <c r="A17" s="24">
        <v>80110291</v>
      </c>
      <c r="B17" s="8" t="s">
        <v>85</v>
      </c>
      <c r="C17" s="6" t="s">
        <v>86</v>
      </c>
      <c r="D17" s="15" t="s">
        <v>68</v>
      </c>
      <c r="E17" s="7" t="s">
        <v>59</v>
      </c>
      <c r="F17" s="10">
        <v>30355</v>
      </c>
      <c r="G17" s="17">
        <v>43874</v>
      </c>
      <c r="H17" s="21" t="s">
        <v>54</v>
      </c>
      <c r="I17" s="13" t="s">
        <v>87</v>
      </c>
    </row>
    <row r="18" spans="1:9" ht="15" customHeight="1" x14ac:dyDescent="0.25">
      <c r="A18" s="24">
        <v>52903633</v>
      </c>
      <c r="B18" s="23" t="s">
        <v>37</v>
      </c>
      <c r="C18" s="6" t="s">
        <v>74</v>
      </c>
      <c r="D18" s="15">
        <v>219</v>
      </c>
      <c r="E18" s="7">
        <v>12</v>
      </c>
      <c r="F18" s="10">
        <v>30121</v>
      </c>
      <c r="G18" s="17">
        <v>44161</v>
      </c>
      <c r="H18" s="25" t="s">
        <v>72</v>
      </c>
      <c r="I18" s="13" t="s">
        <v>87</v>
      </c>
    </row>
    <row r="19" spans="1:9" ht="15" customHeight="1" x14ac:dyDescent="0.25">
      <c r="A19" s="24">
        <v>1067915708</v>
      </c>
      <c r="B19" s="23" t="s">
        <v>38</v>
      </c>
      <c r="C19" s="6" t="s">
        <v>74</v>
      </c>
      <c r="D19" s="15">
        <v>219</v>
      </c>
      <c r="E19" s="7">
        <v>12</v>
      </c>
      <c r="F19" s="10">
        <v>33773</v>
      </c>
      <c r="G19" s="17">
        <v>44161</v>
      </c>
      <c r="H19" s="25" t="s">
        <v>72</v>
      </c>
      <c r="I19" s="13" t="s">
        <v>87</v>
      </c>
    </row>
    <row r="20" spans="1:9" ht="15" customHeight="1" x14ac:dyDescent="0.25">
      <c r="A20" s="24">
        <v>79637970</v>
      </c>
      <c r="B20" s="20" t="s">
        <v>88</v>
      </c>
      <c r="C20" s="27" t="s">
        <v>74</v>
      </c>
      <c r="D20" s="28">
        <v>219</v>
      </c>
      <c r="E20" s="21">
        <v>12</v>
      </c>
      <c r="F20" s="10">
        <v>26762</v>
      </c>
      <c r="G20" s="17">
        <v>44161</v>
      </c>
      <c r="H20" s="25" t="s">
        <v>72</v>
      </c>
      <c r="I20" s="13" t="s">
        <v>87</v>
      </c>
    </row>
    <row r="21" spans="1:9" ht="15" customHeight="1" x14ac:dyDescent="0.25">
      <c r="A21" s="35">
        <v>1120864891</v>
      </c>
      <c r="B21" s="34" t="s">
        <v>89</v>
      </c>
      <c r="C21" s="6" t="s">
        <v>84</v>
      </c>
      <c r="D21" s="18">
        <v>425</v>
      </c>
      <c r="E21" s="22">
        <v>21</v>
      </c>
      <c r="F21" s="10">
        <v>31787</v>
      </c>
      <c r="G21" s="17">
        <v>41102</v>
      </c>
      <c r="H21" s="21" t="s">
        <v>90</v>
      </c>
      <c r="I21" s="13" t="s">
        <v>87</v>
      </c>
    </row>
    <row r="22" spans="1:9" ht="15" customHeight="1" x14ac:dyDescent="0.25">
      <c r="A22" s="24">
        <v>37860493</v>
      </c>
      <c r="B22" s="8" t="s">
        <v>91</v>
      </c>
      <c r="C22" s="6" t="s">
        <v>92</v>
      </c>
      <c r="D22" s="18" t="s">
        <v>8</v>
      </c>
      <c r="E22" s="22" t="s">
        <v>69</v>
      </c>
      <c r="F22" s="10">
        <v>29701</v>
      </c>
      <c r="G22" s="17">
        <v>44574</v>
      </c>
      <c r="H22" s="36" t="s">
        <v>93</v>
      </c>
      <c r="I22" s="13" t="s">
        <v>94</v>
      </c>
    </row>
    <row r="23" spans="1:9" ht="15" customHeight="1" x14ac:dyDescent="0.25">
      <c r="A23" s="24">
        <v>79813559</v>
      </c>
      <c r="B23" s="23" t="s">
        <v>95</v>
      </c>
      <c r="C23" s="27" t="s">
        <v>96</v>
      </c>
      <c r="D23" s="15">
        <v>222</v>
      </c>
      <c r="E23" s="7" t="s">
        <v>97</v>
      </c>
      <c r="F23" s="10">
        <v>28724</v>
      </c>
      <c r="G23" s="17">
        <v>44201</v>
      </c>
      <c r="H23" s="25" t="s">
        <v>72</v>
      </c>
      <c r="I23" s="13" t="s">
        <v>94</v>
      </c>
    </row>
    <row r="24" spans="1:9" ht="15" customHeight="1" x14ac:dyDescent="0.25">
      <c r="A24" s="26">
        <v>52098492</v>
      </c>
      <c r="B24" s="20" t="s">
        <v>98</v>
      </c>
      <c r="C24" s="27" t="s">
        <v>99</v>
      </c>
      <c r="D24" s="28">
        <v>225</v>
      </c>
      <c r="E24" s="22">
        <v>24</v>
      </c>
      <c r="F24" s="10">
        <v>26400</v>
      </c>
      <c r="G24" s="17">
        <v>44237</v>
      </c>
      <c r="H24" s="25" t="s">
        <v>72</v>
      </c>
      <c r="I24" s="13" t="s">
        <v>94</v>
      </c>
    </row>
    <row r="25" spans="1:9" ht="15" customHeight="1" x14ac:dyDescent="0.25">
      <c r="A25" s="38"/>
      <c r="B25" s="37" t="s">
        <v>100</v>
      </c>
      <c r="C25" s="6" t="s">
        <v>96</v>
      </c>
      <c r="D25" s="28">
        <v>222</v>
      </c>
      <c r="E25" s="29" t="s">
        <v>97</v>
      </c>
      <c r="F25" s="10"/>
      <c r="G25" s="17"/>
      <c r="H25" s="21"/>
      <c r="I25" s="13" t="s">
        <v>94</v>
      </c>
    </row>
    <row r="26" spans="1:9" ht="15" customHeight="1" x14ac:dyDescent="0.25">
      <c r="A26" s="24">
        <v>52155206</v>
      </c>
      <c r="B26" s="20" t="s">
        <v>101</v>
      </c>
      <c r="C26" s="6" t="s">
        <v>74</v>
      </c>
      <c r="D26" s="18" t="s">
        <v>77</v>
      </c>
      <c r="E26" s="7" t="s">
        <v>75</v>
      </c>
      <c r="F26" s="10">
        <v>27233</v>
      </c>
      <c r="G26" s="17">
        <v>44147</v>
      </c>
      <c r="H26" s="25" t="s">
        <v>72</v>
      </c>
      <c r="I26" s="13" t="s">
        <v>94</v>
      </c>
    </row>
    <row r="27" spans="1:9" ht="15" customHeight="1" x14ac:dyDescent="0.25">
      <c r="A27" s="24">
        <v>28822065</v>
      </c>
      <c r="B27" s="20" t="s">
        <v>102</v>
      </c>
      <c r="C27" s="6" t="s">
        <v>74</v>
      </c>
      <c r="D27" s="18" t="s">
        <v>77</v>
      </c>
      <c r="E27" s="7" t="s">
        <v>75</v>
      </c>
      <c r="F27" s="10">
        <v>29221</v>
      </c>
      <c r="G27" s="17">
        <v>44161</v>
      </c>
      <c r="H27" s="25" t="s">
        <v>72</v>
      </c>
      <c r="I27" s="13" t="s">
        <v>94</v>
      </c>
    </row>
    <row r="28" spans="1:9" ht="15" customHeight="1" x14ac:dyDescent="0.25">
      <c r="A28" s="24">
        <v>1022955687</v>
      </c>
      <c r="B28" s="20" t="s">
        <v>103</v>
      </c>
      <c r="C28" s="27" t="s">
        <v>74</v>
      </c>
      <c r="D28" s="28">
        <v>219</v>
      </c>
      <c r="E28" s="29" t="s">
        <v>75</v>
      </c>
      <c r="F28" s="10">
        <v>32835</v>
      </c>
      <c r="G28" s="17">
        <v>44175</v>
      </c>
      <c r="H28" s="25" t="s">
        <v>72</v>
      </c>
      <c r="I28" s="13" t="s">
        <v>94</v>
      </c>
    </row>
    <row r="29" spans="1:9" ht="15" customHeight="1" x14ac:dyDescent="0.25">
      <c r="A29" s="24">
        <v>79422051</v>
      </c>
      <c r="B29" s="34" t="s">
        <v>104</v>
      </c>
      <c r="C29" s="6" t="s">
        <v>74</v>
      </c>
      <c r="D29" s="28">
        <v>219</v>
      </c>
      <c r="E29" s="21">
        <v>12</v>
      </c>
      <c r="F29" s="10">
        <v>24526</v>
      </c>
      <c r="G29" s="17">
        <v>44161</v>
      </c>
      <c r="H29" s="25" t="s">
        <v>72</v>
      </c>
      <c r="I29" s="13" t="s">
        <v>94</v>
      </c>
    </row>
    <row r="30" spans="1:9" ht="15" customHeight="1" x14ac:dyDescent="0.25">
      <c r="A30" s="39">
        <v>1032365545</v>
      </c>
      <c r="B30" s="34" t="s">
        <v>105</v>
      </c>
      <c r="C30" s="27" t="s">
        <v>74</v>
      </c>
      <c r="D30" s="21">
        <v>219</v>
      </c>
      <c r="E30" s="29">
        <v>12</v>
      </c>
      <c r="F30" s="10">
        <v>31543</v>
      </c>
      <c r="G30" s="11">
        <v>44161</v>
      </c>
      <c r="H30" s="25" t="s">
        <v>72</v>
      </c>
      <c r="I30" s="13" t="s">
        <v>94</v>
      </c>
    </row>
    <row r="31" spans="1:9" ht="15" customHeight="1" x14ac:dyDescent="0.25">
      <c r="A31" s="24">
        <v>21176338</v>
      </c>
      <c r="B31" s="8" t="s">
        <v>106</v>
      </c>
      <c r="C31" s="27" t="s">
        <v>82</v>
      </c>
      <c r="D31" s="18">
        <v>314</v>
      </c>
      <c r="E31" s="22">
        <v>18</v>
      </c>
      <c r="F31" s="16">
        <v>23997</v>
      </c>
      <c r="G31" s="17">
        <v>41013</v>
      </c>
      <c r="H31" s="6" t="s">
        <v>107</v>
      </c>
      <c r="I31" s="13" t="s">
        <v>94</v>
      </c>
    </row>
    <row r="32" spans="1:9" ht="15" customHeight="1" x14ac:dyDescent="0.25">
      <c r="A32" s="26">
        <v>1070949715</v>
      </c>
      <c r="B32" s="20" t="s">
        <v>108</v>
      </c>
      <c r="C32" s="6" t="s">
        <v>82</v>
      </c>
      <c r="D32" s="18">
        <v>314</v>
      </c>
      <c r="E32" s="18">
        <v>18</v>
      </c>
      <c r="F32" s="10">
        <v>32135</v>
      </c>
      <c r="G32" s="17">
        <v>44201</v>
      </c>
      <c r="H32" s="21" t="s">
        <v>72</v>
      </c>
      <c r="I32" s="13" t="s">
        <v>94</v>
      </c>
    </row>
    <row r="33" spans="1:9" ht="15" customHeight="1" x14ac:dyDescent="0.25">
      <c r="A33" s="24">
        <v>80499017</v>
      </c>
      <c r="B33" s="8" t="s">
        <v>109</v>
      </c>
      <c r="C33" s="6" t="s">
        <v>92</v>
      </c>
      <c r="D33" s="18" t="s">
        <v>8</v>
      </c>
      <c r="E33" s="22" t="s">
        <v>69</v>
      </c>
      <c r="F33" s="10">
        <v>26742</v>
      </c>
      <c r="G33" s="17">
        <v>43850</v>
      </c>
      <c r="H33" s="21" t="s">
        <v>54</v>
      </c>
      <c r="I33" s="13" t="s">
        <v>110</v>
      </c>
    </row>
    <row r="34" spans="1:9" ht="15" customHeight="1" x14ac:dyDescent="0.25">
      <c r="A34" s="24">
        <v>79792290</v>
      </c>
      <c r="B34" s="20" t="s">
        <v>111</v>
      </c>
      <c r="C34" s="6" t="s">
        <v>96</v>
      </c>
      <c r="D34" s="18">
        <v>222</v>
      </c>
      <c r="E34" s="22" t="s">
        <v>97</v>
      </c>
      <c r="F34" s="10">
        <v>28305</v>
      </c>
      <c r="G34" s="17">
        <v>44201</v>
      </c>
      <c r="H34" s="25" t="s">
        <v>72</v>
      </c>
      <c r="I34" s="13" t="s">
        <v>110</v>
      </c>
    </row>
    <row r="35" spans="1:9" ht="15" customHeight="1" x14ac:dyDescent="0.25">
      <c r="A35" s="24">
        <v>79670056</v>
      </c>
      <c r="B35" s="20" t="s">
        <v>112</v>
      </c>
      <c r="C35" s="6" t="s">
        <v>74</v>
      </c>
      <c r="D35" s="18">
        <v>219</v>
      </c>
      <c r="E35" s="22">
        <v>12</v>
      </c>
      <c r="F35" s="10">
        <v>27335</v>
      </c>
      <c r="G35" s="17">
        <v>44175</v>
      </c>
      <c r="H35" s="25" t="s">
        <v>72</v>
      </c>
      <c r="I35" s="13" t="s">
        <v>110</v>
      </c>
    </row>
    <row r="36" spans="1:9" ht="15" customHeight="1" x14ac:dyDescent="0.25">
      <c r="A36" s="24">
        <v>79740632</v>
      </c>
      <c r="B36" s="20" t="s">
        <v>113</v>
      </c>
      <c r="C36" s="6" t="s">
        <v>74</v>
      </c>
      <c r="D36" s="18">
        <v>219</v>
      </c>
      <c r="E36" s="22">
        <v>12</v>
      </c>
      <c r="F36" s="10">
        <v>27853</v>
      </c>
      <c r="G36" s="17">
        <v>44161</v>
      </c>
      <c r="H36" s="25" t="s">
        <v>72</v>
      </c>
      <c r="I36" s="13" t="s">
        <v>110</v>
      </c>
    </row>
    <row r="37" spans="1:9" ht="15" customHeight="1" x14ac:dyDescent="0.25">
      <c r="A37" s="24">
        <v>93438344</v>
      </c>
      <c r="B37" s="20" t="s">
        <v>114</v>
      </c>
      <c r="C37" s="6" t="s">
        <v>74</v>
      </c>
      <c r="D37" s="18">
        <v>219</v>
      </c>
      <c r="E37" s="22">
        <v>12</v>
      </c>
      <c r="F37" s="10">
        <v>30224</v>
      </c>
      <c r="G37" s="17">
        <v>44140</v>
      </c>
      <c r="H37" s="25" t="s">
        <v>72</v>
      </c>
      <c r="I37" s="13" t="s">
        <v>110</v>
      </c>
    </row>
    <row r="38" spans="1:9" ht="15" customHeight="1" x14ac:dyDescent="0.25">
      <c r="A38" s="24">
        <v>1049603968</v>
      </c>
      <c r="B38" s="20" t="s">
        <v>115</v>
      </c>
      <c r="C38" s="6" t="s">
        <v>74</v>
      </c>
      <c r="D38" s="28">
        <v>219</v>
      </c>
      <c r="E38" s="29" t="s">
        <v>75</v>
      </c>
      <c r="F38" s="10">
        <v>31644</v>
      </c>
      <c r="G38" s="17">
        <v>44228</v>
      </c>
      <c r="H38" s="25" t="s">
        <v>72</v>
      </c>
      <c r="I38" s="13" t="s">
        <v>110</v>
      </c>
    </row>
    <row r="39" spans="1:9" ht="15" customHeight="1" x14ac:dyDescent="0.25">
      <c r="A39" s="24">
        <v>63543708</v>
      </c>
      <c r="B39" s="20" t="s">
        <v>116</v>
      </c>
      <c r="C39" s="6" t="s">
        <v>74</v>
      </c>
      <c r="D39" s="28">
        <v>219</v>
      </c>
      <c r="E39" s="21">
        <v>12</v>
      </c>
      <c r="F39" s="10">
        <v>30483</v>
      </c>
      <c r="G39" s="17">
        <v>44161</v>
      </c>
      <c r="H39" s="25" t="s">
        <v>72</v>
      </c>
      <c r="I39" s="13" t="s">
        <v>110</v>
      </c>
    </row>
    <row r="40" spans="1:9" ht="15" customHeight="1" x14ac:dyDescent="0.25">
      <c r="A40" s="24">
        <v>1075233626</v>
      </c>
      <c r="B40" s="20" t="s">
        <v>117</v>
      </c>
      <c r="C40" s="27" t="s">
        <v>74</v>
      </c>
      <c r="D40" s="18">
        <v>219</v>
      </c>
      <c r="E40" s="7">
        <v>12</v>
      </c>
      <c r="F40" s="10">
        <v>32510</v>
      </c>
      <c r="G40" s="17">
        <v>44147</v>
      </c>
      <c r="H40" s="25" t="s">
        <v>72</v>
      </c>
      <c r="I40" s="13" t="s">
        <v>110</v>
      </c>
    </row>
    <row r="41" spans="1:9" ht="15" customHeight="1" x14ac:dyDescent="0.25">
      <c r="A41" s="24">
        <v>80897407</v>
      </c>
      <c r="B41" s="20" t="s">
        <v>118</v>
      </c>
      <c r="C41" s="27" t="s">
        <v>119</v>
      </c>
      <c r="D41" s="18">
        <v>219</v>
      </c>
      <c r="E41" s="22">
        <v>10</v>
      </c>
      <c r="F41" s="10">
        <v>31310</v>
      </c>
      <c r="G41" s="17">
        <v>44348</v>
      </c>
      <c r="H41" s="25" t="s">
        <v>72</v>
      </c>
      <c r="I41" s="13" t="s">
        <v>110</v>
      </c>
    </row>
    <row r="42" spans="1:9" ht="15" customHeight="1" x14ac:dyDescent="0.25">
      <c r="A42" s="24">
        <v>1033698089</v>
      </c>
      <c r="B42" s="20" t="s">
        <v>120</v>
      </c>
      <c r="C42" s="27" t="s">
        <v>119</v>
      </c>
      <c r="D42" s="18">
        <v>219</v>
      </c>
      <c r="E42" s="22">
        <v>10</v>
      </c>
      <c r="F42" s="10">
        <v>32322</v>
      </c>
      <c r="G42" s="17">
        <v>44473</v>
      </c>
      <c r="H42" s="25" t="s">
        <v>72</v>
      </c>
      <c r="I42" s="13" t="s">
        <v>110</v>
      </c>
    </row>
    <row r="43" spans="1:9" ht="15" customHeight="1" x14ac:dyDescent="0.25">
      <c r="A43" s="24">
        <v>52159345</v>
      </c>
      <c r="B43" s="20" t="s">
        <v>121</v>
      </c>
      <c r="C43" s="6" t="s">
        <v>82</v>
      </c>
      <c r="D43" s="18">
        <v>314</v>
      </c>
      <c r="E43" s="22">
        <v>18</v>
      </c>
      <c r="F43" s="10">
        <v>27663</v>
      </c>
      <c r="G43" s="17">
        <v>44440</v>
      </c>
      <c r="H43" s="25" t="s">
        <v>72</v>
      </c>
      <c r="I43" s="13" t="s">
        <v>110</v>
      </c>
    </row>
    <row r="44" spans="1:9" ht="15" customHeight="1" x14ac:dyDescent="0.25">
      <c r="A44" s="24">
        <v>79985040</v>
      </c>
      <c r="B44" s="20" t="s">
        <v>122</v>
      </c>
      <c r="C44" s="27" t="s">
        <v>82</v>
      </c>
      <c r="D44" s="21">
        <v>314</v>
      </c>
      <c r="E44" s="29">
        <v>18</v>
      </c>
      <c r="F44" s="10">
        <v>28569</v>
      </c>
      <c r="G44" s="11">
        <v>44256</v>
      </c>
      <c r="H44" s="25" t="s">
        <v>72</v>
      </c>
      <c r="I44" s="13" t="s">
        <v>110</v>
      </c>
    </row>
    <row r="45" spans="1:9" ht="15" customHeight="1" x14ac:dyDescent="0.25">
      <c r="A45" s="24">
        <v>39690723</v>
      </c>
      <c r="B45" s="8" t="s">
        <v>123</v>
      </c>
      <c r="C45" s="6" t="s">
        <v>84</v>
      </c>
      <c r="D45" s="18">
        <v>425</v>
      </c>
      <c r="E45" s="22">
        <v>21</v>
      </c>
      <c r="F45" s="10">
        <v>23756</v>
      </c>
      <c r="G45" s="17">
        <v>44147</v>
      </c>
      <c r="H45" s="25" t="s">
        <v>72</v>
      </c>
      <c r="I45" s="13" t="s">
        <v>110</v>
      </c>
    </row>
    <row r="46" spans="1:9" ht="15" customHeight="1" x14ac:dyDescent="0.25">
      <c r="A46" s="24">
        <v>1018440923</v>
      </c>
      <c r="B46" s="20" t="s">
        <v>124</v>
      </c>
      <c r="C46" s="27" t="s">
        <v>125</v>
      </c>
      <c r="D46" s="28">
        <v>407</v>
      </c>
      <c r="E46" s="29" t="s">
        <v>126</v>
      </c>
      <c r="F46" s="10">
        <v>33249</v>
      </c>
      <c r="G46" s="17">
        <v>44147</v>
      </c>
      <c r="H46" s="25" t="s">
        <v>72</v>
      </c>
      <c r="I46" s="13" t="s">
        <v>110</v>
      </c>
    </row>
    <row r="47" spans="1:9" ht="15" customHeight="1" x14ac:dyDescent="0.25">
      <c r="A47" s="38">
        <v>80012878</v>
      </c>
      <c r="B47" s="8" t="s">
        <v>127</v>
      </c>
      <c r="C47" s="40" t="s">
        <v>128</v>
      </c>
      <c r="D47" s="41" t="s">
        <v>129</v>
      </c>
      <c r="E47" s="41" t="s">
        <v>130</v>
      </c>
      <c r="F47" s="10">
        <v>29518</v>
      </c>
      <c r="G47" s="17">
        <v>43862</v>
      </c>
      <c r="H47" s="21" t="s">
        <v>54</v>
      </c>
      <c r="I47" s="13" t="s">
        <v>131</v>
      </c>
    </row>
    <row r="48" spans="1:9" ht="15" customHeight="1" x14ac:dyDescent="0.25">
      <c r="A48" s="38">
        <v>36069400</v>
      </c>
      <c r="B48" s="20" t="s">
        <v>132</v>
      </c>
      <c r="C48" s="6" t="s">
        <v>133</v>
      </c>
      <c r="D48" s="28" t="s">
        <v>134</v>
      </c>
      <c r="E48" s="21" t="s">
        <v>135</v>
      </c>
      <c r="F48" s="10">
        <v>29212</v>
      </c>
      <c r="G48" s="17">
        <v>44140</v>
      </c>
      <c r="H48" s="25" t="s">
        <v>72</v>
      </c>
      <c r="I48" s="13" t="s">
        <v>131</v>
      </c>
    </row>
    <row r="49" spans="1:9" ht="15" customHeight="1" x14ac:dyDescent="0.25">
      <c r="A49" s="38">
        <v>51557261</v>
      </c>
      <c r="B49" s="20" t="s">
        <v>136</v>
      </c>
      <c r="C49" s="6" t="s">
        <v>133</v>
      </c>
      <c r="D49" s="28" t="s">
        <v>134</v>
      </c>
      <c r="E49" s="21" t="s">
        <v>135</v>
      </c>
      <c r="F49" s="10">
        <v>21954</v>
      </c>
      <c r="G49" s="17">
        <v>34780</v>
      </c>
      <c r="H49" s="21" t="s">
        <v>72</v>
      </c>
      <c r="I49" s="13" t="s">
        <v>131</v>
      </c>
    </row>
    <row r="50" spans="1:9" ht="15" customHeight="1" x14ac:dyDescent="0.25">
      <c r="A50" s="38">
        <v>33366247</v>
      </c>
      <c r="B50" s="20" t="s">
        <v>137</v>
      </c>
      <c r="C50" s="6" t="s">
        <v>96</v>
      </c>
      <c r="D50" s="28">
        <v>222</v>
      </c>
      <c r="E50" s="21">
        <v>24</v>
      </c>
      <c r="F50" s="10">
        <v>30042</v>
      </c>
      <c r="G50" s="17">
        <v>44147</v>
      </c>
      <c r="H50" s="25" t="s">
        <v>72</v>
      </c>
      <c r="I50" s="13" t="s">
        <v>131</v>
      </c>
    </row>
    <row r="51" spans="1:9" ht="15" customHeight="1" x14ac:dyDescent="0.25">
      <c r="A51" s="24">
        <v>52793534</v>
      </c>
      <c r="B51" s="23" t="s">
        <v>138</v>
      </c>
      <c r="C51" s="6" t="s">
        <v>96</v>
      </c>
      <c r="D51" s="18">
        <v>222</v>
      </c>
      <c r="E51" s="22">
        <v>24</v>
      </c>
      <c r="F51" s="10">
        <v>29416</v>
      </c>
      <c r="G51" s="17">
        <v>44161</v>
      </c>
      <c r="H51" s="25" t="s">
        <v>72</v>
      </c>
      <c r="I51" s="13" t="s">
        <v>131</v>
      </c>
    </row>
    <row r="52" spans="1:9" ht="15" customHeight="1" x14ac:dyDescent="0.25">
      <c r="A52" s="38">
        <v>1095510114</v>
      </c>
      <c r="B52" s="20" t="s">
        <v>139</v>
      </c>
      <c r="C52" s="6" t="s">
        <v>74</v>
      </c>
      <c r="D52" s="28">
        <v>219</v>
      </c>
      <c r="E52" s="21">
        <v>12</v>
      </c>
      <c r="F52" s="10">
        <v>31591</v>
      </c>
      <c r="G52" s="17">
        <v>44348</v>
      </c>
      <c r="H52" s="25" t="s">
        <v>72</v>
      </c>
      <c r="I52" s="13" t="s">
        <v>131</v>
      </c>
    </row>
    <row r="53" spans="1:9" ht="15" customHeight="1" x14ac:dyDescent="0.25">
      <c r="A53" s="38">
        <v>51713042</v>
      </c>
      <c r="B53" s="20" t="s">
        <v>140</v>
      </c>
      <c r="C53" s="6" t="s">
        <v>74</v>
      </c>
      <c r="D53" s="28">
        <v>219</v>
      </c>
      <c r="E53" s="21">
        <v>12</v>
      </c>
      <c r="F53" s="10">
        <v>23406</v>
      </c>
      <c r="G53" s="17">
        <v>44175</v>
      </c>
      <c r="H53" s="25" t="s">
        <v>72</v>
      </c>
      <c r="I53" s="13" t="s">
        <v>131</v>
      </c>
    </row>
    <row r="54" spans="1:9" ht="15" customHeight="1" x14ac:dyDescent="0.25">
      <c r="A54" s="38">
        <v>1032442320</v>
      </c>
      <c r="B54" s="20" t="s">
        <v>141</v>
      </c>
      <c r="C54" s="6" t="s">
        <v>74</v>
      </c>
      <c r="D54" s="28">
        <v>219</v>
      </c>
      <c r="E54" s="21">
        <v>12</v>
      </c>
      <c r="F54" s="10">
        <v>33307</v>
      </c>
      <c r="G54" s="17">
        <v>44140</v>
      </c>
      <c r="H54" s="25" t="s">
        <v>72</v>
      </c>
      <c r="I54" s="13" t="s">
        <v>131</v>
      </c>
    </row>
    <row r="55" spans="1:9" ht="15" customHeight="1" x14ac:dyDescent="0.25">
      <c r="A55" s="38">
        <v>53160417</v>
      </c>
      <c r="B55" s="20" t="s">
        <v>142</v>
      </c>
      <c r="C55" s="6" t="s">
        <v>74</v>
      </c>
      <c r="D55" s="28">
        <v>219</v>
      </c>
      <c r="E55" s="21">
        <v>12</v>
      </c>
      <c r="F55" s="10">
        <v>31261</v>
      </c>
      <c r="G55" s="17">
        <v>44147</v>
      </c>
      <c r="H55" s="25" t="s">
        <v>72</v>
      </c>
      <c r="I55" s="13" t="s">
        <v>131</v>
      </c>
    </row>
    <row r="56" spans="1:9" ht="15" customHeight="1" x14ac:dyDescent="0.25">
      <c r="A56" s="38"/>
      <c r="B56" s="37" t="s">
        <v>143</v>
      </c>
      <c r="C56" s="27" t="s">
        <v>74</v>
      </c>
      <c r="D56" s="22">
        <v>219</v>
      </c>
      <c r="E56" s="7">
        <v>12</v>
      </c>
      <c r="F56" s="10"/>
      <c r="G56" s="11"/>
      <c r="H56" s="25" t="s">
        <v>72</v>
      </c>
      <c r="I56" s="13" t="s">
        <v>131</v>
      </c>
    </row>
    <row r="57" spans="1:9" ht="15" customHeight="1" x14ac:dyDescent="0.25">
      <c r="A57" s="38">
        <v>1016014396</v>
      </c>
      <c r="B57" s="20" t="s">
        <v>144</v>
      </c>
      <c r="C57" s="6" t="s">
        <v>74</v>
      </c>
      <c r="D57" s="18">
        <v>219</v>
      </c>
      <c r="E57" s="22">
        <v>12</v>
      </c>
      <c r="F57" s="10">
        <v>32520</v>
      </c>
      <c r="G57" s="17">
        <v>44140</v>
      </c>
      <c r="H57" s="25" t="s">
        <v>72</v>
      </c>
      <c r="I57" s="13" t="s">
        <v>131</v>
      </c>
    </row>
    <row r="58" spans="1:9" ht="15" customHeight="1" x14ac:dyDescent="0.25">
      <c r="A58" s="38">
        <v>1049626537</v>
      </c>
      <c r="B58" s="20" t="s">
        <v>145</v>
      </c>
      <c r="C58" s="40" t="s">
        <v>119</v>
      </c>
      <c r="D58" s="41">
        <v>219</v>
      </c>
      <c r="E58" s="36">
        <v>10</v>
      </c>
      <c r="F58" s="10">
        <v>33463</v>
      </c>
      <c r="G58" s="17">
        <v>44140</v>
      </c>
      <c r="H58" s="25" t="s">
        <v>72</v>
      </c>
      <c r="I58" s="13" t="s">
        <v>131</v>
      </c>
    </row>
    <row r="59" spans="1:9" ht="15" customHeight="1" x14ac:dyDescent="0.25">
      <c r="A59" s="43">
        <v>79362350</v>
      </c>
      <c r="B59" s="42" t="s">
        <v>146</v>
      </c>
      <c r="C59" s="27" t="s">
        <v>147</v>
      </c>
      <c r="D59" s="28">
        <v>480</v>
      </c>
      <c r="E59" s="21">
        <v>14</v>
      </c>
      <c r="F59" s="10">
        <v>24016</v>
      </c>
      <c r="G59" s="17">
        <v>44161</v>
      </c>
      <c r="H59" s="25" t="s">
        <v>72</v>
      </c>
      <c r="I59" s="13" t="s">
        <v>131</v>
      </c>
    </row>
    <row r="60" spans="1:9" ht="15" customHeight="1" x14ac:dyDescent="0.25">
      <c r="A60" s="24">
        <v>12970943</v>
      </c>
      <c r="B60" s="8" t="s">
        <v>148</v>
      </c>
      <c r="C60" s="14" t="s">
        <v>128</v>
      </c>
      <c r="D60" s="15" t="s">
        <v>129</v>
      </c>
      <c r="E60" s="15" t="s">
        <v>130</v>
      </c>
      <c r="F60" s="10">
        <v>21750</v>
      </c>
      <c r="G60" s="17">
        <v>43847</v>
      </c>
      <c r="H60" s="25" t="s">
        <v>54</v>
      </c>
      <c r="I60" s="13" t="s">
        <v>149</v>
      </c>
    </row>
    <row r="61" spans="1:9" ht="15" customHeight="1" x14ac:dyDescent="0.25">
      <c r="A61" s="24">
        <v>34546921</v>
      </c>
      <c r="B61" s="8" t="s">
        <v>150</v>
      </c>
      <c r="C61" s="27" t="s">
        <v>71</v>
      </c>
      <c r="D61" s="18">
        <v>222</v>
      </c>
      <c r="E61" s="22">
        <v>26</v>
      </c>
      <c r="F61" s="10">
        <v>24171</v>
      </c>
      <c r="G61" s="17">
        <v>44256</v>
      </c>
      <c r="H61" s="25" t="s">
        <v>72</v>
      </c>
      <c r="I61" s="13" t="s">
        <v>149</v>
      </c>
    </row>
    <row r="62" spans="1:9" ht="15" customHeight="1" x14ac:dyDescent="0.25">
      <c r="A62" s="24">
        <v>51826551</v>
      </c>
      <c r="B62" s="8" t="s">
        <v>151</v>
      </c>
      <c r="C62" s="27" t="s">
        <v>74</v>
      </c>
      <c r="D62" s="28">
        <v>219</v>
      </c>
      <c r="E62" s="29">
        <v>12</v>
      </c>
      <c r="F62" s="10">
        <v>24229</v>
      </c>
      <c r="G62" s="17">
        <v>44237</v>
      </c>
      <c r="H62" s="25" t="s">
        <v>72</v>
      </c>
      <c r="I62" s="13" t="s">
        <v>149</v>
      </c>
    </row>
    <row r="63" spans="1:9" ht="15" customHeight="1" x14ac:dyDescent="0.25">
      <c r="A63" s="24">
        <v>1032367792</v>
      </c>
      <c r="B63" s="8" t="s">
        <v>152</v>
      </c>
      <c r="C63" s="27" t="s">
        <v>74</v>
      </c>
      <c r="D63" s="28">
        <v>219</v>
      </c>
      <c r="E63" s="29">
        <v>12</v>
      </c>
      <c r="F63" s="10">
        <v>31609</v>
      </c>
      <c r="G63" s="17">
        <v>44201</v>
      </c>
      <c r="H63" s="25" t="s">
        <v>72</v>
      </c>
      <c r="I63" s="13" t="s">
        <v>149</v>
      </c>
    </row>
    <row r="64" spans="1:9" ht="15" customHeight="1" x14ac:dyDescent="0.25">
      <c r="A64" s="24">
        <v>80039454</v>
      </c>
      <c r="B64" s="8" t="s">
        <v>153</v>
      </c>
      <c r="C64" s="27" t="s">
        <v>74</v>
      </c>
      <c r="D64" s="28">
        <v>219</v>
      </c>
      <c r="E64" s="29">
        <v>12</v>
      </c>
      <c r="F64" s="10">
        <v>30065</v>
      </c>
      <c r="G64" s="17">
        <v>44161</v>
      </c>
      <c r="H64" s="25" t="s">
        <v>72</v>
      </c>
      <c r="I64" s="13" t="s">
        <v>149</v>
      </c>
    </row>
    <row r="65" spans="1:9" ht="15" customHeight="1" x14ac:dyDescent="0.25">
      <c r="A65" s="24">
        <v>1026273471</v>
      </c>
      <c r="B65" s="8" t="s">
        <v>154</v>
      </c>
      <c r="C65" s="27" t="s">
        <v>74</v>
      </c>
      <c r="D65" s="28">
        <v>219</v>
      </c>
      <c r="E65" s="29">
        <v>12</v>
      </c>
      <c r="F65" s="10">
        <v>33260</v>
      </c>
      <c r="G65" s="17">
        <v>44161</v>
      </c>
      <c r="H65" s="25" t="s">
        <v>72</v>
      </c>
      <c r="I65" s="13" t="s">
        <v>149</v>
      </c>
    </row>
    <row r="66" spans="1:9" ht="15" customHeight="1" x14ac:dyDescent="0.25">
      <c r="A66" s="24">
        <v>80241658</v>
      </c>
      <c r="B66" s="8" t="s">
        <v>155</v>
      </c>
      <c r="C66" s="27" t="s">
        <v>156</v>
      </c>
      <c r="D66" s="18">
        <v>219</v>
      </c>
      <c r="E66" s="22">
        <v>12</v>
      </c>
      <c r="F66" s="10">
        <v>29962</v>
      </c>
      <c r="G66" s="17">
        <v>44237</v>
      </c>
      <c r="H66" s="25" t="s">
        <v>72</v>
      </c>
      <c r="I66" s="13" t="s">
        <v>149</v>
      </c>
    </row>
    <row r="67" spans="1:9" ht="15" customHeight="1" x14ac:dyDescent="0.25">
      <c r="A67" s="24">
        <v>1020759007</v>
      </c>
      <c r="B67" s="8" t="s">
        <v>157</v>
      </c>
      <c r="C67" s="6" t="s">
        <v>74</v>
      </c>
      <c r="D67" s="28">
        <v>219</v>
      </c>
      <c r="E67" s="21">
        <v>12</v>
      </c>
      <c r="F67" s="10">
        <v>33246</v>
      </c>
      <c r="G67" s="17">
        <v>44201</v>
      </c>
      <c r="H67" s="25" t="s">
        <v>72</v>
      </c>
      <c r="I67" s="13" t="s">
        <v>149</v>
      </c>
    </row>
    <row r="68" spans="1:9" ht="15" customHeight="1" x14ac:dyDescent="0.25">
      <c r="A68" s="24">
        <v>52877143</v>
      </c>
      <c r="B68" s="8" t="s">
        <v>158</v>
      </c>
      <c r="C68" s="27" t="s">
        <v>74</v>
      </c>
      <c r="D68" s="15">
        <v>219</v>
      </c>
      <c r="E68" s="7">
        <v>12</v>
      </c>
      <c r="F68" s="10">
        <v>30413</v>
      </c>
      <c r="G68" s="17">
        <v>44140</v>
      </c>
      <c r="H68" s="25" t="s">
        <v>72</v>
      </c>
      <c r="I68" s="13" t="s">
        <v>149</v>
      </c>
    </row>
    <row r="69" spans="1:9" ht="15" customHeight="1" x14ac:dyDescent="0.25">
      <c r="A69" s="24">
        <v>53097988</v>
      </c>
      <c r="B69" s="8" t="s">
        <v>159</v>
      </c>
      <c r="C69" s="27" t="s">
        <v>74</v>
      </c>
      <c r="D69" s="28">
        <v>219</v>
      </c>
      <c r="E69" s="29" t="s">
        <v>75</v>
      </c>
      <c r="F69" s="10">
        <v>30952</v>
      </c>
      <c r="G69" s="17">
        <v>44140</v>
      </c>
      <c r="H69" s="25" t="s">
        <v>72</v>
      </c>
      <c r="I69" s="13" t="s">
        <v>149</v>
      </c>
    </row>
    <row r="70" spans="1:9" ht="15" customHeight="1" x14ac:dyDescent="0.25">
      <c r="A70" s="24">
        <v>1016018088</v>
      </c>
      <c r="B70" s="8" t="s">
        <v>160</v>
      </c>
      <c r="C70" s="27" t="s">
        <v>74</v>
      </c>
      <c r="D70" s="15">
        <v>219</v>
      </c>
      <c r="E70" s="7">
        <v>12</v>
      </c>
      <c r="F70" s="10">
        <v>32645</v>
      </c>
      <c r="G70" s="17">
        <v>44201</v>
      </c>
      <c r="H70" s="25" t="s">
        <v>72</v>
      </c>
      <c r="I70" s="13" t="s">
        <v>149</v>
      </c>
    </row>
    <row r="71" spans="1:9" ht="15" customHeight="1" x14ac:dyDescent="0.25">
      <c r="A71" s="24">
        <v>7335580</v>
      </c>
      <c r="B71" s="8" t="s">
        <v>161</v>
      </c>
      <c r="C71" s="27" t="s">
        <v>74</v>
      </c>
      <c r="D71" s="18">
        <v>219</v>
      </c>
      <c r="E71" s="7">
        <v>12</v>
      </c>
      <c r="F71" s="10">
        <v>30345</v>
      </c>
      <c r="G71" s="17">
        <v>44161</v>
      </c>
      <c r="H71" s="25" t="s">
        <v>72</v>
      </c>
      <c r="I71" s="13" t="s">
        <v>149</v>
      </c>
    </row>
    <row r="72" spans="1:9" ht="15" customHeight="1" x14ac:dyDescent="0.25">
      <c r="A72" s="24">
        <v>1024464043</v>
      </c>
      <c r="B72" s="20" t="s">
        <v>162</v>
      </c>
      <c r="C72" s="6" t="s">
        <v>82</v>
      </c>
      <c r="D72" s="18">
        <v>314</v>
      </c>
      <c r="E72" s="22">
        <v>18</v>
      </c>
      <c r="F72" s="10">
        <v>31582</v>
      </c>
      <c r="G72" s="17">
        <v>44228</v>
      </c>
      <c r="H72" s="25" t="s">
        <v>72</v>
      </c>
      <c r="I72" s="13" t="s">
        <v>149</v>
      </c>
    </row>
    <row r="73" spans="1:9" ht="15" customHeight="1" x14ac:dyDescent="0.25">
      <c r="A73" s="24">
        <v>52275588</v>
      </c>
      <c r="B73" s="8" t="s">
        <v>163</v>
      </c>
      <c r="C73" s="27" t="s">
        <v>82</v>
      </c>
      <c r="D73" s="18">
        <v>314</v>
      </c>
      <c r="E73" s="22">
        <v>18</v>
      </c>
      <c r="F73" s="44">
        <v>28072</v>
      </c>
      <c r="G73" s="17">
        <v>44621</v>
      </c>
      <c r="H73" s="25" t="s">
        <v>72</v>
      </c>
      <c r="I73" s="13" t="s">
        <v>149</v>
      </c>
    </row>
    <row r="74" spans="1:9" ht="15" customHeight="1" x14ac:dyDescent="0.25">
      <c r="A74" s="24">
        <v>51896670</v>
      </c>
      <c r="B74" s="20" t="s">
        <v>164</v>
      </c>
      <c r="C74" s="6" t="s">
        <v>65</v>
      </c>
      <c r="D74" s="18">
        <v>425</v>
      </c>
      <c r="E74" s="18">
        <v>27</v>
      </c>
      <c r="F74" s="10">
        <v>24922</v>
      </c>
      <c r="G74" s="17">
        <v>44161</v>
      </c>
      <c r="H74" s="25" t="s">
        <v>72</v>
      </c>
      <c r="I74" s="13" t="s">
        <v>149</v>
      </c>
    </row>
    <row r="75" spans="1:9" ht="15" customHeight="1" x14ac:dyDescent="0.25">
      <c r="A75" s="24">
        <v>52115936</v>
      </c>
      <c r="B75" s="20" t="s">
        <v>165</v>
      </c>
      <c r="C75" s="6" t="s">
        <v>84</v>
      </c>
      <c r="D75" s="18">
        <v>425</v>
      </c>
      <c r="E75" s="18">
        <v>21</v>
      </c>
      <c r="F75" s="10">
        <v>26310</v>
      </c>
      <c r="G75" s="17">
        <v>44140</v>
      </c>
      <c r="H75" s="25" t="s">
        <v>72</v>
      </c>
      <c r="I75" s="13" t="s">
        <v>149</v>
      </c>
    </row>
    <row r="76" spans="1:9" ht="15" customHeight="1" x14ac:dyDescent="0.25">
      <c r="A76" s="24">
        <v>1023888450</v>
      </c>
      <c r="B76" s="20" t="s">
        <v>166</v>
      </c>
      <c r="C76" s="6" t="s">
        <v>84</v>
      </c>
      <c r="D76" s="28">
        <v>425</v>
      </c>
      <c r="E76" s="21">
        <v>21</v>
      </c>
      <c r="F76" s="10">
        <v>32776</v>
      </c>
      <c r="G76" s="17">
        <v>44201</v>
      </c>
      <c r="H76" s="25" t="s">
        <v>72</v>
      </c>
      <c r="I76" s="13" t="s">
        <v>149</v>
      </c>
    </row>
    <row r="77" spans="1:9" ht="15" customHeight="1" x14ac:dyDescent="0.25">
      <c r="A77" s="9">
        <v>1022925724</v>
      </c>
      <c r="B77" s="34" t="s">
        <v>167</v>
      </c>
      <c r="C77" s="6" t="s">
        <v>168</v>
      </c>
      <c r="D77" s="18">
        <v>407</v>
      </c>
      <c r="E77" s="45">
        <v>8</v>
      </c>
      <c r="F77" s="10">
        <v>31527</v>
      </c>
      <c r="G77" s="17">
        <v>43907</v>
      </c>
      <c r="H77" s="21" t="s">
        <v>90</v>
      </c>
      <c r="I77" s="13" t="s">
        <v>149</v>
      </c>
    </row>
    <row r="78" spans="1:9" ht="15" customHeight="1" x14ac:dyDescent="0.25">
      <c r="A78" s="9">
        <v>2972114</v>
      </c>
      <c r="B78" s="42" t="s">
        <v>169</v>
      </c>
      <c r="C78" s="27" t="s">
        <v>147</v>
      </c>
      <c r="D78" s="28">
        <v>480</v>
      </c>
      <c r="E78" s="21">
        <v>14</v>
      </c>
      <c r="F78" s="10">
        <v>21276</v>
      </c>
      <c r="G78" s="17">
        <v>44140</v>
      </c>
      <c r="H78" s="25" t="s">
        <v>72</v>
      </c>
      <c r="I78" s="13" t="s">
        <v>149</v>
      </c>
    </row>
    <row r="79" spans="1:9" ht="15" customHeight="1" x14ac:dyDescent="0.25">
      <c r="A79" s="9">
        <v>47440658</v>
      </c>
      <c r="B79" s="8" t="s">
        <v>170</v>
      </c>
      <c r="C79" s="6" t="s">
        <v>171</v>
      </c>
      <c r="D79" s="15" t="s">
        <v>129</v>
      </c>
      <c r="E79" s="15" t="s">
        <v>130</v>
      </c>
      <c r="F79" s="10">
        <v>30315</v>
      </c>
      <c r="G79" s="46">
        <v>44127</v>
      </c>
      <c r="H79" s="25" t="s">
        <v>54</v>
      </c>
      <c r="I79" s="13" t="s">
        <v>172</v>
      </c>
    </row>
    <row r="80" spans="1:9" ht="15" customHeight="1" x14ac:dyDescent="0.25">
      <c r="A80" s="24">
        <v>80801432</v>
      </c>
      <c r="B80" s="20" t="s">
        <v>173</v>
      </c>
      <c r="C80" s="6" t="s">
        <v>133</v>
      </c>
      <c r="D80" s="47">
        <v>222</v>
      </c>
      <c r="E80" s="29" t="s">
        <v>135</v>
      </c>
      <c r="F80" s="10">
        <v>31053</v>
      </c>
      <c r="G80" s="17">
        <v>44384</v>
      </c>
      <c r="H80" s="25" t="s">
        <v>72</v>
      </c>
      <c r="I80" s="13" t="s">
        <v>172</v>
      </c>
    </row>
    <row r="81" spans="1:9" ht="15" customHeight="1" x14ac:dyDescent="0.25">
      <c r="A81" s="24">
        <v>79284531</v>
      </c>
      <c r="B81" s="20" t="s">
        <v>174</v>
      </c>
      <c r="C81" s="6" t="s">
        <v>133</v>
      </c>
      <c r="D81" s="47">
        <v>222</v>
      </c>
      <c r="E81" s="29" t="s">
        <v>135</v>
      </c>
      <c r="F81" s="10">
        <v>23278</v>
      </c>
      <c r="G81" s="17">
        <v>44140</v>
      </c>
      <c r="H81" s="25" t="s">
        <v>72</v>
      </c>
      <c r="I81" s="13" t="s">
        <v>172</v>
      </c>
    </row>
    <row r="82" spans="1:9" ht="15" customHeight="1" x14ac:dyDescent="0.25">
      <c r="A82" s="24">
        <v>79642467</v>
      </c>
      <c r="B82" s="8" t="s">
        <v>175</v>
      </c>
      <c r="C82" s="6" t="s">
        <v>133</v>
      </c>
      <c r="D82" s="22">
        <v>222</v>
      </c>
      <c r="E82" s="22">
        <v>26</v>
      </c>
      <c r="F82" s="10"/>
      <c r="G82" s="11">
        <v>44593</v>
      </c>
      <c r="H82" s="25" t="s">
        <v>72</v>
      </c>
      <c r="I82" s="13" t="s">
        <v>172</v>
      </c>
    </row>
    <row r="83" spans="1:9" ht="15" customHeight="1" x14ac:dyDescent="0.25">
      <c r="A83" s="24">
        <v>80173658</v>
      </c>
      <c r="B83" s="8" t="s">
        <v>176</v>
      </c>
      <c r="C83" s="14" t="s">
        <v>133</v>
      </c>
      <c r="D83" s="47" t="s">
        <v>134</v>
      </c>
      <c r="E83" s="47" t="s">
        <v>135</v>
      </c>
      <c r="F83" s="10">
        <v>30249</v>
      </c>
      <c r="G83" s="17">
        <v>44140</v>
      </c>
      <c r="H83" s="25" t="s">
        <v>72</v>
      </c>
      <c r="I83" s="13" t="s">
        <v>172</v>
      </c>
    </row>
    <row r="84" spans="1:9" ht="15" customHeight="1" x14ac:dyDescent="0.25">
      <c r="A84" s="24">
        <v>88198380</v>
      </c>
      <c r="B84" s="20" t="s">
        <v>177</v>
      </c>
      <c r="C84" s="6" t="s">
        <v>96</v>
      </c>
      <c r="D84" s="18">
        <v>222</v>
      </c>
      <c r="E84" s="7" t="s">
        <v>97</v>
      </c>
      <c r="F84" s="10">
        <v>27747</v>
      </c>
      <c r="G84" s="17">
        <v>44384</v>
      </c>
      <c r="H84" s="25" t="s">
        <v>72</v>
      </c>
      <c r="I84" s="13" t="s">
        <v>172</v>
      </c>
    </row>
    <row r="85" spans="1:9" ht="15" customHeight="1" x14ac:dyDescent="0.25">
      <c r="A85" s="24">
        <v>79513726</v>
      </c>
      <c r="B85" s="33" t="s">
        <v>178</v>
      </c>
      <c r="C85" s="6" t="s">
        <v>96</v>
      </c>
      <c r="D85" s="18">
        <v>222</v>
      </c>
      <c r="E85" s="7" t="s">
        <v>97</v>
      </c>
      <c r="F85" s="10">
        <v>25370</v>
      </c>
      <c r="G85" s="17">
        <v>41934</v>
      </c>
      <c r="H85" s="21" t="s">
        <v>90</v>
      </c>
      <c r="I85" s="13" t="s">
        <v>172</v>
      </c>
    </row>
    <row r="86" spans="1:9" ht="15" customHeight="1" x14ac:dyDescent="0.25">
      <c r="A86" s="24">
        <v>52381861</v>
      </c>
      <c r="B86" s="20" t="s">
        <v>179</v>
      </c>
      <c r="C86" s="6" t="s">
        <v>96</v>
      </c>
      <c r="D86" s="18">
        <v>222</v>
      </c>
      <c r="E86" s="7">
        <v>24</v>
      </c>
      <c r="F86" s="10">
        <v>28557</v>
      </c>
      <c r="G86" s="17">
        <v>44201</v>
      </c>
      <c r="H86" s="25" t="s">
        <v>72</v>
      </c>
      <c r="I86" s="13" t="s">
        <v>172</v>
      </c>
    </row>
    <row r="87" spans="1:9" ht="15" customHeight="1" x14ac:dyDescent="0.25">
      <c r="A87" s="24">
        <v>93294884</v>
      </c>
      <c r="B87" s="20" t="s">
        <v>180</v>
      </c>
      <c r="C87" s="27" t="s">
        <v>96</v>
      </c>
      <c r="D87" s="7">
        <v>222</v>
      </c>
      <c r="E87" s="7" t="s">
        <v>97</v>
      </c>
      <c r="F87" s="10">
        <v>27544</v>
      </c>
      <c r="G87" s="11">
        <v>44140</v>
      </c>
      <c r="H87" s="25" t="s">
        <v>72</v>
      </c>
      <c r="I87" s="13" t="s">
        <v>172</v>
      </c>
    </row>
    <row r="88" spans="1:9" ht="15" customHeight="1" x14ac:dyDescent="0.25">
      <c r="A88" s="39">
        <v>7212879</v>
      </c>
      <c r="B88" s="8" t="s">
        <v>181</v>
      </c>
      <c r="C88" s="6" t="s">
        <v>96</v>
      </c>
      <c r="D88" s="21">
        <v>222</v>
      </c>
      <c r="E88" s="21">
        <v>24</v>
      </c>
      <c r="F88" s="10">
        <v>21119</v>
      </c>
      <c r="G88" s="11">
        <v>34702</v>
      </c>
      <c r="H88" s="25" t="s">
        <v>72</v>
      </c>
      <c r="I88" s="13" t="s">
        <v>172</v>
      </c>
    </row>
    <row r="89" spans="1:9" ht="15" customHeight="1" x14ac:dyDescent="0.25">
      <c r="A89" s="24">
        <v>52880752</v>
      </c>
      <c r="B89" s="20" t="s">
        <v>182</v>
      </c>
      <c r="C89" s="27" t="s">
        <v>74</v>
      </c>
      <c r="D89" s="22">
        <v>219</v>
      </c>
      <c r="E89" s="7">
        <v>12</v>
      </c>
      <c r="F89" s="10"/>
      <c r="G89" s="11">
        <v>44621</v>
      </c>
      <c r="H89" s="21" t="s">
        <v>183</v>
      </c>
      <c r="I89" s="13" t="s">
        <v>172</v>
      </c>
    </row>
    <row r="90" spans="1:9" ht="15" customHeight="1" x14ac:dyDescent="0.25">
      <c r="A90" s="24">
        <v>5084833</v>
      </c>
      <c r="B90" s="23" t="s">
        <v>39</v>
      </c>
      <c r="C90" s="6" t="s">
        <v>74</v>
      </c>
      <c r="D90" s="28">
        <v>219</v>
      </c>
      <c r="E90" s="29" t="s">
        <v>75</v>
      </c>
      <c r="F90" s="10">
        <v>26836</v>
      </c>
      <c r="G90" s="17">
        <v>44147</v>
      </c>
      <c r="H90" s="25" t="s">
        <v>72</v>
      </c>
      <c r="I90" s="13" t="s">
        <v>172</v>
      </c>
    </row>
    <row r="91" spans="1:9" ht="15" customHeight="1" x14ac:dyDescent="0.25">
      <c r="A91" s="24">
        <v>340981</v>
      </c>
      <c r="B91" s="20" t="s">
        <v>184</v>
      </c>
      <c r="C91" s="27" t="s">
        <v>74</v>
      </c>
      <c r="D91" s="15">
        <v>219</v>
      </c>
      <c r="E91" s="7">
        <v>12</v>
      </c>
      <c r="F91" s="10">
        <v>23696</v>
      </c>
      <c r="G91" s="17">
        <v>44256</v>
      </c>
      <c r="H91" s="25" t="s">
        <v>72</v>
      </c>
      <c r="I91" s="13" t="s">
        <v>172</v>
      </c>
    </row>
    <row r="92" spans="1:9" ht="15" customHeight="1" x14ac:dyDescent="0.25">
      <c r="A92" s="24">
        <v>13542139</v>
      </c>
      <c r="B92" s="20" t="s">
        <v>185</v>
      </c>
      <c r="C92" s="6" t="s">
        <v>119</v>
      </c>
      <c r="D92" s="28">
        <v>219</v>
      </c>
      <c r="E92" s="29" t="s">
        <v>186</v>
      </c>
      <c r="F92" s="10">
        <v>28455</v>
      </c>
      <c r="G92" s="17">
        <v>44147</v>
      </c>
      <c r="H92" s="25" t="s">
        <v>72</v>
      </c>
      <c r="I92" s="13" t="s">
        <v>172</v>
      </c>
    </row>
    <row r="93" spans="1:9" ht="15" customHeight="1" x14ac:dyDescent="0.25">
      <c r="A93" s="24">
        <v>19436254</v>
      </c>
      <c r="B93" s="20" t="s">
        <v>187</v>
      </c>
      <c r="C93" s="6" t="s">
        <v>84</v>
      </c>
      <c r="D93" s="18">
        <v>425</v>
      </c>
      <c r="E93" s="18">
        <v>21</v>
      </c>
      <c r="F93" s="10">
        <v>22347</v>
      </c>
      <c r="G93" s="17">
        <v>41101</v>
      </c>
      <c r="H93" s="21" t="s">
        <v>90</v>
      </c>
      <c r="I93" s="13" t="s">
        <v>172</v>
      </c>
    </row>
    <row r="94" spans="1:9" ht="15" customHeight="1" x14ac:dyDescent="0.25">
      <c r="A94" s="24">
        <v>79452535</v>
      </c>
      <c r="B94" s="42" t="s">
        <v>188</v>
      </c>
      <c r="C94" s="27" t="s">
        <v>147</v>
      </c>
      <c r="D94" s="28">
        <v>480</v>
      </c>
      <c r="E94" s="21">
        <v>14</v>
      </c>
      <c r="F94" s="10">
        <v>24872</v>
      </c>
      <c r="G94" s="17">
        <v>44140</v>
      </c>
      <c r="H94" s="25" t="s">
        <v>72</v>
      </c>
      <c r="I94" s="13" t="s">
        <v>172</v>
      </c>
    </row>
    <row r="95" spans="1:9" ht="15" customHeight="1" x14ac:dyDescent="0.25">
      <c r="A95" s="38">
        <v>80513360</v>
      </c>
      <c r="B95" s="8" t="s">
        <v>189</v>
      </c>
      <c r="C95" s="27" t="s">
        <v>128</v>
      </c>
      <c r="D95" s="15" t="s">
        <v>129</v>
      </c>
      <c r="E95" s="15" t="s">
        <v>130</v>
      </c>
      <c r="F95" s="10">
        <v>27015</v>
      </c>
      <c r="G95" s="17">
        <v>43871</v>
      </c>
      <c r="H95" s="25" t="s">
        <v>54</v>
      </c>
      <c r="I95" s="13" t="s">
        <v>190</v>
      </c>
    </row>
    <row r="96" spans="1:9" ht="15" customHeight="1" x14ac:dyDescent="0.25">
      <c r="A96" s="38">
        <v>94325139</v>
      </c>
      <c r="B96" s="8" t="s">
        <v>191</v>
      </c>
      <c r="C96" s="6" t="s">
        <v>133</v>
      </c>
      <c r="D96" s="15" t="s">
        <v>134</v>
      </c>
      <c r="E96" s="15" t="s">
        <v>135</v>
      </c>
      <c r="F96" s="10">
        <v>27873</v>
      </c>
      <c r="G96" s="17">
        <v>44147</v>
      </c>
      <c r="H96" s="25" t="s">
        <v>72</v>
      </c>
      <c r="I96" s="13" t="s">
        <v>190</v>
      </c>
    </row>
    <row r="97" spans="1:9" ht="15" customHeight="1" x14ac:dyDescent="0.25">
      <c r="A97" s="38">
        <v>36755660</v>
      </c>
      <c r="B97" s="8" t="s">
        <v>192</v>
      </c>
      <c r="C97" s="6" t="s">
        <v>71</v>
      </c>
      <c r="D97" s="15">
        <v>222</v>
      </c>
      <c r="E97" s="7" t="s">
        <v>135</v>
      </c>
      <c r="F97" s="10">
        <v>29869</v>
      </c>
      <c r="G97" s="17">
        <v>44147</v>
      </c>
      <c r="H97" s="25" t="s">
        <v>72</v>
      </c>
      <c r="I97" s="13" t="s">
        <v>190</v>
      </c>
    </row>
    <row r="98" spans="1:9" ht="15" customHeight="1" x14ac:dyDescent="0.25">
      <c r="A98" s="38">
        <v>80243292</v>
      </c>
      <c r="B98" s="8" t="s">
        <v>193</v>
      </c>
      <c r="C98" s="6" t="s">
        <v>96</v>
      </c>
      <c r="D98" s="18">
        <v>222</v>
      </c>
      <c r="E98" s="7" t="s">
        <v>97</v>
      </c>
      <c r="F98" s="10">
        <v>30109</v>
      </c>
      <c r="G98" s="17">
        <v>44140</v>
      </c>
      <c r="H98" s="25" t="s">
        <v>72</v>
      </c>
      <c r="I98" s="13" t="s">
        <v>190</v>
      </c>
    </row>
    <row r="99" spans="1:9" ht="15" customHeight="1" x14ac:dyDescent="0.25">
      <c r="A99" s="38">
        <v>52664169</v>
      </c>
      <c r="B99" s="8" t="s">
        <v>194</v>
      </c>
      <c r="C99" s="27" t="s">
        <v>74</v>
      </c>
      <c r="D99" s="15">
        <v>219</v>
      </c>
      <c r="E99" s="7">
        <v>12</v>
      </c>
      <c r="F99" s="10">
        <v>30818</v>
      </c>
      <c r="G99" s="17">
        <v>44175</v>
      </c>
      <c r="H99" s="25" t="s">
        <v>72</v>
      </c>
      <c r="I99" s="13" t="s">
        <v>190</v>
      </c>
    </row>
    <row r="100" spans="1:9" ht="15" customHeight="1" x14ac:dyDescent="0.25">
      <c r="A100" s="38">
        <v>34330964</v>
      </c>
      <c r="B100" s="20" t="s">
        <v>195</v>
      </c>
      <c r="C100" s="27" t="s">
        <v>74</v>
      </c>
      <c r="D100" s="15">
        <v>219</v>
      </c>
      <c r="E100" s="7">
        <v>12</v>
      </c>
      <c r="F100" s="10">
        <v>31253</v>
      </c>
      <c r="G100" s="17">
        <v>44256</v>
      </c>
      <c r="H100" s="25" t="s">
        <v>72</v>
      </c>
      <c r="I100" s="13" t="s">
        <v>190</v>
      </c>
    </row>
    <row r="101" spans="1:9" ht="15" customHeight="1" x14ac:dyDescent="0.25">
      <c r="A101" s="38">
        <v>45539831</v>
      </c>
      <c r="B101" s="23" t="s">
        <v>40</v>
      </c>
      <c r="C101" s="27" t="s">
        <v>74</v>
      </c>
      <c r="D101" s="15">
        <v>219</v>
      </c>
      <c r="E101" s="7">
        <v>12</v>
      </c>
      <c r="F101" s="10">
        <v>30223</v>
      </c>
      <c r="G101" s="17">
        <v>44140</v>
      </c>
      <c r="H101" s="25" t="s">
        <v>72</v>
      </c>
      <c r="I101" s="13" t="s">
        <v>190</v>
      </c>
    </row>
    <row r="102" spans="1:9" ht="15" customHeight="1" x14ac:dyDescent="0.25">
      <c r="A102" s="38">
        <v>91015646</v>
      </c>
      <c r="B102" s="23" t="s">
        <v>41</v>
      </c>
      <c r="C102" s="27" t="s">
        <v>74</v>
      </c>
      <c r="D102" s="15">
        <v>219</v>
      </c>
      <c r="E102" s="7">
        <v>12</v>
      </c>
      <c r="F102" s="10">
        <v>28013</v>
      </c>
      <c r="G102" s="17">
        <v>44161</v>
      </c>
      <c r="H102" s="25" t="s">
        <v>72</v>
      </c>
      <c r="I102" s="13" t="s">
        <v>190</v>
      </c>
    </row>
    <row r="103" spans="1:9" ht="15" customHeight="1" x14ac:dyDescent="0.25">
      <c r="A103" s="38">
        <v>52706616</v>
      </c>
      <c r="B103" s="37" t="s">
        <v>196</v>
      </c>
      <c r="C103" s="6" t="s">
        <v>74</v>
      </c>
      <c r="D103" s="18">
        <v>219</v>
      </c>
      <c r="E103" s="22">
        <v>12</v>
      </c>
      <c r="F103" s="10">
        <v>29249</v>
      </c>
      <c r="G103" s="17">
        <v>44228</v>
      </c>
      <c r="H103" s="25" t="s">
        <v>72</v>
      </c>
      <c r="I103" s="13" t="s">
        <v>190</v>
      </c>
    </row>
    <row r="104" spans="1:9" ht="15" customHeight="1" x14ac:dyDescent="0.25">
      <c r="A104" s="38">
        <v>1070964814</v>
      </c>
      <c r="B104" s="8" t="s">
        <v>197</v>
      </c>
      <c r="C104" s="6" t="s">
        <v>74</v>
      </c>
      <c r="D104" s="18">
        <v>219</v>
      </c>
      <c r="E104" s="22">
        <v>12</v>
      </c>
      <c r="F104" s="10">
        <v>33820</v>
      </c>
      <c r="G104" s="17">
        <v>44161</v>
      </c>
      <c r="H104" s="25" t="s">
        <v>72</v>
      </c>
      <c r="I104" s="13" t="s">
        <v>190</v>
      </c>
    </row>
    <row r="105" spans="1:9" ht="15" customHeight="1" x14ac:dyDescent="0.25">
      <c r="A105" s="38">
        <v>80879761</v>
      </c>
      <c r="B105" s="8" t="s">
        <v>198</v>
      </c>
      <c r="C105" s="6" t="s">
        <v>74</v>
      </c>
      <c r="D105" s="18">
        <v>219</v>
      </c>
      <c r="E105" s="22">
        <v>12</v>
      </c>
      <c r="F105" s="10">
        <v>31367</v>
      </c>
      <c r="G105" s="17">
        <v>44140</v>
      </c>
      <c r="H105" s="25" t="s">
        <v>72</v>
      </c>
      <c r="I105" s="13" t="s">
        <v>190</v>
      </c>
    </row>
    <row r="106" spans="1:9" ht="15" customHeight="1" x14ac:dyDescent="0.25">
      <c r="A106" s="24">
        <v>79886153</v>
      </c>
      <c r="B106" s="20" t="s">
        <v>199</v>
      </c>
      <c r="C106" s="48" t="s">
        <v>74</v>
      </c>
      <c r="D106" s="28">
        <v>219</v>
      </c>
      <c r="E106" s="29">
        <v>12</v>
      </c>
      <c r="F106" s="10">
        <v>28487</v>
      </c>
      <c r="G106" s="17">
        <v>44201</v>
      </c>
      <c r="H106" s="25" t="s">
        <v>72</v>
      </c>
      <c r="I106" s="13" t="s">
        <v>190</v>
      </c>
    </row>
    <row r="107" spans="1:9" ht="15" customHeight="1" x14ac:dyDescent="0.25">
      <c r="A107" s="38">
        <v>1037606910</v>
      </c>
      <c r="B107" s="20" t="s">
        <v>200</v>
      </c>
      <c r="C107" s="27" t="s">
        <v>119</v>
      </c>
      <c r="D107" s="18">
        <v>219</v>
      </c>
      <c r="E107" s="18">
        <v>10</v>
      </c>
      <c r="F107" s="10">
        <v>33115</v>
      </c>
      <c r="G107" s="17">
        <v>44147</v>
      </c>
      <c r="H107" s="25" t="s">
        <v>72</v>
      </c>
      <c r="I107" s="13" t="s">
        <v>190</v>
      </c>
    </row>
    <row r="108" spans="1:9" ht="15" customHeight="1" x14ac:dyDescent="0.25">
      <c r="A108" s="38">
        <v>1032416847</v>
      </c>
      <c r="B108" s="20" t="s">
        <v>201</v>
      </c>
      <c r="C108" s="27" t="s">
        <v>82</v>
      </c>
      <c r="D108" s="28">
        <v>314</v>
      </c>
      <c r="E108" s="29">
        <v>18</v>
      </c>
      <c r="F108" s="10">
        <v>32349</v>
      </c>
      <c r="G108" s="17">
        <v>44147</v>
      </c>
      <c r="H108" s="25" t="s">
        <v>72</v>
      </c>
      <c r="I108" s="13" t="s">
        <v>190</v>
      </c>
    </row>
    <row r="109" spans="1:9" ht="15" customHeight="1" x14ac:dyDescent="0.25">
      <c r="A109" s="38">
        <v>25221951</v>
      </c>
      <c r="B109" s="20" t="s">
        <v>202</v>
      </c>
      <c r="C109" s="6" t="s">
        <v>84</v>
      </c>
      <c r="D109" s="18">
        <v>425</v>
      </c>
      <c r="E109" s="18">
        <v>21</v>
      </c>
      <c r="F109" s="10">
        <v>30989</v>
      </c>
      <c r="G109" s="17">
        <v>42355</v>
      </c>
      <c r="H109" s="25" t="s">
        <v>72</v>
      </c>
      <c r="I109" s="13" t="s">
        <v>190</v>
      </c>
    </row>
    <row r="110" spans="1:9" ht="15" customHeight="1" x14ac:dyDescent="0.25">
      <c r="A110" s="9">
        <v>3182611</v>
      </c>
      <c r="B110" s="42" t="s">
        <v>203</v>
      </c>
      <c r="C110" s="14" t="s">
        <v>147</v>
      </c>
      <c r="D110" s="18">
        <v>480</v>
      </c>
      <c r="E110" s="18">
        <v>14</v>
      </c>
      <c r="F110" s="10">
        <v>21337</v>
      </c>
      <c r="G110" s="17">
        <v>44147</v>
      </c>
      <c r="H110" s="25" t="s">
        <v>72</v>
      </c>
      <c r="I110" s="13" t="s">
        <v>190</v>
      </c>
    </row>
    <row r="111" spans="1:9" ht="15" customHeight="1" x14ac:dyDescent="0.25">
      <c r="A111" s="39">
        <v>80095259</v>
      </c>
      <c r="B111" s="8" t="s">
        <v>204</v>
      </c>
      <c r="C111" s="49" t="s">
        <v>128</v>
      </c>
      <c r="D111" s="15" t="s">
        <v>129</v>
      </c>
      <c r="E111" s="15" t="s">
        <v>130</v>
      </c>
      <c r="F111" s="10">
        <v>29981</v>
      </c>
      <c r="G111" s="17">
        <v>43845</v>
      </c>
      <c r="H111" s="25" t="s">
        <v>54</v>
      </c>
      <c r="I111" s="13" t="s">
        <v>205</v>
      </c>
    </row>
    <row r="112" spans="1:9" ht="15" customHeight="1" x14ac:dyDescent="0.25">
      <c r="A112" s="39">
        <v>51691133</v>
      </c>
      <c r="B112" s="8" t="s">
        <v>206</v>
      </c>
      <c r="C112" s="49" t="s">
        <v>133</v>
      </c>
      <c r="D112" s="22">
        <v>222</v>
      </c>
      <c r="E112" s="7" t="s">
        <v>135</v>
      </c>
      <c r="F112" s="10">
        <v>22410</v>
      </c>
      <c r="G112" s="11">
        <v>44147</v>
      </c>
      <c r="H112" s="25" t="s">
        <v>72</v>
      </c>
      <c r="I112" s="13" t="s">
        <v>205</v>
      </c>
    </row>
    <row r="113" spans="1:9" ht="15" customHeight="1" x14ac:dyDescent="0.25">
      <c r="A113" s="39">
        <v>52113872</v>
      </c>
      <c r="B113" s="8" t="s">
        <v>207</v>
      </c>
      <c r="C113" s="6" t="s">
        <v>71</v>
      </c>
      <c r="D113" s="22">
        <v>222</v>
      </c>
      <c r="E113" s="7" t="s">
        <v>135</v>
      </c>
      <c r="F113" s="10">
        <v>26483</v>
      </c>
      <c r="G113" s="11">
        <v>44140</v>
      </c>
      <c r="H113" s="25" t="s">
        <v>72</v>
      </c>
      <c r="I113" s="13" t="s">
        <v>205</v>
      </c>
    </row>
    <row r="114" spans="1:9" ht="15" customHeight="1" x14ac:dyDescent="0.25">
      <c r="A114" s="39">
        <v>79966075</v>
      </c>
      <c r="B114" s="8" t="s">
        <v>208</v>
      </c>
      <c r="C114" s="6" t="s">
        <v>133</v>
      </c>
      <c r="D114" s="21">
        <v>222</v>
      </c>
      <c r="E114" s="29" t="s">
        <v>135</v>
      </c>
      <c r="F114" s="10">
        <v>28583</v>
      </c>
      <c r="G114" s="11">
        <v>44140</v>
      </c>
      <c r="H114" s="25" t="s">
        <v>72</v>
      </c>
      <c r="I114" s="13" t="s">
        <v>205</v>
      </c>
    </row>
    <row r="115" spans="1:9" ht="15" customHeight="1" x14ac:dyDescent="0.25">
      <c r="A115" s="39">
        <v>46680456</v>
      </c>
      <c r="B115" s="8" t="s">
        <v>209</v>
      </c>
      <c r="C115" s="27" t="s">
        <v>96</v>
      </c>
      <c r="D115" s="22">
        <v>222</v>
      </c>
      <c r="E115" s="7" t="s">
        <v>97</v>
      </c>
      <c r="F115" s="10">
        <v>29216</v>
      </c>
      <c r="G115" s="11">
        <v>44384</v>
      </c>
      <c r="H115" s="25" t="s">
        <v>72</v>
      </c>
      <c r="I115" s="13" t="s">
        <v>205</v>
      </c>
    </row>
    <row r="116" spans="1:9" ht="15" customHeight="1" x14ac:dyDescent="0.25">
      <c r="A116" s="39">
        <v>10544520</v>
      </c>
      <c r="B116" s="8" t="s">
        <v>210</v>
      </c>
      <c r="C116" s="27" t="s">
        <v>96</v>
      </c>
      <c r="D116" s="22">
        <v>222</v>
      </c>
      <c r="E116" s="7" t="s">
        <v>97</v>
      </c>
      <c r="F116" s="10">
        <v>23409</v>
      </c>
      <c r="G116" s="11">
        <v>44147</v>
      </c>
      <c r="H116" s="25" t="s">
        <v>72</v>
      </c>
      <c r="I116" s="13" t="s">
        <v>205</v>
      </c>
    </row>
    <row r="117" spans="1:9" ht="15" customHeight="1" x14ac:dyDescent="0.25">
      <c r="A117" s="39">
        <v>1032385643</v>
      </c>
      <c r="B117" s="23" t="s">
        <v>211</v>
      </c>
      <c r="C117" s="27" t="s">
        <v>74</v>
      </c>
      <c r="D117" s="21">
        <v>219</v>
      </c>
      <c r="E117" s="29">
        <v>12</v>
      </c>
      <c r="F117" s="10">
        <v>31861</v>
      </c>
      <c r="G117" s="11">
        <v>44228</v>
      </c>
      <c r="H117" s="25" t="s">
        <v>72</v>
      </c>
      <c r="I117" s="13" t="s">
        <v>205</v>
      </c>
    </row>
    <row r="118" spans="1:9" ht="15" customHeight="1" x14ac:dyDescent="0.25">
      <c r="A118" s="39">
        <v>79877861</v>
      </c>
      <c r="B118" s="20" t="s">
        <v>212</v>
      </c>
      <c r="C118" s="27" t="s">
        <v>74</v>
      </c>
      <c r="D118" s="21">
        <v>219</v>
      </c>
      <c r="E118" s="29">
        <v>12</v>
      </c>
      <c r="F118" s="10">
        <v>28607</v>
      </c>
      <c r="G118" s="11">
        <v>44201</v>
      </c>
      <c r="H118" s="25" t="s">
        <v>72</v>
      </c>
      <c r="I118" s="13" t="s">
        <v>205</v>
      </c>
    </row>
    <row r="119" spans="1:9" ht="15" customHeight="1" x14ac:dyDescent="0.25">
      <c r="A119" s="39">
        <v>79363904</v>
      </c>
      <c r="B119" s="20" t="s">
        <v>213</v>
      </c>
      <c r="C119" s="27" t="s">
        <v>74</v>
      </c>
      <c r="D119" s="21">
        <v>219</v>
      </c>
      <c r="E119" s="29">
        <v>12</v>
      </c>
      <c r="F119" s="10">
        <v>24011</v>
      </c>
      <c r="G119" s="11">
        <v>41921</v>
      </c>
      <c r="H119" s="21" t="s">
        <v>90</v>
      </c>
      <c r="I119" s="13" t="s">
        <v>205</v>
      </c>
    </row>
    <row r="120" spans="1:9" ht="15" customHeight="1" x14ac:dyDescent="0.25">
      <c r="A120" s="39">
        <v>1020746153</v>
      </c>
      <c r="B120" s="20" t="s">
        <v>214</v>
      </c>
      <c r="C120" s="27" t="s">
        <v>74</v>
      </c>
      <c r="D120" s="21">
        <v>219</v>
      </c>
      <c r="E120" s="29">
        <v>12</v>
      </c>
      <c r="F120" s="10">
        <v>32666</v>
      </c>
      <c r="G120" s="11">
        <v>44319</v>
      </c>
      <c r="H120" s="25" t="s">
        <v>72</v>
      </c>
      <c r="I120" s="13" t="s">
        <v>205</v>
      </c>
    </row>
    <row r="121" spans="1:9" ht="15" customHeight="1" x14ac:dyDescent="0.25">
      <c r="A121" s="24">
        <v>1049626008</v>
      </c>
      <c r="B121" s="8" t="s">
        <v>215</v>
      </c>
      <c r="C121" s="14" t="s">
        <v>74</v>
      </c>
      <c r="D121" s="18">
        <v>219</v>
      </c>
      <c r="E121" s="15" t="s">
        <v>75</v>
      </c>
      <c r="F121" s="10"/>
      <c r="G121" s="17">
        <v>44593</v>
      </c>
      <c r="H121" s="25" t="s">
        <v>72</v>
      </c>
      <c r="I121" s="13" t="s">
        <v>205</v>
      </c>
    </row>
    <row r="122" spans="1:9" ht="15" customHeight="1" x14ac:dyDescent="0.25">
      <c r="A122" s="39">
        <v>1065617276</v>
      </c>
      <c r="B122" s="8" t="s">
        <v>216</v>
      </c>
      <c r="C122" s="27" t="s">
        <v>74</v>
      </c>
      <c r="D122" s="21">
        <v>219</v>
      </c>
      <c r="E122" s="29">
        <v>12</v>
      </c>
      <c r="F122" s="10">
        <v>32903</v>
      </c>
      <c r="G122" s="11">
        <v>44140</v>
      </c>
      <c r="H122" s="25" t="s">
        <v>72</v>
      </c>
      <c r="I122" s="13" t="s">
        <v>205</v>
      </c>
    </row>
    <row r="123" spans="1:9" ht="15" customHeight="1" x14ac:dyDescent="0.25">
      <c r="A123" s="39">
        <v>53072312</v>
      </c>
      <c r="B123" s="8" t="s">
        <v>217</v>
      </c>
      <c r="C123" s="27" t="s">
        <v>82</v>
      </c>
      <c r="D123" s="28">
        <v>314</v>
      </c>
      <c r="E123" s="29">
        <v>18</v>
      </c>
      <c r="F123" s="10">
        <v>30811</v>
      </c>
      <c r="G123" s="17">
        <v>44161</v>
      </c>
      <c r="H123" s="25" t="s">
        <v>72</v>
      </c>
      <c r="I123" s="13" t="s">
        <v>205</v>
      </c>
    </row>
    <row r="124" spans="1:9" ht="15" customHeight="1" x14ac:dyDescent="0.25">
      <c r="A124" s="39">
        <v>1013671354</v>
      </c>
      <c r="B124" s="20" t="s">
        <v>218</v>
      </c>
      <c r="C124" s="27" t="s">
        <v>82</v>
      </c>
      <c r="D124" s="22">
        <v>314</v>
      </c>
      <c r="E124" s="22">
        <v>18</v>
      </c>
      <c r="F124" s="10">
        <v>35416</v>
      </c>
      <c r="G124" s="11">
        <v>44140</v>
      </c>
      <c r="H124" s="25" t="s">
        <v>72</v>
      </c>
      <c r="I124" s="13" t="s">
        <v>205</v>
      </c>
    </row>
    <row r="125" spans="1:9" ht="15" customHeight="1" x14ac:dyDescent="0.25">
      <c r="A125" s="39">
        <v>79890393</v>
      </c>
      <c r="B125" s="20" t="s">
        <v>219</v>
      </c>
      <c r="C125" s="27" t="s">
        <v>82</v>
      </c>
      <c r="D125" s="22">
        <v>314</v>
      </c>
      <c r="E125" s="22">
        <v>18</v>
      </c>
      <c r="F125" s="10">
        <v>28979</v>
      </c>
      <c r="G125" s="11">
        <v>44147</v>
      </c>
      <c r="H125" s="25" t="s">
        <v>72</v>
      </c>
      <c r="I125" s="13" t="s">
        <v>205</v>
      </c>
    </row>
    <row r="126" spans="1:9" ht="15" customHeight="1" x14ac:dyDescent="0.25">
      <c r="A126" s="39">
        <v>60294214</v>
      </c>
      <c r="B126" s="20" t="s">
        <v>220</v>
      </c>
      <c r="C126" s="6" t="s">
        <v>82</v>
      </c>
      <c r="D126" s="21">
        <v>314</v>
      </c>
      <c r="E126" s="21">
        <v>18</v>
      </c>
      <c r="F126" s="10">
        <v>23053</v>
      </c>
      <c r="G126" s="11">
        <v>44161</v>
      </c>
      <c r="H126" s="25" t="s">
        <v>72</v>
      </c>
      <c r="I126" s="13" t="s">
        <v>205</v>
      </c>
    </row>
    <row r="127" spans="1:9" ht="15" customHeight="1" x14ac:dyDescent="0.25">
      <c r="A127" s="9">
        <v>80748296</v>
      </c>
      <c r="B127" s="34" t="s">
        <v>221</v>
      </c>
      <c r="C127" s="14" t="s">
        <v>147</v>
      </c>
      <c r="D127" s="18">
        <v>480</v>
      </c>
      <c r="E127" s="18">
        <v>14</v>
      </c>
      <c r="F127" s="10">
        <v>30981</v>
      </c>
      <c r="G127" s="17">
        <v>43865</v>
      </c>
      <c r="H127" s="21" t="s">
        <v>54</v>
      </c>
      <c r="I127" s="13" t="s">
        <v>205</v>
      </c>
    </row>
    <row r="128" spans="1:9" ht="15" customHeight="1" x14ac:dyDescent="0.25">
      <c r="A128" s="38">
        <v>74754353</v>
      </c>
      <c r="B128" s="8" t="s">
        <v>222</v>
      </c>
      <c r="C128" s="6" t="s">
        <v>223</v>
      </c>
      <c r="D128" s="22" t="s">
        <v>224</v>
      </c>
      <c r="E128" s="7" t="s">
        <v>130</v>
      </c>
      <c r="F128" s="10">
        <v>29852</v>
      </c>
      <c r="G128" s="11">
        <v>43862</v>
      </c>
      <c r="H128" s="36" t="s">
        <v>54</v>
      </c>
      <c r="I128" s="13" t="s">
        <v>225</v>
      </c>
    </row>
    <row r="129" spans="1:9" ht="15" customHeight="1" x14ac:dyDescent="0.25">
      <c r="A129" s="38">
        <v>4052671</v>
      </c>
      <c r="B129" s="20" t="s">
        <v>226</v>
      </c>
      <c r="C129" s="6" t="s">
        <v>133</v>
      </c>
      <c r="D129" s="21">
        <v>222</v>
      </c>
      <c r="E129" s="29" t="s">
        <v>135</v>
      </c>
      <c r="F129" s="10">
        <v>21168</v>
      </c>
      <c r="G129" s="11">
        <v>43874</v>
      </c>
      <c r="H129" s="25" t="s">
        <v>54</v>
      </c>
      <c r="I129" s="13" t="s">
        <v>225</v>
      </c>
    </row>
    <row r="130" spans="1:9" ht="15" customHeight="1" x14ac:dyDescent="0.25">
      <c r="A130" s="38">
        <v>52505123</v>
      </c>
      <c r="B130" s="20" t="s">
        <v>227</v>
      </c>
      <c r="C130" s="27" t="s">
        <v>133</v>
      </c>
      <c r="D130" s="7">
        <v>222</v>
      </c>
      <c r="E130" s="7" t="s">
        <v>135</v>
      </c>
      <c r="F130" s="10">
        <v>28679</v>
      </c>
      <c r="G130" s="11">
        <v>44175</v>
      </c>
      <c r="H130" s="25" t="s">
        <v>72</v>
      </c>
      <c r="I130" s="13" t="s">
        <v>225</v>
      </c>
    </row>
    <row r="131" spans="1:9" ht="15" customHeight="1" x14ac:dyDescent="0.25">
      <c r="A131" s="38">
        <v>2230559</v>
      </c>
      <c r="B131" s="20" t="s">
        <v>228</v>
      </c>
      <c r="C131" s="27" t="s">
        <v>71</v>
      </c>
      <c r="D131" s="7">
        <v>222</v>
      </c>
      <c r="E131" s="7" t="s">
        <v>135</v>
      </c>
      <c r="F131" s="10">
        <v>29563</v>
      </c>
      <c r="G131" s="11">
        <v>44384</v>
      </c>
      <c r="H131" s="25" t="s">
        <v>72</v>
      </c>
      <c r="I131" s="13" t="s">
        <v>225</v>
      </c>
    </row>
    <row r="132" spans="1:9" ht="15" customHeight="1" x14ac:dyDescent="0.25">
      <c r="A132" s="38">
        <v>79485293</v>
      </c>
      <c r="B132" s="34" t="s">
        <v>229</v>
      </c>
      <c r="C132" s="27" t="s">
        <v>230</v>
      </c>
      <c r="D132" s="7">
        <v>222</v>
      </c>
      <c r="E132" s="7" t="s">
        <v>135</v>
      </c>
      <c r="F132" s="10">
        <v>25490</v>
      </c>
      <c r="G132" s="11">
        <v>42319</v>
      </c>
      <c r="H132" s="25" t="s">
        <v>72</v>
      </c>
      <c r="I132" s="13" t="s">
        <v>225</v>
      </c>
    </row>
    <row r="133" spans="1:9" ht="15" customHeight="1" x14ac:dyDescent="0.25">
      <c r="A133" s="38">
        <v>79653803</v>
      </c>
      <c r="B133" s="20" t="s">
        <v>231</v>
      </c>
      <c r="C133" s="6" t="s">
        <v>232</v>
      </c>
      <c r="D133" s="21">
        <v>215</v>
      </c>
      <c r="E133" s="21">
        <v>24</v>
      </c>
      <c r="F133" s="10">
        <v>26840</v>
      </c>
      <c r="G133" s="11">
        <v>44140</v>
      </c>
      <c r="H133" s="25" t="s">
        <v>72</v>
      </c>
      <c r="I133" s="13" t="s">
        <v>225</v>
      </c>
    </row>
    <row r="134" spans="1:9" ht="15" customHeight="1" x14ac:dyDescent="0.25">
      <c r="A134" s="43">
        <v>63501536</v>
      </c>
      <c r="B134" s="20" t="s">
        <v>233</v>
      </c>
      <c r="C134" s="6" t="s">
        <v>96</v>
      </c>
      <c r="D134" s="28">
        <v>222</v>
      </c>
      <c r="E134" s="29" t="s">
        <v>97</v>
      </c>
      <c r="F134" s="10">
        <v>27421</v>
      </c>
      <c r="G134" s="17">
        <v>44140</v>
      </c>
      <c r="H134" s="25" t="s">
        <v>72</v>
      </c>
      <c r="I134" s="13" t="s">
        <v>225</v>
      </c>
    </row>
    <row r="135" spans="1:9" ht="15" customHeight="1" x14ac:dyDescent="0.25">
      <c r="A135" s="9">
        <v>52070555</v>
      </c>
      <c r="B135" s="34" t="s">
        <v>234</v>
      </c>
      <c r="C135" s="6" t="s">
        <v>235</v>
      </c>
      <c r="D135" s="18">
        <v>222</v>
      </c>
      <c r="E135" s="22">
        <v>24</v>
      </c>
      <c r="F135" s="10">
        <v>26124</v>
      </c>
      <c r="G135" s="17">
        <v>35962</v>
      </c>
      <c r="H135" s="25" t="s">
        <v>72</v>
      </c>
      <c r="I135" s="13" t="s">
        <v>225</v>
      </c>
    </row>
    <row r="136" spans="1:9" ht="15" customHeight="1" x14ac:dyDescent="0.25">
      <c r="A136" s="43">
        <v>52425537</v>
      </c>
      <c r="B136" s="8" t="s">
        <v>236</v>
      </c>
      <c r="C136" s="6" t="s">
        <v>96</v>
      </c>
      <c r="D136" s="28">
        <v>222</v>
      </c>
      <c r="E136" s="21">
        <v>24</v>
      </c>
      <c r="F136" s="10">
        <v>28340</v>
      </c>
      <c r="G136" s="17">
        <v>44256</v>
      </c>
      <c r="H136" s="25" t="s">
        <v>72</v>
      </c>
      <c r="I136" s="13" t="s">
        <v>225</v>
      </c>
    </row>
    <row r="137" spans="1:9" ht="15" customHeight="1" x14ac:dyDescent="0.25">
      <c r="A137" s="38">
        <v>51956852</v>
      </c>
      <c r="B137" s="20" t="s">
        <v>237</v>
      </c>
      <c r="C137" s="6" t="s">
        <v>96</v>
      </c>
      <c r="D137" s="22">
        <v>222</v>
      </c>
      <c r="E137" s="22">
        <v>24</v>
      </c>
      <c r="F137" s="10">
        <v>25694</v>
      </c>
      <c r="G137" s="11">
        <v>34967</v>
      </c>
      <c r="H137" s="25" t="s">
        <v>72</v>
      </c>
      <c r="I137" s="13" t="s">
        <v>225</v>
      </c>
    </row>
    <row r="138" spans="1:9" ht="15" customHeight="1" x14ac:dyDescent="0.25">
      <c r="A138" s="43">
        <v>11342542</v>
      </c>
      <c r="B138" s="20" t="s">
        <v>238</v>
      </c>
      <c r="C138" s="6" t="s">
        <v>74</v>
      </c>
      <c r="D138" s="28">
        <v>219</v>
      </c>
      <c r="E138" s="29" t="s">
        <v>75</v>
      </c>
      <c r="F138" s="10">
        <v>23861</v>
      </c>
      <c r="G138" s="17">
        <v>44147</v>
      </c>
      <c r="H138" s="25" t="s">
        <v>72</v>
      </c>
      <c r="I138" s="13" t="s">
        <v>225</v>
      </c>
    </row>
    <row r="139" spans="1:9" ht="15" customHeight="1" x14ac:dyDescent="0.25">
      <c r="A139" s="43">
        <v>79308612</v>
      </c>
      <c r="B139" s="8" t="s">
        <v>239</v>
      </c>
      <c r="C139" s="27" t="s">
        <v>74</v>
      </c>
      <c r="D139" s="28">
        <v>219</v>
      </c>
      <c r="E139" s="29" t="s">
        <v>75</v>
      </c>
      <c r="F139" s="10">
        <v>23486</v>
      </c>
      <c r="G139" s="17">
        <v>44175</v>
      </c>
      <c r="H139" s="25" t="s">
        <v>72</v>
      </c>
      <c r="I139" s="13" t="s">
        <v>225</v>
      </c>
    </row>
    <row r="140" spans="1:9" ht="15" customHeight="1" x14ac:dyDescent="0.25">
      <c r="A140" s="43">
        <v>52377133</v>
      </c>
      <c r="B140" s="20" t="s">
        <v>240</v>
      </c>
      <c r="C140" s="27" t="s">
        <v>74</v>
      </c>
      <c r="D140" s="28">
        <v>219</v>
      </c>
      <c r="E140" s="29" t="s">
        <v>75</v>
      </c>
      <c r="F140" s="10">
        <v>28172</v>
      </c>
      <c r="G140" s="17">
        <v>44291</v>
      </c>
      <c r="H140" s="25" t="s">
        <v>72</v>
      </c>
      <c r="I140" s="13" t="s">
        <v>225</v>
      </c>
    </row>
    <row r="141" spans="1:9" ht="15" customHeight="1" x14ac:dyDescent="0.25">
      <c r="A141" s="43">
        <v>1033689805</v>
      </c>
      <c r="B141" s="20" t="s">
        <v>241</v>
      </c>
      <c r="C141" s="27" t="s">
        <v>74</v>
      </c>
      <c r="D141" s="28">
        <v>219</v>
      </c>
      <c r="E141" s="29" t="s">
        <v>75</v>
      </c>
      <c r="F141" s="10">
        <v>32021</v>
      </c>
      <c r="G141" s="17">
        <v>44147</v>
      </c>
      <c r="H141" s="25" t="s">
        <v>72</v>
      </c>
      <c r="I141" s="13" t="s">
        <v>225</v>
      </c>
    </row>
    <row r="142" spans="1:9" ht="15" customHeight="1" x14ac:dyDescent="0.25">
      <c r="A142" s="43">
        <v>79501872</v>
      </c>
      <c r="B142" s="20" t="s">
        <v>242</v>
      </c>
      <c r="C142" s="6" t="s">
        <v>74</v>
      </c>
      <c r="D142" s="28">
        <v>219</v>
      </c>
      <c r="E142" s="29" t="s">
        <v>75</v>
      </c>
      <c r="F142" s="10">
        <v>24899</v>
      </c>
      <c r="G142" s="17">
        <v>44228</v>
      </c>
      <c r="H142" s="25" t="s">
        <v>72</v>
      </c>
      <c r="I142" s="13" t="s">
        <v>225</v>
      </c>
    </row>
    <row r="143" spans="1:9" ht="15" customHeight="1" x14ac:dyDescent="0.25">
      <c r="A143" s="43">
        <v>1018405396</v>
      </c>
      <c r="B143" s="20" t="s">
        <v>243</v>
      </c>
      <c r="C143" s="27" t="s">
        <v>244</v>
      </c>
      <c r="D143" s="28">
        <v>314</v>
      </c>
      <c r="E143" s="21">
        <v>18</v>
      </c>
      <c r="F143" s="10">
        <v>31650</v>
      </c>
      <c r="G143" s="17">
        <v>44140</v>
      </c>
      <c r="H143" s="25" t="s">
        <v>72</v>
      </c>
      <c r="I143" s="13" t="s">
        <v>225</v>
      </c>
    </row>
    <row r="144" spans="1:9" ht="15" customHeight="1" x14ac:dyDescent="0.25">
      <c r="A144" s="43">
        <v>52466867</v>
      </c>
      <c r="B144" s="20" t="s">
        <v>245</v>
      </c>
      <c r="C144" s="6" t="s">
        <v>82</v>
      </c>
      <c r="D144" s="28">
        <v>314</v>
      </c>
      <c r="E144" s="21">
        <v>18</v>
      </c>
      <c r="F144" s="10">
        <v>29237</v>
      </c>
      <c r="G144" s="17">
        <v>44140</v>
      </c>
      <c r="H144" s="25" t="s">
        <v>72</v>
      </c>
      <c r="I144" s="13" t="s">
        <v>225</v>
      </c>
    </row>
    <row r="145" spans="1:9" ht="15" customHeight="1" x14ac:dyDescent="0.25">
      <c r="A145" s="43">
        <v>1095912505</v>
      </c>
      <c r="B145" s="20" t="s">
        <v>246</v>
      </c>
      <c r="C145" s="6" t="s">
        <v>82</v>
      </c>
      <c r="D145" s="28">
        <v>314</v>
      </c>
      <c r="E145" s="21">
        <v>18</v>
      </c>
      <c r="F145" s="10">
        <v>32179</v>
      </c>
      <c r="G145" s="17">
        <v>44140</v>
      </c>
      <c r="H145" s="25" t="s">
        <v>72</v>
      </c>
      <c r="I145" s="13" t="s">
        <v>225</v>
      </c>
    </row>
    <row r="146" spans="1:9" ht="15" customHeight="1" x14ac:dyDescent="0.25">
      <c r="A146" s="43"/>
      <c r="B146" s="37" t="s">
        <v>247</v>
      </c>
      <c r="C146" s="6" t="s">
        <v>82</v>
      </c>
      <c r="D146" s="28">
        <v>314</v>
      </c>
      <c r="E146" s="21">
        <v>18</v>
      </c>
      <c r="F146" s="10"/>
      <c r="G146" s="17"/>
      <c r="H146" s="21" t="s">
        <v>248</v>
      </c>
      <c r="I146" s="13" t="s">
        <v>225</v>
      </c>
    </row>
    <row r="147" spans="1:9" ht="15" customHeight="1" x14ac:dyDescent="0.25">
      <c r="A147" s="43">
        <v>80437497</v>
      </c>
      <c r="B147" s="20" t="s">
        <v>249</v>
      </c>
      <c r="C147" s="27" t="s">
        <v>82</v>
      </c>
      <c r="D147" s="28">
        <v>314</v>
      </c>
      <c r="E147" s="29">
        <v>18</v>
      </c>
      <c r="F147" s="10">
        <v>25816</v>
      </c>
      <c r="G147" s="17">
        <v>44147</v>
      </c>
      <c r="H147" s="25" t="s">
        <v>72</v>
      </c>
      <c r="I147" s="13" t="s">
        <v>225</v>
      </c>
    </row>
    <row r="148" spans="1:9" ht="15" customHeight="1" x14ac:dyDescent="0.25">
      <c r="A148" s="43">
        <v>63486950</v>
      </c>
      <c r="B148" s="20" t="s">
        <v>250</v>
      </c>
      <c r="C148" s="6" t="s">
        <v>82</v>
      </c>
      <c r="D148" s="18">
        <v>314</v>
      </c>
      <c r="E148" s="22">
        <v>18</v>
      </c>
      <c r="F148" s="10">
        <v>26328</v>
      </c>
      <c r="G148" s="17">
        <v>44256</v>
      </c>
      <c r="H148" s="25" t="s">
        <v>72</v>
      </c>
      <c r="I148" s="13" t="s">
        <v>225</v>
      </c>
    </row>
    <row r="149" spans="1:9" ht="15" customHeight="1" x14ac:dyDescent="0.25">
      <c r="A149" s="43">
        <v>1016025309</v>
      </c>
      <c r="B149" s="20" t="s">
        <v>251</v>
      </c>
      <c r="C149" s="6" t="s">
        <v>84</v>
      </c>
      <c r="D149" s="18">
        <v>425</v>
      </c>
      <c r="E149" s="7">
        <v>21</v>
      </c>
      <c r="F149" s="10">
        <v>32953</v>
      </c>
      <c r="G149" s="17">
        <v>44147</v>
      </c>
      <c r="H149" s="25" t="s">
        <v>72</v>
      </c>
      <c r="I149" s="13" t="s">
        <v>225</v>
      </c>
    </row>
    <row r="150" spans="1:9" ht="15" customHeight="1" x14ac:dyDescent="0.25">
      <c r="A150" s="43">
        <v>37946439</v>
      </c>
      <c r="B150" s="20" t="s">
        <v>252</v>
      </c>
      <c r="C150" s="6" t="s">
        <v>84</v>
      </c>
      <c r="D150" s="18">
        <v>425</v>
      </c>
      <c r="E150" s="22">
        <v>21</v>
      </c>
      <c r="F150" s="10">
        <v>27677</v>
      </c>
      <c r="G150" s="17">
        <v>44140</v>
      </c>
      <c r="H150" s="25" t="s">
        <v>72</v>
      </c>
      <c r="I150" s="13" t="s">
        <v>225</v>
      </c>
    </row>
    <row r="151" spans="1:9" ht="15" customHeight="1" x14ac:dyDescent="0.25">
      <c r="A151" s="43">
        <v>1022343001</v>
      </c>
      <c r="B151" s="8" t="s">
        <v>253</v>
      </c>
      <c r="C151" s="6" t="s">
        <v>254</v>
      </c>
      <c r="D151" s="28">
        <v>407</v>
      </c>
      <c r="E151" s="21">
        <v>27</v>
      </c>
      <c r="F151" s="10">
        <v>32165</v>
      </c>
      <c r="G151" s="17">
        <v>44147</v>
      </c>
      <c r="H151" s="25" t="s">
        <v>72</v>
      </c>
      <c r="I151" s="13" t="s">
        <v>225</v>
      </c>
    </row>
    <row r="152" spans="1:9" ht="15" customHeight="1" x14ac:dyDescent="0.25">
      <c r="A152" s="38">
        <v>80360064</v>
      </c>
      <c r="B152" s="20" t="s">
        <v>255</v>
      </c>
      <c r="C152" s="27" t="s">
        <v>147</v>
      </c>
      <c r="D152" s="28">
        <v>480</v>
      </c>
      <c r="E152" s="21">
        <v>14</v>
      </c>
      <c r="F152" s="10">
        <v>23093</v>
      </c>
      <c r="G152" s="17">
        <v>36913</v>
      </c>
      <c r="H152" s="25" t="s">
        <v>72</v>
      </c>
      <c r="I152" s="13" t="s">
        <v>225</v>
      </c>
    </row>
    <row r="153" spans="1:9" ht="15" customHeight="1" x14ac:dyDescent="0.25">
      <c r="A153" s="43">
        <v>80542186</v>
      </c>
      <c r="B153" s="20" t="s">
        <v>256</v>
      </c>
      <c r="C153" s="27" t="s">
        <v>147</v>
      </c>
      <c r="D153" s="28">
        <v>480</v>
      </c>
      <c r="E153" s="21">
        <v>14</v>
      </c>
      <c r="F153" s="10">
        <v>28377</v>
      </c>
      <c r="G153" s="17">
        <v>44147</v>
      </c>
      <c r="H153" s="25" t="s">
        <v>72</v>
      </c>
      <c r="I153" s="13" t="s">
        <v>225</v>
      </c>
    </row>
    <row r="154" spans="1:9" ht="15" customHeight="1" x14ac:dyDescent="0.25">
      <c r="A154" s="43"/>
      <c r="B154" s="23" t="s">
        <v>257</v>
      </c>
      <c r="C154" s="6" t="s">
        <v>125</v>
      </c>
      <c r="D154" s="28">
        <v>407</v>
      </c>
      <c r="E154" s="7" t="s">
        <v>126</v>
      </c>
      <c r="F154" s="10"/>
      <c r="G154" s="17"/>
      <c r="H154" s="21" t="s">
        <v>248</v>
      </c>
      <c r="I154" s="13" t="s">
        <v>225</v>
      </c>
    </row>
    <row r="155" spans="1:9" ht="15" customHeight="1" x14ac:dyDescent="0.25">
      <c r="A155" s="43">
        <v>1023894195</v>
      </c>
      <c r="B155" s="23" t="s">
        <v>258</v>
      </c>
      <c r="C155" s="27" t="s">
        <v>125</v>
      </c>
      <c r="D155" s="28">
        <v>407</v>
      </c>
      <c r="E155" s="29" t="s">
        <v>126</v>
      </c>
      <c r="F155" s="10">
        <v>32913</v>
      </c>
      <c r="G155" s="17">
        <v>44228</v>
      </c>
      <c r="H155" s="25" t="s">
        <v>72</v>
      </c>
      <c r="I155" s="13" t="s">
        <v>225</v>
      </c>
    </row>
    <row r="156" spans="1:9" ht="15" customHeight="1" x14ac:dyDescent="0.25">
      <c r="A156" s="43">
        <v>20369874</v>
      </c>
      <c r="B156" s="20" t="s">
        <v>259</v>
      </c>
      <c r="C156" s="27" t="s">
        <v>125</v>
      </c>
      <c r="D156" s="28">
        <v>407</v>
      </c>
      <c r="E156" s="29" t="s">
        <v>126</v>
      </c>
      <c r="F156" s="10">
        <v>27075</v>
      </c>
      <c r="G156" s="17">
        <v>44140</v>
      </c>
      <c r="H156" s="25" t="s">
        <v>72</v>
      </c>
      <c r="I156" s="13" t="s">
        <v>225</v>
      </c>
    </row>
    <row r="157" spans="1:9" ht="15" customHeight="1" x14ac:dyDescent="0.25">
      <c r="A157" s="43"/>
      <c r="B157" s="37" t="s">
        <v>260</v>
      </c>
      <c r="C157" s="6" t="s">
        <v>125</v>
      </c>
      <c r="D157" s="28">
        <v>407</v>
      </c>
      <c r="E157" s="29" t="s">
        <v>126</v>
      </c>
      <c r="F157" s="10"/>
      <c r="G157" s="17"/>
      <c r="H157" s="25" t="s">
        <v>72</v>
      </c>
      <c r="I157" s="13" t="s">
        <v>225</v>
      </c>
    </row>
    <row r="158" spans="1:9" ht="15" customHeight="1" x14ac:dyDescent="0.25">
      <c r="A158" s="43">
        <v>79873827</v>
      </c>
      <c r="B158" s="20" t="s">
        <v>261</v>
      </c>
      <c r="C158" s="6" t="s">
        <v>125</v>
      </c>
      <c r="D158" s="28">
        <v>407</v>
      </c>
      <c r="E158" s="29" t="s">
        <v>126</v>
      </c>
      <c r="F158" s="10">
        <v>28152</v>
      </c>
      <c r="G158" s="17">
        <v>44140</v>
      </c>
      <c r="H158" s="25" t="s">
        <v>72</v>
      </c>
      <c r="I158" s="13" t="s">
        <v>225</v>
      </c>
    </row>
    <row r="159" spans="1:9" ht="15" customHeight="1" x14ac:dyDescent="0.25">
      <c r="A159" s="43"/>
      <c r="B159" s="37" t="s">
        <v>262</v>
      </c>
      <c r="C159" s="6" t="s">
        <v>125</v>
      </c>
      <c r="D159" s="28">
        <v>407</v>
      </c>
      <c r="E159" s="29" t="s">
        <v>126</v>
      </c>
      <c r="F159" s="10"/>
      <c r="G159" s="17"/>
      <c r="H159" s="21" t="s">
        <v>248</v>
      </c>
      <c r="I159" s="13" t="s">
        <v>225</v>
      </c>
    </row>
    <row r="160" spans="1:9" ht="15" customHeight="1" x14ac:dyDescent="0.25">
      <c r="A160" s="43">
        <v>1022325029</v>
      </c>
      <c r="B160" s="20" t="s">
        <v>263</v>
      </c>
      <c r="C160" s="40" t="s">
        <v>168</v>
      </c>
      <c r="D160" s="41">
        <v>407</v>
      </c>
      <c r="E160" s="50">
        <v>8</v>
      </c>
      <c r="F160" s="10">
        <v>31585</v>
      </c>
      <c r="G160" s="17">
        <v>44140</v>
      </c>
      <c r="H160" s="25" t="s">
        <v>72</v>
      </c>
      <c r="I160" s="13" t="s">
        <v>225</v>
      </c>
    </row>
    <row r="161" spans="1:9" ht="15" customHeight="1" x14ac:dyDescent="0.25">
      <c r="A161" s="43">
        <v>52243065</v>
      </c>
      <c r="B161" s="20" t="s">
        <v>264</v>
      </c>
      <c r="C161" s="27" t="s">
        <v>265</v>
      </c>
      <c r="D161" s="28">
        <v>470</v>
      </c>
      <c r="E161" s="29" t="s">
        <v>126</v>
      </c>
      <c r="F161" s="10">
        <v>28950</v>
      </c>
      <c r="G161" s="17">
        <v>44147</v>
      </c>
      <c r="H161" s="25" t="s">
        <v>72</v>
      </c>
      <c r="I161" s="13" t="s">
        <v>225</v>
      </c>
    </row>
    <row r="162" spans="1:9" ht="15" customHeight="1" x14ac:dyDescent="0.25">
      <c r="A162" s="43">
        <v>2975559</v>
      </c>
      <c r="B162" s="20" t="s">
        <v>266</v>
      </c>
      <c r="C162" s="27" t="s">
        <v>265</v>
      </c>
      <c r="D162" s="28">
        <v>470</v>
      </c>
      <c r="E162" s="29" t="s">
        <v>126</v>
      </c>
      <c r="F162" s="10">
        <v>21295</v>
      </c>
      <c r="G162" s="17">
        <v>37895</v>
      </c>
      <c r="H162" s="25" t="s">
        <v>72</v>
      </c>
      <c r="I162" s="13" t="s">
        <v>225</v>
      </c>
    </row>
  </sheetData>
  <autoFilter ref="A1:I162" xr:uid="{4347F504-8E95-4412-B602-1D43214288AF}"/>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FMI</vt:lpstr>
      <vt:lpstr>Vacantes</vt:lpstr>
      <vt:lpstr>Planta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Olga Mireya Santos Gonzalez</dc:creator>
  <cp:keywords/>
  <dc:description/>
  <cp:lastModifiedBy>JACQUELINNE  FARFAN SANCHEZ</cp:lastModifiedBy>
  <cp:revision/>
  <dcterms:created xsi:type="dcterms:W3CDTF">2021-07-02T14:22:26Z</dcterms:created>
  <dcterms:modified xsi:type="dcterms:W3CDTF">2022-06-03T15:42:35Z</dcterms:modified>
  <cp:category/>
  <cp:contentStatus/>
</cp:coreProperties>
</file>