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S DOCUMENTOS\UESP\"/>
    </mc:Choice>
  </mc:AlternateContent>
  <xr:revisionPtr revIDLastSave="0" documentId="13_ncr:1_{535587C1-5C73-4C67-8D27-D3D69A2EF887}" xr6:coauthVersionLast="47" xr6:coauthVersionMax="47" xr10:uidLastSave="{00000000-0000-0000-0000-000000000000}"/>
  <bookViews>
    <workbookView xWindow="-108" yWindow="-108" windowWidth="41496" windowHeight="16896" xr2:uid="{11B859F0-9F73-41A9-90C4-18D8703EB019}"/>
  </bookViews>
  <sheets>
    <sheet name="Hoja1" sheetId="1" r:id="rId1"/>
    <sheet name="Reporte Publicar 06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38" i="1" l="1"/>
  <c r="I559" i="1" l="1"/>
  <c r="M6" i="1" l="1"/>
  <c r="M7" i="1"/>
  <c r="M30" i="1"/>
  <c r="M31" i="1"/>
  <c r="M37" i="1"/>
  <c r="M54" i="1"/>
  <c r="M55" i="1"/>
  <c r="M61" i="1"/>
  <c r="M67" i="1"/>
  <c r="M78" i="1"/>
  <c r="M90" i="1"/>
  <c r="M91" i="1"/>
  <c r="M97" i="1"/>
  <c r="M114" i="1"/>
  <c r="M115" i="1"/>
  <c r="M121" i="1"/>
  <c r="M122" i="1"/>
  <c r="M136" i="1"/>
  <c r="M137" i="1"/>
  <c r="M138" i="1"/>
  <c r="M139" i="1"/>
  <c r="M150" i="1"/>
  <c r="M151" i="1"/>
  <c r="M174" i="1"/>
  <c r="M175" i="1"/>
  <c r="M181" i="1"/>
  <c r="M182" i="1"/>
  <c r="M183" i="1"/>
  <c r="M198" i="1"/>
  <c r="M199" i="1"/>
  <c r="M205" i="1"/>
  <c r="M222" i="1"/>
  <c r="M234" i="1"/>
  <c r="M235" i="1"/>
  <c r="M241" i="1"/>
  <c r="M242" i="1"/>
  <c r="M258" i="1"/>
  <c r="M259" i="1"/>
  <c r="M265" i="1"/>
  <c r="M282" i="1"/>
  <c r="M283" i="1"/>
  <c r="M302" i="1"/>
  <c r="M319" i="1"/>
  <c r="M325" i="1"/>
  <c r="M342" i="1"/>
  <c r="M343" i="1"/>
  <c r="M349" i="1"/>
  <c r="M363" i="1"/>
  <c r="M366" i="1"/>
  <c r="M379" i="1"/>
  <c r="M385" i="1"/>
  <c r="M402" i="1"/>
  <c r="M403" i="1"/>
  <c r="M409" i="1"/>
  <c r="M410" i="1"/>
  <c r="M426" i="1"/>
  <c r="M427" i="1"/>
  <c r="M439" i="1"/>
  <c r="M440" i="1"/>
  <c r="M441" i="1"/>
  <c r="M442" i="1"/>
  <c r="M443" i="1"/>
  <c r="M444" i="1"/>
  <c r="M451" i="1"/>
  <c r="M452" i="1"/>
  <c r="M453" i="1"/>
  <c r="M454" i="1"/>
  <c r="M455" i="1"/>
  <c r="M456" i="1"/>
  <c r="M464" i="1"/>
  <c r="M465" i="1"/>
  <c r="M466" i="1"/>
  <c r="M468" i="1"/>
  <c r="M475" i="1"/>
  <c r="M476" i="1"/>
  <c r="M477" i="1"/>
  <c r="M478" i="1"/>
  <c r="M479" i="1"/>
  <c r="M480" i="1"/>
  <c r="M487" i="1"/>
  <c r="M489" i="1"/>
  <c r="M490" i="1"/>
  <c r="M491" i="1"/>
  <c r="M492" i="1"/>
  <c r="M499" i="1"/>
  <c r="M500" i="1"/>
  <c r="M501" i="1"/>
  <c r="M502" i="1"/>
  <c r="M503" i="1"/>
  <c r="M504" i="1"/>
  <c r="M511" i="1"/>
  <c r="M512" i="1"/>
  <c r="M513" i="1"/>
  <c r="M514" i="1"/>
  <c r="M515" i="1"/>
  <c r="M524" i="1"/>
  <c r="M525" i="1"/>
  <c r="M526" i="1"/>
  <c r="M527" i="1"/>
  <c r="M528" i="1"/>
  <c r="M535" i="1"/>
  <c r="M536" i="1"/>
  <c r="M537" i="1"/>
  <c r="M538" i="1"/>
  <c r="M539" i="1"/>
  <c r="M540" i="1"/>
  <c r="M547" i="1"/>
  <c r="M548" i="1"/>
  <c r="M549" i="1"/>
  <c r="M560" i="1"/>
  <c r="M561" i="1"/>
  <c r="M562" i="1"/>
  <c r="M563" i="1"/>
  <c r="M564" i="1"/>
  <c r="M571" i="1"/>
  <c r="M572" i="1"/>
  <c r="M573" i="1"/>
  <c r="M574" i="1"/>
  <c r="M575" i="1"/>
  <c r="M576" i="1"/>
  <c r="M583" i="1"/>
  <c r="M584" i="1"/>
  <c r="M2" i="1"/>
  <c r="L3" i="1"/>
  <c r="L4" i="1"/>
  <c r="L5" i="1"/>
  <c r="L6" i="1"/>
  <c r="L7" i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L15" i="1"/>
  <c r="L16" i="1"/>
  <c r="L17" i="1"/>
  <c r="L18" i="1"/>
  <c r="L19" i="1"/>
  <c r="L20" i="1"/>
  <c r="M20" i="1" s="1"/>
  <c r="L21" i="1"/>
  <c r="M21" i="1" s="1"/>
  <c r="L22" i="1"/>
  <c r="M22" i="1" s="1"/>
  <c r="L23" i="1"/>
  <c r="M23" i="1" s="1"/>
  <c r="L24" i="1"/>
  <c r="M24" i="1" s="1"/>
  <c r="L25" i="1"/>
  <c r="L26" i="1"/>
  <c r="L27" i="1"/>
  <c r="L28" i="1"/>
  <c r="L29" i="1"/>
  <c r="L30" i="1"/>
  <c r="L31" i="1"/>
  <c r="L32" i="1"/>
  <c r="M32" i="1" s="1"/>
  <c r="L33" i="1"/>
  <c r="M33" i="1" s="1"/>
  <c r="L34" i="1"/>
  <c r="M34" i="1" s="1"/>
  <c r="L35" i="1"/>
  <c r="M35" i="1" s="1"/>
  <c r="L36" i="1"/>
  <c r="M36" i="1" s="1"/>
  <c r="L37" i="1"/>
  <c r="L38" i="1"/>
  <c r="L39" i="1"/>
  <c r="L40" i="1"/>
  <c r="L41" i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L50" i="1"/>
  <c r="L51" i="1"/>
  <c r="L52" i="1"/>
  <c r="L53" i="1"/>
  <c r="L54" i="1"/>
  <c r="L55" i="1"/>
  <c r="L56" i="1"/>
  <c r="M56" i="1" s="1"/>
  <c r="L57" i="1"/>
  <c r="M57" i="1" s="1"/>
  <c r="L58" i="1"/>
  <c r="M58" i="1" s="1"/>
  <c r="L59" i="1"/>
  <c r="M59" i="1" s="1"/>
  <c r="L60" i="1"/>
  <c r="M60" i="1" s="1"/>
  <c r="L61" i="1"/>
  <c r="L62" i="1"/>
  <c r="M62" i="1" s="1"/>
  <c r="L63" i="1"/>
  <c r="L64" i="1"/>
  <c r="L66" i="1"/>
  <c r="M66" i="1" s="1"/>
  <c r="L67" i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L75" i="1"/>
  <c r="L76" i="1"/>
  <c r="M76" i="1" s="1"/>
  <c r="L77" i="1"/>
  <c r="L78" i="1"/>
  <c r="L79" i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L87" i="1"/>
  <c r="L88" i="1"/>
  <c r="L89" i="1"/>
  <c r="L90" i="1"/>
  <c r="L91" i="1"/>
  <c r="L92" i="1"/>
  <c r="M92" i="1" s="1"/>
  <c r="L93" i="1"/>
  <c r="M93" i="1" s="1"/>
  <c r="L94" i="1"/>
  <c r="M94" i="1" s="1"/>
  <c r="L95" i="1"/>
  <c r="M95" i="1" s="1"/>
  <c r="L96" i="1"/>
  <c r="M96" i="1" s="1"/>
  <c r="L97" i="1"/>
  <c r="L98" i="1"/>
  <c r="L99" i="1"/>
  <c r="L100" i="1"/>
  <c r="M100" i="1" s="1"/>
  <c r="L101" i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L110" i="1"/>
  <c r="L111" i="1"/>
  <c r="L112" i="1"/>
  <c r="L113" i="1"/>
  <c r="L114" i="1"/>
  <c r="L115" i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L122" i="1"/>
  <c r="L123" i="1"/>
  <c r="L124" i="1"/>
  <c r="L125" i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L134" i="1"/>
  <c r="L135" i="1"/>
  <c r="L136" i="1"/>
  <c r="L137" i="1"/>
  <c r="L138" i="1"/>
  <c r="L139" i="1"/>
  <c r="L140" i="1"/>
  <c r="M140" i="1" s="1"/>
  <c r="L141" i="1"/>
  <c r="M141" i="1" s="1"/>
  <c r="L142" i="1"/>
  <c r="M142" i="1" s="1"/>
  <c r="L143" i="1"/>
  <c r="M143" i="1" s="1"/>
  <c r="L144" i="1"/>
  <c r="M144" i="1" s="1"/>
  <c r="L146" i="1"/>
  <c r="M146" i="1" s="1"/>
  <c r="L147" i="1"/>
  <c r="L148" i="1"/>
  <c r="L149" i="1"/>
  <c r="L150" i="1"/>
  <c r="L151" i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8" i="1"/>
  <c r="L159" i="1"/>
  <c r="M159" i="1" s="1"/>
  <c r="L160" i="1"/>
  <c r="M160" i="1" s="1"/>
  <c r="L161" i="1"/>
  <c r="L162" i="1"/>
  <c r="L163" i="1"/>
  <c r="L164" i="1"/>
  <c r="M164" i="1" s="1"/>
  <c r="L165" i="1"/>
  <c r="M165" i="1" s="1"/>
  <c r="L166" i="1"/>
  <c r="M166" i="1" s="1"/>
  <c r="L167" i="1"/>
  <c r="M167" i="1" s="1"/>
  <c r="L168" i="1"/>
  <c r="M168" i="1" s="1"/>
  <c r="L169" i="1"/>
  <c r="L170" i="1"/>
  <c r="L171" i="1"/>
  <c r="L172" i="1"/>
  <c r="L173" i="1"/>
  <c r="L174" i="1"/>
  <c r="L175" i="1"/>
  <c r="L176" i="1"/>
  <c r="M176" i="1" s="1"/>
  <c r="L177" i="1"/>
  <c r="M177" i="1" s="1"/>
  <c r="L178" i="1"/>
  <c r="M178" i="1" s="1"/>
  <c r="L179" i="1"/>
  <c r="M179" i="1" s="1"/>
  <c r="L180" i="1"/>
  <c r="M180" i="1" s="1"/>
  <c r="L181" i="1"/>
  <c r="L182" i="1"/>
  <c r="L183" i="1"/>
  <c r="L184" i="1"/>
  <c r="L185" i="1"/>
  <c r="L186" i="1"/>
  <c r="M186" i="1" s="1"/>
  <c r="L187" i="1"/>
  <c r="M187" i="1" s="1"/>
  <c r="L188" i="1"/>
  <c r="M188" i="1" s="1"/>
  <c r="L190" i="1"/>
  <c r="M190" i="1" s="1"/>
  <c r="L191" i="1"/>
  <c r="M191" i="1" s="1"/>
  <c r="L192" i="1"/>
  <c r="M192" i="1" s="1"/>
  <c r="L193" i="1"/>
  <c r="L194" i="1"/>
  <c r="L195" i="1"/>
  <c r="L196" i="1"/>
  <c r="L197" i="1"/>
  <c r="L198" i="1"/>
  <c r="L199" i="1"/>
  <c r="L200" i="1"/>
  <c r="M200" i="1" s="1"/>
  <c r="L201" i="1"/>
  <c r="M201" i="1" s="1"/>
  <c r="L202" i="1"/>
  <c r="M202" i="1" s="1"/>
  <c r="L203" i="1"/>
  <c r="M203" i="1" s="1"/>
  <c r="L204" i="1"/>
  <c r="M204" i="1" s="1"/>
  <c r="L205" i="1"/>
  <c r="L206" i="1"/>
  <c r="M206" i="1" s="1"/>
  <c r="L207" i="1"/>
  <c r="L208" i="1"/>
  <c r="L209" i="1"/>
  <c r="L210" i="1"/>
  <c r="M210" i="1" s="1"/>
  <c r="L211" i="1"/>
  <c r="M211" i="1" s="1"/>
  <c r="L212" i="1"/>
  <c r="M212" i="1" s="1"/>
  <c r="L213" i="1"/>
  <c r="M213" i="1" s="1"/>
  <c r="L214" i="1"/>
  <c r="M214" i="1" s="1"/>
  <c r="L215" i="1"/>
  <c r="M215" i="1" s="1"/>
  <c r="L216" i="1"/>
  <c r="M216" i="1" s="1"/>
  <c r="L217" i="1"/>
  <c r="M217" i="1" s="1"/>
  <c r="L218" i="1"/>
  <c r="L219" i="1"/>
  <c r="M219" i="1" s="1"/>
  <c r="L220" i="1"/>
  <c r="M220" i="1" s="1"/>
  <c r="L221" i="1"/>
  <c r="L222" i="1"/>
  <c r="L223" i="1"/>
  <c r="L224" i="1"/>
  <c r="M224" i="1" s="1"/>
  <c r="L225" i="1"/>
  <c r="M225" i="1" s="1"/>
  <c r="L226" i="1"/>
  <c r="M226" i="1" s="1"/>
  <c r="L227" i="1"/>
  <c r="M227" i="1" s="1"/>
  <c r="L228" i="1"/>
  <c r="M228" i="1" s="1"/>
  <c r="L229" i="1"/>
  <c r="M229" i="1" s="1"/>
  <c r="L230" i="1"/>
  <c r="L231" i="1"/>
  <c r="L232" i="1"/>
  <c r="L233" i="1"/>
  <c r="L234" i="1"/>
  <c r="L235" i="1"/>
  <c r="L236" i="1"/>
  <c r="M236" i="1" s="1"/>
  <c r="L237" i="1"/>
  <c r="M237" i="1" s="1"/>
  <c r="L238" i="1"/>
  <c r="M238" i="1" s="1"/>
  <c r="L239" i="1"/>
  <c r="M239" i="1" s="1"/>
  <c r="L240" i="1"/>
  <c r="M240" i="1" s="1"/>
  <c r="L241" i="1"/>
  <c r="L242" i="1"/>
  <c r="L243" i="1"/>
  <c r="L244" i="1"/>
  <c r="L245" i="1"/>
  <c r="L246" i="1"/>
  <c r="M246" i="1" s="1"/>
  <c r="L247" i="1"/>
  <c r="M247" i="1" s="1"/>
  <c r="L248" i="1"/>
  <c r="M248" i="1" s="1"/>
  <c r="L249" i="1"/>
  <c r="M249" i="1" s="1"/>
  <c r="L250" i="1"/>
  <c r="M250" i="1" s="1"/>
  <c r="L251" i="1"/>
  <c r="M251" i="1" s="1"/>
  <c r="L252" i="1"/>
  <c r="M252" i="1" s="1"/>
  <c r="L253" i="1"/>
  <c r="L254" i="1"/>
  <c r="L255" i="1"/>
  <c r="L256" i="1"/>
  <c r="L257" i="1"/>
  <c r="L258" i="1"/>
  <c r="L259" i="1"/>
  <c r="L260" i="1"/>
  <c r="M260" i="1" s="1"/>
  <c r="L261" i="1"/>
  <c r="M261" i="1" s="1"/>
  <c r="L262" i="1"/>
  <c r="M262" i="1" s="1"/>
  <c r="L263" i="1"/>
  <c r="M263" i="1" s="1"/>
  <c r="L264" i="1"/>
  <c r="M264" i="1" s="1"/>
  <c r="L265" i="1"/>
  <c r="L266" i="1"/>
  <c r="L267" i="1"/>
  <c r="L268" i="1"/>
  <c r="L269" i="1"/>
  <c r="L270" i="1"/>
  <c r="M270" i="1" s="1"/>
  <c r="L271" i="1"/>
  <c r="M271" i="1" s="1"/>
  <c r="L272" i="1"/>
  <c r="M272" i="1" s="1"/>
  <c r="L273" i="1"/>
  <c r="M273" i="1" s="1"/>
  <c r="L274" i="1"/>
  <c r="M274" i="1" s="1"/>
  <c r="L275" i="1"/>
  <c r="M275" i="1" s="1"/>
  <c r="L276" i="1"/>
  <c r="M276" i="1" s="1"/>
  <c r="L277" i="1"/>
  <c r="L278" i="1"/>
  <c r="L279" i="1"/>
  <c r="L280" i="1"/>
  <c r="L281" i="1"/>
  <c r="M281" i="1" s="1"/>
  <c r="L282" i="1"/>
  <c r="L283" i="1"/>
  <c r="L284" i="1"/>
  <c r="M284" i="1" s="1"/>
  <c r="L285" i="1"/>
  <c r="M285" i="1" s="1"/>
  <c r="L286" i="1"/>
  <c r="M286" i="1" s="1"/>
  <c r="L287" i="1"/>
  <c r="M287" i="1" s="1"/>
  <c r="L288" i="1"/>
  <c r="M288" i="1" s="1"/>
  <c r="L289" i="1"/>
  <c r="M289" i="1" s="1"/>
  <c r="L290" i="1"/>
  <c r="M290" i="1" s="1"/>
  <c r="L291" i="1"/>
  <c r="L292" i="1"/>
  <c r="L293" i="1"/>
  <c r="L294" i="1"/>
  <c r="M294" i="1" s="1"/>
  <c r="L295" i="1"/>
  <c r="M295" i="1" s="1"/>
  <c r="L296" i="1"/>
  <c r="M296" i="1" s="1"/>
  <c r="L297" i="1"/>
  <c r="M297" i="1" s="1"/>
  <c r="L298" i="1"/>
  <c r="M298" i="1" s="1"/>
  <c r="L299" i="1"/>
  <c r="M299" i="1" s="1"/>
  <c r="L300" i="1"/>
  <c r="M300" i="1" s="1"/>
  <c r="L301" i="1"/>
  <c r="L302" i="1"/>
  <c r="L303" i="1"/>
  <c r="L304" i="1"/>
  <c r="L305" i="1"/>
  <c r="M305" i="1" s="1"/>
  <c r="L306" i="1"/>
  <c r="L307" i="1"/>
  <c r="L309" i="1"/>
  <c r="M309" i="1" s="1"/>
  <c r="L310" i="1"/>
  <c r="M310" i="1" s="1"/>
  <c r="L311" i="1"/>
  <c r="M311" i="1" s="1"/>
  <c r="L312" i="1"/>
  <c r="M312" i="1" s="1"/>
  <c r="L313" i="1"/>
  <c r="L314" i="1"/>
  <c r="L315" i="1"/>
  <c r="L316" i="1"/>
  <c r="L317" i="1"/>
  <c r="L318" i="1"/>
  <c r="M318" i="1" s="1"/>
  <c r="L319" i="1"/>
  <c r="L320" i="1"/>
  <c r="M320" i="1" s="1"/>
  <c r="L321" i="1"/>
  <c r="M321" i="1" s="1"/>
  <c r="L322" i="1"/>
  <c r="M322" i="1" s="1"/>
  <c r="L323" i="1"/>
  <c r="M323" i="1" s="1"/>
  <c r="L324" i="1"/>
  <c r="M324" i="1" s="1"/>
  <c r="L325" i="1"/>
  <c r="L326" i="1"/>
  <c r="M326" i="1" s="1"/>
  <c r="L327" i="1"/>
  <c r="M327" i="1" s="1"/>
  <c r="L328" i="1"/>
  <c r="L329" i="1"/>
  <c r="L330" i="1"/>
  <c r="M330" i="1" s="1"/>
  <c r="L331" i="1"/>
  <c r="M331" i="1" s="1"/>
  <c r="L332" i="1"/>
  <c r="M332" i="1" s="1"/>
  <c r="L333" i="1"/>
  <c r="M333" i="1" s="1"/>
  <c r="L334" i="1"/>
  <c r="M334" i="1" s="1"/>
  <c r="L335" i="1"/>
  <c r="M335" i="1" s="1"/>
  <c r="L336" i="1"/>
  <c r="M336" i="1" s="1"/>
  <c r="L337" i="1"/>
  <c r="L338" i="1"/>
  <c r="L339" i="1"/>
  <c r="L340" i="1"/>
  <c r="L341" i="1"/>
  <c r="L342" i="1"/>
  <c r="L343" i="1"/>
  <c r="L344" i="1"/>
  <c r="M344" i="1" s="1"/>
  <c r="L345" i="1"/>
  <c r="M345" i="1" s="1"/>
  <c r="L346" i="1"/>
  <c r="M346" i="1" s="1"/>
  <c r="L347" i="1"/>
  <c r="M347" i="1" s="1"/>
  <c r="L348" i="1"/>
  <c r="M348" i="1" s="1"/>
  <c r="L349" i="1"/>
  <c r="L350" i="1"/>
  <c r="M350" i="1" s="1"/>
  <c r="L351" i="1"/>
  <c r="L352" i="1"/>
  <c r="L353" i="1"/>
  <c r="L354" i="1"/>
  <c r="M354" i="1" s="1"/>
  <c r="L355" i="1"/>
  <c r="M355" i="1" s="1"/>
  <c r="L356" i="1"/>
  <c r="M356" i="1" s="1"/>
  <c r="L357" i="1"/>
  <c r="M357" i="1" s="1"/>
  <c r="L358" i="1"/>
  <c r="M358" i="1" s="1"/>
  <c r="L359" i="1"/>
  <c r="M359" i="1" s="1"/>
  <c r="L360" i="1"/>
  <c r="M360" i="1" s="1"/>
  <c r="L361" i="1"/>
  <c r="L362" i="1"/>
  <c r="L363" i="1"/>
  <c r="L364" i="1"/>
  <c r="L365" i="1"/>
  <c r="L366" i="1"/>
  <c r="L367" i="1"/>
  <c r="L368" i="1"/>
  <c r="M368" i="1" s="1"/>
  <c r="L369" i="1"/>
  <c r="M369" i="1" s="1"/>
  <c r="L370" i="1"/>
  <c r="M370" i="1" s="1"/>
  <c r="L371" i="1"/>
  <c r="M371" i="1" s="1"/>
  <c r="L372" i="1"/>
  <c r="M372" i="1" s="1"/>
  <c r="L374" i="1"/>
  <c r="L375" i="1"/>
  <c r="L376" i="1"/>
  <c r="L377" i="1"/>
  <c r="L378" i="1"/>
  <c r="M378" i="1" s="1"/>
  <c r="L379" i="1"/>
  <c r="L380" i="1"/>
  <c r="M380" i="1" s="1"/>
  <c r="L381" i="1"/>
  <c r="M381" i="1" s="1"/>
  <c r="L382" i="1"/>
  <c r="M382" i="1" s="1"/>
  <c r="L383" i="1"/>
  <c r="M383" i="1" s="1"/>
  <c r="L384" i="1"/>
  <c r="M384" i="1" s="1"/>
  <c r="L385" i="1"/>
  <c r="L386" i="1"/>
  <c r="M386" i="1" s="1"/>
  <c r="L387" i="1"/>
  <c r="L388" i="1"/>
  <c r="L389" i="1"/>
  <c r="L390" i="1"/>
  <c r="M390" i="1" s="1"/>
  <c r="L391" i="1"/>
  <c r="M391" i="1" s="1"/>
  <c r="L392" i="1"/>
  <c r="M392" i="1" s="1"/>
  <c r="L393" i="1"/>
  <c r="M393" i="1" s="1"/>
  <c r="L394" i="1"/>
  <c r="M394" i="1" s="1"/>
  <c r="L395" i="1"/>
  <c r="M395" i="1" s="1"/>
  <c r="L396" i="1"/>
  <c r="M396" i="1" s="1"/>
  <c r="L397" i="1"/>
  <c r="L398" i="1"/>
  <c r="L399" i="1"/>
  <c r="L400" i="1"/>
  <c r="L401" i="1"/>
  <c r="L402" i="1"/>
  <c r="L403" i="1"/>
  <c r="L404" i="1"/>
  <c r="M404" i="1" s="1"/>
  <c r="L405" i="1"/>
  <c r="M405" i="1" s="1"/>
  <c r="L406" i="1"/>
  <c r="M406" i="1" s="1"/>
  <c r="L407" i="1"/>
  <c r="M407" i="1" s="1"/>
  <c r="L408" i="1"/>
  <c r="M408" i="1" s="1"/>
  <c r="L409" i="1"/>
  <c r="L410" i="1"/>
  <c r="L411" i="1"/>
  <c r="L412" i="1"/>
  <c r="L413" i="1"/>
  <c r="L414" i="1"/>
  <c r="M414" i="1" s="1"/>
  <c r="L415" i="1"/>
  <c r="M415" i="1" s="1"/>
  <c r="L416" i="1"/>
  <c r="M416" i="1" s="1"/>
  <c r="L417" i="1"/>
  <c r="M417" i="1" s="1"/>
  <c r="L418" i="1"/>
  <c r="M418" i="1" s="1"/>
  <c r="L419" i="1"/>
  <c r="M419" i="1" s="1"/>
  <c r="L420" i="1"/>
  <c r="M420" i="1" s="1"/>
  <c r="L421" i="1"/>
  <c r="L422" i="1"/>
  <c r="L423" i="1"/>
  <c r="L424" i="1"/>
  <c r="L425" i="1"/>
  <c r="L426" i="1"/>
  <c r="L427" i="1"/>
  <c r="L428" i="1"/>
  <c r="M428" i="1" s="1"/>
  <c r="L429" i="1"/>
  <c r="M429" i="1" s="1"/>
  <c r="L430" i="1"/>
  <c r="M430" i="1" s="1"/>
  <c r="L431" i="1"/>
  <c r="M431" i="1" s="1"/>
  <c r="L432" i="1"/>
  <c r="M432" i="1" s="1"/>
  <c r="L433" i="1"/>
  <c r="M433" i="1" s="1"/>
  <c r="L434" i="1"/>
  <c r="M434" i="1" s="1"/>
  <c r="L435" i="1"/>
  <c r="L436" i="1"/>
  <c r="L437" i="1"/>
  <c r="L438" i="1"/>
  <c r="M438" i="1" s="1"/>
  <c r="L439" i="1"/>
  <c r="L440" i="1"/>
  <c r="L441" i="1"/>
  <c r="L442" i="1"/>
  <c r="L443" i="1"/>
  <c r="L444" i="1"/>
  <c r="L445" i="1"/>
  <c r="M445" i="1" s="1"/>
  <c r="L446" i="1"/>
  <c r="L447" i="1"/>
  <c r="L448" i="1"/>
  <c r="L449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M462" i="1" s="1"/>
  <c r="L463" i="1"/>
  <c r="M463" i="1" s="1"/>
  <c r="L464" i="1"/>
  <c r="L465" i="1"/>
  <c r="L466" i="1"/>
  <c r="L468" i="1"/>
  <c r="L469" i="1"/>
  <c r="M469" i="1" s="1"/>
  <c r="L470" i="1"/>
  <c r="M470" i="1" s="1"/>
  <c r="L471" i="1"/>
  <c r="L472" i="1"/>
  <c r="L473" i="1"/>
  <c r="L474" i="1"/>
  <c r="L475" i="1"/>
  <c r="L476" i="1"/>
  <c r="L477" i="1"/>
  <c r="L478" i="1"/>
  <c r="L479" i="1"/>
  <c r="L480" i="1"/>
  <c r="L481" i="1"/>
  <c r="M481" i="1" s="1"/>
  <c r="L482" i="1"/>
  <c r="L483" i="1"/>
  <c r="L484" i="1"/>
  <c r="L485" i="1"/>
  <c r="L486" i="1"/>
  <c r="L487" i="1"/>
  <c r="L488" i="1"/>
  <c r="M488" i="1" s="1"/>
  <c r="L489" i="1"/>
  <c r="L490" i="1"/>
  <c r="L491" i="1"/>
  <c r="L492" i="1"/>
  <c r="L493" i="1"/>
  <c r="M493" i="1" s="1"/>
  <c r="L495" i="1"/>
  <c r="L496" i="1"/>
  <c r="L497" i="1"/>
  <c r="L498" i="1"/>
  <c r="L499" i="1"/>
  <c r="L500" i="1"/>
  <c r="L501" i="1"/>
  <c r="L502" i="1"/>
  <c r="L503" i="1"/>
  <c r="L504" i="1"/>
  <c r="L505" i="1"/>
  <c r="M505" i="1" s="1"/>
  <c r="L506" i="1"/>
  <c r="L507" i="1"/>
  <c r="L508" i="1"/>
  <c r="L509" i="1"/>
  <c r="L510" i="1"/>
  <c r="L511" i="1"/>
  <c r="L512" i="1"/>
  <c r="L513" i="1"/>
  <c r="L514" i="1"/>
  <c r="L515" i="1"/>
  <c r="L517" i="1"/>
  <c r="M517" i="1" s="1"/>
  <c r="L518" i="1"/>
  <c r="L519" i="1"/>
  <c r="L520" i="1"/>
  <c r="L521" i="1"/>
  <c r="L522" i="1"/>
  <c r="L523" i="1"/>
  <c r="M523" i="1" s="1"/>
  <c r="L524" i="1"/>
  <c r="L525" i="1"/>
  <c r="L526" i="1"/>
  <c r="L527" i="1"/>
  <c r="L528" i="1"/>
  <c r="L529" i="1"/>
  <c r="M529" i="1" s="1"/>
  <c r="L530" i="1"/>
  <c r="L531" i="1"/>
  <c r="L532" i="1"/>
  <c r="L533" i="1"/>
  <c r="L534" i="1"/>
  <c r="L535" i="1"/>
  <c r="L536" i="1"/>
  <c r="L537" i="1"/>
  <c r="L539" i="1"/>
  <c r="L540" i="1"/>
  <c r="L541" i="1"/>
  <c r="M541" i="1" s="1"/>
  <c r="L542" i="1"/>
  <c r="L543" i="1"/>
  <c r="L544" i="1"/>
  <c r="L545" i="1"/>
  <c r="L546" i="1"/>
  <c r="L547" i="1"/>
  <c r="L548" i="1"/>
  <c r="L549" i="1"/>
  <c r="L550" i="1"/>
  <c r="M550" i="1" s="1"/>
  <c r="L551" i="1"/>
  <c r="M551" i="1" s="1"/>
  <c r="L552" i="1"/>
  <c r="M552" i="1" s="1"/>
  <c r="L553" i="1"/>
  <c r="M553" i="1" s="1"/>
  <c r="L554" i="1"/>
  <c r="M554" i="1" s="1"/>
  <c r="L555" i="1"/>
  <c r="L556" i="1"/>
  <c r="L557" i="1"/>
  <c r="L558" i="1"/>
  <c r="L559" i="1"/>
  <c r="M559" i="1" s="1"/>
  <c r="M565" i="1"/>
  <c r="M577" i="1"/>
  <c r="M578" i="1"/>
  <c r="L2" i="1"/>
  <c r="M569" i="1" l="1"/>
  <c r="M497" i="1"/>
  <c r="G341" i="1"/>
  <c r="G221" i="1"/>
  <c r="G149" i="1"/>
  <c r="M149" i="1"/>
  <c r="M41" i="1"/>
  <c r="M77" i="1"/>
  <c r="M532" i="1"/>
  <c r="M448" i="1"/>
  <c r="G388" i="1"/>
  <c r="G280" i="1"/>
  <c r="G208" i="1"/>
  <c r="M208" i="1"/>
  <c r="M64" i="1"/>
  <c r="M579" i="1"/>
  <c r="M582" i="1"/>
  <c r="M522" i="1"/>
  <c r="G474" i="1"/>
  <c r="M557" i="1"/>
  <c r="M461" i="1"/>
  <c r="M377" i="1"/>
  <c r="M317" i="1"/>
  <c r="M233" i="1"/>
  <c r="G161" i="1"/>
  <c r="G125" i="1"/>
  <c r="M125" i="1"/>
  <c r="M568" i="1"/>
  <c r="M496" i="1"/>
  <c r="M352" i="1"/>
  <c r="G316" i="1"/>
  <c r="M316" i="1"/>
  <c r="G256" i="1"/>
  <c r="M256" i="1"/>
  <c r="M172" i="1"/>
  <c r="M112" i="1"/>
  <c r="M555" i="1"/>
  <c r="G495" i="1"/>
  <c r="M495" i="1"/>
  <c r="G435" i="1"/>
  <c r="M435" i="1"/>
  <c r="G363" i="1"/>
  <c r="M315" i="1"/>
  <c r="M255" i="1"/>
  <c r="M195" i="1"/>
  <c r="G135" i="1"/>
  <c r="M135" i="1"/>
  <c r="G75" i="1"/>
  <c r="G15" i="1"/>
  <c r="M542" i="1"/>
  <c r="M482" i="1"/>
  <c r="M446" i="1"/>
  <c r="M230" i="1"/>
  <c r="G182" i="1"/>
  <c r="G110" i="1"/>
  <c r="M110" i="1"/>
  <c r="G14" i="1"/>
  <c r="M15" i="1"/>
  <c r="G528" i="1"/>
  <c r="G504" i="1"/>
  <c r="G480" i="1"/>
  <c r="G468" i="1"/>
  <c r="G444" i="1"/>
  <c r="M570" i="1"/>
  <c r="M498" i="1"/>
  <c r="M533" i="1"/>
  <c r="M437" i="1"/>
  <c r="G365" i="1"/>
  <c r="G293" i="1"/>
  <c r="M293" i="1"/>
  <c r="M245" i="1"/>
  <c r="M185" i="1"/>
  <c r="M101" i="1"/>
  <c r="G544" i="1"/>
  <c r="M544" i="1"/>
  <c r="G472" i="1"/>
  <c r="M472" i="1"/>
  <c r="G376" i="1"/>
  <c r="M376" i="1"/>
  <c r="M184" i="1"/>
  <c r="M124" i="1"/>
  <c r="G52" i="1"/>
  <c r="M52" i="1"/>
  <c r="G543" i="1"/>
  <c r="M543" i="1"/>
  <c r="G483" i="1"/>
  <c r="M483" i="1"/>
  <c r="M411" i="1"/>
  <c r="M351" i="1"/>
  <c r="M279" i="1"/>
  <c r="G219" i="1"/>
  <c r="G171" i="1"/>
  <c r="M171" i="1"/>
  <c r="G99" i="1"/>
  <c r="G27" i="1"/>
  <c r="M27" i="1"/>
  <c r="M16" i="1"/>
  <c r="M530" i="1"/>
  <c r="M398" i="1"/>
  <c r="G338" i="1"/>
  <c r="M338" i="1"/>
  <c r="G278" i="1"/>
  <c r="M278" i="1"/>
  <c r="G218" i="1"/>
  <c r="M218" i="1"/>
  <c r="G49" i="1"/>
  <c r="M266" i="1"/>
  <c r="M14" i="1"/>
  <c r="G443" i="1"/>
  <c r="M158" i="1"/>
  <c r="M99" i="1"/>
  <c r="M534" i="1"/>
  <c r="M545" i="1"/>
  <c r="M485" i="1"/>
  <c r="M413" i="1"/>
  <c r="G353" i="1"/>
  <c r="M353" i="1"/>
  <c r="M209" i="1"/>
  <c r="M520" i="1"/>
  <c r="G460" i="1"/>
  <c r="M460" i="1"/>
  <c r="M412" i="1"/>
  <c r="M340" i="1"/>
  <c r="M268" i="1"/>
  <c r="M196" i="1"/>
  <c r="G40" i="1"/>
  <c r="M40" i="1"/>
  <c r="M567" i="1"/>
  <c r="G507" i="1"/>
  <c r="M507" i="1"/>
  <c r="M471" i="1"/>
  <c r="M423" i="1"/>
  <c r="M375" i="1"/>
  <c r="G327" i="1"/>
  <c r="G267" i="1"/>
  <c r="M267" i="1"/>
  <c r="G243" i="1"/>
  <c r="G183" i="1"/>
  <c r="M123" i="1"/>
  <c r="M63" i="1"/>
  <c r="M3" i="1"/>
  <c r="M388" i="1"/>
  <c r="M75" i="1"/>
  <c r="G518" i="1"/>
  <c r="M518" i="1"/>
  <c r="G458" i="1"/>
  <c r="M458" i="1"/>
  <c r="M362" i="1"/>
  <c r="M314" i="1"/>
  <c r="M221" i="1"/>
  <c r="G421" i="1"/>
  <c r="G361" i="1"/>
  <c r="G313" i="1"/>
  <c r="G181" i="1"/>
  <c r="G133" i="1"/>
  <c r="G466" i="1"/>
  <c r="G442" i="1"/>
  <c r="M98" i="1"/>
  <c r="M53" i="1"/>
  <c r="M558" i="1"/>
  <c r="M510" i="1"/>
  <c r="M521" i="1"/>
  <c r="M449" i="1"/>
  <c r="M389" i="1"/>
  <c r="G305" i="1"/>
  <c r="G257" i="1"/>
  <c r="M257" i="1"/>
  <c r="M173" i="1"/>
  <c r="M89" i="1"/>
  <c r="M29" i="1"/>
  <c r="M580" i="1"/>
  <c r="G508" i="1"/>
  <c r="M508" i="1"/>
  <c r="G436" i="1"/>
  <c r="M436" i="1"/>
  <c r="M292" i="1"/>
  <c r="M232" i="1"/>
  <c r="M88" i="1"/>
  <c r="G28" i="1"/>
  <c r="M28" i="1"/>
  <c r="G519" i="1"/>
  <c r="M519" i="1"/>
  <c r="M447" i="1"/>
  <c r="M207" i="1"/>
  <c r="G147" i="1"/>
  <c r="M147" i="1"/>
  <c r="G87" i="1"/>
  <c r="M87" i="1"/>
  <c r="G39" i="1"/>
  <c r="M341" i="1"/>
  <c r="M254" i="1"/>
  <c r="M194" i="1"/>
  <c r="M134" i="1"/>
  <c r="G134" i="1"/>
  <c r="G74" i="1"/>
  <c r="M74" i="1"/>
  <c r="G50" i="1"/>
  <c r="M50" i="1"/>
  <c r="M387" i="1"/>
  <c r="M161" i="1"/>
  <c r="M425" i="1"/>
  <c r="M365" i="1"/>
  <c r="M304" i="1"/>
  <c r="M244" i="1"/>
  <c r="M39" i="1"/>
  <c r="M546" i="1"/>
  <c r="M486" i="1"/>
  <c r="M581" i="1"/>
  <c r="M509" i="1"/>
  <c r="G473" i="1"/>
  <c r="M473" i="1"/>
  <c r="G401" i="1"/>
  <c r="M401" i="1"/>
  <c r="M329" i="1"/>
  <c r="M269" i="1"/>
  <c r="M113" i="1"/>
  <c r="M5" i="1"/>
  <c r="M556" i="1"/>
  <c r="G484" i="1"/>
  <c r="M484" i="1"/>
  <c r="M400" i="1"/>
  <c r="M328" i="1"/>
  <c r="M148" i="1"/>
  <c r="G76" i="1"/>
  <c r="G4" i="1"/>
  <c r="M4" i="1"/>
  <c r="M17" i="1"/>
  <c r="M531" i="1"/>
  <c r="M459" i="1"/>
  <c r="M399" i="1"/>
  <c r="G339" i="1"/>
  <c r="M339" i="1"/>
  <c r="G291" i="1"/>
  <c r="M291" i="1"/>
  <c r="G231" i="1"/>
  <c r="M231" i="1"/>
  <c r="M111" i="1"/>
  <c r="M51" i="1"/>
  <c r="M566" i="1"/>
  <c r="M506" i="1"/>
  <c r="G506" i="1"/>
  <c r="G422" i="1"/>
  <c r="M422" i="1"/>
  <c r="G374" i="1"/>
  <c r="M374" i="1"/>
  <c r="M170" i="1"/>
  <c r="M86" i="1"/>
  <c r="G26" i="1"/>
  <c r="M26" i="1"/>
  <c r="M280" i="1"/>
  <c r="G457" i="1"/>
  <c r="G301" i="1"/>
  <c r="G241" i="1"/>
  <c r="G464" i="1"/>
  <c r="M424" i="1"/>
  <c r="M364" i="1"/>
  <c r="M303" i="1"/>
  <c r="M243" i="1"/>
  <c r="M197" i="1"/>
  <c r="M38" i="1"/>
  <c r="M301" i="1"/>
  <c r="M361" i="1"/>
  <c r="G529" i="1"/>
  <c r="G202" i="1"/>
  <c r="M474" i="1"/>
  <c r="M421" i="1"/>
  <c r="M277" i="1"/>
  <c r="M133" i="1"/>
  <c r="G384" i="1"/>
  <c r="G323" i="1"/>
  <c r="G240" i="1"/>
  <c r="G13" i="1"/>
  <c r="M337" i="1"/>
  <c r="M193" i="1"/>
  <c r="M49" i="1"/>
  <c r="G505" i="1"/>
  <c r="G383" i="1"/>
  <c r="G178" i="1"/>
  <c r="G156" i="1"/>
  <c r="G95" i="1"/>
  <c r="G73" i="1"/>
  <c r="M397" i="1"/>
  <c r="M253" i="1"/>
  <c r="M109" i="1"/>
  <c r="G382" i="1"/>
  <c r="G94" i="1"/>
  <c r="G72" i="1"/>
  <c r="G11" i="1"/>
  <c r="G469" i="1"/>
  <c r="M313" i="1"/>
  <c r="M169" i="1"/>
  <c r="M25" i="1"/>
  <c r="G359" i="1"/>
  <c r="G298" i="1"/>
  <c r="G276" i="1"/>
  <c r="G10" i="1"/>
  <c r="G180" i="1"/>
  <c r="G559" i="1"/>
  <c r="G427" i="1"/>
  <c r="G415" i="1"/>
  <c r="G283" i="1"/>
  <c r="G271" i="1"/>
  <c r="G139" i="1"/>
  <c r="G127" i="1"/>
  <c r="M307" i="1"/>
  <c r="M163" i="1"/>
  <c r="M19" i="1"/>
  <c r="G275" i="1"/>
  <c r="G214" i="1"/>
  <c r="G192" i="1"/>
  <c r="G414" i="1"/>
  <c r="G402" i="1"/>
  <c r="G390" i="1"/>
  <c r="G270" i="1"/>
  <c r="G258" i="1"/>
  <c r="G246" i="1"/>
  <c r="G126" i="1"/>
  <c r="G114" i="1"/>
  <c r="G102" i="1"/>
  <c r="M457" i="1"/>
  <c r="M367" i="1"/>
  <c r="M306" i="1"/>
  <c r="M223" i="1"/>
  <c r="M162" i="1"/>
  <c r="M79" i="1"/>
  <c r="M18" i="1"/>
  <c r="G335" i="1"/>
  <c r="G274" i="1"/>
  <c r="G252" i="1"/>
  <c r="G191" i="1"/>
  <c r="J34" i="1"/>
  <c r="J82" i="1"/>
  <c r="J83" i="1"/>
  <c r="J84" i="1"/>
  <c r="J154" i="1"/>
  <c r="J227" i="1"/>
  <c r="I3" i="1"/>
  <c r="G3" i="1" s="1"/>
  <c r="I4" i="1"/>
  <c r="I5" i="1"/>
  <c r="G5" i="1" s="1"/>
  <c r="I6" i="1"/>
  <c r="G6" i="1" s="1"/>
  <c r="I7" i="1"/>
  <c r="G7" i="1" s="1"/>
  <c r="I8" i="1"/>
  <c r="G8" i="1" s="1"/>
  <c r="I9" i="1"/>
  <c r="G9" i="1" s="1"/>
  <c r="I10" i="1"/>
  <c r="I11" i="1"/>
  <c r="I12" i="1"/>
  <c r="G12" i="1" s="1"/>
  <c r="I13" i="1"/>
  <c r="I14" i="1"/>
  <c r="I15" i="1"/>
  <c r="I16" i="1"/>
  <c r="G16" i="1" s="1"/>
  <c r="I17" i="1"/>
  <c r="G17" i="1" s="1"/>
  <c r="I18" i="1"/>
  <c r="G18" i="1" s="1"/>
  <c r="I19" i="1"/>
  <c r="J19" i="1" s="1"/>
  <c r="I20" i="1"/>
  <c r="I21" i="1"/>
  <c r="I22" i="1"/>
  <c r="I23" i="1"/>
  <c r="I24" i="1"/>
  <c r="G24" i="1" s="1"/>
  <c r="I25" i="1"/>
  <c r="G25" i="1" s="1"/>
  <c r="I26" i="1"/>
  <c r="I27" i="1"/>
  <c r="I28" i="1"/>
  <c r="I29" i="1"/>
  <c r="G29" i="1" s="1"/>
  <c r="I30" i="1"/>
  <c r="G30" i="1" s="1"/>
  <c r="I31" i="1"/>
  <c r="J31" i="1" s="1"/>
  <c r="I32" i="1"/>
  <c r="J32" i="1" s="1"/>
  <c r="I33" i="1"/>
  <c r="G33" i="1" s="1"/>
  <c r="I34" i="1"/>
  <c r="G34" i="1" s="1"/>
  <c r="I35" i="1"/>
  <c r="G35" i="1" s="1"/>
  <c r="I36" i="1"/>
  <c r="G36" i="1" s="1"/>
  <c r="I37" i="1"/>
  <c r="G37" i="1" s="1"/>
  <c r="I38" i="1"/>
  <c r="G38" i="1" s="1"/>
  <c r="I39" i="1"/>
  <c r="I40" i="1"/>
  <c r="I41" i="1"/>
  <c r="G41" i="1" s="1"/>
  <c r="I42" i="1"/>
  <c r="G42" i="1" s="1"/>
  <c r="I43" i="1"/>
  <c r="G43" i="1" s="1"/>
  <c r="I44" i="1"/>
  <c r="G44" i="1" s="1"/>
  <c r="I45" i="1"/>
  <c r="I46" i="1"/>
  <c r="I47" i="1"/>
  <c r="J47" i="1" s="1"/>
  <c r="I48" i="1"/>
  <c r="J48" i="1" s="1"/>
  <c r="I49" i="1"/>
  <c r="I50" i="1"/>
  <c r="I51" i="1"/>
  <c r="G51" i="1" s="1"/>
  <c r="I52" i="1"/>
  <c r="I53" i="1"/>
  <c r="G53" i="1" s="1"/>
  <c r="I54" i="1"/>
  <c r="G54" i="1" s="1"/>
  <c r="I55" i="1"/>
  <c r="J55" i="1" s="1"/>
  <c r="I56" i="1"/>
  <c r="J56" i="1" s="1"/>
  <c r="I57" i="1"/>
  <c r="G57" i="1" s="1"/>
  <c r="I58" i="1"/>
  <c r="G58" i="1" s="1"/>
  <c r="I59" i="1"/>
  <c r="G59" i="1" s="1"/>
  <c r="I60" i="1"/>
  <c r="I61" i="1"/>
  <c r="G61" i="1" s="1"/>
  <c r="I62" i="1"/>
  <c r="G62" i="1" s="1"/>
  <c r="I63" i="1"/>
  <c r="G63" i="1" s="1"/>
  <c r="I64" i="1"/>
  <c r="G64" i="1" s="1"/>
  <c r="I66" i="1"/>
  <c r="G66" i="1" s="1"/>
  <c r="I67" i="1"/>
  <c r="J67" i="1" s="1"/>
  <c r="I68" i="1"/>
  <c r="I69" i="1"/>
  <c r="J69" i="1" s="1"/>
  <c r="I70" i="1"/>
  <c r="J70" i="1" s="1"/>
  <c r="I71" i="1"/>
  <c r="J71" i="1" s="1"/>
  <c r="I72" i="1"/>
  <c r="I73" i="1"/>
  <c r="I74" i="1"/>
  <c r="I75" i="1"/>
  <c r="I76" i="1"/>
  <c r="I77" i="1"/>
  <c r="G77" i="1" s="1"/>
  <c r="I78" i="1"/>
  <c r="G78" i="1" s="1"/>
  <c r="I79" i="1"/>
  <c r="G79" i="1" s="1"/>
  <c r="I80" i="1"/>
  <c r="G80" i="1" s="1"/>
  <c r="I81" i="1"/>
  <c r="G81" i="1" s="1"/>
  <c r="I82" i="1"/>
  <c r="G82" i="1" s="1"/>
  <c r="I83" i="1"/>
  <c r="G83" i="1" s="1"/>
  <c r="I84" i="1"/>
  <c r="G84" i="1" s="1"/>
  <c r="I85" i="1"/>
  <c r="G85" i="1" s="1"/>
  <c r="I86" i="1"/>
  <c r="J86" i="1" s="1"/>
  <c r="I87" i="1"/>
  <c r="I88" i="1"/>
  <c r="G88" i="1" s="1"/>
  <c r="I89" i="1"/>
  <c r="G89" i="1" s="1"/>
  <c r="I90" i="1"/>
  <c r="G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G96" i="1" s="1"/>
  <c r="I97" i="1"/>
  <c r="G97" i="1" s="1"/>
  <c r="I98" i="1"/>
  <c r="G98" i="1" s="1"/>
  <c r="I99" i="1"/>
  <c r="I100" i="1"/>
  <c r="G100" i="1" s="1"/>
  <c r="I101" i="1"/>
  <c r="G101" i="1" s="1"/>
  <c r="I102" i="1"/>
  <c r="I103" i="1"/>
  <c r="J103" i="1" s="1"/>
  <c r="I104" i="1"/>
  <c r="I105" i="1"/>
  <c r="I106" i="1"/>
  <c r="I107" i="1"/>
  <c r="I108" i="1"/>
  <c r="G108" i="1" s="1"/>
  <c r="I109" i="1"/>
  <c r="G109" i="1" s="1"/>
  <c r="I110" i="1"/>
  <c r="I111" i="1"/>
  <c r="G111" i="1" s="1"/>
  <c r="I112" i="1"/>
  <c r="G112" i="1" s="1"/>
  <c r="I113" i="1"/>
  <c r="G113" i="1" s="1"/>
  <c r="I114" i="1"/>
  <c r="I115" i="1"/>
  <c r="G115" i="1" s="1"/>
  <c r="I116" i="1"/>
  <c r="G116" i="1" s="1"/>
  <c r="I117" i="1"/>
  <c r="J117" i="1" s="1"/>
  <c r="I118" i="1"/>
  <c r="I119" i="1"/>
  <c r="I120" i="1"/>
  <c r="I121" i="1"/>
  <c r="G121" i="1" s="1"/>
  <c r="I122" i="1"/>
  <c r="G122" i="1" s="1"/>
  <c r="I123" i="1"/>
  <c r="G123" i="1" s="1"/>
  <c r="I124" i="1"/>
  <c r="G124" i="1" s="1"/>
  <c r="I125" i="1"/>
  <c r="I126" i="1"/>
  <c r="I127" i="1"/>
  <c r="J127" i="1" s="1"/>
  <c r="I128" i="1"/>
  <c r="I129" i="1"/>
  <c r="G129" i="1" s="1"/>
  <c r="I130" i="1"/>
  <c r="G130" i="1" s="1"/>
  <c r="I131" i="1"/>
  <c r="J131" i="1" s="1"/>
  <c r="I132" i="1"/>
  <c r="G132" i="1" s="1"/>
  <c r="I133" i="1"/>
  <c r="I134" i="1"/>
  <c r="I135" i="1"/>
  <c r="I136" i="1"/>
  <c r="G136" i="1" s="1"/>
  <c r="I137" i="1"/>
  <c r="G137" i="1" s="1"/>
  <c r="I138" i="1"/>
  <c r="G138" i="1" s="1"/>
  <c r="I139" i="1"/>
  <c r="J139" i="1" s="1"/>
  <c r="I140" i="1"/>
  <c r="I141" i="1"/>
  <c r="I142" i="1"/>
  <c r="I143" i="1"/>
  <c r="I144" i="1"/>
  <c r="G144" i="1" s="1"/>
  <c r="I146" i="1"/>
  <c r="G146" i="1" s="1"/>
  <c r="I147" i="1"/>
  <c r="I148" i="1"/>
  <c r="G148" i="1" s="1"/>
  <c r="I149" i="1"/>
  <c r="I150" i="1"/>
  <c r="G150" i="1" s="1"/>
  <c r="I151" i="1"/>
  <c r="G151" i="1" s="1"/>
  <c r="I152" i="1"/>
  <c r="G152" i="1" s="1"/>
  <c r="I153" i="1"/>
  <c r="J153" i="1" s="1"/>
  <c r="I154" i="1"/>
  <c r="G154" i="1" s="1"/>
  <c r="I155" i="1"/>
  <c r="J155" i="1" s="1"/>
  <c r="I156" i="1"/>
  <c r="I157" i="1"/>
  <c r="G157" i="1" s="1"/>
  <c r="I158" i="1"/>
  <c r="G158" i="1" s="1"/>
  <c r="I159" i="1"/>
  <c r="G159" i="1" s="1"/>
  <c r="I160" i="1"/>
  <c r="G160" i="1" s="1"/>
  <c r="I161" i="1"/>
  <c r="I162" i="1"/>
  <c r="J162" i="1" s="1"/>
  <c r="I163" i="1"/>
  <c r="J163" i="1" s="1"/>
  <c r="I164" i="1"/>
  <c r="I165" i="1"/>
  <c r="I166" i="1"/>
  <c r="I167" i="1"/>
  <c r="I168" i="1"/>
  <c r="G168" i="1" s="1"/>
  <c r="I169" i="1"/>
  <c r="G169" i="1" s="1"/>
  <c r="I170" i="1"/>
  <c r="G170" i="1" s="1"/>
  <c r="I171" i="1"/>
  <c r="I172" i="1"/>
  <c r="G172" i="1" s="1"/>
  <c r="I173" i="1"/>
  <c r="G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I181" i="1"/>
  <c r="I182" i="1"/>
  <c r="I183" i="1"/>
  <c r="I184" i="1"/>
  <c r="G184" i="1" s="1"/>
  <c r="I185" i="1"/>
  <c r="G185" i="1" s="1"/>
  <c r="I186" i="1"/>
  <c r="G186" i="1" s="1"/>
  <c r="I187" i="1"/>
  <c r="J187" i="1" s="1"/>
  <c r="I188" i="1"/>
  <c r="I190" i="1"/>
  <c r="I191" i="1"/>
  <c r="J191" i="1" s="1"/>
  <c r="I192" i="1"/>
  <c r="I193" i="1"/>
  <c r="G193" i="1" s="1"/>
  <c r="I194" i="1"/>
  <c r="J194" i="1" s="1"/>
  <c r="I195" i="1"/>
  <c r="G195" i="1" s="1"/>
  <c r="I196" i="1"/>
  <c r="G196" i="1" s="1"/>
  <c r="I197" i="1"/>
  <c r="G197" i="1" s="1"/>
  <c r="I198" i="1"/>
  <c r="G198" i="1" s="1"/>
  <c r="I199" i="1"/>
  <c r="G199" i="1" s="1"/>
  <c r="I200" i="1"/>
  <c r="G200" i="1" s="1"/>
  <c r="I201" i="1"/>
  <c r="G201" i="1" s="1"/>
  <c r="I202" i="1"/>
  <c r="I203" i="1"/>
  <c r="G203" i="1" s="1"/>
  <c r="I204" i="1"/>
  <c r="G204" i="1" s="1"/>
  <c r="I205" i="1"/>
  <c r="G205" i="1" s="1"/>
  <c r="I206" i="1"/>
  <c r="G206" i="1" s="1"/>
  <c r="I207" i="1"/>
  <c r="G207" i="1" s="1"/>
  <c r="I208" i="1"/>
  <c r="I209" i="1"/>
  <c r="G209" i="1" s="1"/>
  <c r="I210" i="1"/>
  <c r="J210" i="1" s="1"/>
  <c r="I211" i="1"/>
  <c r="J211" i="1" s="1"/>
  <c r="I212" i="1"/>
  <c r="I213" i="1"/>
  <c r="J213" i="1" s="1"/>
  <c r="I214" i="1"/>
  <c r="J214" i="1" s="1"/>
  <c r="I215" i="1"/>
  <c r="J215" i="1" s="1"/>
  <c r="I216" i="1"/>
  <c r="G216" i="1" s="1"/>
  <c r="I217" i="1"/>
  <c r="J217" i="1" s="1"/>
  <c r="I218" i="1"/>
  <c r="I219" i="1"/>
  <c r="I220" i="1"/>
  <c r="G220" i="1" s="1"/>
  <c r="I221" i="1"/>
  <c r="I222" i="1"/>
  <c r="J222" i="1" s="1"/>
  <c r="I223" i="1"/>
  <c r="J223" i="1" s="1"/>
  <c r="I224" i="1"/>
  <c r="I225" i="1"/>
  <c r="G225" i="1" s="1"/>
  <c r="I226" i="1"/>
  <c r="G226" i="1" s="1"/>
  <c r="I227" i="1"/>
  <c r="G227" i="1" s="1"/>
  <c r="I228" i="1"/>
  <c r="G228" i="1" s="1"/>
  <c r="I229" i="1"/>
  <c r="G229" i="1" s="1"/>
  <c r="I230" i="1"/>
  <c r="G230" i="1" s="1"/>
  <c r="I231" i="1"/>
  <c r="I232" i="1"/>
  <c r="G232" i="1" s="1"/>
  <c r="I233" i="1"/>
  <c r="G233" i="1" s="1"/>
  <c r="I234" i="1"/>
  <c r="G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I241" i="1"/>
  <c r="I242" i="1"/>
  <c r="G242" i="1" s="1"/>
  <c r="I243" i="1"/>
  <c r="I244" i="1"/>
  <c r="G244" i="1" s="1"/>
  <c r="I245" i="1"/>
  <c r="G245" i="1" s="1"/>
  <c r="I246" i="1"/>
  <c r="I247" i="1"/>
  <c r="G247" i="1" s="1"/>
  <c r="I248" i="1"/>
  <c r="G248" i="1" s="1"/>
  <c r="I249" i="1"/>
  <c r="I250" i="1"/>
  <c r="I251" i="1"/>
  <c r="I252" i="1"/>
  <c r="J252" i="1" s="1"/>
  <c r="I253" i="1"/>
  <c r="J253" i="1" s="1"/>
  <c r="I254" i="1"/>
  <c r="J254" i="1" s="1"/>
  <c r="I255" i="1"/>
  <c r="G255" i="1" s="1"/>
  <c r="I256" i="1"/>
  <c r="I257" i="1"/>
  <c r="I258" i="1"/>
  <c r="J258" i="1" s="1"/>
  <c r="I259" i="1"/>
  <c r="J259" i="1" s="1"/>
  <c r="I260" i="1"/>
  <c r="J260" i="1" s="1"/>
  <c r="I261" i="1"/>
  <c r="J261" i="1" s="1"/>
  <c r="I262" i="1"/>
  <c r="G262" i="1" s="1"/>
  <c r="I263" i="1"/>
  <c r="I264" i="1"/>
  <c r="G264" i="1" s="1"/>
  <c r="I265" i="1"/>
  <c r="G265" i="1" s="1"/>
  <c r="I266" i="1"/>
  <c r="G266" i="1" s="1"/>
  <c r="I267" i="1"/>
  <c r="I268" i="1"/>
  <c r="G268" i="1" s="1"/>
  <c r="I269" i="1"/>
  <c r="G269" i="1" s="1"/>
  <c r="I270" i="1"/>
  <c r="J270" i="1" s="1"/>
  <c r="I271" i="1"/>
  <c r="J271" i="1" s="1"/>
  <c r="I272" i="1"/>
  <c r="I273" i="1"/>
  <c r="I274" i="1"/>
  <c r="I275" i="1"/>
  <c r="I276" i="1"/>
  <c r="I277" i="1"/>
  <c r="G277" i="1" s="1"/>
  <c r="I278" i="1"/>
  <c r="I279" i="1"/>
  <c r="G279" i="1" s="1"/>
  <c r="I280" i="1"/>
  <c r="I281" i="1"/>
  <c r="G281" i="1" s="1"/>
  <c r="I282" i="1"/>
  <c r="G282" i="1" s="1"/>
  <c r="I283" i="1"/>
  <c r="J283" i="1" s="1"/>
  <c r="I284" i="1"/>
  <c r="J284" i="1" s="1"/>
  <c r="I285" i="1"/>
  <c r="I286" i="1"/>
  <c r="I287" i="1"/>
  <c r="I288" i="1"/>
  <c r="G288" i="1" s="1"/>
  <c r="I289" i="1"/>
  <c r="I290" i="1"/>
  <c r="J290" i="1" s="1"/>
  <c r="I291" i="1"/>
  <c r="I292" i="1"/>
  <c r="G292" i="1" s="1"/>
  <c r="I293" i="1"/>
  <c r="I294" i="1"/>
  <c r="G294" i="1" s="1"/>
  <c r="I295" i="1"/>
  <c r="G295" i="1" s="1"/>
  <c r="I296" i="1"/>
  <c r="G296" i="1" s="1"/>
  <c r="I297" i="1"/>
  <c r="G297" i="1" s="1"/>
  <c r="I298" i="1"/>
  <c r="J298" i="1" s="1"/>
  <c r="I299" i="1"/>
  <c r="G299" i="1" s="1"/>
  <c r="I300" i="1"/>
  <c r="G300" i="1" s="1"/>
  <c r="I301" i="1"/>
  <c r="I302" i="1"/>
  <c r="G302" i="1" s="1"/>
  <c r="I303" i="1"/>
  <c r="G303" i="1" s="1"/>
  <c r="I304" i="1"/>
  <c r="G304" i="1" s="1"/>
  <c r="I305" i="1"/>
  <c r="I306" i="1"/>
  <c r="J306" i="1" s="1"/>
  <c r="I307" i="1"/>
  <c r="J307" i="1" s="1"/>
  <c r="I309" i="1"/>
  <c r="I310" i="1"/>
  <c r="G310" i="1" s="1"/>
  <c r="I311" i="1"/>
  <c r="I312" i="1"/>
  <c r="G312" i="1" s="1"/>
  <c r="I313" i="1"/>
  <c r="J313" i="1" s="1"/>
  <c r="I314" i="1"/>
  <c r="G314" i="1" s="1"/>
  <c r="I315" i="1"/>
  <c r="G315" i="1" s="1"/>
  <c r="I316" i="1"/>
  <c r="I317" i="1"/>
  <c r="G317" i="1" s="1"/>
  <c r="I318" i="1"/>
  <c r="J318" i="1" s="1"/>
  <c r="I319" i="1"/>
  <c r="J319" i="1" s="1"/>
  <c r="I320" i="1"/>
  <c r="J320" i="1" s="1"/>
  <c r="I321" i="1"/>
  <c r="J321" i="1" s="1"/>
  <c r="I322" i="1"/>
  <c r="J322" i="1" s="1"/>
  <c r="I323" i="1"/>
  <c r="J323" i="1" s="1"/>
  <c r="I324" i="1"/>
  <c r="G324" i="1" s="1"/>
  <c r="I325" i="1"/>
  <c r="G325" i="1" s="1"/>
  <c r="I326" i="1"/>
  <c r="G326" i="1" s="1"/>
  <c r="I327" i="1"/>
  <c r="I328" i="1"/>
  <c r="G328" i="1" s="1"/>
  <c r="I329" i="1"/>
  <c r="G329" i="1" s="1"/>
  <c r="I330" i="1"/>
  <c r="G330" i="1" s="1"/>
  <c r="I331" i="1"/>
  <c r="J331" i="1" s="1"/>
  <c r="I332" i="1"/>
  <c r="I333" i="1"/>
  <c r="I334" i="1"/>
  <c r="I335" i="1"/>
  <c r="J335" i="1" s="1"/>
  <c r="I336" i="1"/>
  <c r="G336" i="1" s="1"/>
  <c r="I337" i="1"/>
  <c r="J337" i="1" s="1"/>
  <c r="I338" i="1"/>
  <c r="J338" i="1" s="1"/>
  <c r="I339" i="1"/>
  <c r="I340" i="1"/>
  <c r="G340" i="1" s="1"/>
  <c r="I341" i="1"/>
  <c r="I342" i="1"/>
  <c r="G342" i="1" s="1"/>
  <c r="I343" i="1"/>
  <c r="G343" i="1" s="1"/>
  <c r="I344" i="1"/>
  <c r="G344" i="1" s="1"/>
  <c r="I345" i="1"/>
  <c r="J345" i="1" s="1"/>
  <c r="I346" i="1"/>
  <c r="I347" i="1"/>
  <c r="I348" i="1"/>
  <c r="G348" i="1" s="1"/>
  <c r="I349" i="1"/>
  <c r="G349" i="1" s="1"/>
  <c r="I350" i="1"/>
  <c r="G350" i="1" s="1"/>
  <c r="I351" i="1"/>
  <c r="G351" i="1" s="1"/>
  <c r="I352" i="1"/>
  <c r="G352" i="1" s="1"/>
  <c r="I353" i="1"/>
  <c r="I354" i="1"/>
  <c r="J354" i="1" s="1"/>
  <c r="I355" i="1"/>
  <c r="J355" i="1" s="1"/>
  <c r="I356" i="1"/>
  <c r="I357" i="1"/>
  <c r="J357" i="1" s="1"/>
  <c r="I358" i="1"/>
  <c r="G358" i="1" s="1"/>
  <c r="I359" i="1"/>
  <c r="J359" i="1" s="1"/>
  <c r="I360" i="1"/>
  <c r="J360" i="1" s="1"/>
  <c r="I361" i="1"/>
  <c r="I362" i="1"/>
  <c r="G362" i="1" s="1"/>
  <c r="I363" i="1"/>
  <c r="I364" i="1"/>
  <c r="G364" i="1" s="1"/>
  <c r="I365" i="1"/>
  <c r="I366" i="1"/>
  <c r="J366" i="1" s="1"/>
  <c r="I367" i="1"/>
  <c r="J367" i="1" s="1"/>
  <c r="I368" i="1"/>
  <c r="I369" i="1"/>
  <c r="I370" i="1"/>
  <c r="I371" i="1"/>
  <c r="G371" i="1" s="1"/>
  <c r="I372" i="1"/>
  <c r="G372" i="1" s="1"/>
  <c r="I374" i="1"/>
  <c r="I375" i="1"/>
  <c r="G375" i="1" s="1"/>
  <c r="I376" i="1"/>
  <c r="I377" i="1"/>
  <c r="G377" i="1" s="1"/>
  <c r="I378" i="1"/>
  <c r="G378" i="1" s="1"/>
  <c r="I379" i="1"/>
  <c r="J379" i="1" s="1"/>
  <c r="I380" i="1"/>
  <c r="J380" i="1" s="1"/>
  <c r="I381" i="1"/>
  <c r="J381" i="1" s="1"/>
  <c r="I382" i="1"/>
  <c r="J382" i="1" s="1"/>
  <c r="I383" i="1"/>
  <c r="J383" i="1" s="1"/>
  <c r="I384" i="1"/>
  <c r="I385" i="1"/>
  <c r="G385" i="1" s="1"/>
  <c r="I386" i="1"/>
  <c r="G386" i="1" s="1"/>
  <c r="I387" i="1"/>
  <c r="G387" i="1" s="1"/>
  <c r="I388" i="1"/>
  <c r="I389" i="1"/>
  <c r="G389" i="1" s="1"/>
  <c r="I390" i="1"/>
  <c r="I391" i="1"/>
  <c r="G391" i="1" s="1"/>
  <c r="I392" i="1"/>
  <c r="G392" i="1" s="1"/>
  <c r="I393" i="1"/>
  <c r="I394" i="1"/>
  <c r="G394" i="1" s="1"/>
  <c r="I395" i="1"/>
  <c r="I396" i="1"/>
  <c r="G396" i="1" s="1"/>
  <c r="I397" i="1"/>
  <c r="G397" i="1" s="1"/>
  <c r="I398" i="1"/>
  <c r="G398" i="1" s="1"/>
  <c r="I399" i="1"/>
  <c r="G399" i="1" s="1"/>
  <c r="I400" i="1"/>
  <c r="G400" i="1" s="1"/>
  <c r="I401" i="1"/>
  <c r="I402" i="1"/>
  <c r="J402" i="1" s="1"/>
  <c r="I403" i="1"/>
  <c r="J403" i="1" s="1"/>
  <c r="I404" i="1"/>
  <c r="J404" i="1" s="1"/>
  <c r="I405" i="1"/>
  <c r="J405" i="1" s="1"/>
  <c r="I406" i="1"/>
  <c r="G406" i="1" s="1"/>
  <c r="I407" i="1"/>
  <c r="I408" i="1"/>
  <c r="G408" i="1" s="1"/>
  <c r="I409" i="1"/>
  <c r="G409" i="1" s="1"/>
  <c r="I410" i="1"/>
  <c r="G410" i="1" s="1"/>
  <c r="I411" i="1"/>
  <c r="G411" i="1" s="1"/>
  <c r="I412" i="1"/>
  <c r="G412" i="1" s="1"/>
  <c r="I413" i="1"/>
  <c r="G413" i="1" s="1"/>
  <c r="I414" i="1"/>
  <c r="J414" i="1" s="1"/>
  <c r="I415" i="1"/>
  <c r="J415" i="1" s="1"/>
  <c r="I416" i="1"/>
  <c r="I417" i="1"/>
  <c r="I418" i="1"/>
  <c r="J418" i="1" s="1"/>
  <c r="I419" i="1"/>
  <c r="J419" i="1" s="1"/>
  <c r="I420" i="1"/>
  <c r="G420" i="1" s="1"/>
  <c r="I421" i="1"/>
  <c r="I422" i="1"/>
  <c r="I423" i="1"/>
  <c r="G423" i="1" s="1"/>
  <c r="I424" i="1"/>
  <c r="G424" i="1" s="1"/>
  <c r="I425" i="1"/>
  <c r="G425" i="1" s="1"/>
  <c r="I426" i="1"/>
  <c r="G426" i="1" s="1"/>
  <c r="I427" i="1"/>
  <c r="J427" i="1" s="1"/>
  <c r="I428" i="1"/>
  <c r="J428" i="1" s="1"/>
  <c r="I429" i="1"/>
  <c r="I430" i="1"/>
  <c r="I431" i="1"/>
  <c r="I432" i="1"/>
  <c r="I433" i="1"/>
  <c r="I434" i="1"/>
  <c r="G434" i="1" s="1"/>
  <c r="I435" i="1"/>
  <c r="I436" i="1"/>
  <c r="I437" i="1"/>
  <c r="G437" i="1" s="1"/>
  <c r="I438" i="1"/>
  <c r="G438" i="1" s="1"/>
  <c r="I439" i="1"/>
  <c r="G439" i="1" s="1"/>
  <c r="I440" i="1"/>
  <c r="G440" i="1" s="1"/>
  <c r="I441" i="1"/>
  <c r="G441" i="1" s="1"/>
  <c r="I442" i="1"/>
  <c r="J442" i="1" s="1"/>
  <c r="I443" i="1"/>
  <c r="I444" i="1"/>
  <c r="I445" i="1"/>
  <c r="G445" i="1" s="1"/>
  <c r="I446" i="1"/>
  <c r="G446" i="1" s="1"/>
  <c r="I447" i="1"/>
  <c r="G447" i="1" s="1"/>
  <c r="I448" i="1"/>
  <c r="G448" i="1" s="1"/>
  <c r="I449" i="1"/>
  <c r="G449" i="1" s="1"/>
  <c r="I451" i="1"/>
  <c r="J451" i="1" s="1"/>
  <c r="I452" i="1"/>
  <c r="I453" i="1"/>
  <c r="I454" i="1"/>
  <c r="G454" i="1" s="1"/>
  <c r="I455" i="1"/>
  <c r="I456" i="1"/>
  <c r="G456" i="1" s="1"/>
  <c r="I457" i="1"/>
  <c r="I458" i="1"/>
  <c r="I459" i="1"/>
  <c r="G459" i="1" s="1"/>
  <c r="I460" i="1"/>
  <c r="I461" i="1"/>
  <c r="G461" i="1" s="1"/>
  <c r="I462" i="1"/>
  <c r="J462" i="1" s="1"/>
  <c r="I463" i="1"/>
  <c r="J463" i="1" s="1"/>
  <c r="I464" i="1"/>
  <c r="J464" i="1" s="1"/>
  <c r="I465" i="1"/>
  <c r="G465" i="1" s="1"/>
  <c r="I466" i="1"/>
  <c r="I468" i="1"/>
  <c r="I469" i="1"/>
  <c r="I470" i="1"/>
  <c r="G470" i="1" s="1"/>
  <c r="I471" i="1"/>
  <c r="G471" i="1" s="1"/>
  <c r="I472" i="1"/>
  <c r="I473" i="1"/>
  <c r="I474" i="1"/>
  <c r="I475" i="1"/>
  <c r="J475" i="1" s="1"/>
  <c r="I476" i="1"/>
  <c r="I477" i="1"/>
  <c r="I478" i="1"/>
  <c r="I479" i="1"/>
  <c r="J479" i="1" s="1"/>
  <c r="I480" i="1"/>
  <c r="J480" i="1" s="1"/>
  <c r="I481" i="1"/>
  <c r="J481" i="1" s="1"/>
  <c r="I482" i="1"/>
  <c r="J482" i="1" s="1"/>
  <c r="I483" i="1"/>
  <c r="I484" i="1"/>
  <c r="I485" i="1"/>
  <c r="G485" i="1" s="1"/>
  <c r="I486" i="1"/>
  <c r="G486" i="1" s="1"/>
  <c r="I487" i="1"/>
  <c r="G487" i="1" s="1"/>
  <c r="I488" i="1"/>
  <c r="G488" i="1" s="1"/>
  <c r="I489" i="1"/>
  <c r="J489" i="1" s="1"/>
  <c r="I490" i="1"/>
  <c r="G490" i="1" s="1"/>
  <c r="I491" i="1"/>
  <c r="I492" i="1"/>
  <c r="G492" i="1" s="1"/>
  <c r="I493" i="1"/>
  <c r="G493" i="1" s="1"/>
  <c r="I495" i="1"/>
  <c r="I496" i="1"/>
  <c r="G496" i="1" s="1"/>
  <c r="I497" i="1"/>
  <c r="G497" i="1" s="1"/>
  <c r="I498" i="1"/>
  <c r="J498" i="1" s="1"/>
  <c r="I499" i="1"/>
  <c r="J499" i="1" s="1"/>
  <c r="I500" i="1"/>
  <c r="I501" i="1"/>
  <c r="J501" i="1" s="1"/>
  <c r="I502" i="1"/>
  <c r="G502" i="1" s="1"/>
  <c r="I503" i="1"/>
  <c r="J503" i="1" s="1"/>
  <c r="I504" i="1"/>
  <c r="I505" i="1"/>
  <c r="I506" i="1"/>
  <c r="I507" i="1"/>
  <c r="I508" i="1"/>
  <c r="I509" i="1"/>
  <c r="G509" i="1" s="1"/>
  <c r="I510" i="1"/>
  <c r="J510" i="1" s="1"/>
  <c r="I511" i="1"/>
  <c r="J511" i="1" s="1"/>
  <c r="I512" i="1"/>
  <c r="I513" i="1"/>
  <c r="G513" i="1" s="1"/>
  <c r="I514" i="1"/>
  <c r="I515" i="1"/>
  <c r="G515" i="1" s="1"/>
  <c r="I517" i="1"/>
  <c r="G517" i="1" s="1"/>
  <c r="I518" i="1"/>
  <c r="I519" i="1"/>
  <c r="I520" i="1"/>
  <c r="G520" i="1" s="1"/>
  <c r="I521" i="1"/>
  <c r="G521" i="1" s="1"/>
  <c r="I522" i="1"/>
  <c r="G522" i="1" s="1"/>
  <c r="I523" i="1"/>
  <c r="J523" i="1" s="1"/>
  <c r="I524" i="1"/>
  <c r="J524" i="1" s="1"/>
  <c r="I525" i="1"/>
  <c r="J525" i="1" s="1"/>
  <c r="I526" i="1"/>
  <c r="J526" i="1" s="1"/>
  <c r="I527" i="1"/>
  <c r="J527" i="1" s="1"/>
  <c r="I528" i="1"/>
  <c r="I529" i="1"/>
  <c r="I530" i="1"/>
  <c r="G530" i="1" s="1"/>
  <c r="I531" i="1"/>
  <c r="G531" i="1" s="1"/>
  <c r="I532" i="1"/>
  <c r="G532" i="1" s="1"/>
  <c r="I533" i="1"/>
  <c r="G533" i="1" s="1"/>
  <c r="I534" i="1"/>
  <c r="G534" i="1" s="1"/>
  <c r="I535" i="1"/>
  <c r="G535" i="1" s="1"/>
  <c r="I536" i="1"/>
  <c r="G536" i="1" s="1"/>
  <c r="I537" i="1"/>
  <c r="I538" i="1"/>
  <c r="I539" i="1"/>
  <c r="I540" i="1"/>
  <c r="I541" i="1"/>
  <c r="G541" i="1" s="1"/>
  <c r="I542" i="1"/>
  <c r="J542" i="1" s="1"/>
  <c r="I543" i="1"/>
  <c r="I544" i="1"/>
  <c r="I545" i="1"/>
  <c r="G545" i="1" s="1"/>
  <c r="I546" i="1"/>
  <c r="J546" i="1" s="1"/>
  <c r="I547" i="1"/>
  <c r="J547" i="1" s="1"/>
  <c r="I548" i="1"/>
  <c r="J548" i="1" s="1"/>
  <c r="I549" i="1"/>
  <c r="J549" i="1" s="1"/>
  <c r="I550" i="1"/>
  <c r="G550" i="1" s="1"/>
  <c r="I551" i="1"/>
  <c r="I552" i="1"/>
  <c r="I553" i="1"/>
  <c r="I554" i="1"/>
  <c r="G554" i="1" s="1"/>
  <c r="I555" i="1"/>
  <c r="G555" i="1" s="1"/>
  <c r="I556" i="1"/>
  <c r="G556" i="1" s="1"/>
  <c r="I557" i="1"/>
  <c r="G557" i="1" s="1"/>
  <c r="I558" i="1"/>
  <c r="J558" i="1" s="1"/>
  <c r="J559" i="1"/>
  <c r="J563" i="1"/>
  <c r="J564" i="1"/>
  <c r="J571" i="1"/>
  <c r="J572" i="1"/>
  <c r="I2" i="1"/>
  <c r="G2" i="1" s="1"/>
  <c r="A171" i="2"/>
  <c r="H171" i="2"/>
  <c r="M171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2" i="2"/>
  <c r="A583" i="2"/>
  <c r="H583" i="2"/>
  <c r="A584" i="2"/>
  <c r="H584" i="2"/>
  <c r="A578" i="2"/>
  <c r="H578" i="2"/>
  <c r="A579" i="2"/>
  <c r="H579" i="2"/>
  <c r="A580" i="2"/>
  <c r="H580" i="2"/>
  <c r="A581" i="2"/>
  <c r="H581" i="2"/>
  <c r="A582" i="2"/>
  <c r="H582" i="2"/>
  <c r="A3" i="2"/>
  <c r="H3" i="2"/>
  <c r="A4" i="2"/>
  <c r="H4" i="2"/>
  <c r="A5" i="2"/>
  <c r="H5" i="2"/>
  <c r="A6" i="2"/>
  <c r="H6" i="2"/>
  <c r="A7" i="2"/>
  <c r="H7" i="2"/>
  <c r="A8" i="2"/>
  <c r="H8" i="2"/>
  <c r="A9" i="2"/>
  <c r="H9" i="2"/>
  <c r="A10" i="2"/>
  <c r="H10" i="2"/>
  <c r="A11" i="2"/>
  <c r="H11" i="2"/>
  <c r="A12" i="2"/>
  <c r="H12" i="2"/>
  <c r="A13" i="2"/>
  <c r="H13" i="2"/>
  <c r="A14" i="2"/>
  <c r="H14" i="2"/>
  <c r="A15" i="2"/>
  <c r="H15" i="2"/>
  <c r="A16" i="2"/>
  <c r="H16" i="2"/>
  <c r="A17" i="2"/>
  <c r="H17" i="2"/>
  <c r="A18" i="2"/>
  <c r="H18" i="2"/>
  <c r="A19" i="2"/>
  <c r="H19" i="2"/>
  <c r="A20" i="2"/>
  <c r="H20" i="2"/>
  <c r="A21" i="2"/>
  <c r="H21" i="2"/>
  <c r="A22" i="2"/>
  <c r="H22" i="2"/>
  <c r="A23" i="2"/>
  <c r="H23" i="2"/>
  <c r="A24" i="2"/>
  <c r="H24" i="2"/>
  <c r="A25" i="2"/>
  <c r="H25" i="2"/>
  <c r="A26" i="2"/>
  <c r="H26" i="2"/>
  <c r="A27" i="2"/>
  <c r="H27" i="2"/>
  <c r="A28" i="2"/>
  <c r="H28" i="2"/>
  <c r="A29" i="2"/>
  <c r="H29" i="2"/>
  <c r="A30" i="2"/>
  <c r="H30" i="2"/>
  <c r="A31" i="2"/>
  <c r="H31" i="2"/>
  <c r="A32" i="2"/>
  <c r="H32" i="2"/>
  <c r="A33" i="2"/>
  <c r="H33" i="2"/>
  <c r="A34" i="2"/>
  <c r="H34" i="2"/>
  <c r="A35" i="2"/>
  <c r="H35" i="2"/>
  <c r="A36" i="2"/>
  <c r="H36" i="2"/>
  <c r="A37" i="2"/>
  <c r="H37" i="2"/>
  <c r="A38" i="2"/>
  <c r="H38" i="2"/>
  <c r="A39" i="2"/>
  <c r="H39" i="2"/>
  <c r="A40" i="2"/>
  <c r="H40" i="2"/>
  <c r="A41" i="2"/>
  <c r="H41" i="2"/>
  <c r="A42" i="2"/>
  <c r="H42" i="2"/>
  <c r="A43" i="2"/>
  <c r="H43" i="2"/>
  <c r="A44" i="2"/>
  <c r="H44" i="2"/>
  <c r="A45" i="2"/>
  <c r="H45" i="2"/>
  <c r="A46" i="2"/>
  <c r="H46" i="2"/>
  <c r="A47" i="2"/>
  <c r="H47" i="2"/>
  <c r="A48" i="2"/>
  <c r="H48" i="2"/>
  <c r="A49" i="2"/>
  <c r="H49" i="2"/>
  <c r="A50" i="2"/>
  <c r="H50" i="2"/>
  <c r="A51" i="2"/>
  <c r="H51" i="2"/>
  <c r="A52" i="2"/>
  <c r="H52" i="2"/>
  <c r="A53" i="2"/>
  <c r="H53" i="2"/>
  <c r="A54" i="2"/>
  <c r="H54" i="2"/>
  <c r="A55" i="2"/>
  <c r="H55" i="2"/>
  <c r="A56" i="2"/>
  <c r="H56" i="2"/>
  <c r="A57" i="2"/>
  <c r="H57" i="2"/>
  <c r="A58" i="2"/>
  <c r="H58" i="2"/>
  <c r="A59" i="2"/>
  <c r="H59" i="2"/>
  <c r="A60" i="2"/>
  <c r="H60" i="2"/>
  <c r="A61" i="2"/>
  <c r="H61" i="2"/>
  <c r="A62" i="2"/>
  <c r="H62" i="2"/>
  <c r="A63" i="2"/>
  <c r="H63" i="2"/>
  <c r="A64" i="2"/>
  <c r="H64" i="2"/>
  <c r="A65" i="2"/>
  <c r="H65" i="2"/>
  <c r="A66" i="2"/>
  <c r="H66" i="2"/>
  <c r="A67" i="2"/>
  <c r="H67" i="2"/>
  <c r="A68" i="2"/>
  <c r="H68" i="2"/>
  <c r="A69" i="2"/>
  <c r="H69" i="2"/>
  <c r="A70" i="2"/>
  <c r="H70" i="2"/>
  <c r="A71" i="2"/>
  <c r="H71" i="2"/>
  <c r="A72" i="2"/>
  <c r="H72" i="2"/>
  <c r="A73" i="2"/>
  <c r="H73" i="2"/>
  <c r="A74" i="2"/>
  <c r="H74" i="2"/>
  <c r="A75" i="2"/>
  <c r="H75" i="2"/>
  <c r="A76" i="2"/>
  <c r="H76" i="2"/>
  <c r="A77" i="2"/>
  <c r="H77" i="2"/>
  <c r="A78" i="2"/>
  <c r="H78" i="2"/>
  <c r="A79" i="2"/>
  <c r="H79" i="2"/>
  <c r="A80" i="2"/>
  <c r="H80" i="2"/>
  <c r="A81" i="2"/>
  <c r="H81" i="2"/>
  <c r="A82" i="2"/>
  <c r="H82" i="2"/>
  <c r="A83" i="2"/>
  <c r="H83" i="2"/>
  <c r="A84" i="2"/>
  <c r="H84" i="2"/>
  <c r="A85" i="2"/>
  <c r="H85" i="2"/>
  <c r="A86" i="2"/>
  <c r="H86" i="2"/>
  <c r="A87" i="2"/>
  <c r="H87" i="2"/>
  <c r="A88" i="2"/>
  <c r="H88" i="2"/>
  <c r="A89" i="2"/>
  <c r="H89" i="2"/>
  <c r="A90" i="2"/>
  <c r="H90" i="2"/>
  <c r="A91" i="2"/>
  <c r="H91" i="2"/>
  <c r="A92" i="2"/>
  <c r="H92" i="2"/>
  <c r="A93" i="2"/>
  <c r="H93" i="2"/>
  <c r="A94" i="2"/>
  <c r="H94" i="2"/>
  <c r="A95" i="2"/>
  <c r="H95" i="2"/>
  <c r="A96" i="2"/>
  <c r="H96" i="2"/>
  <c r="A97" i="2"/>
  <c r="H97" i="2"/>
  <c r="A98" i="2"/>
  <c r="H98" i="2"/>
  <c r="A99" i="2"/>
  <c r="H99" i="2"/>
  <c r="A100" i="2"/>
  <c r="H100" i="2"/>
  <c r="A101" i="2"/>
  <c r="H101" i="2"/>
  <c r="A102" i="2"/>
  <c r="H102" i="2"/>
  <c r="A103" i="2"/>
  <c r="H103" i="2"/>
  <c r="A104" i="2"/>
  <c r="H104" i="2"/>
  <c r="A105" i="2"/>
  <c r="H105" i="2"/>
  <c r="A106" i="2"/>
  <c r="H106" i="2"/>
  <c r="A107" i="2"/>
  <c r="H107" i="2"/>
  <c r="A108" i="2"/>
  <c r="H108" i="2"/>
  <c r="A109" i="2"/>
  <c r="H109" i="2"/>
  <c r="A110" i="2"/>
  <c r="H110" i="2"/>
  <c r="A111" i="2"/>
  <c r="H111" i="2"/>
  <c r="A112" i="2"/>
  <c r="H112" i="2"/>
  <c r="A113" i="2"/>
  <c r="H113" i="2"/>
  <c r="A114" i="2"/>
  <c r="H114" i="2"/>
  <c r="A115" i="2"/>
  <c r="H115" i="2"/>
  <c r="A116" i="2"/>
  <c r="H116" i="2"/>
  <c r="A117" i="2"/>
  <c r="H117" i="2"/>
  <c r="A118" i="2"/>
  <c r="H118" i="2"/>
  <c r="A119" i="2"/>
  <c r="H119" i="2"/>
  <c r="A120" i="2"/>
  <c r="H120" i="2"/>
  <c r="A121" i="2"/>
  <c r="H121" i="2"/>
  <c r="A122" i="2"/>
  <c r="H122" i="2"/>
  <c r="A123" i="2"/>
  <c r="H123" i="2"/>
  <c r="A124" i="2"/>
  <c r="H124" i="2"/>
  <c r="A125" i="2"/>
  <c r="H125" i="2"/>
  <c r="A126" i="2"/>
  <c r="H126" i="2"/>
  <c r="A127" i="2"/>
  <c r="H127" i="2"/>
  <c r="A128" i="2"/>
  <c r="H128" i="2"/>
  <c r="A129" i="2"/>
  <c r="H129" i="2"/>
  <c r="A130" i="2"/>
  <c r="H130" i="2"/>
  <c r="A131" i="2"/>
  <c r="H131" i="2"/>
  <c r="A132" i="2"/>
  <c r="H132" i="2"/>
  <c r="A133" i="2"/>
  <c r="H133" i="2"/>
  <c r="A134" i="2"/>
  <c r="H134" i="2"/>
  <c r="A135" i="2"/>
  <c r="H135" i="2"/>
  <c r="A136" i="2"/>
  <c r="H136" i="2"/>
  <c r="A137" i="2"/>
  <c r="H137" i="2"/>
  <c r="A138" i="2"/>
  <c r="H138" i="2"/>
  <c r="A139" i="2"/>
  <c r="H139" i="2"/>
  <c r="A140" i="2"/>
  <c r="H140" i="2"/>
  <c r="A141" i="2"/>
  <c r="H141" i="2"/>
  <c r="A142" i="2"/>
  <c r="H142" i="2"/>
  <c r="A143" i="2"/>
  <c r="H143" i="2"/>
  <c r="A144" i="2"/>
  <c r="H144" i="2"/>
  <c r="A145" i="2"/>
  <c r="D145" i="2"/>
  <c r="E145" i="2"/>
  <c r="F145" i="2"/>
  <c r="G145" i="2"/>
  <c r="H145" i="2"/>
  <c r="A146" i="2"/>
  <c r="H146" i="2"/>
  <c r="A147" i="2"/>
  <c r="H147" i="2"/>
  <c r="A148" i="2"/>
  <c r="H148" i="2"/>
  <c r="A149" i="2"/>
  <c r="H149" i="2"/>
  <c r="A150" i="2"/>
  <c r="H150" i="2"/>
  <c r="A151" i="2"/>
  <c r="H151" i="2"/>
  <c r="A152" i="2"/>
  <c r="H152" i="2"/>
  <c r="A153" i="2"/>
  <c r="H153" i="2"/>
  <c r="A154" i="2"/>
  <c r="H154" i="2"/>
  <c r="A155" i="2"/>
  <c r="H155" i="2"/>
  <c r="A156" i="2"/>
  <c r="H156" i="2"/>
  <c r="A157" i="2"/>
  <c r="H157" i="2"/>
  <c r="A158" i="2"/>
  <c r="H158" i="2"/>
  <c r="A159" i="2"/>
  <c r="H159" i="2"/>
  <c r="A160" i="2"/>
  <c r="H160" i="2"/>
  <c r="A161" i="2"/>
  <c r="H161" i="2"/>
  <c r="A162" i="2"/>
  <c r="H162" i="2"/>
  <c r="A163" i="2"/>
  <c r="H163" i="2"/>
  <c r="A164" i="2"/>
  <c r="H164" i="2"/>
  <c r="A165" i="2"/>
  <c r="H165" i="2"/>
  <c r="A166" i="2"/>
  <c r="H166" i="2"/>
  <c r="A167" i="2"/>
  <c r="H167" i="2"/>
  <c r="A168" i="2"/>
  <c r="H168" i="2"/>
  <c r="A169" i="2"/>
  <c r="H169" i="2"/>
  <c r="A170" i="2"/>
  <c r="H170" i="2"/>
  <c r="A172" i="2"/>
  <c r="H172" i="2"/>
  <c r="A173" i="2"/>
  <c r="H173" i="2"/>
  <c r="A174" i="2"/>
  <c r="H174" i="2"/>
  <c r="A175" i="2"/>
  <c r="H175" i="2"/>
  <c r="A176" i="2"/>
  <c r="H176" i="2"/>
  <c r="A177" i="2"/>
  <c r="H177" i="2"/>
  <c r="A178" i="2"/>
  <c r="H178" i="2"/>
  <c r="A179" i="2"/>
  <c r="H179" i="2"/>
  <c r="A180" i="2"/>
  <c r="H180" i="2"/>
  <c r="A181" i="2"/>
  <c r="H181" i="2"/>
  <c r="A182" i="2"/>
  <c r="H182" i="2"/>
  <c r="A183" i="2"/>
  <c r="H183" i="2"/>
  <c r="A184" i="2"/>
  <c r="H184" i="2"/>
  <c r="A185" i="2"/>
  <c r="H185" i="2"/>
  <c r="A186" i="2"/>
  <c r="H186" i="2"/>
  <c r="A187" i="2"/>
  <c r="H187" i="2"/>
  <c r="A188" i="2"/>
  <c r="H188" i="2"/>
  <c r="A189" i="2"/>
  <c r="H189" i="2"/>
  <c r="A190" i="2"/>
  <c r="H190" i="2"/>
  <c r="A191" i="2"/>
  <c r="H191" i="2"/>
  <c r="A192" i="2"/>
  <c r="H192" i="2"/>
  <c r="A193" i="2"/>
  <c r="H193" i="2"/>
  <c r="A194" i="2"/>
  <c r="H194" i="2"/>
  <c r="A195" i="2"/>
  <c r="H195" i="2"/>
  <c r="A196" i="2"/>
  <c r="H196" i="2"/>
  <c r="A197" i="2"/>
  <c r="H197" i="2"/>
  <c r="A198" i="2"/>
  <c r="H198" i="2"/>
  <c r="A199" i="2"/>
  <c r="H199" i="2"/>
  <c r="A200" i="2"/>
  <c r="H200" i="2"/>
  <c r="A201" i="2"/>
  <c r="H201" i="2"/>
  <c r="A202" i="2"/>
  <c r="D202" i="2"/>
  <c r="E202" i="2"/>
  <c r="F202" i="2"/>
  <c r="G202" i="2"/>
  <c r="H202" i="2"/>
  <c r="A203" i="2"/>
  <c r="D203" i="2"/>
  <c r="E203" i="2"/>
  <c r="F203" i="2"/>
  <c r="G203" i="2"/>
  <c r="H203" i="2"/>
  <c r="A204" i="2"/>
  <c r="H204" i="2"/>
  <c r="A205" i="2"/>
  <c r="H205" i="2"/>
  <c r="A206" i="2"/>
  <c r="H206" i="2"/>
  <c r="A207" i="2"/>
  <c r="H207" i="2"/>
  <c r="A208" i="2"/>
  <c r="H208" i="2"/>
  <c r="A209" i="2"/>
  <c r="H209" i="2"/>
  <c r="A210" i="2"/>
  <c r="H210" i="2"/>
  <c r="A211" i="2"/>
  <c r="H211" i="2"/>
  <c r="A212" i="2"/>
  <c r="H212" i="2"/>
  <c r="A213" i="2"/>
  <c r="H213" i="2"/>
  <c r="A214" i="2"/>
  <c r="H214" i="2"/>
  <c r="A215" i="2"/>
  <c r="H215" i="2"/>
  <c r="A216" i="2"/>
  <c r="H216" i="2"/>
  <c r="A217" i="2"/>
  <c r="H217" i="2"/>
  <c r="A218" i="2"/>
  <c r="H218" i="2"/>
  <c r="A219" i="2"/>
  <c r="H219" i="2"/>
  <c r="A220" i="2"/>
  <c r="H220" i="2"/>
  <c r="A221" i="2"/>
  <c r="H221" i="2"/>
  <c r="A222" i="2"/>
  <c r="H222" i="2"/>
  <c r="A223" i="2"/>
  <c r="H223" i="2"/>
  <c r="A224" i="2"/>
  <c r="H224" i="2"/>
  <c r="A225" i="2"/>
  <c r="H225" i="2"/>
  <c r="A226" i="2"/>
  <c r="H226" i="2"/>
  <c r="A227" i="2"/>
  <c r="H227" i="2"/>
  <c r="A228" i="2"/>
  <c r="H228" i="2"/>
  <c r="A229" i="2"/>
  <c r="H229" i="2"/>
  <c r="A230" i="2"/>
  <c r="H230" i="2"/>
  <c r="A231" i="2"/>
  <c r="H231" i="2"/>
  <c r="A232" i="2"/>
  <c r="H232" i="2"/>
  <c r="A233" i="2"/>
  <c r="H233" i="2"/>
  <c r="A234" i="2"/>
  <c r="H234" i="2"/>
  <c r="A235" i="2"/>
  <c r="H235" i="2"/>
  <c r="A236" i="2"/>
  <c r="H236" i="2"/>
  <c r="A237" i="2"/>
  <c r="H237" i="2"/>
  <c r="A238" i="2"/>
  <c r="H238" i="2"/>
  <c r="A239" i="2"/>
  <c r="H239" i="2"/>
  <c r="A240" i="2"/>
  <c r="H240" i="2"/>
  <c r="A241" i="2"/>
  <c r="H241" i="2"/>
  <c r="A242" i="2"/>
  <c r="H242" i="2"/>
  <c r="A243" i="2"/>
  <c r="H243" i="2"/>
  <c r="A244" i="2"/>
  <c r="H244" i="2"/>
  <c r="A245" i="2"/>
  <c r="H245" i="2"/>
  <c r="A246" i="2"/>
  <c r="H246" i="2"/>
  <c r="A247" i="2"/>
  <c r="H247" i="2"/>
  <c r="A248" i="2"/>
  <c r="H248" i="2"/>
  <c r="A249" i="2"/>
  <c r="H249" i="2"/>
  <c r="A250" i="2"/>
  <c r="H250" i="2"/>
  <c r="A251" i="2"/>
  <c r="H251" i="2"/>
  <c r="A252" i="2"/>
  <c r="H252" i="2"/>
  <c r="A253" i="2"/>
  <c r="H253" i="2"/>
  <c r="A254" i="2"/>
  <c r="H254" i="2"/>
  <c r="A255" i="2"/>
  <c r="H255" i="2"/>
  <c r="A256" i="2"/>
  <c r="H256" i="2"/>
  <c r="A257" i="2"/>
  <c r="H257" i="2"/>
  <c r="A258" i="2"/>
  <c r="H258" i="2"/>
  <c r="A259" i="2"/>
  <c r="H259" i="2"/>
  <c r="A260" i="2"/>
  <c r="H260" i="2"/>
  <c r="A261" i="2"/>
  <c r="H261" i="2"/>
  <c r="A262" i="2"/>
  <c r="D262" i="2"/>
  <c r="E262" i="2"/>
  <c r="F262" i="2"/>
  <c r="G262" i="2"/>
  <c r="H262" i="2"/>
  <c r="A263" i="2"/>
  <c r="H263" i="2"/>
  <c r="A264" i="2"/>
  <c r="H264" i="2"/>
  <c r="A265" i="2"/>
  <c r="H265" i="2"/>
  <c r="A266" i="2"/>
  <c r="H266" i="2"/>
  <c r="A267" i="2"/>
  <c r="H267" i="2"/>
  <c r="A268" i="2"/>
  <c r="H268" i="2"/>
  <c r="A269" i="2"/>
  <c r="H269" i="2"/>
  <c r="A270" i="2"/>
  <c r="H270" i="2"/>
  <c r="A271" i="2"/>
  <c r="H271" i="2"/>
  <c r="A272" i="2"/>
  <c r="H272" i="2"/>
  <c r="A273" i="2"/>
  <c r="H273" i="2"/>
  <c r="A274" i="2"/>
  <c r="H274" i="2"/>
  <c r="A275" i="2"/>
  <c r="H275" i="2"/>
  <c r="A276" i="2"/>
  <c r="H276" i="2"/>
  <c r="A277" i="2"/>
  <c r="H277" i="2"/>
  <c r="A278" i="2"/>
  <c r="H278" i="2"/>
  <c r="A279" i="2"/>
  <c r="H279" i="2"/>
  <c r="A280" i="2"/>
  <c r="H280" i="2"/>
  <c r="A281" i="2"/>
  <c r="H281" i="2"/>
  <c r="A282" i="2"/>
  <c r="H282" i="2"/>
  <c r="A283" i="2"/>
  <c r="H283" i="2"/>
  <c r="A284" i="2"/>
  <c r="H284" i="2"/>
  <c r="A285" i="2"/>
  <c r="H285" i="2"/>
  <c r="A286" i="2"/>
  <c r="H286" i="2"/>
  <c r="A287" i="2"/>
  <c r="H287" i="2"/>
  <c r="A288" i="2"/>
  <c r="H288" i="2"/>
  <c r="A289" i="2"/>
  <c r="H289" i="2"/>
  <c r="A290" i="2"/>
  <c r="H290" i="2"/>
  <c r="A291" i="2"/>
  <c r="H291" i="2"/>
  <c r="A292" i="2"/>
  <c r="H292" i="2"/>
  <c r="A293" i="2"/>
  <c r="H293" i="2"/>
  <c r="A294" i="2"/>
  <c r="D294" i="2"/>
  <c r="E294" i="2"/>
  <c r="F294" i="2"/>
  <c r="G294" i="2"/>
  <c r="H294" i="2"/>
  <c r="A295" i="2"/>
  <c r="D295" i="2"/>
  <c r="E295" i="2"/>
  <c r="F295" i="2"/>
  <c r="G295" i="2"/>
  <c r="H295" i="2"/>
  <c r="A296" i="2"/>
  <c r="H296" i="2"/>
  <c r="A297" i="2"/>
  <c r="D297" i="2"/>
  <c r="E297" i="2"/>
  <c r="F297" i="2"/>
  <c r="G297" i="2"/>
  <c r="H297" i="2"/>
  <c r="A298" i="2"/>
  <c r="H298" i="2"/>
  <c r="A299" i="2"/>
  <c r="D299" i="2"/>
  <c r="E299" i="2"/>
  <c r="F299" i="2"/>
  <c r="G299" i="2"/>
  <c r="H299" i="2"/>
  <c r="A300" i="2"/>
  <c r="D300" i="2"/>
  <c r="E300" i="2"/>
  <c r="F300" i="2"/>
  <c r="G300" i="2"/>
  <c r="H300" i="2"/>
  <c r="A301" i="2"/>
  <c r="H301" i="2"/>
  <c r="A302" i="2"/>
  <c r="D302" i="2"/>
  <c r="E302" i="2"/>
  <c r="F302" i="2"/>
  <c r="G302" i="2"/>
  <c r="H302" i="2"/>
  <c r="A303" i="2"/>
  <c r="D303" i="2"/>
  <c r="E303" i="2"/>
  <c r="F303" i="2"/>
  <c r="G303" i="2"/>
  <c r="H303" i="2"/>
  <c r="A304" i="2"/>
  <c r="D304" i="2"/>
  <c r="E304" i="2"/>
  <c r="F304" i="2"/>
  <c r="G304" i="2"/>
  <c r="H304" i="2"/>
  <c r="A305" i="2"/>
  <c r="H305" i="2"/>
  <c r="A306" i="2"/>
  <c r="H306" i="2"/>
  <c r="A307" i="2"/>
  <c r="H307" i="2"/>
  <c r="A308" i="2"/>
  <c r="H308" i="2"/>
  <c r="A309" i="2"/>
  <c r="H309" i="2"/>
  <c r="A310" i="2"/>
  <c r="H310" i="2"/>
  <c r="A311" i="2"/>
  <c r="H311" i="2"/>
  <c r="A312" i="2"/>
  <c r="H312" i="2"/>
  <c r="A313" i="2"/>
  <c r="H313" i="2"/>
  <c r="A314" i="2"/>
  <c r="H314" i="2"/>
  <c r="A315" i="2"/>
  <c r="H315" i="2"/>
  <c r="A316" i="2"/>
  <c r="H316" i="2"/>
  <c r="A317" i="2"/>
  <c r="H317" i="2"/>
  <c r="A318" i="2"/>
  <c r="H318" i="2"/>
  <c r="A319" i="2"/>
  <c r="H319" i="2"/>
  <c r="A320" i="2"/>
  <c r="H320" i="2"/>
  <c r="A321" i="2"/>
  <c r="H321" i="2"/>
  <c r="A322" i="2"/>
  <c r="H322" i="2"/>
  <c r="A323" i="2"/>
  <c r="H323" i="2"/>
  <c r="A324" i="2"/>
  <c r="H324" i="2"/>
  <c r="A325" i="2"/>
  <c r="H325" i="2"/>
  <c r="A326" i="2"/>
  <c r="H326" i="2"/>
  <c r="A327" i="2"/>
  <c r="H327" i="2"/>
  <c r="A328" i="2"/>
  <c r="H328" i="2"/>
  <c r="A329" i="2"/>
  <c r="H329" i="2"/>
  <c r="A330" i="2"/>
  <c r="H330" i="2"/>
  <c r="A331" i="2"/>
  <c r="H331" i="2"/>
  <c r="A332" i="2"/>
  <c r="H332" i="2"/>
  <c r="A333" i="2"/>
  <c r="H333" i="2"/>
  <c r="A334" i="2"/>
  <c r="H334" i="2"/>
  <c r="A335" i="2"/>
  <c r="H335" i="2"/>
  <c r="A336" i="2"/>
  <c r="H336" i="2"/>
  <c r="A337" i="2"/>
  <c r="H337" i="2"/>
  <c r="A338" i="2"/>
  <c r="H338" i="2"/>
  <c r="A339" i="2"/>
  <c r="H339" i="2"/>
  <c r="A340" i="2"/>
  <c r="H340" i="2"/>
  <c r="A341" i="2"/>
  <c r="H341" i="2"/>
  <c r="A342" i="2"/>
  <c r="H342" i="2"/>
  <c r="A343" i="2"/>
  <c r="H343" i="2"/>
  <c r="A344" i="2"/>
  <c r="H344" i="2"/>
  <c r="A345" i="2"/>
  <c r="H345" i="2"/>
  <c r="A346" i="2"/>
  <c r="H346" i="2"/>
  <c r="A347" i="2"/>
  <c r="H347" i="2"/>
  <c r="A348" i="2"/>
  <c r="H348" i="2"/>
  <c r="A349" i="2"/>
  <c r="H349" i="2"/>
  <c r="A350" i="2"/>
  <c r="H350" i="2"/>
  <c r="A351" i="2"/>
  <c r="H351" i="2"/>
  <c r="A352" i="2"/>
  <c r="H352" i="2"/>
  <c r="A353" i="2"/>
  <c r="H353" i="2"/>
  <c r="A354" i="2"/>
  <c r="H354" i="2"/>
  <c r="A355" i="2"/>
  <c r="H355" i="2"/>
  <c r="A356" i="2"/>
  <c r="H356" i="2"/>
  <c r="A357" i="2"/>
  <c r="H357" i="2"/>
  <c r="A358" i="2"/>
  <c r="H358" i="2"/>
  <c r="A359" i="2"/>
  <c r="H359" i="2"/>
  <c r="A360" i="2"/>
  <c r="D360" i="2"/>
  <c r="E360" i="2"/>
  <c r="F360" i="2"/>
  <c r="G360" i="2"/>
  <c r="H360" i="2"/>
  <c r="A361" i="2"/>
  <c r="H361" i="2"/>
  <c r="A362" i="2"/>
  <c r="H362" i="2"/>
  <c r="A363" i="2"/>
  <c r="H363" i="2"/>
  <c r="A364" i="2"/>
  <c r="H364" i="2"/>
  <c r="A365" i="2"/>
  <c r="H365" i="2"/>
  <c r="A366" i="2"/>
  <c r="H366" i="2"/>
  <c r="A367" i="2"/>
  <c r="H367" i="2"/>
  <c r="A368" i="2"/>
  <c r="H368" i="2"/>
  <c r="A369" i="2"/>
  <c r="H369" i="2"/>
  <c r="A370" i="2"/>
  <c r="H370" i="2"/>
  <c r="A371" i="2"/>
  <c r="H371" i="2"/>
  <c r="A372" i="2"/>
  <c r="H372" i="2"/>
  <c r="A373" i="2"/>
  <c r="H373" i="2"/>
  <c r="A374" i="2"/>
  <c r="H374" i="2"/>
  <c r="A375" i="2"/>
  <c r="H375" i="2"/>
  <c r="A376" i="2"/>
  <c r="H376" i="2"/>
  <c r="A377" i="2"/>
  <c r="H377" i="2"/>
  <c r="A378" i="2"/>
  <c r="H378" i="2"/>
  <c r="A379" i="2"/>
  <c r="H379" i="2"/>
  <c r="A380" i="2"/>
  <c r="H380" i="2"/>
  <c r="A381" i="2"/>
  <c r="H381" i="2"/>
  <c r="A382" i="2"/>
  <c r="H382" i="2"/>
  <c r="A383" i="2"/>
  <c r="H383" i="2"/>
  <c r="A384" i="2"/>
  <c r="H384" i="2"/>
  <c r="A385" i="2"/>
  <c r="H385" i="2"/>
  <c r="A386" i="2"/>
  <c r="H386" i="2"/>
  <c r="A387" i="2"/>
  <c r="H387" i="2"/>
  <c r="A388" i="2"/>
  <c r="H388" i="2"/>
  <c r="A389" i="2"/>
  <c r="H389" i="2"/>
  <c r="A390" i="2"/>
  <c r="H390" i="2"/>
  <c r="A391" i="2"/>
  <c r="H391" i="2"/>
  <c r="A392" i="2"/>
  <c r="H392" i="2"/>
  <c r="A393" i="2"/>
  <c r="H393" i="2"/>
  <c r="A394" i="2"/>
  <c r="H394" i="2"/>
  <c r="A395" i="2"/>
  <c r="H395" i="2"/>
  <c r="A396" i="2"/>
  <c r="H396" i="2"/>
  <c r="A397" i="2"/>
  <c r="H397" i="2"/>
  <c r="A398" i="2"/>
  <c r="H398" i="2"/>
  <c r="A399" i="2"/>
  <c r="H399" i="2"/>
  <c r="A400" i="2"/>
  <c r="H400" i="2"/>
  <c r="A401" i="2"/>
  <c r="H401" i="2"/>
  <c r="A402" i="2"/>
  <c r="H402" i="2"/>
  <c r="A403" i="2"/>
  <c r="H403" i="2"/>
  <c r="A404" i="2"/>
  <c r="H404" i="2"/>
  <c r="A405" i="2"/>
  <c r="H405" i="2"/>
  <c r="A406" i="2"/>
  <c r="H406" i="2"/>
  <c r="A407" i="2"/>
  <c r="H407" i="2"/>
  <c r="A408" i="2"/>
  <c r="H408" i="2"/>
  <c r="A409" i="2"/>
  <c r="H409" i="2"/>
  <c r="A410" i="2"/>
  <c r="H410" i="2"/>
  <c r="A411" i="2"/>
  <c r="H411" i="2"/>
  <c r="A412" i="2"/>
  <c r="D412" i="2"/>
  <c r="E412" i="2"/>
  <c r="F412" i="2"/>
  <c r="G412" i="2"/>
  <c r="H412" i="2"/>
  <c r="A413" i="2"/>
  <c r="D413" i="2"/>
  <c r="E413" i="2"/>
  <c r="F413" i="2"/>
  <c r="G413" i="2"/>
  <c r="H413" i="2"/>
  <c r="A414" i="2"/>
  <c r="H414" i="2"/>
  <c r="A415" i="2"/>
  <c r="H415" i="2"/>
  <c r="A416" i="2"/>
  <c r="H416" i="2"/>
  <c r="A417" i="2"/>
  <c r="H417" i="2"/>
  <c r="A418" i="2"/>
  <c r="H418" i="2"/>
  <c r="A419" i="2"/>
  <c r="H419" i="2"/>
  <c r="A420" i="2"/>
  <c r="H420" i="2"/>
  <c r="A421" i="2"/>
  <c r="H421" i="2"/>
  <c r="A422" i="2"/>
  <c r="H422" i="2"/>
  <c r="A423" i="2"/>
  <c r="D423" i="2"/>
  <c r="E423" i="2"/>
  <c r="F423" i="2"/>
  <c r="G423" i="2"/>
  <c r="H423" i="2"/>
  <c r="A424" i="2"/>
  <c r="H424" i="2"/>
  <c r="A425" i="2"/>
  <c r="H425" i="2"/>
  <c r="A426" i="2"/>
  <c r="H426" i="2"/>
  <c r="A427" i="2"/>
  <c r="H427" i="2"/>
  <c r="A428" i="2"/>
  <c r="H428" i="2"/>
  <c r="A429" i="2"/>
  <c r="H429" i="2"/>
  <c r="A430" i="2"/>
  <c r="H430" i="2"/>
  <c r="A431" i="2"/>
  <c r="H431" i="2"/>
  <c r="A432" i="2"/>
  <c r="H432" i="2"/>
  <c r="A433" i="2"/>
  <c r="H433" i="2"/>
  <c r="A434" i="2"/>
  <c r="H434" i="2"/>
  <c r="A435" i="2"/>
  <c r="H435" i="2"/>
  <c r="A436" i="2"/>
  <c r="H436" i="2"/>
  <c r="A437" i="2"/>
  <c r="H437" i="2"/>
  <c r="A438" i="2"/>
  <c r="H438" i="2"/>
  <c r="A439" i="2"/>
  <c r="H439" i="2"/>
  <c r="A440" i="2"/>
  <c r="H440" i="2"/>
  <c r="A441" i="2"/>
  <c r="H441" i="2"/>
  <c r="A442" i="2"/>
  <c r="H442" i="2"/>
  <c r="A443" i="2"/>
  <c r="H443" i="2"/>
  <c r="A444" i="2"/>
  <c r="H444" i="2"/>
  <c r="A445" i="2"/>
  <c r="H445" i="2"/>
  <c r="A446" i="2"/>
  <c r="H446" i="2"/>
  <c r="A447" i="2"/>
  <c r="H447" i="2"/>
  <c r="A448" i="2"/>
  <c r="H448" i="2"/>
  <c r="A449" i="2"/>
  <c r="H449" i="2"/>
  <c r="A450" i="2"/>
  <c r="H450" i="2"/>
  <c r="A451" i="2"/>
  <c r="H451" i="2"/>
  <c r="A452" i="2"/>
  <c r="H452" i="2"/>
  <c r="A453" i="2"/>
  <c r="H453" i="2"/>
  <c r="A454" i="2"/>
  <c r="H454" i="2"/>
  <c r="A455" i="2"/>
  <c r="H455" i="2"/>
  <c r="A456" i="2"/>
  <c r="H456" i="2"/>
  <c r="A457" i="2"/>
  <c r="H457" i="2"/>
  <c r="A458" i="2"/>
  <c r="H458" i="2"/>
  <c r="A459" i="2"/>
  <c r="H459" i="2"/>
  <c r="A460" i="2"/>
  <c r="H460" i="2"/>
  <c r="A461" i="2"/>
  <c r="H461" i="2"/>
  <c r="A462" i="2"/>
  <c r="H462" i="2"/>
  <c r="A463" i="2"/>
  <c r="D463" i="2"/>
  <c r="E463" i="2"/>
  <c r="F463" i="2"/>
  <c r="G463" i="2"/>
  <c r="H463" i="2"/>
  <c r="A464" i="2"/>
  <c r="H464" i="2"/>
  <c r="A465" i="2"/>
  <c r="H465" i="2"/>
  <c r="A466" i="2"/>
  <c r="H466" i="2"/>
  <c r="A467" i="2"/>
  <c r="H467" i="2"/>
  <c r="A468" i="2"/>
  <c r="H468" i="2"/>
  <c r="A469" i="2"/>
  <c r="H469" i="2"/>
  <c r="A470" i="2"/>
  <c r="H470" i="2"/>
  <c r="A471" i="2"/>
  <c r="H471" i="2"/>
  <c r="A472" i="2"/>
  <c r="H472" i="2"/>
  <c r="A473" i="2"/>
  <c r="H473" i="2"/>
  <c r="A474" i="2"/>
  <c r="H474" i="2"/>
  <c r="A475" i="2"/>
  <c r="H475" i="2"/>
  <c r="A476" i="2"/>
  <c r="H476" i="2"/>
  <c r="A477" i="2"/>
  <c r="H477" i="2"/>
  <c r="A478" i="2"/>
  <c r="H478" i="2"/>
  <c r="A479" i="2"/>
  <c r="H479" i="2"/>
  <c r="A480" i="2"/>
  <c r="H480" i="2"/>
  <c r="A481" i="2"/>
  <c r="H481" i="2"/>
  <c r="A482" i="2"/>
  <c r="H482" i="2"/>
  <c r="A483" i="2"/>
  <c r="H483" i="2"/>
  <c r="A484" i="2"/>
  <c r="H484" i="2"/>
  <c r="A485" i="2"/>
  <c r="H485" i="2"/>
  <c r="A486" i="2"/>
  <c r="H486" i="2"/>
  <c r="A487" i="2"/>
  <c r="H487" i="2"/>
  <c r="A488" i="2"/>
  <c r="D488" i="2"/>
  <c r="E488" i="2"/>
  <c r="F488" i="2"/>
  <c r="G488" i="2"/>
  <c r="H488" i="2"/>
  <c r="A489" i="2"/>
  <c r="H489" i="2"/>
  <c r="A490" i="2"/>
  <c r="H490" i="2"/>
  <c r="A491" i="2"/>
  <c r="H491" i="2"/>
  <c r="A492" i="2"/>
  <c r="H492" i="2"/>
  <c r="A493" i="2"/>
  <c r="H493" i="2"/>
  <c r="A494" i="2"/>
  <c r="H494" i="2"/>
  <c r="A495" i="2"/>
  <c r="H495" i="2"/>
  <c r="A496" i="2"/>
  <c r="H496" i="2"/>
  <c r="A497" i="2"/>
  <c r="H497" i="2"/>
  <c r="A498" i="2"/>
  <c r="H498" i="2"/>
  <c r="A499" i="2"/>
  <c r="H499" i="2"/>
  <c r="A500" i="2"/>
  <c r="H500" i="2"/>
  <c r="A501" i="2"/>
  <c r="H501" i="2"/>
  <c r="A502" i="2"/>
  <c r="H502" i="2"/>
  <c r="A503" i="2"/>
  <c r="H503" i="2"/>
  <c r="A504" i="2"/>
  <c r="H504" i="2"/>
  <c r="A505" i="2"/>
  <c r="H505" i="2"/>
  <c r="A506" i="2"/>
  <c r="H506" i="2"/>
  <c r="A507" i="2"/>
  <c r="H507" i="2"/>
  <c r="A508" i="2"/>
  <c r="H508" i="2"/>
  <c r="A509" i="2"/>
  <c r="H509" i="2"/>
  <c r="A510" i="2"/>
  <c r="D510" i="2"/>
  <c r="E510" i="2"/>
  <c r="F510" i="2"/>
  <c r="G510" i="2"/>
  <c r="H510" i="2"/>
  <c r="A511" i="2"/>
  <c r="H511" i="2"/>
  <c r="A512" i="2"/>
  <c r="H512" i="2"/>
  <c r="A513" i="2"/>
  <c r="H513" i="2"/>
  <c r="A514" i="2"/>
  <c r="H514" i="2"/>
  <c r="A515" i="2"/>
  <c r="H515" i="2"/>
  <c r="A516" i="2"/>
  <c r="H516" i="2"/>
  <c r="A517" i="2"/>
  <c r="H517" i="2"/>
  <c r="A518" i="2"/>
  <c r="H518" i="2"/>
  <c r="A519" i="2"/>
  <c r="H519" i="2"/>
  <c r="A520" i="2"/>
  <c r="H520" i="2"/>
  <c r="A521" i="2"/>
  <c r="H521" i="2"/>
  <c r="A522" i="2"/>
  <c r="H522" i="2"/>
  <c r="A523" i="2"/>
  <c r="D523" i="2"/>
  <c r="E523" i="2"/>
  <c r="F523" i="2"/>
  <c r="G523" i="2"/>
  <c r="H523" i="2"/>
  <c r="A524" i="2"/>
  <c r="H524" i="2"/>
  <c r="A525" i="2"/>
  <c r="H525" i="2"/>
  <c r="A526" i="2"/>
  <c r="H526" i="2"/>
  <c r="A527" i="2"/>
  <c r="H527" i="2"/>
  <c r="A528" i="2"/>
  <c r="H528" i="2"/>
  <c r="A529" i="2"/>
  <c r="H529" i="2"/>
  <c r="A530" i="2"/>
  <c r="H530" i="2"/>
  <c r="A531" i="2"/>
  <c r="H531" i="2"/>
  <c r="A532" i="2"/>
  <c r="H532" i="2"/>
  <c r="A533" i="2"/>
  <c r="D533" i="2"/>
  <c r="E533" i="2"/>
  <c r="F533" i="2"/>
  <c r="G533" i="2"/>
  <c r="H533" i="2"/>
  <c r="A534" i="2"/>
  <c r="H534" i="2"/>
  <c r="A535" i="2"/>
  <c r="H535" i="2"/>
  <c r="A536" i="2"/>
  <c r="H536" i="2"/>
  <c r="A537" i="2"/>
  <c r="H537" i="2"/>
  <c r="A538" i="2"/>
  <c r="H538" i="2"/>
  <c r="A539" i="2"/>
  <c r="H539" i="2"/>
  <c r="A540" i="2"/>
  <c r="H540" i="2"/>
  <c r="A541" i="2"/>
  <c r="H541" i="2"/>
  <c r="A542" i="2"/>
  <c r="H542" i="2"/>
  <c r="A543" i="2"/>
  <c r="H543" i="2"/>
  <c r="A544" i="2"/>
  <c r="H544" i="2"/>
  <c r="A545" i="2"/>
  <c r="H545" i="2"/>
  <c r="A546" i="2"/>
  <c r="H546" i="2"/>
  <c r="A547" i="2"/>
  <c r="H547" i="2"/>
  <c r="A548" i="2"/>
  <c r="H548" i="2"/>
  <c r="A549" i="2"/>
  <c r="H549" i="2"/>
  <c r="A550" i="2"/>
  <c r="H550" i="2"/>
  <c r="A551" i="2"/>
  <c r="H551" i="2"/>
  <c r="A552" i="2"/>
  <c r="H552" i="2"/>
  <c r="A553" i="2"/>
  <c r="H553" i="2"/>
  <c r="A554" i="2"/>
  <c r="H554" i="2"/>
  <c r="A555" i="2"/>
  <c r="H555" i="2"/>
  <c r="A556" i="2"/>
  <c r="H556" i="2"/>
  <c r="A557" i="2"/>
  <c r="H557" i="2"/>
  <c r="A558" i="2"/>
  <c r="H558" i="2"/>
  <c r="A559" i="2"/>
  <c r="H559" i="2"/>
  <c r="A560" i="2"/>
  <c r="H560" i="2"/>
  <c r="A561" i="2"/>
  <c r="H561" i="2"/>
  <c r="A562" i="2"/>
  <c r="H562" i="2"/>
  <c r="A563" i="2"/>
  <c r="H563" i="2"/>
  <c r="A564" i="2"/>
  <c r="H564" i="2"/>
  <c r="A565" i="2"/>
  <c r="H565" i="2"/>
  <c r="A566" i="2"/>
  <c r="H566" i="2"/>
  <c r="A567" i="2"/>
  <c r="H567" i="2"/>
  <c r="A568" i="2"/>
  <c r="H568" i="2"/>
  <c r="A569" i="2"/>
  <c r="H569" i="2"/>
  <c r="A570" i="2"/>
  <c r="H570" i="2"/>
  <c r="A571" i="2"/>
  <c r="H571" i="2"/>
  <c r="A572" i="2"/>
  <c r="H572" i="2"/>
  <c r="A573" i="2"/>
  <c r="H573" i="2"/>
  <c r="A574" i="2"/>
  <c r="H574" i="2"/>
  <c r="A575" i="2"/>
  <c r="H575" i="2"/>
  <c r="A576" i="2"/>
  <c r="H576" i="2"/>
  <c r="A577" i="2"/>
  <c r="H577" i="2"/>
  <c r="I201" i="2"/>
  <c r="A2" i="2"/>
  <c r="G360" i="1" l="1"/>
  <c r="G558" i="1"/>
  <c r="J477" i="1"/>
  <c r="G477" i="1"/>
  <c r="J429" i="1"/>
  <c r="G429" i="1"/>
  <c r="J369" i="1"/>
  <c r="G369" i="1"/>
  <c r="J141" i="1"/>
  <c r="G141" i="1"/>
  <c r="J332" i="1"/>
  <c r="G332" i="1"/>
  <c r="J164" i="1"/>
  <c r="G164" i="1"/>
  <c r="J104" i="1"/>
  <c r="G104" i="1"/>
  <c r="J20" i="1"/>
  <c r="G20" i="1"/>
  <c r="G117" i="1"/>
  <c r="G307" i="1"/>
  <c r="G463" i="1"/>
  <c r="G345" i="1"/>
  <c r="G381" i="1"/>
  <c r="G357" i="1"/>
  <c r="G174" i="1"/>
  <c r="G318" i="1"/>
  <c r="G462" i="1"/>
  <c r="G55" i="1"/>
  <c r="G71" i="1"/>
  <c r="G155" i="1"/>
  <c r="G217" i="1"/>
  <c r="G501" i="1"/>
  <c r="J453" i="1"/>
  <c r="G453" i="1"/>
  <c r="J393" i="1"/>
  <c r="G393" i="1"/>
  <c r="J333" i="1"/>
  <c r="G333" i="1"/>
  <c r="J273" i="1"/>
  <c r="G273" i="1"/>
  <c r="G321" i="1"/>
  <c r="J512" i="1"/>
  <c r="G512" i="1"/>
  <c r="J356" i="1"/>
  <c r="G356" i="1"/>
  <c r="J128" i="1"/>
  <c r="G128" i="1"/>
  <c r="G163" i="1"/>
  <c r="G31" i="1"/>
  <c r="G47" i="1"/>
  <c r="G67" i="1"/>
  <c r="G211" i="1"/>
  <c r="G355" i="1"/>
  <c r="G499" i="1"/>
  <c r="G93" i="1"/>
  <c r="G481" i="1"/>
  <c r="G177" i="1"/>
  <c r="G239" i="1"/>
  <c r="G428" i="1"/>
  <c r="G549" i="1"/>
  <c r="G86" i="1"/>
  <c r="G489" i="1"/>
  <c r="G526" i="1"/>
  <c r="G253" i="1"/>
  <c r="J417" i="1"/>
  <c r="G417" i="1"/>
  <c r="J560" i="1"/>
  <c r="J476" i="1"/>
  <c r="G476" i="1"/>
  <c r="J188" i="1"/>
  <c r="G188" i="1"/>
  <c r="G213" i="1"/>
  <c r="G405" i="1"/>
  <c r="G524" i="1"/>
  <c r="G451" i="1"/>
  <c r="G331" i="1"/>
  <c r="J553" i="1"/>
  <c r="G553" i="1"/>
  <c r="J433" i="1"/>
  <c r="G433" i="1"/>
  <c r="J289" i="1"/>
  <c r="G289" i="1"/>
  <c r="J314" i="1"/>
  <c r="G69" i="1"/>
  <c r="G418" i="1"/>
  <c r="G48" i="1"/>
  <c r="G380" i="1"/>
  <c r="G223" i="1"/>
  <c r="G367" i="1"/>
  <c r="G511" i="1"/>
  <c r="G261" i="1"/>
  <c r="G525" i="1"/>
  <c r="G194" i="1"/>
  <c r="G498" i="1"/>
  <c r="J537" i="1"/>
  <c r="G537" i="1"/>
  <c r="J309" i="1"/>
  <c r="G309" i="1"/>
  <c r="J249" i="1"/>
  <c r="G249" i="1"/>
  <c r="J105" i="1"/>
  <c r="G105" i="1"/>
  <c r="J45" i="1"/>
  <c r="G45" i="1"/>
  <c r="J416" i="1"/>
  <c r="G416" i="1"/>
  <c r="J212" i="1"/>
  <c r="G212" i="1"/>
  <c r="J140" i="1"/>
  <c r="G140" i="1"/>
  <c r="J68" i="1"/>
  <c r="G68" i="1"/>
  <c r="G19" i="1"/>
  <c r="G548" i="1"/>
  <c r="G187" i="1"/>
  <c r="J576" i="1"/>
  <c r="J552" i="1"/>
  <c r="G552" i="1"/>
  <c r="J432" i="1"/>
  <c r="G432" i="1"/>
  <c r="J120" i="1"/>
  <c r="G120" i="1"/>
  <c r="J60" i="1"/>
  <c r="G60" i="1"/>
  <c r="G210" i="1"/>
  <c r="G354" i="1"/>
  <c r="G70" i="1"/>
  <c r="G419" i="1"/>
  <c r="G91" i="1"/>
  <c r="G235" i="1"/>
  <c r="G379" i="1"/>
  <c r="G523" i="1"/>
  <c r="G238" i="1"/>
  <c r="G479" i="1"/>
  <c r="G503" i="1"/>
  <c r="G337" i="1"/>
  <c r="J21" i="1"/>
  <c r="G21" i="1"/>
  <c r="J500" i="1"/>
  <c r="G500" i="1"/>
  <c r="J368" i="1"/>
  <c r="G368" i="1"/>
  <c r="J224" i="1"/>
  <c r="G224" i="1"/>
  <c r="G236" i="1"/>
  <c r="G320" i="1"/>
  <c r="G404" i="1"/>
  <c r="G175" i="1"/>
  <c r="G162" i="1"/>
  <c r="G475" i="1"/>
  <c r="J575" i="1"/>
  <c r="J551" i="1"/>
  <c r="G551" i="1"/>
  <c r="J539" i="1"/>
  <c r="G539" i="1"/>
  <c r="J491" i="1"/>
  <c r="G491" i="1"/>
  <c r="J455" i="1"/>
  <c r="G455" i="1"/>
  <c r="J431" i="1"/>
  <c r="G431" i="1"/>
  <c r="J407" i="1"/>
  <c r="G407" i="1"/>
  <c r="J395" i="1"/>
  <c r="G395" i="1"/>
  <c r="J347" i="1"/>
  <c r="G347" i="1"/>
  <c r="J311" i="1"/>
  <c r="G311" i="1"/>
  <c r="J287" i="1"/>
  <c r="G287" i="1"/>
  <c r="J263" i="1"/>
  <c r="G263" i="1"/>
  <c r="J251" i="1"/>
  <c r="G251" i="1"/>
  <c r="J167" i="1"/>
  <c r="G167" i="1"/>
  <c r="J143" i="1"/>
  <c r="G143" i="1"/>
  <c r="J119" i="1"/>
  <c r="G119" i="1"/>
  <c r="J107" i="1"/>
  <c r="G107" i="1"/>
  <c r="J23" i="1"/>
  <c r="G23" i="1"/>
  <c r="J299" i="1"/>
  <c r="G222" i="1"/>
  <c r="G366" i="1"/>
  <c r="G92" i="1"/>
  <c r="G103" i="1"/>
  <c r="G176" i="1"/>
  <c r="G260" i="1"/>
  <c r="G322" i="1"/>
  <c r="G179" i="1"/>
  <c r="G527" i="1"/>
  <c r="G254" i="1"/>
  <c r="G510" i="1"/>
  <c r="G482" i="1"/>
  <c r="J285" i="1"/>
  <c r="G285" i="1"/>
  <c r="J165" i="1"/>
  <c r="G165" i="1"/>
  <c r="G153" i="1"/>
  <c r="G237" i="1"/>
  <c r="J452" i="1"/>
  <c r="G452" i="1"/>
  <c r="J272" i="1"/>
  <c r="G272" i="1"/>
  <c r="G284" i="1"/>
  <c r="G319" i="1"/>
  <c r="G306" i="1"/>
  <c r="G32" i="1"/>
  <c r="J574" i="1"/>
  <c r="J514" i="1"/>
  <c r="G514" i="1"/>
  <c r="J478" i="1"/>
  <c r="G478" i="1"/>
  <c r="J430" i="1"/>
  <c r="G430" i="1"/>
  <c r="J370" i="1"/>
  <c r="G370" i="1"/>
  <c r="J346" i="1"/>
  <c r="G346" i="1"/>
  <c r="J334" i="1"/>
  <c r="G334" i="1"/>
  <c r="J286" i="1"/>
  <c r="G286" i="1"/>
  <c r="J250" i="1"/>
  <c r="G250" i="1"/>
  <c r="J190" i="1"/>
  <c r="G190" i="1"/>
  <c r="J166" i="1"/>
  <c r="G166" i="1"/>
  <c r="J142" i="1"/>
  <c r="G142" i="1"/>
  <c r="J118" i="1"/>
  <c r="G118" i="1"/>
  <c r="J106" i="1"/>
  <c r="G106" i="1"/>
  <c r="J46" i="1"/>
  <c r="G46" i="1"/>
  <c r="J22" i="1"/>
  <c r="G22" i="1"/>
  <c r="J228" i="1"/>
  <c r="G131" i="1"/>
  <c r="G259" i="1"/>
  <c r="G403" i="1"/>
  <c r="G547" i="1"/>
  <c r="G215" i="1"/>
  <c r="G56" i="1"/>
  <c r="G546" i="1"/>
  <c r="G290" i="1"/>
  <c r="J506" i="1"/>
  <c r="J458" i="1"/>
  <c r="J410" i="1"/>
  <c r="J362" i="1"/>
  <c r="J266" i="1"/>
  <c r="J158" i="1"/>
  <c r="J122" i="1"/>
  <c r="J62" i="1"/>
  <c r="J146" i="1"/>
  <c r="J577" i="1"/>
  <c r="J529" i="1"/>
  <c r="J493" i="1"/>
  <c r="J457" i="1"/>
  <c r="J421" i="1"/>
  <c r="J361" i="1"/>
  <c r="J277" i="1"/>
  <c r="J229" i="1"/>
  <c r="J181" i="1"/>
  <c r="J121" i="1"/>
  <c r="J61" i="1"/>
  <c r="J540" i="1"/>
  <c r="J492" i="1"/>
  <c r="J444" i="1"/>
  <c r="J396" i="1"/>
  <c r="J336" i="1"/>
  <c r="J264" i="1"/>
  <c r="J36" i="1"/>
  <c r="J446" i="1"/>
  <c r="J386" i="1"/>
  <c r="J350" i="1"/>
  <c r="J326" i="1"/>
  <c r="J242" i="1"/>
  <c r="J170" i="1"/>
  <c r="J134" i="1"/>
  <c r="J98" i="1"/>
  <c r="J74" i="1"/>
  <c r="J38" i="1"/>
  <c r="J26" i="1"/>
  <c r="J554" i="1"/>
  <c r="J541" i="1"/>
  <c r="J505" i="1"/>
  <c r="J445" i="1"/>
  <c r="J409" i="1"/>
  <c r="J265" i="1"/>
  <c r="J241" i="1"/>
  <c r="J205" i="1"/>
  <c r="J169" i="1"/>
  <c r="J133" i="1"/>
  <c r="J109" i="1"/>
  <c r="J85" i="1"/>
  <c r="J49" i="1"/>
  <c r="J25" i="1"/>
  <c r="J528" i="1"/>
  <c r="J504" i="1"/>
  <c r="J456" i="1"/>
  <c r="J420" i="1"/>
  <c r="J384" i="1"/>
  <c r="J324" i="1"/>
  <c r="J300" i="1"/>
  <c r="J204" i="1"/>
  <c r="J156" i="1"/>
  <c r="J132" i="1"/>
  <c r="J108" i="1"/>
  <c r="J374" i="1"/>
  <c r="J578" i="1"/>
  <c r="J530" i="1"/>
  <c r="J434" i="1"/>
  <c r="J278" i="1"/>
  <c r="J230" i="1"/>
  <c r="J206" i="1"/>
  <c r="J182" i="1"/>
  <c r="J110" i="1"/>
  <c r="J50" i="1"/>
  <c r="J14" i="1"/>
  <c r="J385" i="1"/>
  <c r="J349" i="1"/>
  <c r="J325" i="1"/>
  <c r="J301" i="1"/>
  <c r="J193" i="1"/>
  <c r="J157" i="1"/>
  <c r="J97" i="1"/>
  <c r="J73" i="1"/>
  <c r="J37" i="1"/>
  <c r="J13" i="1"/>
  <c r="J408" i="1"/>
  <c r="J372" i="1"/>
  <c r="J348" i="1"/>
  <c r="J288" i="1"/>
  <c r="J276" i="1"/>
  <c r="J240" i="1"/>
  <c r="J216" i="1"/>
  <c r="J192" i="1"/>
  <c r="J168" i="1"/>
  <c r="J144" i="1"/>
  <c r="J96" i="1"/>
  <c r="J72" i="1"/>
  <c r="J12" i="1"/>
  <c r="J468" i="1"/>
  <c r="J24" i="1"/>
  <c r="J130" i="1"/>
  <c r="J443" i="1"/>
  <c r="J203" i="1"/>
  <c r="J275" i="1"/>
  <c r="J10" i="1"/>
  <c r="J371" i="1"/>
  <c r="J11" i="1"/>
  <c r="J515" i="1"/>
  <c r="J35" i="1"/>
  <c r="J561" i="1"/>
  <c r="J513" i="1"/>
  <c r="J297" i="1"/>
  <c r="J465" i="1"/>
  <c r="J129" i="1"/>
  <c r="J202" i="1"/>
  <c r="J201" i="1"/>
  <c r="J81" i="1"/>
  <c r="J9" i="1"/>
  <c r="J2" i="1"/>
  <c r="J441" i="1"/>
  <c r="J398" i="1"/>
  <c r="J226" i="1"/>
  <c r="J573" i="1"/>
  <c r="J397" i="1"/>
  <c r="J312" i="1"/>
  <c r="J225" i="1"/>
  <c r="J180" i="1"/>
  <c r="J33" i="1"/>
  <c r="J566" i="1"/>
  <c r="J518" i="1"/>
  <c r="J302" i="1"/>
  <c r="J218" i="1"/>
  <c r="J59" i="1"/>
  <c r="J565" i="1"/>
  <c r="J517" i="1"/>
  <c r="J470" i="1"/>
  <c r="J58" i="1"/>
  <c r="J469" i="1"/>
  <c r="J422" i="1"/>
  <c r="J57" i="1"/>
  <c r="J310" i="1"/>
  <c r="J406" i="1"/>
  <c r="J536" i="1"/>
  <c r="J488" i="1"/>
  <c r="J440" i="1"/>
  <c r="J392" i="1"/>
  <c r="J344" i="1"/>
  <c r="J296" i="1"/>
  <c r="J248" i="1"/>
  <c r="J116" i="1"/>
  <c r="J44" i="1"/>
  <c r="J487" i="1"/>
  <c r="J439" i="1"/>
  <c r="J295" i="1"/>
  <c r="J522" i="1"/>
  <c r="J474" i="1"/>
  <c r="J282" i="1"/>
  <c r="J246" i="1"/>
  <c r="J138" i="1"/>
  <c r="J78" i="1"/>
  <c r="J54" i="1"/>
  <c r="J30" i="1"/>
  <c r="J581" i="1"/>
  <c r="J545" i="1"/>
  <c r="J521" i="1"/>
  <c r="J485" i="1"/>
  <c r="J449" i="1"/>
  <c r="J413" i="1"/>
  <c r="J389" i="1"/>
  <c r="J353" i="1"/>
  <c r="J317" i="1"/>
  <c r="J281" i="1"/>
  <c r="J245" i="1"/>
  <c r="J209" i="1"/>
  <c r="J173" i="1"/>
  <c r="J137" i="1"/>
  <c r="J101" i="1"/>
  <c r="J29" i="1"/>
  <c r="J394" i="1"/>
  <c r="J568" i="1"/>
  <c r="J532" i="1"/>
  <c r="J496" i="1"/>
  <c r="J472" i="1"/>
  <c r="J436" i="1"/>
  <c r="J400" i="1"/>
  <c r="J364" i="1"/>
  <c r="J328" i="1"/>
  <c r="J292" i="1"/>
  <c r="J256" i="1"/>
  <c r="J220" i="1"/>
  <c r="J184" i="1"/>
  <c r="J148" i="1"/>
  <c r="J112" i="1"/>
  <c r="J76" i="1"/>
  <c r="J52" i="1"/>
  <c r="J28" i="1"/>
  <c r="J579" i="1"/>
  <c r="J531" i="1"/>
  <c r="J495" i="1"/>
  <c r="J471" i="1"/>
  <c r="J435" i="1"/>
  <c r="J454" i="1"/>
  <c r="J584" i="1"/>
  <c r="J200" i="1"/>
  <c r="J152" i="1"/>
  <c r="J80" i="1"/>
  <c r="J8" i="1"/>
  <c r="J583" i="1"/>
  <c r="J535" i="1"/>
  <c r="J391" i="1"/>
  <c r="J343" i="1"/>
  <c r="J151" i="1"/>
  <c r="J115" i="1"/>
  <c r="J7" i="1"/>
  <c r="J570" i="1"/>
  <c r="J534" i="1"/>
  <c r="J486" i="1"/>
  <c r="J438" i="1"/>
  <c r="J378" i="1"/>
  <c r="J342" i="1"/>
  <c r="J234" i="1"/>
  <c r="J198" i="1"/>
  <c r="J126" i="1"/>
  <c r="J102" i="1"/>
  <c r="J42" i="1"/>
  <c r="J6" i="1"/>
  <c r="J274" i="1"/>
  <c r="J569" i="1"/>
  <c r="J533" i="1"/>
  <c r="J497" i="1"/>
  <c r="J461" i="1"/>
  <c r="J425" i="1"/>
  <c r="J401" i="1"/>
  <c r="J365" i="1"/>
  <c r="J329" i="1"/>
  <c r="J293" i="1"/>
  <c r="J257" i="1"/>
  <c r="J221" i="1"/>
  <c r="J185" i="1"/>
  <c r="J161" i="1"/>
  <c r="J125" i="1"/>
  <c r="J89" i="1"/>
  <c r="J53" i="1"/>
  <c r="J17" i="1"/>
  <c r="J556" i="1"/>
  <c r="J520" i="1"/>
  <c r="J484" i="1"/>
  <c r="J448" i="1"/>
  <c r="J412" i="1"/>
  <c r="J376" i="1"/>
  <c r="J340" i="1"/>
  <c r="J304" i="1"/>
  <c r="J268" i="1"/>
  <c r="J244" i="1"/>
  <c r="J196" i="1"/>
  <c r="J160" i="1"/>
  <c r="J136" i="1"/>
  <c r="J100" i="1"/>
  <c r="J64" i="1"/>
  <c r="J16" i="1"/>
  <c r="J555" i="1"/>
  <c r="J519" i="1"/>
  <c r="J483" i="1"/>
  <c r="J447" i="1"/>
  <c r="J411" i="1"/>
  <c r="J550" i="1"/>
  <c r="J502" i="1"/>
  <c r="J358" i="1"/>
  <c r="J262" i="1"/>
  <c r="J490" i="1"/>
  <c r="J562" i="1"/>
  <c r="J247" i="1"/>
  <c r="J199" i="1"/>
  <c r="J79" i="1"/>
  <c r="J43" i="1"/>
  <c r="J582" i="1"/>
  <c r="J426" i="1"/>
  <c r="J390" i="1"/>
  <c r="J330" i="1"/>
  <c r="J294" i="1"/>
  <c r="J186" i="1"/>
  <c r="J150" i="1"/>
  <c r="J114" i="1"/>
  <c r="J90" i="1"/>
  <c r="J66" i="1"/>
  <c r="J18" i="1"/>
  <c r="J557" i="1"/>
  <c r="J509" i="1"/>
  <c r="J473" i="1"/>
  <c r="J437" i="1"/>
  <c r="J377" i="1"/>
  <c r="J341" i="1"/>
  <c r="J305" i="1"/>
  <c r="J269" i="1"/>
  <c r="J233" i="1"/>
  <c r="J197" i="1"/>
  <c r="J149" i="1"/>
  <c r="J113" i="1"/>
  <c r="J77" i="1"/>
  <c r="J41" i="1"/>
  <c r="J5" i="1"/>
  <c r="J580" i="1"/>
  <c r="J544" i="1"/>
  <c r="J508" i="1"/>
  <c r="J460" i="1"/>
  <c r="J424" i="1"/>
  <c r="J388" i="1"/>
  <c r="J352" i="1"/>
  <c r="J316" i="1"/>
  <c r="J280" i="1"/>
  <c r="J232" i="1"/>
  <c r="J208" i="1"/>
  <c r="J172" i="1"/>
  <c r="J124" i="1"/>
  <c r="J88" i="1"/>
  <c r="J40" i="1"/>
  <c r="J4" i="1"/>
  <c r="J466" i="1"/>
  <c r="J567" i="1"/>
  <c r="J543" i="1"/>
  <c r="J507" i="1"/>
  <c r="J459" i="1"/>
  <c r="J423" i="1"/>
  <c r="J538" i="1"/>
  <c r="J363" i="1"/>
  <c r="J207" i="1"/>
  <c r="J399" i="1"/>
  <c r="J387" i="1"/>
  <c r="J375" i="1"/>
  <c r="J351" i="1"/>
  <c r="J339" i="1"/>
  <c r="J327" i="1"/>
  <c r="J315" i="1"/>
  <c r="J303" i="1"/>
  <c r="J291" i="1"/>
  <c r="J279" i="1"/>
  <c r="J267" i="1"/>
  <c r="J255" i="1"/>
  <c r="J243" i="1"/>
  <c r="J231" i="1"/>
  <c r="J219" i="1"/>
  <c r="J195" i="1"/>
  <c r="J183" i="1"/>
  <c r="J171" i="1"/>
  <c r="J159" i="1"/>
  <c r="J147" i="1"/>
  <c r="J135" i="1"/>
  <c r="J123" i="1"/>
  <c r="J111" i="1"/>
  <c r="J99" i="1"/>
  <c r="J87" i="1"/>
  <c r="J75" i="1"/>
  <c r="J63" i="1"/>
  <c r="J51" i="1"/>
  <c r="J39" i="1"/>
  <c r="J27" i="1"/>
  <c r="J15" i="1"/>
  <c r="J3" i="1"/>
  <c r="K201" i="2"/>
  <c r="L201" i="2"/>
  <c r="J201" i="2"/>
  <c r="H2" i="2" l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1" i="2"/>
  <c r="I172" i="2"/>
  <c r="I173" i="2"/>
  <c r="I174" i="2"/>
  <c r="I175" i="2"/>
  <c r="I176" i="2"/>
  <c r="I177" i="2"/>
  <c r="I178" i="2"/>
  <c r="I179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4" i="2"/>
  <c r="I195" i="2"/>
  <c r="I196" i="2"/>
  <c r="I197" i="2"/>
  <c r="I198" i="2"/>
  <c r="I199" i="2"/>
  <c r="I200" i="2"/>
  <c r="I204" i="2"/>
  <c r="I205" i="2"/>
  <c r="I206" i="2"/>
  <c r="I207" i="2"/>
  <c r="I208" i="2"/>
  <c r="I209" i="2"/>
  <c r="I210" i="2"/>
  <c r="I211" i="2"/>
  <c r="I213" i="2"/>
  <c r="I214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6" i="2"/>
  <c r="I298" i="2"/>
  <c r="I301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9" i="2"/>
  <c r="I350" i="2"/>
  <c r="I351" i="2"/>
  <c r="I352" i="2"/>
  <c r="I353" i="2"/>
  <c r="I354" i="2"/>
  <c r="I355" i="2"/>
  <c r="I356" i="2"/>
  <c r="I357" i="2"/>
  <c r="I358" i="2"/>
  <c r="I359" i="2"/>
  <c r="I361" i="2"/>
  <c r="I362" i="2"/>
  <c r="I363" i="2"/>
  <c r="I364" i="2"/>
  <c r="I365" i="2"/>
  <c r="I366" i="2"/>
  <c r="I367" i="2"/>
  <c r="I368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5" i="2"/>
  <c r="I386" i="2"/>
  <c r="I387" i="2"/>
  <c r="I388" i="2"/>
  <c r="I390" i="2"/>
  <c r="I391" i="2"/>
  <c r="I392" i="2"/>
  <c r="I393" i="2"/>
  <c r="I394" i="2"/>
  <c r="I395" i="2"/>
  <c r="I396" i="2"/>
  <c r="I397" i="2"/>
  <c r="I398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4" i="2"/>
  <c r="I415" i="2"/>
  <c r="I416" i="2"/>
  <c r="I417" i="2"/>
  <c r="I419" i="2"/>
  <c r="I420" i="2"/>
  <c r="I421" i="2"/>
  <c r="I422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4" i="2"/>
  <c r="I485" i="2"/>
  <c r="I486" i="2"/>
  <c r="I487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4" i="2"/>
  <c r="I525" i="2"/>
  <c r="I526" i="2"/>
  <c r="I527" i="2"/>
  <c r="I528" i="2"/>
  <c r="I529" i="2"/>
  <c r="I530" i="2"/>
  <c r="I531" i="2"/>
  <c r="I532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K584" i="2" l="1"/>
  <c r="L584" i="2"/>
  <c r="J584" i="2"/>
  <c r="K576" i="2"/>
  <c r="L576" i="2"/>
  <c r="J576" i="2"/>
  <c r="K568" i="2"/>
  <c r="L568" i="2"/>
  <c r="J568" i="2"/>
  <c r="K560" i="2"/>
  <c r="L560" i="2"/>
  <c r="J560" i="2"/>
  <c r="K552" i="2"/>
  <c r="L552" i="2"/>
  <c r="J552" i="2"/>
  <c r="K544" i="2"/>
  <c r="L544" i="2"/>
  <c r="J544" i="2"/>
  <c r="K536" i="2"/>
  <c r="L536" i="2"/>
  <c r="J536" i="2"/>
  <c r="J527" i="2"/>
  <c r="K527" i="2"/>
  <c r="L527" i="2"/>
  <c r="K518" i="2"/>
  <c r="L518" i="2"/>
  <c r="J518" i="2"/>
  <c r="K509" i="2"/>
  <c r="L509" i="2"/>
  <c r="J509" i="2"/>
  <c r="K501" i="2"/>
  <c r="L501" i="2"/>
  <c r="J501" i="2"/>
  <c r="K493" i="2"/>
  <c r="L493" i="2"/>
  <c r="J493" i="2"/>
  <c r="K484" i="2"/>
  <c r="L484" i="2"/>
  <c r="J484" i="2"/>
  <c r="J475" i="2"/>
  <c r="K475" i="2"/>
  <c r="L475" i="2"/>
  <c r="J467" i="2"/>
  <c r="K467" i="2"/>
  <c r="L467" i="2"/>
  <c r="K458" i="2"/>
  <c r="L458" i="2"/>
  <c r="J458" i="2"/>
  <c r="K450" i="2"/>
  <c r="L450" i="2"/>
  <c r="J450" i="2"/>
  <c r="K442" i="2"/>
  <c r="L442" i="2"/>
  <c r="J442" i="2"/>
  <c r="K433" i="2"/>
  <c r="L433" i="2"/>
  <c r="J433" i="2"/>
  <c r="K425" i="2"/>
  <c r="L425" i="2"/>
  <c r="J425" i="2"/>
  <c r="J415" i="2"/>
  <c r="K415" i="2"/>
  <c r="L415" i="2"/>
  <c r="K405" i="2"/>
  <c r="L405" i="2"/>
  <c r="J405" i="2"/>
  <c r="K396" i="2"/>
  <c r="L396" i="2"/>
  <c r="J396" i="2"/>
  <c r="J387" i="2"/>
  <c r="K387" i="2"/>
  <c r="L387" i="2"/>
  <c r="K378" i="2"/>
  <c r="L378" i="2"/>
  <c r="J378" i="2"/>
  <c r="K370" i="2"/>
  <c r="L370" i="2"/>
  <c r="J370" i="2"/>
  <c r="K361" i="2"/>
  <c r="L361" i="2"/>
  <c r="J361" i="2"/>
  <c r="J352" i="2"/>
  <c r="K352" i="2"/>
  <c r="L352" i="2"/>
  <c r="K343" i="2"/>
  <c r="L343" i="2"/>
  <c r="J343" i="2"/>
  <c r="K335" i="2"/>
  <c r="L335" i="2"/>
  <c r="J335" i="2"/>
  <c r="K327" i="2"/>
  <c r="L327" i="2"/>
  <c r="J327" i="2"/>
  <c r="K318" i="2"/>
  <c r="L318" i="2"/>
  <c r="J318" i="2"/>
  <c r="K310" i="2"/>
  <c r="L310" i="2"/>
  <c r="J310" i="2"/>
  <c r="J296" i="2"/>
  <c r="K296" i="2"/>
  <c r="L296" i="2"/>
  <c r="J286" i="2"/>
  <c r="K286" i="2"/>
  <c r="L286" i="2"/>
  <c r="K278" i="2"/>
  <c r="L278" i="2"/>
  <c r="J278" i="2"/>
  <c r="K270" i="2"/>
  <c r="L270" i="2"/>
  <c r="J270" i="2"/>
  <c r="L261" i="2"/>
  <c r="K261" i="2"/>
  <c r="J261" i="2"/>
  <c r="L253" i="2"/>
  <c r="K253" i="2"/>
  <c r="J253" i="2"/>
  <c r="L245" i="2"/>
  <c r="K245" i="2"/>
  <c r="J245" i="2"/>
  <c r="L237" i="2"/>
  <c r="K237" i="2"/>
  <c r="J237" i="2"/>
  <c r="L229" i="2"/>
  <c r="K229" i="2"/>
  <c r="J229" i="2"/>
  <c r="L221" i="2"/>
  <c r="K221" i="2"/>
  <c r="J221" i="2"/>
  <c r="K211" i="2"/>
  <c r="L211" i="2"/>
  <c r="J211" i="2"/>
  <c r="K200" i="2"/>
  <c r="L200" i="2"/>
  <c r="J200" i="2"/>
  <c r="K191" i="2"/>
  <c r="L191" i="2"/>
  <c r="J191" i="2"/>
  <c r="K183" i="2"/>
  <c r="L183" i="2"/>
  <c r="J183" i="2"/>
  <c r="K174" i="2"/>
  <c r="L174" i="2"/>
  <c r="J174" i="2"/>
  <c r="K165" i="2"/>
  <c r="L165" i="2"/>
  <c r="J165" i="2"/>
  <c r="K157" i="2"/>
  <c r="L157" i="2"/>
  <c r="J157" i="2"/>
  <c r="K149" i="2"/>
  <c r="L149" i="2"/>
  <c r="J149" i="2"/>
  <c r="K140" i="2"/>
  <c r="L140" i="2"/>
  <c r="J140" i="2"/>
  <c r="J132" i="2"/>
  <c r="L132" i="2"/>
  <c r="K132" i="2"/>
  <c r="J124" i="2"/>
  <c r="L124" i="2"/>
  <c r="K124" i="2"/>
  <c r="J116" i="2"/>
  <c r="L116" i="2"/>
  <c r="K116" i="2"/>
  <c r="K108" i="2"/>
  <c r="L108" i="2"/>
  <c r="J108" i="2"/>
  <c r="J100" i="2"/>
  <c r="L100" i="2"/>
  <c r="K100" i="2"/>
  <c r="J92" i="2"/>
  <c r="L92" i="2"/>
  <c r="K92" i="2"/>
  <c r="J84" i="2"/>
  <c r="L84" i="2"/>
  <c r="K84" i="2"/>
  <c r="J76" i="2"/>
  <c r="L76" i="2"/>
  <c r="K76" i="2"/>
  <c r="K68" i="2"/>
  <c r="L68" i="2"/>
  <c r="J68" i="2"/>
  <c r="J60" i="2"/>
  <c r="L60" i="2"/>
  <c r="K60" i="2"/>
  <c r="K52" i="2"/>
  <c r="J52" i="2"/>
  <c r="L52" i="2"/>
  <c r="J44" i="2"/>
  <c r="L44" i="2"/>
  <c r="K44" i="2"/>
  <c r="J36" i="2"/>
  <c r="L36" i="2"/>
  <c r="K36" i="2"/>
  <c r="K28" i="2"/>
  <c r="L28" i="2"/>
  <c r="J28" i="2"/>
  <c r="K20" i="2"/>
  <c r="L20" i="2"/>
  <c r="J20" i="2"/>
  <c r="K12" i="2"/>
  <c r="L12" i="2"/>
  <c r="J12" i="2"/>
  <c r="K4" i="2"/>
  <c r="L4" i="2"/>
  <c r="J4" i="2"/>
  <c r="J583" i="2"/>
  <c r="K583" i="2"/>
  <c r="L583" i="2"/>
  <c r="K575" i="2"/>
  <c r="L575" i="2"/>
  <c r="J575" i="2"/>
  <c r="K567" i="2"/>
  <c r="L567" i="2"/>
  <c r="J567" i="2"/>
  <c r="K559" i="2"/>
  <c r="L559" i="2"/>
  <c r="J559" i="2"/>
  <c r="K551" i="2"/>
  <c r="L551" i="2"/>
  <c r="J551" i="2"/>
  <c r="J543" i="2"/>
  <c r="K543" i="2"/>
  <c r="L543" i="2"/>
  <c r="J535" i="2"/>
  <c r="K535" i="2"/>
  <c r="L535" i="2"/>
  <c r="K526" i="2"/>
  <c r="L526" i="2"/>
  <c r="J526" i="2"/>
  <c r="K517" i="2"/>
  <c r="L517" i="2"/>
  <c r="J517" i="2"/>
  <c r="K508" i="2"/>
  <c r="L508" i="2"/>
  <c r="J508" i="2"/>
  <c r="K500" i="2"/>
  <c r="L500" i="2"/>
  <c r="J500" i="2"/>
  <c r="K492" i="2"/>
  <c r="L492" i="2"/>
  <c r="J492" i="2"/>
  <c r="K482" i="2"/>
  <c r="L482" i="2"/>
  <c r="J482" i="2"/>
  <c r="K474" i="2"/>
  <c r="L474" i="2"/>
  <c r="J474" i="2"/>
  <c r="K466" i="2"/>
  <c r="L466" i="2"/>
  <c r="J466" i="2"/>
  <c r="K457" i="2"/>
  <c r="L457" i="2"/>
  <c r="J457" i="2"/>
  <c r="K449" i="2"/>
  <c r="L449" i="2"/>
  <c r="J449" i="2"/>
  <c r="K441" i="2"/>
  <c r="L441" i="2"/>
  <c r="J441" i="2"/>
  <c r="K432" i="2"/>
  <c r="L432" i="2"/>
  <c r="J432" i="2"/>
  <c r="K424" i="2"/>
  <c r="L424" i="2"/>
  <c r="J424" i="2"/>
  <c r="K414" i="2"/>
  <c r="L414" i="2"/>
  <c r="J414" i="2"/>
  <c r="K404" i="2"/>
  <c r="L404" i="2"/>
  <c r="J404" i="2"/>
  <c r="K395" i="2"/>
  <c r="L395" i="2"/>
  <c r="J395" i="2"/>
  <c r="K386" i="2"/>
  <c r="L386" i="2"/>
  <c r="J386" i="2"/>
  <c r="K377" i="2"/>
  <c r="L377" i="2"/>
  <c r="J377" i="2"/>
  <c r="J368" i="2"/>
  <c r="K368" i="2"/>
  <c r="L368" i="2"/>
  <c r="J359" i="2"/>
  <c r="K359" i="2"/>
  <c r="L359" i="2"/>
  <c r="J351" i="2"/>
  <c r="K351" i="2"/>
  <c r="L351" i="2"/>
  <c r="K342" i="2"/>
  <c r="L342" i="2"/>
  <c r="J342" i="2"/>
  <c r="K334" i="2"/>
  <c r="L334" i="2"/>
  <c r="J334" i="2"/>
  <c r="K326" i="2"/>
  <c r="L326" i="2"/>
  <c r="J326" i="2"/>
  <c r="K317" i="2"/>
  <c r="L317" i="2"/>
  <c r="J317" i="2"/>
  <c r="K309" i="2"/>
  <c r="L309" i="2"/>
  <c r="J309" i="2"/>
  <c r="K293" i="2"/>
  <c r="L293" i="2"/>
  <c r="J293" i="2"/>
  <c r="K285" i="2"/>
  <c r="L285" i="2"/>
  <c r="J285" i="2"/>
  <c r="K277" i="2"/>
  <c r="L277" i="2"/>
  <c r="J277" i="2"/>
  <c r="K269" i="2"/>
  <c r="L269" i="2"/>
  <c r="J269" i="2"/>
  <c r="K260" i="2"/>
  <c r="L260" i="2"/>
  <c r="J260" i="2"/>
  <c r="K252" i="2"/>
  <c r="L252" i="2"/>
  <c r="J252" i="2"/>
  <c r="K244" i="2"/>
  <c r="L244" i="2"/>
  <c r="J244" i="2"/>
  <c r="K236" i="2"/>
  <c r="L236" i="2"/>
  <c r="J236" i="2"/>
  <c r="K228" i="2"/>
  <c r="L228" i="2"/>
  <c r="J228" i="2"/>
  <c r="K220" i="2"/>
  <c r="L220" i="2"/>
  <c r="J220" i="2"/>
  <c r="K210" i="2"/>
  <c r="L210" i="2"/>
  <c r="J210" i="2"/>
  <c r="K199" i="2"/>
  <c r="L199" i="2"/>
  <c r="J199" i="2"/>
  <c r="J190" i="2"/>
  <c r="L190" i="2"/>
  <c r="K190" i="2"/>
  <c r="K182" i="2"/>
  <c r="L182" i="2"/>
  <c r="J182" i="2"/>
  <c r="K173" i="2"/>
  <c r="L173" i="2"/>
  <c r="J173" i="2"/>
  <c r="K164" i="2"/>
  <c r="L164" i="2"/>
  <c r="J164" i="2"/>
  <c r="K156" i="2"/>
  <c r="L156" i="2"/>
  <c r="J156" i="2"/>
  <c r="J148" i="2"/>
  <c r="L148" i="2"/>
  <c r="K148" i="2"/>
  <c r="K139" i="2"/>
  <c r="L139" i="2"/>
  <c r="J139" i="2"/>
  <c r="K131" i="2"/>
  <c r="L131" i="2"/>
  <c r="J131" i="2"/>
  <c r="K123" i="2"/>
  <c r="L123" i="2"/>
  <c r="J123" i="2"/>
  <c r="K115" i="2"/>
  <c r="L115" i="2"/>
  <c r="J115" i="2"/>
  <c r="K107" i="2"/>
  <c r="L107" i="2"/>
  <c r="J107" i="2"/>
  <c r="K99" i="2"/>
  <c r="L99" i="2"/>
  <c r="J99" i="2"/>
  <c r="K91" i="2"/>
  <c r="L91" i="2"/>
  <c r="J91" i="2"/>
  <c r="K83" i="2"/>
  <c r="L83" i="2"/>
  <c r="J83" i="2"/>
  <c r="K75" i="2"/>
  <c r="L75" i="2"/>
  <c r="J75" i="2"/>
  <c r="K67" i="2"/>
  <c r="L67" i="2"/>
  <c r="J67" i="2"/>
  <c r="K59" i="2"/>
  <c r="L59" i="2"/>
  <c r="J59" i="2"/>
  <c r="K51" i="2"/>
  <c r="L51" i="2"/>
  <c r="J51" i="2"/>
  <c r="K43" i="2"/>
  <c r="L43" i="2"/>
  <c r="J43" i="2"/>
  <c r="K35" i="2"/>
  <c r="L35" i="2"/>
  <c r="J35" i="2"/>
  <c r="L27" i="2"/>
  <c r="K27" i="2"/>
  <c r="J27" i="2"/>
  <c r="K19" i="2"/>
  <c r="L19" i="2"/>
  <c r="J19" i="2"/>
  <c r="L11" i="2"/>
  <c r="K11" i="2"/>
  <c r="J11" i="2"/>
  <c r="K3" i="2"/>
  <c r="L3" i="2"/>
  <c r="J3" i="2"/>
  <c r="K582" i="2"/>
  <c r="L582" i="2"/>
  <c r="J582" i="2"/>
  <c r="K574" i="2"/>
  <c r="L574" i="2"/>
  <c r="J574" i="2"/>
  <c r="K566" i="2"/>
  <c r="L566" i="2"/>
  <c r="J566" i="2"/>
  <c r="J558" i="2"/>
  <c r="K558" i="2"/>
  <c r="L558" i="2"/>
  <c r="J550" i="2"/>
  <c r="K550" i="2"/>
  <c r="L550" i="2"/>
  <c r="K542" i="2"/>
  <c r="L542" i="2"/>
  <c r="J542" i="2"/>
  <c r="K534" i="2"/>
  <c r="L534" i="2"/>
  <c r="J534" i="2"/>
  <c r="K525" i="2"/>
  <c r="L525" i="2"/>
  <c r="J525" i="2"/>
  <c r="K516" i="2"/>
  <c r="L516" i="2"/>
  <c r="J516" i="2"/>
  <c r="J507" i="2"/>
  <c r="K507" i="2"/>
  <c r="L507" i="2"/>
  <c r="J499" i="2"/>
  <c r="K499" i="2"/>
  <c r="L499" i="2"/>
  <c r="J491" i="2"/>
  <c r="K491" i="2"/>
  <c r="L491" i="2"/>
  <c r="K481" i="2"/>
  <c r="L481" i="2"/>
  <c r="J481" i="2"/>
  <c r="K473" i="2"/>
  <c r="L473" i="2"/>
  <c r="J473" i="2"/>
  <c r="K465" i="2"/>
  <c r="L465" i="2"/>
  <c r="J465" i="2"/>
  <c r="K456" i="2"/>
  <c r="L456" i="2"/>
  <c r="J456" i="2"/>
  <c r="K448" i="2"/>
  <c r="L448" i="2"/>
  <c r="J448" i="2"/>
  <c r="K440" i="2"/>
  <c r="L440" i="2"/>
  <c r="J440" i="2"/>
  <c r="J431" i="2"/>
  <c r="K431" i="2"/>
  <c r="L431" i="2"/>
  <c r="K422" i="2"/>
  <c r="L422" i="2"/>
  <c r="J422" i="2"/>
  <c r="K411" i="2"/>
  <c r="L411" i="2"/>
  <c r="J411" i="2"/>
  <c r="K403" i="2"/>
  <c r="L403" i="2"/>
  <c r="J403" i="2"/>
  <c r="K394" i="2"/>
  <c r="L394" i="2"/>
  <c r="J394" i="2"/>
  <c r="K385" i="2"/>
  <c r="L385" i="2"/>
  <c r="J385" i="2"/>
  <c r="K376" i="2"/>
  <c r="L376" i="2"/>
  <c r="J376" i="2"/>
  <c r="J367" i="2"/>
  <c r="K367" i="2"/>
  <c r="L367" i="2"/>
  <c r="K358" i="2"/>
  <c r="L358" i="2"/>
  <c r="J358" i="2"/>
  <c r="K350" i="2"/>
  <c r="L350" i="2"/>
  <c r="J350" i="2"/>
  <c r="K341" i="2"/>
  <c r="L341" i="2"/>
  <c r="J341" i="2"/>
  <c r="K333" i="2"/>
  <c r="L333" i="2"/>
  <c r="J333" i="2"/>
  <c r="K325" i="2"/>
  <c r="L325" i="2"/>
  <c r="J325" i="2"/>
  <c r="K316" i="2"/>
  <c r="L316" i="2"/>
  <c r="J316" i="2"/>
  <c r="K308" i="2"/>
  <c r="L308" i="2"/>
  <c r="J308" i="2"/>
  <c r="K292" i="2"/>
  <c r="L292" i="2"/>
  <c r="J292" i="2"/>
  <c r="K284" i="2"/>
  <c r="L284" i="2"/>
  <c r="J284" i="2"/>
  <c r="K276" i="2"/>
  <c r="L276" i="2"/>
  <c r="J276" i="2"/>
  <c r="K268" i="2"/>
  <c r="L268" i="2"/>
  <c r="J268" i="2"/>
  <c r="L259" i="2"/>
  <c r="K259" i="2"/>
  <c r="J259" i="2"/>
  <c r="L251" i="2"/>
  <c r="K251" i="2"/>
  <c r="J251" i="2"/>
  <c r="L243" i="2"/>
  <c r="K243" i="2"/>
  <c r="J243" i="2"/>
  <c r="L235" i="2"/>
  <c r="K235" i="2"/>
  <c r="J235" i="2"/>
  <c r="L227" i="2"/>
  <c r="K227" i="2"/>
  <c r="J227" i="2"/>
  <c r="L219" i="2"/>
  <c r="K219" i="2"/>
  <c r="J219" i="2"/>
  <c r="K209" i="2"/>
  <c r="L209" i="2"/>
  <c r="J209" i="2"/>
  <c r="J198" i="2"/>
  <c r="L198" i="2"/>
  <c r="K198" i="2"/>
  <c r="K189" i="2"/>
  <c r="L189" i="2"/>
  <c r="J189" i="2"/>
  <c r="K181" i="2"/>
  <c r="L181" i="2"/>
  <c r="J181" i="2"/>
  <c r="K172" i="2"/>
  <c r="L172" i="2"/>
  <c r="J172" i="2"/>
  <c r="K163" i="2"/>
  <c r="L163" i="2"/>
  <c r="J163" i="2"/>
  <c r="K155" i="2"/>
  <c r="L155" i="2"/>
  <c r="J155" i="2"/>
  <c r="K147" i="2"/>
  <c r="L147" i="2"/>
  <c r="J147" i="2"/>
  <c r="K138" i="2"/>
  <c r="L138" i="2"/>
  <c r="J138" i="2"/>
  <c r="J130" i="2"/>
  <c r="L130" i="2"/>
  <c r="K130" i="2"/>
  <c r="K122" i="2"/>
  <c r="L122" i="2"/>
  <c r="J122" i="2"/>
  <c r="J114" i="2"/>
  <c r="L114" i="2"/>
  <c r="K114" i="2"/>
  <c r="K106" i="2"/>
  <c r="L106" i="2"/>
  <c r="J106" i="2"/>
  <c r="J98" i="2"/>
  <c r="L98" i="2"/>
  <c r="K98" i="2"/>
  <c r="K90" i="2"/>
  <c r="L90" i="2"/>
  <c r="J90" i="2"/>
  <c r="K82" i="2"/>
  <c r="L82" i="2"/>
  <c r="J82" i="2"/>
  <c r="K74" i="2"/>
  <c r="L74" i="2"/>
  <c r="J74" i="2"/>
  <c r="K66" i="2"/>
  <c r="L66" i="2"/>
  <c r="J66" i="2"/>
  <c r="K58" i="2"/>
  <c r="L58" i="2"/>
  <c r="J58" i="2"/>
  <c r="K50" i="2"/>
  <c r="L50" i="2"/>
  <c r="J50" i="2"/>
  <c r="K42" i="2"/>
  <c r="L42" i="2"/>
  <c r="J42" i="2"/>
  <c r="K34" i="2"/>
  <c r="L34" i="2"/>
  <c r="J34" i="2"/>
  <c r="K26" i="2"/>
  <c r="L26" i="2"/>
  <c r="J26" i="2"/>
  <c r="K18" i="2"/>
  <c r="L18" i="2"/>
  <c r="J18" i="2"/>
  <c r="K10" i="2"/>
  <c r="L10" i="2"/>
  <c r="J10" i="2"/>
  <c r="K581" i="2"/>
  <c r="L581" i="2"/>
  <c r="J581" i="2"/>
  <c r="K573" i="2"/>
  <c r="L573" i="2"/>
  <c r="J573" i="2"/>
  <c r="K565" i="2"/>
  <c r="L565" i="2"/>
  <c r="J565" i="2"/>
  <c r="K557" i="2"/>
  <c r="L557" i="2"/>
  <c r="J557" i="2"/>
  <c r="K549" i="2"/>
  <c r="L549" i="2"/>
  <c r="J549" i="2"/>
  <c r="K541" i="2"/>
  <c r="L541" i="2"/>
  <c r="J541" i="2"/>
  <c r="K532" i="2"/>
  <c r="L532" i="2"/>
  <c r="J532" i="2"/>
  <c r="K524" i="2"/>
  <c r="L524" i="2"/>
  <c r="J524" i="2"/>
  <c r="J515" i="2"/>
  <c r="K515" i="2"/>
  <c r="L515" i="2"/>
  <c r="K506" i="2"/>
  <c r="L506" i="2"/>
  <c r="J506" i="2"/>
  <c r="K498" i="2"/>
  <c r="L498" i="2"/>
  <c r="J498" i="2"/>
  <c r="K490" i="2"/>
  <c r="L490" i="2"/>
  <c r="J490" i="2"/>
  <c r="K480" i="2"/>
  <c r="L480" i="2"/>
  <c r="J480" i="2"/>
  <c r="K472" i="2"/>
  <c r="L472" i="2"/>
  <c r="J472" i="2"/>
  <c r="K464" i="2"/>
  <c r="L464" i="2"/>
  <c r="J464" i="2"/>
  <c r="J455" i="2"/>
  <c r="K455" i="2"/>
  <c r="L455" i="2"/>
  <c r="J447" i="2"/>
  <c r="K447" i="2"/>
  <c r="L447" i="2"/>
  <c r="K438" i="2"/>
  <c r="L438" i="2"/>
  <c r="J438" i="2"/>
  <c r="K430" i="2"/>
  <c r="L430" i="2"/>
  <c r="J430" i="2"/>
  <c r="K421" i="2"/>
  <c r="L421" i="2"/>
  <c r="J421" i="2"/>
  <c r="K410" i="2"/>
  <c r="L410" i="2"/>
  <c r="J410" i="2"/>
  <c r="K402" i="2"/>
  <c r="L402" i="2"/>
  <c r="J402" i="2"/>
  <c r="K393" i="2"/>
  <c r="L393" i="2"/>
  <c r="J393" i="2"/>
  <c r="K383" i="2"/>
  <c r="L383" i="2"/>
  <c r="J383" i="2"/>
  <c r="J375" i="2"/>
  <c r="K375" i="2"/>
  <c r="L375" i="2"/>
  <c r="J366" i="2"/>
  <c r="K366" i="2"/>
  <c r="L366" i="2"/>
  <c r="K357" i="2"/>
  <c r="L357" i="2"/>
  <c r="J357" i="2"/>
  <c r="K349" i="2"/>
  <c r="L349" i="2"/>
  <c r="J349" i="2"/>
  <c r="K340" i="2"/>
  <c r="L340" i="2"/>
  <c r="J340" i="2"/>
  <c r="K332" i="2"/>
  <c r="L332" i="2"/>
  <c r="J332" i="2"/>
  <c r="K324" i="2"/>
  <c r="L324" i="2"/>
  <c r="J324" i="2"/>
  <c r="K315" i="2"/>
  <c r="L315" i="2"/>
  <c r="J315" i="2"/>
  <c r="K307" i="2"/>
  <c r="L307" i="2"/>
  <c r="J307" i="2"/>
  <c r="K291" i="2"/>
  <c r="L291" i="2"/>
  <c r="J291" i="2"/>
  <c r="K283" i="2"/>
  <c r="L283" i="2"/>
  <c r="J283" i="2"/>
  <c r="K275" i="2"/>
  <c r="L275" i="2"/>
  <c r="J275" i="2"/>
  <c r="K267" i="2"/>
  <c r="L267" i="2"/>
  <c r="J267" i="2"/>
  <c r="L258" i="2"/>
  <c r="K258" i="2"/>
  <c r="J258" i="2"/>
  <c r="L250" i="2"/>
  <c r="K250" i="2"/>
  <c r="J250" i="2"/>
  <c r="L242" i="2"/>
  <c r="K242" i="2"/>
  <c r="J242" i="2"/>
  <c r="L234" i="2"/>
  <c r="K234" i="2"/>
  <c r="J234" i="2"/>
  <c r="J226" i="2"/>
  <c r="L226" i="2"/>
  <c r="K226" i="2"/>
  <c r="L218" i="2"/>
  <c r="K218" i="2"/>
  <c r="J218" i="2"/>
  <c r="J208" i="2"/>
  <c r="L208" i="2"/>
  <c r="K208" i="2"/>
  <c r="K197" i="2"/>
  <c r="L197" i="2"/>
  <c r="J197" i="2"/>
  <c r="J188" i="2"/>
  <c r="L188" i="2"/>
  <c r="K188" i="2"/>
  <c r="K179" i="2"/>
  <c r="L179" i="2"/>
  <c r="J179" i="2"/>
  <c r="J171" i="2"/>
  <c r="L171" i="2"/>
  <c r="K171" i="2"/>
  <c r="K162" i="2"/>
  <c r="L162" i="2"/>
  <c r="J162" i="2"/>
  <c r="K154" i="2"/>
  <c r="L154" i="2"/>
  <c r="J154" i="2"/>
  <c r="K146" i="2"/>
  <c r="L146" i="2"/>
  <c r="J146" i="2"/>
  <c r="K137" i="2"/>
  <c r="L137" i="2"/>
  <c r="J137" i="2"/>
  <c r="K129" i="2"/>
  <c r="L129" i="2"/>
  <c r="J129" i="2"/>
  <c r="K121" i="2"/>
  <c r="L121" i="2"/>
  <c r="J121" i="2"/>
  <c r="K113" i="2"/>
  <c r="L113" i="2"/>
  <c r="J113" i="2"/>
  <c r="K105" i="2"/>
  <c r="L105" i="2"/>
  <c r="J105" i="2"/>
  <c r="K97" i="2"/>
  <c r="L97" i="2"/>
  <c r="J97" i="2"/>
  <c r="K89" i="2"/>
  <c r="L89" i="2"/>
  <c r="J89" i="2"/>
  <c r="K81" i="2"/>
  <c r="L81" i="2"/>
  <c r="J81" i="2"/>
  <c r="K73" i="2"/>
  <c r="L73" i="2"/>
  <c r="J73" i="2"/>
  <c r="K65" i="2"/>
  <c r="L65" i="2"/>
  <c r="J65" i="2"/>
  <c r="K57" i="2"/>
  <c r="L57" i="2"/>
  <c r="J57" i="2"/>
  <c r="K49" i="2"/>
  <c r="L49" i="2"/>
  <c r="J49" i="2"/>
  <c r="K41" i="2"/>
  <c r="L41" i="2"/>
  <c r="J41" i="2"/>
  <c r="K33" i="2"/>
  <c r="L33" i="2"/>
  <c r="J33" i="2"/>
  <c r="K25" i="2"/>
  <c r="L25" i="2"/>
  <c r="J25" i="2"/>
  <c r="K17" i="2"/>
  <c r="L17" i="2"/>
  <c r="J17" i="2"/>
  <c r="K9" i="2"/>
  <c r="L9" i="2"/>
  <c r="J9" i="2"/>
  <c r="K580" i="2"/>
  <c r="L580" i="2"/>
  <c r="J580" i="2"/>
  <c r="K572" i="2"/>
  <c r="L572" i="2"/>
  <c r="J572" i="2"/>
  <c r="K564" i="2"/>
  <c r="L564" i="2"/>
  <c r="J564" i="2"/>
  <c r="K556" i="2"/>
  <c r="L556" i="2"/>
  <c r="J556" i="2"/>
  <c r="K548" i="2"/>
  <c r="L548" i="2"/>
  <c r="J548" i="2"/>
  <c r="K540" i="2"/>
  <c r="L540" i="2"/>
  <c r="J540" i="2"/>
  <c r="J531" i="2"/>
  <c r="K531" i="2"/>
  <c r="L531" i="2"/>
  <c r="K522" i="2"/>
  <c r="L522" i="2"/>
  <c r="J522" i="2"/>
  <c r="K514" i="2"/>
  <c r="L514" i="2"/>
  <c r="J514" i="2"/>
  <c r="K505" i="2"/>
  <c r="L505" i="2"/>
  <c r="J505" i="2"/>
  <c r="K497" i="2"/>
  <c r="L497" i="2"/>
  <c r="J497" i="2"/>
  <c r="K489" i="2"/>
  <c r="L489" i="2"/>
  <c r="J489" i="2"/>
  <c r="J479" i="2"/>
  <c r="K479" i="2"/>
  <c r="L479" i="2"/>
  <c r="J471" i="2"/>
  <c r="K471" i="2"/>
  <c r="L471" i="2"/>
  <c r="K462" i="2"/>
  <c r="L462" i="2"/>
  <c r="J462" i="2"/>
  <c r="K454" i="2"/>
  <c r="L454" i="2"/>
  <c r="J454" i="2"/>
  <c r="K446" i="2"/>
  <c r="L446" i="2"/>
  <c r="J446" i="2"/>
  <c r="K437" i="2"/>
  <c r="L437" i="2"/>
  <c r="J437" i="2"/>
  <c r="K429" i="2"/>
  <c r="L429" i="2"/>
  <c r="J429" i="2"/>
  <c r="K420" i="2"/>
  <c r="L420" i="2"/>
  <c r="J420" i="2"/>
  <c r="K409" i="2"/>
  <c r="L409" i="2"/>
  <c r="J409" i="2"/>
  <c r="K401" i="2"/>
  <c r="L401" i="2"/>
  <c r="J401" i="2"/>
  <c r="K392" i="2"/>
  <c r="L392" i="2"/>
  <c r="J392" i="2"/>
  <c r="K382" i="2"/>
  <c r="L382" i="2"/>
  <c r="J382" i="2"/>
  <c r="K374" i="2"/>
  <c r="L374" i="2"/>
  <c r="J374" i="2"/>
  <c r="K365" i="2"/>
  <c r="L365" i="2"/>
  <c r="J365" i="2"/>
  <c r="K356" i="2"/>
  <c r="L356" i="2"/>
  <c r="J356" i="2"/>
  <c r="J347" i="2"/>
  <c r="K347" i="2"/>
  <c r="L347" i="2"/>
  <c r="K339" i="2"/>
  <c r="L339" i="2"/>
  <c r="J339" i="2"/>
  <c r="K331" i="2"/>
  <c r="L331" i="2"/>
  <c r="J331" i="2"/>
  <c r="J322" i="2"/>
  <c r="K322" i="2"/>
  <c r="L322" i="2"/>
  <c r="K314" i="2"/>
  <c r="L314" i="2"/>
  <c r="J314" i="2"/>
  <c r="K306" i="2"/>
  <c r="L306" i="2"/>
  <c r="J306" i="2"/>
  <c r="K290" i="2"/>
  <c r="L290" i="2"/>
  <c r="J290" i="2"/>
  <c r="K282" i="2"/>
  <c r="L282" i="2"/>
  <c r="J282" i="2"/>
  <c r="K274" i="2"/>
  <c r="L274" i="2"/>
  <c r="J274" i="2"/>
  <c r="K266" i="2"/>
  <c r="L266" i="2"/>
  <c r="J266" i="2"/>
  <c r="L257" i="2"/>
  <c r="K257" i="2"/>
  <c r="J257" i="2"/>
  <c r="L249" i="2"/>
  <c r="K249" i="2"/>
  <c r="J249" i="2"/>
  <c r="L241" i="2"/>
  <c r="K241" i="2"/>
  <c r="J241" i="2"/>
  <c r="L233" i="2"/>
  <c r="K233" i="2"/>
  <c r="J233" i="2"/>
  <c r="L225" i="2"/>
  <c r="K225" i="2"/>
  <c r="J225" i="2"/>
  <c r="L217" i="2"/>
  <c r="K217" i="2"/>
  <c r="J217" i="2"/>
  <c r="K207" i="2"/>
  <c r="L207" i="2"/>
  <c r="J207" i="2"/>
  <c r="K196" i="2"/>
  <c r="L196" i="2"/>
  <c r="J196" i="2"/>
  <c r="K187" i="2"/>
  <c r="L187" i="2"/>
  <c r="J187" i="2"/>
  <c r="K178" i="2"/>
  <c r="L178" i="2"/>
  <c r="J178" i="2"/>
  <c r="K169" i="2"/>
  <c r="L169" i="2"/>
  <c r="J169" i="2"/>
  <c r="K161" i="2"/>
  <c r="L161" i="2"/>
  <c r="J161" i="2"/>
  <c r="K153" i="2"/>
  <c r="L153" i="2"/>
  <c r="J153" i="2"/>
  <c r="K144" i="2"/>
  <c r="L144" i="2"/>
  <c r="J144" i="2"/>
  <c r="K136" i="2"/>
  <c r="L136" i="2"/>
  <c r="J136" i="2"/>
  <c r="K128" i="2"/>
  <c r="L128" i="2"/>
  <c r="J128" i="2"/>
  <c r="K120" i="2"/>
  <c r="L120" i="2"/>
  <c r="J120" i="2"/>
  <c r="K112" i="2"/>
  <c r="L112" i="2"/>
  <c r="J112" i="2"/>
  <c r="K104" i="2"/>
  <c r="L104" i="2"/>
  <c r="J104" i="2"/>
  <c r="K96" i="2"/>
  <c r="L96" i="2"/>
  <c r="J96" i="2"/>
  <c r="K88" i="2"/>
  <c r="L88" i="2"/>
  <c r="J88" i="2"/>
  <c r="K80" i="2"/>
  <c r="L80" i="2"/>
  <c r="J80" i="2"/>
  <c r="K72" i="2"/>
  <c r="L72" i="2"/>
  <c r="J72" i="2"/>
  <c r="K64" i="2"/>
  <c r="L64" i="2"/>
  <c r="J64" i="2"/>
  <c r="K56" i="2"/>
  <c r="L56" i="2"/>
  <c r="J56" i="2"/>
  <c r="K48" i="2"/>
  <c r="L48" i="2"/>
  <c r="J48" i="2"/>
  <c r="K40" i="2"/>
  <c r="L40" i="2"/>
  <c r="J40" i="2"/>
  <c r="K32" i="2"/>
  <c r="L32" i="2"/>
  <c r="J32" i="2"/>
  <c r="K24" i="2"/>
  <c r="L24" i="2"/>
  <c r="J24" i="2"/>
  <c r="K16" i="2"/>
  <c r="L16" i="2"/>
  <c r="J16" i="2"/>
  <c r="K8" i="2"/>
  <c r="L8" i="2"/>
  <c r="J8" i="2"/>
  <c r="K579" i="2"/>
  <c r="L579" i="2"/>
  <c r="J579" i="2"/>
  <c r="K571" i="2"/>
  <c r="L571" i="2"/>
  <c r="J571" i="2"/>
  <c r="K563" i="2"/>
  <c r="L563" i="2"/>
  <c r="J563" i="2"/>
  <c r="K555" i="2"/>
  <c r="L555" i="2"/>
  <c r="J555" i="2"/>
  <c r="K547" i="2"/>
  <c r="L547" i="2"/>
  <c r="J547" i="2"/>
  <c r="J539" i="2"/>
  <c r="K539" i="2"/>
  <c r="L539" i="2"/>
  <c r="K530" i="2"/>
  <c r="L530" i="2"/>
  <c r="J530" i="2"/>
  <c r="K521" i="2"/>
  <c r="L521" i="2"/>
  <c r="J521" i="2"/>
  <c r="K513" i="2"/>
  <c r="L513" i="2"/>
  <c r="J513" i="2"/>
  <c r="K504" i="2"/>
  <c r="L504" i="2"/>
  <c r="J504" i="2"/>
  <c r="K496" i="2"/>
  <c r="L496" i="2"/>
  <c r="J496" i="2"/>
  <c r="J487" i="2"/>
  <c r="K487" i="2"/>
  <c r="L487" i="2"/>
  <c r="K478" i="2"/>
  <c r="L478" i="2"/>
  <c r="J478" i="2"/>
  <c r="K470" i="2"/>
  <c r="L470" i="2"/>
  <c r="J470" i="2"/>
  <c r="K461" i="2"/>
  <c r="L461" i="2"/>
  <c r="J461" i="2"/>
  <c r="K453" i="2"/>
  <c r="L453" i="2"/>
  <c r="J453" i="2"/>
  <c r="K445" i="2"/>
  <c r="L445" i="2"/>
  <c r="J445" i="2"/>
  <c r="K436" i="2"/>
  <c r="L436" i="2"/>
  <c r="J436" i="2"/>
  <c r="K428" i="2"/>
  <c r="L428" i="2"/>
  <c r="J428" i="2"/>
  <c r="J419" i="2"/>
  <c r="K419" i="2"/>
  <c r="L419" i="2"/>
  <c r="K408" i="2"/>
  <c r="L408" i="2"/>
  <c r="J408" i="2"/>
  <c r="K400" i="2"/>
  <c r="L400" i="2"/>
  <c r="J400" i="2"/>
  <c r="J391" i="2"/>
  <c r="K391" i="2"/>
  <c r="L391" i="2"/>
  <c r="K381" i="2"/>
  <c r="L381" i="2"/>
  <c r="J381" i="2"/>
  <c r="K373" i="2"/>
  <c r="L373" i="2"/>
  <c r="J373" i="2"/>
  <c r="K364" i="2"/>
  <c r="L364" i="2"/>
  <c r="J364" i="2"/>
  <c r="J355" i="2"/>
  <c r="K355" i="2"/>
  <c r="L355" i="2"/>
  <c r="J346" i="2"/>
  <c r="K346" i="2"/>
  <c r="L346" i="2"/>
  <c r="J338" i="2"/>
  <c r="K338" i="2"/>
  <c r="L338" i="2"/>
  <c r="J330" i="2"/>
  <c r="K330" i="2"/>
  <c r="L330" i="2"/>
  <c r="K321" i="2"/>
  <c r="L321" i="2"/>
  <c r="J321" i="2"/>
  <c r="K313" i="2"/>
  <c r="L313" i="2"/>
  <c r="J313" i="2"/>
  <c r="K305" i="2"/>
  <c r="L305" i="2"/>
  <c r="J305" i="2"/>
  <c r="K289" i="2"/>
  <c r="L289" i="2"/>
  <c r="J289" i="2"/>
  <c r="K281" i="2"/>
  <c r="L281" i="2"/>
  <c r="J281" i="2"/>
  <c r="K273" i="2"/>
  <c r="L273" i="2"/>
  <c r="J273" i="2"/>
  <c r="K265" i="2"/>
  <c r="L265" i="2"/>
  <c r="J265" i="2"/>
  <c r="L256" i="2"/>
  <c r="K256" i="2"/>
  <c r="J256" i="2"/>
  <c r="J248" i="2"/>
  <c r="L248" i="2"/>
  <c r="K248" i="2"/>
  <c r="L240" i="2"/>
  <c r="K240" i="2"/>
  <c r="J240" i="2"/>
  <c r="J232" i="2"/>
  <c r="L232" i="2"/>
  <c r="K232" i="2"/>
  <c r="L224" i="2"/>
  <c r="K224" i="2"/>
  <c r="J224" i="2"/>
  <c r="L216" i="2"/>
  <c r="K216" i="2"/>
  <c r="J216" i="2"/>
  <c r="K206" i="2"/>
  <c r="L206" i="2"/>
  <c r="J206" i="2"/>
  <c r="K195" i="2"/>
  <c r="L195" i="2"/>
  <c r="J195" i="2"/>
  <c r="K186" i="2"/>
  <c r="L186" i="2"/>
  <c r="J186" i="2"/>
  <c r="K177" i="2"/>
  <c r="L177" i="2"/>
  <c r="J177" i="2"/>
  <c r="K168" i="2"/>
  <c r="L168" i="2"/>
  <c r="J168" i="2"/>
  <c r="K160" i="2"/>
  <c r="L160" i="2"/>
  <c r="J160" i="2"/>
  <c r="K152" i="2"/>
  <c r="L152" i="2"/>
  <c r="J152" i="2"/>
  <c r="J143" i="2"/>
  <c r="L143" i="2"/>
  <c r="K143" i="2"/>
  <c r="K135" i="2"/>
  <c r="L135" i="2"/>
  <c r="J135" i="2"/>
  <c r="J127" i="2"/>
  <c r="L127" i="2"/>
  <c r="K127" i="2"/>
  <c r="K119" i="2"/>
  <c r="L119" i="2"/>
  <c r="J119" i="2"/>
  <c r="J111" i="2"/>
  <c r="L111" i="2"/>
  <c r="K111" i="2"/>
  <c r="L103" i="2"/>
  <c r="K103" i="2"/>
  <c r="J103" i="2"/>
  <c r="J95" i="2"/>
  <c r="L95" i="2"/>
  <c r="K95" i="2"/>
  <c r="K87" i="2"/>
  <c r="L87" i="2"/>
  <c r="J87" i="2"/>
  <c r="J79" i="2"/>
  <c r="L79" i="2"/>
  <c r="K79" i="2"/>
  <c r="L71" i="2"/>
  <c r="J71" i="2"/>
  <c r="K71" i="2"/>
  <c r="J63" i="2"/>
  <c r="L63" i="2"/>
  <c r="K63" i="2"/>
  <c r="K55" i="2"/>
  <c r="L55" i="2"/>
  <c r="J55" i="2"/>
  <c r="K47" i="2"/>
  <c r="L47" i="2"/>
  <c r="J47" i="2"/>
  <c r="K39" i="2"/>
  <c r="L39" i="2"/>
  <c r="J39" i="2"/>
  <c r="K31" i="2"/>
  <c r="L31" i="2"/>
  <c r="J31" i="2"/>
  <c r="K23" i="2"/>
  <c r="L23" i="2"/>
  <c r="J23" i="2"/>
  <c r="K15" i="2"/>
  <c r="L15" i="2"/>
  <c r="J15" i="2"/>
  <c r="L7" i="2"/>
  <c r="J7" i="2"/>
  <c r="K7" i="2"/>
  <c r="J578" i="2"/>
  <c r="K578" i="2"/>
  <c r="L578" i="2"/>
  <c r="J570" i="2"/>
  <c r="K570" i="2"/>
  <c r="L570" i="2"/>
  <c r="J562" i="2"/>
  <c r="K562" i="2"/>
  <c r="L562" i="2"/>
  <c r="K554" i="2"/>
  <c r="L554" i="2"/>
  <c r="J554" i="2"/>
  <c r="J546" i="2"/>
  <c r="K546" i="2"/>
  <c r="L546" i="2"/>
  <c r="K538" i="2"/>
  <c r="L538" i="2"/>
  <c r="J538" i="2"/>
  <c r="K529" i="2"/>
  <c r="L529" i="2"/>
  <c r="J529" i="2"/>
  <c r="K520" i="2"/>
  <c r="L520" i="2"/>
  <c r="J520" i="2"/>
  <c r="K512" i="2"/>
  <c r="L512" i="2"/>
  <c r="J512" i="2"/>
  <c r="J503" i="2"/>
  <c r="K503" i="2"/>
  <c r="L503" i="2"/>
  <c r="J495" i="2"/>
  <c r="K495" i="2"/>
  <c r="L495" i="2"/>
  <c r="K486" i="2"/>
  <c r="L486" i="2"/>
  <c r="J486" i="2"/>
  <c r="K477" i="2"/>
  <c r="L477" i="2"/>
  <c r="J477" i="2"/>
  <c r="K469" i="2"/>
  <c r="L469" i="2"/>
  <c r="J469" i="2"/>
  <c r="K460" i="2"/>
  <c r="L460" i="2"/>
  <c r="J460" i="2"/>
  <c r="K452" i="2"/>
  <c r="L452" i="2"/>
  <c r="J452" i="2"/>
  <c r="K444" i="2"/>
  <c r="L444" i="2"/>
  <c r="J444" i="2"/>
  <c r="J435" i="2"/>
  <c r="K435" i="2"/>
  <c r="L435" i="2"/>
  <c r="J427" i="2"/>
  <c r="K427" i="2"/>
  <c r="L427" i="2"/>
  <c r="K417" i="2"/>
  <c r="L417" i="2"/>
  <c r="J417" i="2"/>
  <c r="K407" i="2"/>
  <c r="L407" i="2"/>
  <c r="J407" i="2"/>
  <c r="K398" i="2"/>
  <c r="L398" i="2"/>
  <c r="J398" i="2"/>
  <c r="K390" i="2"/>
  <c r="L390" i="2"/>
  <c r="J390" i="2"/>
  <c r="K380" i="2"/>
  <c r="L380" i="2"/>
  <c r="J380" i="2"/>
  <c r="J372" i="2"/>
  <c r="K372" i="2"/>
  <c r="L372" i="2"/>
  <c r="J363" i="2"/>
  <c r="K363" i="2"/>
  <c r="L363" i="2"/>
  <c r="K354" i="2"/>
  <c r="L354" i="2"/>
  <c r="J354" i="2"/>
  <c r="K345" i="2"/>
  <c r="L345" i="2"/>
  <c r="J345" i="2"/>
  <c r="K337" i="2"/>
  <c r="L337" i="2"/>
  <c r="J337" i="2"/>
  <c r="K329" i="2"/>
  <c r="L329" i="2"/>
  <c r="J329" i="2"/>
  <c r="K320" i="2"/>
  <c r="L320" i="2"/>
  <c r="J320" i="2"/>
  <c r="K312" i="2"/>
  <c r="L312" i="2"/>
  <c r="J312" i="2"/>
  <c r="K301" i="2"/>
  <c r="L301" i="2"/>
  <c r="J301" i="2"/>
  <c r="K288" i="2"/>
  <c r="L288" i="2"/>
  <c r="J288" i="2"/>
  <c r="K280" i="2"/>
  <c r="L280" i="2"/>
  <c r="J280" i="2"/>
  <c r="K272" i="2"/>
  <c r="L272" i="2"/>
  <c r="J272" i="2"/>
  <c r="K264" i="2"/>
  <c r="L264" i="2"/>
  <c r="J264" i="2"/>
  <c r="L255" i="2"/>
  <c r="K255" i="2"/>
  <c r="J255" i="2"/>
  <c r="L247" i="2"/>
  <c r="K247" i="2"/>
  <c r="J247" i="2"/>
  <c r="L239" i="2"/>
  <c r="K239" i="2"/>
  <c r="J239" i="2"/>
  <c r="L231" i="2"/>
  <c r="K231" i="2"/>
  <c r="J231" i="2"/>
  <c r="L223" i="2"/>
  <c r="K223" i="2"/>
  <c r="J223" i="2"/>
  <c r="K214" i="2"/>
  <c r="L214" i="2"/>
  <c r="J214" i="2"/>
  <c r="K205" i="2"/>
  <c r="L205" i="2"/>
  <c r="J205" i="2"/>
  <c r="K194" i="2"/>
  <c r="L194" i="2"/>
  <c r="J194" i="2"/>
  <c r="K185" i="2"/>
  <c r="L185" i="2"/>
  <c r="J185" i="2"/>
  <c r="J176" i="2"/>
  <c r="L176" i="2"/>
  <c r="K176" i="2"/>
  <c r="L167" i="2"/>
  <c r="J167" i="2"/>
  <c r="K167" i="2"/>
  <c r="J159" i="2"/>
  <c r="L159" i="2"/>
  <c r="K159" i="2"/>
  <c r="K151" i="2"/>
  <c r="L151" i="2"/>
  <c r="J151" i="2"/>
  <c r="J142" i="2"/>
  <c r="L142" i="2"/>
  <c r="K142" i="2"/>
  <c r="J134" i="2"/>
  <c r="L134" i="2"/>
  <c r="K134" i="2"/>
  <c r="J126" i="2"/>
  <c r="L126" i="2"/>
  <c r="K126" i="2"/>
  <c r="J118" i="2"/>
  <c r="L118" i="2"/>
  <c r="K118" i="2"/>
  <c r="J110" i="2"/>
  <c r="L110" i="2"/>
  <c r="K110" i="2"/>
  <c r="J102" i="2"/>
  <c r="L102" i="2"/>
  <c r="K102" i="2"/>
  <c r="J94" i="2"/>
  <c r="L94" i="2"/>
  <c r="K94" i="2"/>
  <c r="J86" i="2"/>
  <c r="L86" i="2"/>
  <c r="K86" i="2"/>
  <c r="K78" i="2"/>
  <c r="L78" i="2"/>
  <c r="J78" i="2"/>
  <c r="J70" i="2"/>
  <c r="L70" i="2"/>
  <c r="K70" i="2"/>
  <c r="K62" i="2"/>
  <c r="L62" i="2"/>
  <c r="J62" i="2"/>
  <c r="J54" i="2"/>
  <c r="L54" i="2"/>
  <c r="K54" i="2"/>
  <c r="K46" i="2"/>
  <c r="L46" i="2"/>
  <c r="J46" i="2"/>
  <c r="J38" i="2"/>
  <c r="L38" i="2"/>
  <c r="K38" i="2"/>
  <c r="K30" i="2"/>
  <c r="L30" i="2"/>
  <c r="J30" i="2"/>
  <c r="K22" i="2"/>
  <c r="L22" i="2"/>
  <c r="J22" i="2"/>
  <c r="K14" i="2"/>
  <c r="L14" i="2"/>
  <c r="J14" i="2"/>
  <c r="K6" i="2"/>
  <c r="L6" i="2"/>
  <c r="J6" i="2"/>
  <c r="K577" i="2"/>
  <c r="L577" i="2"/>
  <c r="J577" i="2"/>
  <c r="K569" i="2"/>
  <c r="L569" i="2"/>
  <c r="J569" i="2"/>
  <c r="K561" i="2"/>
  <c r="L561" i="2"/>
  <c r="J561" i="2"/>
  <c r="K553" i="2"/>
  <c r="L553" i="2"/>
  <c r="J553" i="2"/>
  <c r="K545" i="2"/>
  <c r="L545" i="2"/>
  <c r="J545" i="2"/>
  <c r="K537" i="2"/>
  <c r="L537" i="2"/>
  <c r="J537" i="2"/>
  <c r="K528" i="2"/>
  <c r="L528" i="2"/>
  <c r="J528" i="2"/>
  <c r="J519" i="2"/>
  <c r="K519" i="2"/>
  <c r="L519" i="2"/>
  <c r="J511" i="2"/>
  <c r="K511" i="2"/>
  <c r="L511" i="2"/>
  <c r="K502" i="2"/>
  <c r="L502" i="2"/>
  <c r="J502" i="2"/>
  <c r="K494" i="2"/>
  <c r="L494" i="2"/>
  <c r="J494" i="2"/>
  <c r="K485" i="2"/>
  <c r="L485" i="2"/>
  <c r="J485" i="2"/>
  <c r="K476" i="2"/>
  <c r="L476" i="2"/>
  <c r="J476" i="2"/>
  <c r="K468" i="2"/>
  <c r="L468" i="2"/>
  <c r="J468" i="2"/>
  <c r="J459" i="2"/>
  <c r="K459" i="2"/>
  <c r="L459" i="2"/>
  <c r="J451" i="2"/>
  <c r="K451" i="2"/>
  <c r="L451" i="2"/>
  <c r="J443" i="2"/>
  <c r="K443" i="2"/>
  <c r="L443" i="2"/>
  <c r="K434" i="2"/>
  <c r="L434" i="2"/>
  <c r="J434" i="2"/>
  <c r="K426" i="2"/>
  <c r="L426" i="2"/>
  <c r="J426" i="2"/>
  <c r="K416" i="2"/>
  <c r="L416" i="2"/>
  <c r="J416" i="2"/>
  <c r="K406" i="2"/>
  <c r="L406" i="2"/>
  <c r="J406" i="2"/>
  <c r="K397" i="2"/>
  <c r="L397" i="2"/>
  <c r="J397" i="2"/>
  <c r="K388" i="2"/>
  <c r="L388" i="2"/>
  <c r="J388" i="2"/>
  <c r="J379" i="2"/>
  <c r="K379" i="2"/>
  <c r="L379" i="2"/>
  <c r="J371" i="2"/>
  <c r="K371" i="2"/>
  <c r="L371" i="2"/>
  <c r="K362" i="2"/>
  <c r="L362" i="2"/>
  <c r="J362" i="2"/>
  <c r="K353" i="2"/>
  <c r="L353" i="2"/>
  <c r="J353" i="2"/>
  <c r="K344" i="2"/>
  <c r="L344" i="2"/>
  <c r="J344" i="2"/>
  <c r="K336" i="2"/>
  <c r="L336" i="2"/>
  <c r="J336" i="2"/>
  <c r="K328" i="2"/>
  <c r="L328" i="2"/>
  <c r="J328" i="2"/>
  <c r="K319" i="2"/>
  <c r="L319" i="2"/>
  <c r="J319" i="2"/>
  <c r="K311" i="2"/>
  <c r="L311" i="2"/>
  <c r="J311" i="2"/>
  <c r="J298" i="2"/>
  <c r="K298" i="2"/>
  <c r="L298" i="2"/>
  <c r="K287" i="2"/>
  <c r="L287" i="2"/>
  <c r="J287" i="2"/>
  <c r="K279" i="2"/>
  <c r="L279" i="2"/>
  <c r="J279" i="2"/>
  <c r="K271" i="2"/>
  <c r="L271" i="2"/>
  <c r="J271" i="2"/>
  <c r="K263" i="2"/>
  <c r="L263" i="2"/>
  <c r="J263" i="2"/>
  <c r="L254" i="2"/>
  <c r="K254" i="2"/>
  <c r="J254" i="2"/>
  <c r="L246" i="2"/>
  <c r="K246" i="2"/>
  <c r="J246" i="2"/>
  <c r="J238" i="2"/>
  <c r="L238" i="2"/>
  <c r="K238" i="2"/>
  <c r="L230" i="2"/>
  <c r="K230" i="2"/>
  <c r="J230" i="2"/>
  <c r="L222" i="2"/>
  <c r="K222" i="2"/>
  <c r="J222" i="2"/>
  <c r="L213" i="2"/>
  <c r="J213" i="2"/>
  <c r="K213" i="2"/>
  <c r="K204" i="2"/>
  <c r="L204" i="2"/>
  <c r="J204" i="2"/>
  <c r="J192" i="2"/>
  <c r="L192" i="2"/>
  <c r="K192" i="2"/>
  <c r="K184" i="2"/>
  <c r="L184" i="2"/>
  <c r="J184" i="2"/>
  <c r="K175" i="2"/>
  <c r="L175" i="2"/>
  <c r="J175" i="2"/>
  <c r="K166" i="2"/>
  <c r="L166" i="2"/>
  <c r="J166" i="2"/>
  <c r="K158" i="2"/>
  <c r="L158" i="2"/>
  <c r="J158" i="2"/>
  <c r="K150" i="2"/>
  <c r="L150" i="2"/>
  <c r="J150" i="2"/>
  <c r="K141" i="2"/>
  <c r="L141" i="2"/>
  <c r="J141" i="2"/>
  <c r="K133" i="2"/>
  <c r="L133" i="2"/>
  <c r="J133" i="2"/>
  <c r="K125" i="2"/>
  <c r="L125" i="2"/>
  <c r="J125" i="2"/>
  <c r="K117" i="2"/>
  <c r="L117" i="2"/>
  <c r="J117" i="2"/>
  <c r="K109" i="2"/>
  <c r="L109" i="2"/>
  <c r="J109" i="2"/>
  <c r="K101" i="2"/>
  <c r="L101" i="2"/>
  <c r="J101" i="2"/>
  <c r="K93" i="2"/>
  <c r="L93" i="2"/>
  <c r="J93" i="2"/>
  <c r="K85" i="2"/>
  <c r="L85" i="2"/>
  <c r="J85" i="2"/>
  <c r="K77" i="2"/>
  <c r="L77" i="2"/>
  <c r="J77" i="2"/>
  <c r="K69" i="2"/>
  <c r="L69" i="2"/>
  <c r="J69" i="2"/>
  <c r="K61" i="2"/>
  <c r="L61" i="2"/>
  <c r="J61" i="2"/>
  <c r="K53" i="2"/>
  <c r="L53" i="2"/>
  <c r="J53" i="2"/>
  <c r="K45" i="2"/>
  <c r="L45" i="2"/>
  <c r="J45" i="2"/>
  <c r="K37" i="2"/>
  <c r="L37" i="2"/>
  <c r="J37" i="2"/>
  <c r="K29" i="2"/>
  <c r="L29" i="2"/>
  <c r="J29" i="2"/>
  <c r="K21" i="2"/>
  <c r="L21" i="2"/>
  <c r="J21" i="2"/>
  <c r="K13" i="2"/>
  <c r="L13" i="2"/>
  <c r="J13" i="2"/>
  <c r="K5" i="2"/>
  <c r="L5" i="2"/>
  <c r="J5" i="2"/>
  <c r="I2" i="2"/>
  <c r="K2" i="2" l="1"/>
  <c r="L2" i="2"/>
  <c r="J2" i="2"/>
  <c r="G569" i="2" l="1"/>
  <c r="D407" i="2"/>
  <c r="G539" i="2"/>
  <c r="I523" i="2"/>
  <c r="G478" i="2"/>
  <c r="D462" i="2"/>
  <c r="G414" i="2"/>
  <c r="D398" i="2"/>
  <c r="G350" i="2"/>
  <c r="D334" i="2"/>
  <c r="G351" i="2"/>
  <c r="G247" i="2"/>
  <c r="G159" i="2"/>
  <c r="G79" i="2"/>
  <c r="G584" i="2"/>
  <c r="D568" i="2"/>
  <c r="G515" i="2"/>
  <c r="D502" i="2"/>
  <c r="G454" i="2"/>
  <c r="D438" i="2"/>
  <c r="D374" i="2"/>
  <c r="G326" i="2"/>
  <c r="G516" i="2"/>
  <c r="D391" i="2"/>
  <c r="G530" i="2"/>
  <c r="D514" i="2"/>
  <c r="D569" i="2"/>
  <c r="G31" i="2"/>
  <c r="G560" i="2"/>
  <c r="D539" i="2"/>
  <c r="G494" i="2"/>
  <c r="D478" i="2"/>
  <c r="G447" i="2"/>
  <c r="D351" i="2"/>
  <c r="D247" i="2"/>
  <c r="D159" i="2"/>
  <c r="D79" i="2"/>
  <c r="D31" i="2"/>
  <c r="D584" i="2"/>
  <c r="G531" i="2"/>
  <c r="D515" i="2"/>
  <c r="G470" i="2"/>
  <c r="D454" i="2"/>
  <c r="G406" i="2"/>
  <c r="G342" i="2"/>
  <c r="D326" i="2"/>
  <c r="D516" i="2"/>
  <c r="G551" i="2"/>
  <c r="D530" i="2"/>
  <c r="D447" i="2"/>
  <c r="G207" i="2"/>
  <c r="G111" i="2"/>
  <c r="G47" i="2"/>
  <c r="G552" i="2"/>
  <c r="D531" i="2"/>
  <c r="G486" i="2"/>
  <c r="D470" i="2"/>
  <c r="G422" i="2"/>
  <c r="D406" i="2"/>
  <c r="G358" i="2"/>
  <c r="D342" i="2"/>
  <c r="I295" i="2"/>
  <c r="D560" i="2"/>
  <c r="G502" i="2"/>
  <c r="D446" i="2"/>
  <c r="G398" i="2"/>
  <c r="D318" i="2"/>
  <c r="I294" i="2"/>
  <c r="G238" i="2"/>
  <c r="G214" i="2"/>
  <c r="D190" i="2"/>
  <c r="D166" i="2"/>
  <c r="G110" i="2"/>
  <c r="G86" i="2"/>
  <c r="D22" i="2"/>
  <c r="G391" i="2"/>
  <c r="G255" i="2"/>
  <c r="G23" i="2"/>
  <c r="D559" i="2"/>
  <c r="G477" i="2"/>
  <c r="D461" i="2"/>
  <c r="D397" i="2"/>
  <c r="D333" i="2"/>
  <c r="G285" i="2"/>
  <c r="D269" i="2"/>
  <c r="D229" i="2"/>
  <c r="D197" i="2"/>
  <c r="D165" i="2"/>
  <c r="D149" i="2"/>
  <c r="D133" i="2"/>
  <c r="D117" i="2"/>
  <c r="D101" i="2"/>
  <c r="D85" i="2"/>
  <c r="D69" i="2"/>
  <c r="D53" i="2"/>
  <c r="D37" i="2"/>
  <c r="D21" i="2"/>
  <c r="D5" i="2"/>
  <c r="G479" i="2"/>
  <c r="D359" i="2"/>
  <c r="G492" i="2"/>
  <c r="D452" i="2"/>
  <c r="G380" i="2"/>
  <c r="D364" i="2"/>
  <c r="G316" i="2"/>
  <c r="I300" i="2"/>
  <c r="D284" i="2"/>
  <c r="D268" i="2"/>
  <c r="D252" i="2"/>
  <c r="D236" i="2"/>
  <c r="D220" i="2"/>
  <c r="D204" i="2"/>
  <c r="D188" i="2"/>
  <c r="D172" i="2"/>
  <c r="D47" i="2"/>
  <c r="D494" i="2"/>
  <c r="G438" i="2"/>
  <c r="D358" i="2"/>
  <c r="G286" i="2"/>
  <c r="D238" i="2"/>
  <c r="D214" i="2"/>
  <c r="G158" i="2"/>
  <c r="G134" i="2"/>
  <c r="D110" i="2"/>
  <c r="D86" i="2"/>
  <c r="D62" i="2"/>
  <c r="G38" i="2"/>
  <c r="G14" i="2"/>
  <c r="G561" i="2"/>
  <c r="D255" i="2"/>
  <c r="G103" i="2"/>
  <c r="D23" i="2"/>
  <c r="D522" i="2"/>
  <c r="D501" i="2"/>
  <c r="G453" i="2"/>
  <c r="D437" i="2"/>
  <c r="G389" i="2"/>
  <c r="D373" i="2"/>
  <c r="G325" i="2"/>
  <c r="D309" i="2"/>
  <c r="G261" i="2"/>
  <c r="D245" i="2"/>
  <c r="G407" i="2"/>
  <c r="D15" i="2"/>
  <c r="D382" i="2"/>
  <c r="G334" i="2"/>
  <c r="G278" i="2"/>
  <c r="D254" i="2"/>
  <c r="D230" i="2"/>
  <c r="G174" i="2"/>
  <c r="G150" i="2"/>
  <c r="D126" i="2"/>
  <c r="D102" i="2"/>
  <c r="D54" i="2"/>
  <c r="G87" i="2"/>
  <c r="G567" i="2"/>
  <c r="G509" i="2"/>
  <c r="D493" i="2"/>
  <c r="G445" i="2"/>
  <c r="D429" i="2"/>
  <c r="G381" i="2"/>
  <c r="D365" i="2"/>
  <c r="G317" i="2"/>
  <c r="D301" i="2"/>
  <c r="G253" i="2"/>
  <c r="D237" i="2"/>
  <c r="D221" i="2"/>
  <c r="D205" i="2"/>
  <c r="D189" i="2"/>
  <c r="D173" i="2"/>
  <c r="D157" i="2"/>
  <c r="D141" i="2"/>
  <c r="D125" i="2"/>
  <c r="D109" i="2"/>
  <c r="D93" i="2"/>
  <c r="D77" i="2"/>
  <c r="D61" i="2"/>
  <c r="D45" i="2"/>
  <c r="D29" i="2"/>
  <c r="D13" i="2"/>
  <c r="G566" i="2"/>
  <c r="D529" i="2"/>
  <c r="D396" i="2"/>
  <c r="G348" i="2"/>
  <c r="D332" i="2"/>
  <c r="D292" i="2"/>
  <c r="D276" i="2"/>
  <c r="D260" i="2"/>
  <c r="D244" i="2"/>
  <c r="D228" i="2"/>
  <c r="D212" i="2"/>
  <c r="D196" i="2"/>
  <c r="D180" i="2"/>
  <c r="D164" i="2"/>
  <c r="D148" i="2"/>
  <c r="D132" i="2"/>
  <c r="G576" i="2"/>
  <c r="G462" i="2"/>
  <c r="D422" i="2"/>
  <c r="G374" i="2"/>
  <c r="I302" i="2"/>
  <c r="D278" i="2"/>
  <c r="G222" i="2"/>
  <c r="G198" i="2"/>
  <c r="D174" i="2"/>
  <c r="D150" i="2"/>
  <c r="G94" i="2"/>
  <c r="I510" i="2"/>
  <c r="G318" i="2"/>
  <c r="D270" i="2"/>
  <c r="G166" i="2"/>
  <c r="D118" i="2"/>
  <c r="D70" i="2"/>
  <c r="G30" i="2"/>
  <c r="D567" i="2"/>
  <c r="D485" i="2"/>
  <c r="I413" i="2"/>
  <c r="D381" i="2"/>
  <c r="G341" i="2"/>
  <c r="G309" i="2"/>
  <c r="D277" i="2"/>
  <c r="G237" i="2"/>
  <c r="G109" i="2"/>
  <c r="G85" i="2"/>
  <c r="G37" i="2"/>
  <c r="G359" i="2"/>
  <c r="G143" i="2"/>
  <c r="D583" i="2"/>
  <c r="G428" i="2"/>
  <c r="G364" i="2"/>
  <c r="D340" i="2"/>
  <c r="G308" i="2"/>
  <c r="G284" i="2"/>
  <c r="G220" i="2"/>
  <c r="G156" i="2"/>
  <c r="D124" i="2"/>
  <c r="D44" i="2"/>
  <c r="D28" i="2"/>
  <c r="D12" i="2"/>
  <c r="G503" i="2"/>
  <c r="D415" i="2"/>
  <c r="G311" i="2"/>
  <c r="G239" i="2"/>
  <c r="G167" i="2"/>
  <c r="G95" i="2"/>
  <c r="G582" i="2"/>
  <c r="D558" i="2"/>
  <c r="D460" i="2"/>
  <c r="G565" i="2"/>
  <c r="D549" i="2"/>
  <c r="G310" i="2"/>
  <c r="I262" i="2"/>
  <c r="G206" i="2"/>
  <c r="D158" i="2"/>
  <c r="G62" i="2"/>
  <c r="D30" i="2"/>
  <c r="D103" i="2"/>
  <c r="G559" i="2"/>
  <c r="D477" i="2"/>
  <c r="D445" i="2"/>
  <c r="G405" i="2"/>
  <c r="G373" i="2"/>
  <c r="D341" i="2"/>
  <c r="G301" i="2"/>
  <c r="G269" i="2"/>
  <c r="G157" i="2"/>
  <c r="G133" i="2"/>
  <c r="G15" i="2"/>
  <c r="D486" i="2"/>
  <c r="G382" i="2"/>
  <c r="D310" i="2"/>
  <c r="G254" i="2"/>
  <c r="D206" i="2"/>
  <c r="G102" i="2"/>
  <c r="D561" i="2"/>
  <c r="I303" i="2"/>
  <c r="D87" i="2"/>
  <c r="D551" i="2"/>
  <c r="D509" i="2"/>
  <c r="G469" i="2"/>
  <c r="G437" i="2"/>
  <c r="D405" i="2"/>
  <c r="G365" i="2"/>
  <c r="G333" i="2"/>
  <c r="G205" i="2"/>
  <c r="D576" i="2"/>
  <c r="G366" i="2"/>
  <c r="G246" i="2"/>
  <c r="D198" i="2"/>
  <c r="G142" i="2"/>
  <c r="D94" i="2"/>
  <c r="G54" i="2"/>
  <c r="G22" i="2"/>
  <c r="G455" i="2"/>
  <c r="D552" i="2"/>
  <c r="G430" i="2"/>
  <c r="D350" i="2"/>
  <c r="D286" i="2"/>
  <c r="G182" i="2"/>
  <c r="D134" i="2"/>
  <c r="G78" i="2"/>
  <c r="D14" i="2"/>
  <c r="D455" i="2"/>
  <c r="D199" i="2"/>
  <c r="G575" i="2"/>
  <c r="G421" i="2"/>
  <c r="D325" i="2"/>
  <c r="D293" i="2"/>
  <c r="G221" i="2"/>
  <c r="G197" i="2"/>
  <c r="G93" i="2"/>
  <c r="G69" i="2"/>
  <c r="G45" i="2"/>
  <c r="D479" i="2"/>
  <c r="G215" i="2"/>
  <c r="D71" i="2"/>
  <c r="G529" i="2"/>
  <c r="D468" i="2"/>
  <c r="G404" i="2"/>
  <c r="D380" i="2"/>
  <c r="G292" i="2"/>
  <c r="G228" i="2"/>
  <c r="G164" i="2"/>
  <c r="G532" i="2"/>
  <c r="I463" i="2"/>
  <c r="D574" i="2"/>
  <c r="G500" i="2"/>
  <c r="D476" i="2"/>
  <c r="G573" i="2"/>
  <c r="D557" i="2"/>
  <c r="G512" i="2"/>
  <c r="D499" i="2"/>
  <c r="G451" i="2"/>
  <c r="D435" i="2"/>
  <c r="G387" i="2"/>
  <c r="D371" i="2"/>
  <c r="D355" i="2"/>
  <c r="D142" i="2"/>
  <c r="D38" i="2"/>
  <c r="G151" i="2"/>
  <c r="G514" i="2"/>
  <c r="D453" i="2"/>
  <c r="D317" i="2"/>
  <c r="G245" i="2"/>
  <c r="G189" i="2"/>
  <c r="G29" i="2"/>
  <c r="G71" i="2"/>
  <c r="D388" i="2"/>
  <c r="D348" i="2"/>
  <c r="D308" i="2"/>
  <c r="G276" i="2"/>
  <c r="D140" i="2"/>
  <c r="D116" i="2"/>
  <c r="G92" i="2"/>
  <c r="G28" i="2"/>
  <c r="G415" i="2"/>
  <c r="D127" i="2"/>
  <c r="D550" i="2"/>
  <c r="G444" i="2"/>
  <c r="G549" i="2"/>
  <c r="D528" i="2"/>
  <c r="D507" i="2"/>
  <c r="G446" i="2"/>
  <c r="G270" i="2"/>
  <c r="G126" i="2"/>
  <c r="D151" i="2"/>
  <c r="G501" i="2"/>
  <c r="G429" i="2"/>
  <c r="G293" i="2"/>
  <c r="G229" i="2"/>
  <c r="G53" i="2"/>
  <c r="G287" i="2"/>
  <c r="G508" i="2"/>
  <c r="D428" i="2"/>
  <c r="G340" i="2"/>
  <c r="G244" i="2"/>
  <c r="G188" i="2"/>
  <c r="D92" i="2"/>
  <c r="G68" i="2"/>
  <c r="D52" i="2"/>
  <c r="G4" i="2"/>
  <c r="D577" i="2"/>
  <c r="D311" i="2"/>
  <c r="G191" i="2"/>
  <c r="D582" i="2"/>
  <c r="G537" i="2"/>
  <c r="D500" i="2"/>
  <c r="D581" i="2"/>
  <c r="G520" i="2"/>
  <c r="G499" i="2"/>
  <c r="G475" i="2"/>
  <c r="G339" i="2"/>
  <c r="G323" i="2"/>
  <c r="G307" i="2"/>
  <c r="G291" i="2"/>
  <c r="G275" i="2"/>
  <c r="G259" i="2"/>
  <c r="G243" i="2"/>
  <c r="G227" i="2"/>
  <c r="G211" i="2"/>
  <c r="G195" i="2"/>
  <c r="G179" i="2"/>
  <c r="G163" i="2"/>
  <c r="G147" i="2"/>
  <c r="G131" i="2"/>
  <c r="G115" i="2"/>
  <c r="G99" i="2"/>
  <c r="G83" i="2"/>
  <c r="G67" i="2"/>
  <c r="G51" i="2"/>
  <c r="G35" i="2"/>
  <c r="G19" i="2"/>
  <c r="G3" i="2"/>
  <c r="G319" i="2"/>
  <c r="G223" i="2"/>
  <c r="G119" i="2"/>
  <c r="G580" i="2"/>
  <c r="D564" i="2"/>
  <c r="G519" i="2"/>
  <c r="D430" i="2"/>
  <c r="D246" i="2"/>
  <c r="G118" i="2"/>
  <c r="G6" i="2"/>
  <c r="G493" i="2"/>
  <c r="G357" i="2"/>
  <c r="G173" i="2"/>
  <c r="G125" i="2"/>
  <c r="G21" i="2"/>
  <c r="G553" i="2"/>
  <c r="G583" i="2"/>
  <c r="D508" i="2"/>
  <c r="G372" i="2"/>
  <c r="G332" i="2"/>
  <c r="G268" i="2"/>
  <c r="G212" i="2"/>
  <c r="G132" i="2"/>
  <c r="G108" i="2"/>
  <c r="G44" i="2"/>
  <c r="G367" i="2"/>
  <c r="D191" i="2"/>
  <c r="G574" i="2"/>
  <c r="D537" i="2"/>
  <c r="D444" i="2"/>
  <c r="D414" i="2"/>
  <c r="G230" i="2"/>
  <c r="D6" i="2"/>
  <c r="D575" i="2"/>
  <c r="G485" i="2"/>
  <c r="D357" i="2"/>
  <c r="D285" i="2"/>
  <c r="G77" i="2"/>
  <c r="D287" i="2"/>
  <c r="I412" i="2"/>
  <c r="D372" i="2"/>
  <c r="G236" i="2"/>
  <c r="G180" i="2"/>
  <c r="D156" i="2"/>
  <c r="D108" i="2"/>
  <c r="G84" i="2"/>
  <c r="D68" i="2"/>
  <c r="G20" i="2"/>
  <c r="D4" i="2"/>
  <c r="D532" i="2"/>
  <c r="G263" i="2"/>
  <c r="D95" i="2"/>
  <c r="G521" i="2"/>
  <c r="G436" i="2"/>
  <c r="D573" i="2"/>
  <c r="D207" i="2"/>
  <c r="D366" i="2"/>
  <c r="D222" i="2"/>
  <c r="D78" i="2"/>
  <c r="D421" i="2"/>
  <c r="G277" i="2"/>
  <c r="G165" i="2"/>
  <c r="G117" i="2"/>
  <c r="G13" i="2"/>
  <c r="D553" i="2"/>
  <c r="D492" i="2"/>
  <c r="D404" i="2"/>
  <c r="G260" i="2"/>
  <c r="G204" i="2"/>
  <c r="G124" i="2"/>
  <c r="G60" i="2"/>
  <c r="D367" i="2"/>
  <c r="D263" i="2"/>
  <c r="G558" i="2"/>
  <c r="D521" i="2"/>
  <c r="G476" i="2"/>
  <c r="D436" i="2"/>
  <c r="D544" i="2"/>
  <c r="G572" i="2"/>
  <c r="D556" i="2"/>
  <c r="G511" i="2"/>
  <c r="D498" i="2"/>
  <c r="D111" i="2"/>
  <c r="G190" i="2"/>
  <c r="G70" i="2"/>
  <c r="G343" i="2"/>
  <c r="G538" i="2"/>
  <c r="D469" i="2"/>
  <c r="G397" i="2"/>
  <c r="D215" i="2"/>
  <c r="D566" i="2"/>
  <c r="G468" i="2"/>
  <c r="G396" i="2"/>
  <c r="G356" i="2"/>
  <c r="G172" i="2"/>
  <c r="G148" i="2"/>
  <c r="G100" i="2"/>
  <c r="D84" i="2"/>
  <c r="D60" i="2"/>
  <c r="G36" i="2"/>
  <c r="D20" i="2"/>
  <c r="D503" i="2"/>
  <c r="G335" i="2"/>
  <c r="D167" i="2"/>
  <c r="G39" i="2"/>
  <c r="G513" i="2"/>
  <c r="G420" i="2"/>
  <c r="D565" i="2"/>
  <c r="G536" i="2"/>
  <c r="D512" i="2"/>
  <c r="D491" i="2"/>
  <c r="D467" i="2"/>
  <c r="D443" i="2"/>
  <c r="D395" i="2"/>
  <c r="G347" i="2"/>
  <c r="G331" i="2"/>
  <c r="G315" i="2"/>
  <c r="G283" i="2"/>
  <c r="G267" i="2"/>
  <c r="G251" i="2"/>
  <c r="G235" i="2"/>
  <c r="G219" i="2"/>
  <c r="G187" i="2"/>
  <c r="G171" i="2"/>
  <c r="G155" i="2"/>
  <c r="G139" i="2"/>
  <c r="G123" i="2"/>
  <c r="G107" i="2"/>
  <c r="G91" i="2"/>
  <c r="G75" i="2"/>
  <c r="D538" i="2"/>
  <c r="D261" i="2"/>
  <c r="D335" i="2"/>
  <c r="G550" i="2"/>
  <c r="D520" i="2"/>
  <c r="D475" i="2"/>
  <c r="G395" i="2"/>
  <c r="D363" i="2"/>
  <c r="D283" i="2"/>
  <c r="D259" i="2"/>
  <c r="D155" i="2"/>
  <c r="D75" i="2"/>
  <c r="D35" i="2"/>
  <c r="G495" i="2"/>
  <c r="D319" i="2"/>
  <c r="G527" i="2"/>
  <c r="G458" i="2"/>
  <c r="D442" i="2"/>
  <c r="G394" i="2"/>
  <c r="D378" i="2"/>
  <c r="D487" i="2"/>
  <c r="G555" i="2"/>
  <c r="D542" i="2"/>
  <c r="G489" i="2"/>
  <c r="D473" i="2"/>
  <c r="G425" i="2"/>
  <c r="D409" i="2"/>
  <c r="G361" i="2"/>
  <c r="D345" i="2"/>
  <c r="G522" i="2"/>
  <c r="D253" i="2"/>
  <c r="G61" i="2"/>
  <c r="D143" i="2"/>
  <c r="D356" i="2"/>
  <c r="G116" i="2"/>
  <c r="D36" i="2"/>
  <c r="G557" i="2"/>
  <c r="G507" i="2"/>
  <c r="G467" i="2"/>
  <c r="G427" i="2"/>
  <c r="G355" i="2"/>
  <c r="D331" i="2"/>
  <c r="D307" i="2"/>
  <c r="I203" i="2"/>
  <c r="D179" i="2"/>
  <c r="D123" i="2"/>
  <c r="D99" i="2"/>
  <c r="G27" i="2"/>
  <c r="D11" i="2"/>
  <c r="D495" i="2"/>
  <c r="G271" i="2"/>
  <c r="D175" i="2"/>
  <c r="G548" i="2"/>
  <c r="D506" i="2"/>
  <c r="D482" i="2"/>
  <c r="G434" i="2"/>
  <c r="D418" i="2"/>
  <c r="D354" i="2"/>
  <c r="G330" i="2"/>
  <c r="G314" i="2"/>
  <c r="G298" i="2"/>
  <c r="G282" i="2"/>
  <c r="G266" i="2"/>
  <c r="G250" i="2"/>
  <c r="D182" i="2"/>
  <c r="G461" i="2"/>
  <c r="G545" i="2"/>
  <c r="G196" i="2"/>
  <c r="D100" i="2"/>
  <c r="G12" i="2"/>
  <c r="G459" i="2"/>
  <c r="D427" i="2"/>
  <c r="D387" i="2"/>
  <c r="D251" i="2"/>
  <c r="D227" i="2"/>
  <c r="D51" i="2"/>
  <c r="G439" i="2"/>
  <c r="D580" i="2"/>
  <c r="D527" i="2"/>
  <c r="G498" i="2"/>
  <c r="G474" i="2"/>
  <c r="D458" i="2"/>
  <c r="G410" i="2"/>
  <c r="D394" i="2"/>
  <c r="D545" i="2"/>
  <c r="D316" i="2"/>
  <c r="D239" i="2"/>
  <c r="D513" i="2"/>
  <c r="G544" i="2"/>
  <c r="G379" i="2"/>
  <c r="I299" i="2"/>
  <c r="D275" i="2"/>
  <c r="D147" i="2"/>
  <c r="D91" i="2"/>
  <c r="G43" i="2"/>
  <c r="D27" i="2"/>
  <c r="D439" i="2"/>
  <c r="D271" i="2"/>
  <c r="D548" i="2"/>
  <c r="G450" i="2"/>
  <c r="D434" i="2"/>
  <c r="G386" i="2"/>
  <c r="D330" i="2"/>
  <c r="D314" i="2"/>
  <c r="D298" i="2"/>
  <c r="D282" i="2"/>
  <c r="D266" i="2"/>
  <c r="D250" i="2"/>
  <c r="D234" i="2"/>
  <c r="D218" i="2"/>
  <c r="I202" i="2"/>
  <c r="D186" i="2"/>
  <c r="D170" i="2"/>
  <c r="D154" i="2"/>
  <c r="D90" i="2"/>
  <c r="D74" i="2"/>
  <c r="D58" i="2"/>
  <c r="D42" i="2"/>
  <c r="D26" i="2"/>
  <c r="D10" i="2"/>
  <c r="G540" i="2"/>
  <c r="D431" i="2"/>
  <c r="G279" i="2"/>
  <c r="G183" i="2"/>
  <c r="G63" i="2"/>
  <c r="G46" i="2"/>
  <c r="G149" i="2"/>
  <c r="G452" i="2"/>
  <c r="G76" i="2"/>
  <c r="G460" i="2"/>
  <c r="G491" i="2"/>
  <c r="D459" i="2"/>
  <c r="G411" i="2"/>
  <c r="D379" i="2"/>
  <c r="D347" i="2"/>
  <c r="D323" i="2"/>
  <c r="D219" i="2"/>
  <c r="D195" i="2"/>
  <c r="D115" i="2"/>
  <c r="D67" i="2"/>
  <c r="D3" i="2"/>
  <c r="G383" i="2"/>
  <c r="D119" i="2"/>
  <c r="D572" i="2"/>
  <c r="G543" i="2"/>
  <c r="D519" i="2"/>
  <c r="G490" i="2"/>
  <c r="D474" i="2"/>
  <c r="G426" i="2"/>
  <c r="D410" i="2"/>
  <c r="G362" i="2"/>
  <c r="D346" i="2"/>
  <c r="G375" i="2"/>
  <c r="D571" i="2"/>
  <c r="G526" i="2"/>
  <c r="D505" i="2"/>
  <c r="G457" i="2"/>
  <c r="D441" i="2"/>
  <c r="G393" i="2"/>
  <c r="D377" i="2"/>
  <c r="G137" i="2"/>
  <c r="G121" i="2"/>
  <c r="G105" i="2"/>
  <c r="G89" i="2"/>
  <c r="G73" i="2"/>
  <c r="G57" i="2"/>
  <c r="G41" i="2"/>
  <c r="G25" i="2"/>
  <c r="G9" i="2"/>
  <c r="G524" i="2"/>
  <c r="D399" i="2"/>
  <c r="G546" i="2"/>
  <c r="I533" i="2"/>
  <c r="G480" i="2"/>
  <c r="D464" i="2"/>
  <c r="D46" i="2"/>
  <c r="D389" i="2"/>
  <c r="G141" i="2"/>
  <c r="G5" i="2"/>
  <c r="D76" i="2"/>
  <c r="G577" i="2"/>
  <c r="G127" i="2"/>
  <c r="D536" i="2"/>
  <c r="G483" i="2"/>
  <c r="D451" i="2"/>
  <c r="D411" i="2"/>
  <c r="G371" i="2"/>
  <c r="D267" i="2"/>
  <c r="D243" i="2"/>
  <c r="D139" i="2"/>
  <c r="G59" i="2"/>
  <c r="D43" i="2"/>
  <c r="G55" i="2"/>
  <c r="G564" i="2"/>
  <c r="D543" i="2"/>
  <c r="G466" i="2"/>
  <c r="D450" i="2"/>
  <c r="G402" i="2"/>
  <c r="D386" i="2"/>
  <c r="G338" i="2"/>
  <c r="G322" i="2"/>
  <c r="G306" i="2"/>
  <c r="G290" i="2"/>
  <c r="G274" i="2"/>
  <c r="G258" i="2"/>
  <c r="G242" i="2"/>
  <c r="G226" i="2"/>
  <c r="G210" i="2"/>
  <c r="G178" i="2"/>
  <c r="G162" i="2"/>
  <c r="G146" i="2"/>
  <c r="G130" i="2"/>
  <c r="G114" i="2"/>
  <c r="G98" i="2"/>
  <c r="G82" i="2"/>
  <c r="G66" i="2"/>
  <c r="G50" i="2"/>
  <c r="G34" i="2"/>
  <c r="G18" i="2"/>
  <c r="D540" i="2"/>
  <c r="D279" i="2"/>
  <c r="D183" i="2"/>
  <c r="D63" i="2"/>
  <c r="G563" i="2"/>
  <c r="D547" i="2"/>
  <c r="G497" i="2"/>
  <c r="D481" i="2"/>
  <c r="G433" i="2"/>
  <c r="D417" i="2"/>
  <c r="G369" i="2"/>
  <c r="D353" i="2"/>
  <c r="G329" i="2"/>
  <c r="G313" i="2"/>
  <c r="G281" i="2"/>
  <c r="G265" i="2"/>
  <c r="G249" i="2"/>
  <c r="G233" i="2"/>
  <c r="G217" i="2"/>
  <c r="G201" i="2"/>
  <c r="G185" i="2"/>
  <c r="G169" i="2"/>
  <c r="G568" i="2"/>
  <c r="D343" i="2"/>
  <c r="G388" i="2"/>
  <c r="D39" i="2"/>
  <c r="D420" i="2"/>
  <c r="G528" i="2"/>
  <c r="G443" i="2"/>
  <c r="G403" i="2"/>
  <c r="G363" i="2"/>
  <c r="D315" i="2"/>
  <c r="D291" i="2"/>
  <c r="D187" i="2"/>
  <c r="D163" i="2"/>
  <c r="D107" i="2"/>
  <c r="D59" i="2"/>
  <c r="D19" i="2"/>
  <c r="D383" i="2"/>
  <c r="D223" i="2"/>
  <c r="G535" i="2"/>
  <c r="D511" i="2"/>
  <c r="D490" i="2"/>
  <c r="G442" i="2"/>
  <c r="D426" i="2"/>
  <c r="G378" i="2"/>
  <c r="D362" i="2"/>
  <c r="I423" i="2"/>
  <c r="D535" i="2"/>
  <c r="G354" i="2"/>
  <c r="D122" i="2"/>
  <c r="D555" i="2"/>
  <c r="G518" i="2"/>
  <c r="G481" i="2"/>
  <c r="D449" i="2"/>
  <c r="G409" i="2"/>
  <c r="G377" i="2"/>
  <c r="D321" i="2"/>
  <c r="D129" i="2"/>
  <c r="D73" i="2"/>
  <c r="G33" i="2"/>
  <c r="D524" i="2"/>
  <c r="D2" i="2"/>
  <c r="D562" i="2"/>
  <c r="D541" i="2"/>
  <c r="D517" i="2"/>
  <c r="I488" i="2"/>
  <c r="G456" i="2"/>
  <c r="G432" i="2"/>
  <c r="D416" i="2"/>
  <c r="G368" i="2"/>
  <c r="D352" i="2"/>
  <c r="D483" i="2"/>
  <c r="D235" i="2"/>
  <c r="G506" i="2"/>
  <c r="G346" i="2"/>
  <c r="D290" i="2"/>
  <c r="D114" i="2"/>
  <c r="G487" i="2"/>
  <c r="G547" i="2"/>
  <c r="D518" i="2"/>
  <c r="G473" i="2"/>
  <c r="G441" i="2"/>
  <c r="G337" i="2"/>
  <c r="G289" i="2"/>
  <c r="D273" i="2"/>
  <c r="D249" i="2"/>
  <c r="G225" i="2"/>
  <c r="D209" i="2"/>
  <c r="D185" i="2"/>
  <c r="G161" i="2"/>
  <c r="I145" i="2"/>
  <c r="D89" i="2"/>
  <c r="G49" i="2"/>
  <c r="D17" i="2"/>
  <c r="G471" i="2"/>
  <c r="G578" i="2"/>
  <c r="G554" i="2"/>
  <c r="G504" i="2"/>
  <c r="G408" i="2"/>
  <c r="D392" i="2"/>
  <c r="G344" i="2"/>
  <c r="D328" i="2"/>
  <c r="G288" i="2"/>
  <c r="G272" i="2"/>
  <c r="G256" i="2"/>
  <c r="G240" i="2"/>
  <c r="G224" i="2"/>
  <c r="G208" i="2"/>
  <c r="G192" i="2"/>
  <c r="G176" i="2"/>
  <c r="G160" i="2"/>
  <c r="G144" i="2"/>
  <c r="G128" i="2"/>
  <c r="G112" i="2"/>
  <c r="G96" i="2"/>
  <c r="G80" i="2"/>
  <c r="G64" i="2"/>
  <c r="G48" i="2"/>
  <c r="G65" i="2"/>
  <c r="D504" i="2"/>
  <c r="D456" i="2"/>
  <c r="D432" i="2"/>
  <c r="G384" i="2"/>
  <c r="D368" i="2"/>
  <c r="G320" i="2"/>
  <c r="D48" i="2"/>
  <c r="G32" i="2"/>
  <c r="G16" i="2"/>
  <c r="G186" i="2"/>
  <c r="G417" i="2"/>
  <c r="D257" i="2"/>
  <c r="D169" i="2"/>
  <c r="D57" i="2"/>
  <c r="G392" i="2"/>
  <c r="D232" i="2"/>
  <c r="D184" i="2"/>
  <c r="D120" i="2"/>
  <c r="G252" i="2"/>
  <c r="G435" i="2"/>
  <c r="D211" i="2"/>
  <c r="G11" i="2"/>
  <c r="G482" i="2"/>
  <c r="D338" i="2"/>
  <c r="D242" i="2"/>
  <c r="D210" i="2"/>
  <c r="D178" i="2"/>
  <c r="D146" i="2"/>
  <c r="D82" i="2"/>
  <c r="D50" i="2"/>
  <c r="D18" i="2"/>
  <c r="G231" i="2"/>
  <c r="G579" i="2"/>
  <c r="G542" i="2"/>
  <c r="G505" i="2"/>
  <c r="G401" i="2"/>
  <c r="D313" i="2"/>
  <c r="D105" i="2"/>
  <c r="D33" i="2"/>
  <c r="D480" i="2"/>
  <c r="D64" i="2"/>
  <c r="G58" i="2"/>
  <c r="D113" i="2"/>
  <c r="D280" i="2"/>
  <c r="D8" i="2"/>
  <c r="G140" i="2"/>
  <c r="D403" i="2"/>
  <c r="D466" i="2"/>
  <c r="G234" i="2"/>
  <c r="G170" i="2"/>
  <c r="G138" i="2"/>
  <c r="G106" i="2"/>
  <c r="G74" i="2"/>
  <c r="G42" i="2"/>
  <c r="G10" i="2"/>
  <c r="G431" i="2"/>
  <c r="D231" i="2"/>
  <c r="D579" i="2"/>
  <c r="G465" i="2"/>
  <c r="D369" i="2"/>
  <c r="D337" i="2"/>
  <c r="G305" i="2"/>
  <c r="D289" i="2"/>
  <c r="D265" i="2"/>
  <c r="G241" i="2"/>
  <c r="D225" i="2"/>
  <c r="D201" i="2"/>
  <c r="G177" i="2"/>
  <c r="D161" i="2"/>
  <c r="D121" i="2"/>
  <c r="G81" i="2"/>
  <c r="D49" i="2"/>
  <c r="D471" i="2"/>
  <c r="D578" i="2"/>
  <c r="D554" i="2"/>
  <c r="G525" i="2"/>
  <c r="G496" i="2"/>
  <c r="G472" i="2"/>
  <c r="G448" i="2"/>
  <c r="G424" i="2"/>
  <c r="D408" i="2"/>
  <c r="D344" i="2"/>
  <c r="I304" i="2"/>
  <c r="D288" i="2"/>
  <c r="D272" i="2"/>
  <c r="D256" i="2"/>
  <c r="D240" i="2"/>
  <c r="D224" i="2"/>
  <c r="D208" i="2"/>
  <c r="D192" i="2"/>
  <c r="D176" i="2"/>
  <c r="D160" i="2"/>
  <c r="D144" i="2"/>
  <c r="D128" i="2"/>
  <c r="D112" i="2"/>
  <c r="D96" i="2"/>
  <c r="D80" i="2"/>
  <c r="D32" i="2"/>
  <c r="D16" i="2"/>
  <c r="G7" i="2"/>
  <c r="G556" i="2"/>
  <c r="G26" i="2"/>
  <c r="G449" i="2"/>
  <c r="I297" i="2"/>
  <c r="G328" i="2"/>
  <c r="D136" i="2"/>
  <c r="D88" i="2"/>
  <c r="G52" i="2"/>
  <c r="D322" i="2"/>
  <c r="D274" i="2"/>
  <c r="D138" i="2"/>
  <c r="D106" i="2"/>
  <c r="G571" i="2"/>
  <c r="G534" i="2"/>
  <c r="D433" i="2"/>
  <c r="D401" i="2"/>
  <c r="G153" i="2"/>
  <c r="D137" i="2"/>
  <c r="G97" i="2"/>
  <c r="D65" i="2"/>
  <c r="D9" i="2"/>
  <c r="G399" i="2"/>
  <c r="G570" i="2"/>
  <c r="D384" i="2"/>
  <c r="G336" i="2"/>
  <c r="D320" i="2"/>
  <c r="D7" i="2"/>
  <c r="I360" i="2"/>
  <c r="G312" i="2"/>
  <c r="G280" i="2"/>
  <c r="G248" i="2"/>
  <c r="G232" i="2"/>
  <c r="G184" i="2"/>
  <c r="G152" i="2"/>
  <c r="G120" i="2"/>
  <c r="G104" i="2"/>
  <c r="G88" i="2"/>
  <c r="G56" i="2"/>
  <c r="G2" i="2"/>
  <c r="G517" i="2"/>
  <c r="G352" i="2"/>
  <c r="G24" i="2"/>
  <c r="G101" i="2"/>
  <c r="G218" i="2"/>
  <c r="G154" i="2"/>
  <c r="G90" i="2"/>
  <c r="D135" i="2"/>
  <c r="D489" i="2"/>
  <c r="G345" i="2"/>
  <c r="G273" i="2"/>
  <c r="G209" i="2"/>
  <c r="D312" i="2"/>
  <c r="D264" i="2"/>
  <c r="D200" i="2"/>
  <c r="D168" i="2"/>
  <c r="D104" i="2"/>
  <c r="D72" i="2"/>
  <c r="G199" i="2"/>
  <c r="D339" i="2"/>
  <c r="D131" i="2"/>
  <c r="G175" i="2"/>
  <c r="G418" i="2"/>
  <c r="D130" i="2"/>
  <c r="D98" i="2"/>
  <c r="D375" i="2"/>
  <c r="D497" i="2"/>
  <c r="D465" i="2"/>
  <c r="D393" i="2"/>
  <c r="D361" i="2"/>
  <c r="D329" i="2"/>
  <c r="D305" i="2"/>
  <c r="D281" i="2"/>
  <c r="G257" i="2"/>
  <c r="D241" i="2"/>
  <c r="D217" i="2"/>
  <c r="G193" i="2"/>
  <c r="D177" i="2"/>
  <c r="G113" i="2"/>
  <c r="D81" i="2"/>
  <c r="D25" i="2"/>
  <c r="D570" i="2"/>
  <c r="D546" i="2"/>
  <c r="D525" i="2"/>
  <c r="D496" i="2"/>
  <c r="D472" i="2"/>
  <c r="D448" i="2"/>
  <c r="D424" i="2"/>
  <c r="G376" i="2"/>
  <c r="G296" i="2"/>
  <c r="G264" i="2"/>
  <c r="G200" i="2"/>
  <c r="G168" i="2"/>
  <c r="G136" i="2"/>
  <c r="G72" i="2"/>
  <c r="G541" i="2"/>
  <c r="G464" i="2"/>
  <c r="D56" i="2"/>
  <c r="G8" i="2"/>
  <c r="G581" i="2"/>
  <c r="D258" i="2"/>
  <c r="G122" i="2"/>
  <c r="D327" i="2"/>
  <c r="D233" i="2"/>
  <c r="G17" i="2"/>
  <c r="D376" i="2"/>
  <c r="D296" i="2"/>
  <c r="D152" i="2"/>
  <c r="D40" i="2"/>
  <c r="D55" i="2"/>
  <c r="D402" i="2"/>
  <c r="D306" i="2"/>
  <c r="D226" i="2"/>
  <c r="D162" i="2"/>
  <c r="D66" i="2"/>
  <c r="D34" i="2"/>
  <c r="G327" i="2"/>
  <c r="G135" i="2"/>
  <c r="D563" i="2"/>
  <c r="D534" i="2"/>
  <c r="D457" i="2"/>
  <c r="D425" i="2"/>
  <c r="G353" i="2"/>
  <c r="G321" i="2"/>
  <c r="D153" i="2"/>
  <c r="G129" i="2"/>
  <c r="D97" i="2"/>
  <c r="D41" i="2"/>
  <c r="G562" i="2"/>
  <c r="G416" i="2"/>
  <c r="D336" i="2"/>
  <c r="G40" i="2"/>
  <c r="D83" i="2"/>
  <c r="D526" i="2"/>
  <c r="D193" i="2"/>
  <c r="D248" i="2"/>
  <c r="D24" i="2"/>
  <c r="B413" i="2" l="1"/>
  <c r="C413" i="2"/>
  <c r="B249" i="2"/>
  <c r="C249" i="2"/>
  <c r="F233" i="2"/>
  <c r="E233" i="2"/>
  <c r="B9" i="2"/>
  <c r="C9" i="2"/>
  <c r="E194" i="2"/>
  <c r="F194" i="2"/>
  <c r="F448" i="2"/>
  <c r="E448" i="2"/>
  <c r="B121" i="2"/>
  <c r="C121" i="2"/>
  <c r="B576" i="2"/>
  <c r="C576" i="2"/>
  <c r="B421" i="2"/>
  <c r="C421" i="2"/>
  <c r="F26" i="2"/>
  <c r="E26" i="2"/>
  <c r="G419" i="2"/>
  <c r="F513" i="2"/>
  <c r="E513" i="2"/>
  <c r="B205" i="2"/>
  <c r="C205" i="2"/>
  <c r="B334" i="2"/>
  <c r="C334" i="2"/>
  <c r="F307" i="2"/>
  <c r="E307" i="2"/>
  <c r="D349" i="2"/>
  <c r="I348" i="2"/>
  <c r="F332" i="2"/>
  <c r="E332" i="2"/>
  <c r="F4" i="2"/>
  <c r="E4" i="2"/>
  <c r="B239" i="2"/>
  <c r="C239" i="2"/>
  <c r="F39" i="2"/>
  <c r="E39" i="2"/>
  <c r="F46" i="2"/>
  <c r="E46" i="2"/>
  <c r="B110" i="2"/>
  <c r="C110" i="2"/>
  <c r="B343" i="2"/>
  <c r="C343" i="2"/>
  <c r="B117" i="2"/>
  <c r="C117" i="2"/>
  <c r="F404" i="2"/>
  <c r="E404" i="2"/>
  <c r="F437" i="2"/>
  <c r="E437" i="2"/>
  <c r="B142" i="2"/>
  <c r="C142" i="2"/>
  <c r="F358" i="2"/>
  <c r="E358" i="2"/>
  <c r="B301" i="2"/>
  <c r="C301" i="2"/>
  <c r="F142" i="2"/>
  <c r="E142" i="2"/>
  <c r="F270" i="2"/>
  <c r="E270" i="2"/>
  <c r="F15" i="2"/>
  <c r="E15" i="2"/>
  <c r="B507" i="2"/>
  <c r="C507" i="2"/>
  <c r="B525" i="2"/>
  <c r="C525" i="2"/>
  <c r="B465" i="2"/>
  <c r="C465" i="2"/>
  <c r="B524" i="2"/>
  <c r="C524" i="2"/>
  <c r="B450" i="2"/>
  <c r="C450" i="2"/>
  <c r="F87" i="2"/>
  <c r="E87" i="2"/>
  <c r="B54" i="2"/>
  <c r="C54" i="2"/>
  <c r="B182" i="2"/>
  <c r="C182" i="2"/>
  <c r="B310" i="2"/>
  <c r="C310" i="2"/>
  <c r="B396" i="2"/>
  <c r="C396" i="2"/>
  <c r="B458" i="2"/>
  <c r="C458" i="2"/>
  <c r="F159" i="2"/>
  <c r="E159" i="2"/>
  <c r="B404" i="2"/>
  <c r="C404" i="2"/>
  <c r="B570" i="2"/>
  <c r="C570" i="2"/>
  <c r="F6" i="2"/>
  <c r="E6" i="2"/>
  <c r="F134" i="2"/>
  <c r="E134" i="2"/>
  <c r="F414" i="2"/>
  <c r="E414" i="2"/>
  <c r="B475" i="2"/>
  <c r="C475" i="2"/>
  <c r="B498" i="2"/>
  <c r="C498" i="2"/>
  <c r="B361" i="2"/>
  <c r="C361" i="2"/>
  <c r="B111" i="2"/>
  <c r="C111" i="2"/>
  <c r="B490" i="2"/>
  <c r="C490" i="2"/>
  <c r="B520" i="2"/>
  <c r="C520" i="2"/>
  <c r="L304" i="2"/>
  <c r="K304" i="2"/>
  <c r="J304" i="2" s="1"/>
  <c r="F240" i="2"/>
  <c r="E240" i="2"/>
  <c r="B104" i="2"/>
  <c r="C104" i="2"/>
  <c r="B57" i="2"/>
  <c r="C57" i="2"/>
  <c r="F290" i="2"/>
  <c r="E290" i="2"/>
  <c r="F417" i="2"/>
  <c r="E417" i="2"/>
  <c r="B314" i="2"/>
  <c r="C314" i="2"/>
  <c r="F195" i="2"/>
  <c r="E195" i="2"/>
  <c r="F227" i="2"/>
  <c r="E227" i="2"/>
  <c r="F518" i="2"/>
  <c r="E518" i="2"/>
  <c r="B130" i="2"/>
  <c r="C130" i="2"/>
  <c r="B258" i="2"/>
  <c r="C258" i="2"/>
  <c r="B55" i="2"/>
  <c r="C55" i="2"/>
  <c r="B107" i="2"/>
  <c r="C107" i="2"/>
  <c r="B119" i="2"/>
  <c r="C119" i="2"/>
  <c r="B195" i="2"/>
  <c r="C195" i="2"/>
  <c r="B323" i="2"/>
  <c r="C323" i="2"/>
  <c r="B95" i="2"/>
  <c r="C95" i="2"/>
  <c r="B188" i="2"/>
  <c r="C188" i="2"/>
  <c r="F536" i="2"/>
  <c r="E536" i="2"/>
  <c r="D324" i="2"/>
  <c r="I323" i="2"/>
  <c r="B30" i="2"/>
  <c r="C30" i="2"/>
  <c r="F213" i="2"/>
  <c r="E213" i="2"/>
  <c r="B562" i="2"/>
  <c r="C562" i="2"/>
  <c r="F277" i="2"/>
  <c r="E277" i="2"/>
  <c r="B545" i="2"/>
  <c r="C545" i="2"/>
  <c r="B542" i="2"/>
  <c r="C542" i="2"/>
  <c r="F257" i="2"/>
  <c r="E257" i="2"/>
  <c r="F226" i="2"/>
  <c r="E226" i="2"/>
  <c r="F280" i="2"/>
  <c r="E280" i="2"/>
  <c r="B487" i="2"/>
  <c r="C487" i="2"/>
  <c r="F472" i="2"/>
  <c r="E472" i="2"/>
  <c r="B503" i="2"/>
  <c r="C503" i="2"/>
  <c r="D216" i="2"/>
  <c r="I215" i="2"/>
  <c r="F320" i="2"/>
  <c r="E320" i="2"/>
  <c r="F256" i="2"/>
  <c r="E256" i="2"/>
  <c r="F16" i="2"/>
  <c r="E16" i="2"/>
  <c r="B425" i="2"/>
  <c r="C425" i="2"/>
  <c r="B526" i="2"/>
  <c r="C526" i="2"/>
  <c r="F447" i="2"/>
  <c r="E447" i="2"/>
  <c r="B566" i="2"/>
  <c r="C566" i="2"/>
  <c r="B368" i="2"/>
  <c r="C368" i="2"/>
  <c r="F151" i="2"/>
  <c r="E151" i="2"/>
  <c r="B70" i="2"/>
  <c r="C70" i="2"/>
  <c r="B198" i="2"/>
  <c r="C198" i="2"/>
  <c r="F494" i="2"/>
  <c r="E494" i="2"/>
  <c r="B460" i="2"/>
  <c r="C460" i="2"/>
  <c r="B535" i="2"/>
  <c r="C535" i="2"/>
  <c r="F247" i="2"/>
  <c r="E247" i="2"/>
  <c r="B468" i="2"/>
  <c r="C468" i="2"/>
  <c r="B543" i="2"/>
  <c r="C543" i="2"/>
  <c r="F559" i="2"/>
  <c r="E559" i="2"/>
  <c r="F22" i="2"/>
  <c r="E22" i="2"/>
  <c r="F150" i="2"/>
  <c r="E150" i="2"/>
  <c r="F278" i="2"/>
  <c r="E278" i="2"/>
  <c r="F31" i="2"/>
  <c r="E31" i="2"/>
  <c r="B571" i="2"/>
  <c r="C571" i="2"/>
  <c r="B557" i="2"/>
  <c r="C557" i="2"/>
  <c r="B578" i="2"/>
  <c r="C578" i="2"/>
  <c r="B207" i="2"/>
  <c r="C207" i="2"/>
  <c r="B420" i="2"/>
  <c r="C420" i="2"/>
  <c r="B399" i="2"/>
  <c r="C399" i="2"/>
  <c r="F168" i="2"/>
  <c r="E168" i="2"/>
  <c r="G400" i="2"/>
  <c r="F442" i="2"/>
  <c r="E442" i="2"/>
  <c r="B346" i="2"/>
  <c r="C346" i="2"/>
  <c r="B105" i="2"/>
  <c r="C105" i="2"/>
  <c r="F473" i="2"/>
  <c r="E473" i="2"/>
  <c r="F120" i="2"/>
  <c r="E120" i="2"/>
  <c r="B397" i="2"/>
  <c r="C397" i="2"/>
  <c r="F153" i="2"/>
  <c r="E153" i="2"/>
  <c r="B183" i="2"/>
  <c r="C183" i="2"/>
  <c r="F298" i="2"/>
  <c r="E298" i="2"/>
  <c r="B414" i="2"/>
  <c r="C414" i="2"/>
  <c r="B32" i="2"/>
  <c r="C32" i="2"/>
  <c r="F281" i="2"/>
  <c r="E281" i="2"/>
  <c r="F155" i="2"/>
  <c r="E155" i="2"/>
  <c r="F48" i="2"/>
  <c r="E48" i="2"/>
  <c r="B516" i="2"/>
  <c r="C516" i="2"/>
  <c r="F289" i="2"/>
  <c r="E289" i="2"/>
  <c r="B439" i="2"/>
  <c r="C439" i="2"/>
  <c r="B584" i="2"/>
  <c r="C584" i="2"/>
  <c r="B462" i="2"/>
  <c r="C462" i="2"/>
  <c r="B232" i="2"/>
  <c r="C232" i="2"/>
  <c r="F209" i="2"/>
  <c r="E209" i="2"/>
  <c r="F211" i="2"/>
  <c r="E211" i="2"/>
  <c r="B260" i="2"/>
  <c r="C260" i="2"/>
  <c r="F362" i="2"/>
  <c r="E362" i="2"/>
  <c r="B273" i="2"/>
  <c r="C273" i="2"/>
  <c r="B58" i="2"/>
  <c r="C58" i="2"/>
  <c r="F172" i="2"/>
  <c r="E172" i="2"/>
  <c r="F474" i="2"/>
  <c r="E474" i="2"/>
  <c r="F204" i="2"/>
  <c r="E204" i="2"/>
  <c r="F205" i="2"/>
  <c r="E205" i="2"/>
  <c r="B67" i="2"/>
  <c r="C67" i="2"/>
  <c r="F491" i="2"/>
  <c r="E491" i="2"/>
  <c r="B53" i="2"/>
  <c r="C53" i="2"/>
  <c r="F484" i="2"/>
  <c r="E484" i="2"/>
  <c r="F29" i="2"/>
  <c r="E29" i="2"/>
  <c r="B20" i="2"/>
  <c r="C20" i="2"/>
  <c r="F148" i="2"/>
  <c r="E148" i="2"/>
  <c r="F173" i="2"/>
  <c r="E173" i="2"/>
  <c r="F157" i="2"/>
  <c r="E157" i="2"/>
  <c r="B141" i="2"/>
  <c r="C141" i="2"/>
  <c r="B342" i="2"/>
  <c r="C342" i="2"/>
  <c r="B318" i="2"/>
  <c r="C318" i="2"/>
  <c r="B427" i="2"/>
  <c r="C427" i="2"/>
  <c r="B352" i="2"/>
  <c r="C352" i="2"/>
  <c r="F489" i="2"/>
  <c r="E489" i="2"/>
  <c r="F98" i="2"/>
  <c r="E98" i="2"/>
  <c r="F216" i="2"/>
  <c r="E216" i="2"/>
  <c r="B7" i="2"/>
  <c r="C7" i="2"/>
  <c r="F378" i="2"/>
  <c r="E378" i="2"/>
  <c r="B539" i="2"/>
  <c r="C539" i="2"/>
  <c r="B530" i="2"/>
  <c r="C530" i="2"/>
  <c r="B48" i="2"/>
  <c r="C48" i="2"/>
  <c r="B176" i="2"/>
  <c r="C176" i="2"/>
  <c r="B304" i="2"/>
  <c r="C304" i="2"/>
  <c r="F305" i="2"/>
  <c r="E305" i="2"/>
  <c r="F170" i="2"/>
  <c r="E170" i="2"/>
  <c r="F363" i="2"/>
  <c r="E363" i="2"/>
  <c r="K297" i="2"/>
  <c r="J297" i="2" s="1"/>
  <c r="L297" i="2"/>
  <c r="F64" i="2"/>
  <c r="E64" i="2"/>
  <c r="F9" i="2"/>
  <c r="E9" i="2"/>
  <c r="B485" i="2"/>
  <c r="C485" i="2"/>
  <c r="F80" i="2"/>
  <c r="E80" i="2"/>
  <c r="B17" i="2"/>
  <c r="C17" i="2"/>
  <c r="B429" i="2"/>
  <c r="C429" i="2"/>
  <c r="F432" i="2"/>
  <c r="E432" i="2"/>
  <c r="B366" i="2"/>
  <c r="C366" i="2"/>
  <c r="F105" i="2"/>
  <c r="E105" i="2"/>
  <c r="F35" i="2"/>
  <c r="E35" i="2"/>
  <c r="B523" i="2"/>
  <c r="C523" i="2"/>
  <c r="B120" i="2"/>
  <c r="C120" i="2"/>
  <c r="B248" i="2"/>
  <c r="C248" i="2"/>
  <c r="F392" i="2"/>
  <c r="E392" i="2"/>
  <c r="B233" i="2"/>
  <c r="C233" i="2"/>
  <c r="F58" i="2"/>
  <c r="E58" i="2"/>
  <c r="F338" i="2"/>
  <c r="E338" i="2"/>
  <c r="B43" i="2"/>
  <c r="C43" i="2"/>
  <c r="F235" i="2"/>
  <c r="E235" i="2"/>
  <c r="F483" i="2"/>
  <c r="E483" i="2"/>
  <c r="B91" i="2"/>
  <c r="C91" i="2"/>
  <c r="F291" i="2"/>
  <c r="E291" i="2"/>
  <c r="F460" i="2"/>
  <c r="E460" i="2"/>
  <c r="B161" i="2"/>
  <c r="C161" i="2"/>
  <c r="B289" i="2"/>
  <c r="C289" i="2"/>
  <c r="F183" i="2"/>
  <c r="E183" i="2"/>
  <c r="B74" i="2"/>
  <c r="C74" i="2"/>
  <c r="B202" i="2"/>
  <c r="C202" i="2"/>
  <c r="B330" i="2"/>
  <c r="C330" i="2"/>
  <c r="B27" i="2"/>
  <c r="C27" i="2"/>
  <c r="F284" i="2"/>
  <c r="E284" i="2"/>
  <c r="K202" i="2"/>
  <c r="J202" i="2" s="1"/>
  <c r="L202" i="2"/>
  <c r="F498" i="2"/>
  <c r="E498" i="2"/>
  <c r="F219" i="2"/>
  <c r="E219" i="2"/>
  <c r="F459" i="2"/>
  <c r="E459" i="2"/>
  <c r="B175" i="2"/>
  <c r="C175" i="2"/>
  <c r="F123" i="2"/>
  <c r="E123" i="2"/>
  <c r="B331" i="2"/>
  <c r="C331" i="2"/>
  <c r="F239" i="2"/>
  <c r="E239" i="2"/>
  <c r="F527" i="2"/>
  <c r="E527" i="2"/>
  <c r="F51" i="2"/>
  <c r="E51" i="2"/>
  <c r="F251" i="2"/>
  <c r="E251" i="2"/>
  <c r="B18" i="2"/>
  <c r="C18" i="2"/>
  <c r="B146" i="2"/>
  <c r="C146" i="2"/>
  <c r="B274" i="2"/>
  <c r="C274" i="2"/>
  <c r="F418" i="2"/>
  <c r="E418" i="2"/>
  <c r="F175" i="2"/>
  <c r="E175" i="2"/>
  <c r="F131" i="2"/>
  <c r="E131" i="2"/>
  <c r="F331" i="2"/>
  <c r="E331" i="2"/>
  <c r="F558" i="2"/>
  <c r="E558" i="2"/>
  <c r="B236" i="2"/>
  <c r="C236" i="2"/>
  <c r="F261" i="2"/>
  <c r="E261" i="2"/>
  <c r="F342" i="2"/>
  <c r="E342" i="2"/>
  <c r="B223" i="2"/>
  <c r="C223" i="2"/>
  <c r="B83" i="2"/>
  <c r="C83" i="2"/>
  <c r="B211" i="2"/>
  <c r="C211" i="2"/>
  <c r="B339" i="2"/>
  <c r="C339" i="2"/>
  <c r="F512" i="2"/>
  <c r="E512" i="2"/>
  <c r="F167" i="2"/>
  <c r="E167" i="2"/>
  <c r="F84" i="2"/>
  <c r="E84" i="2"/>
  <c r="F292" i="2"/>
  <c r="E292" i="2"/>
  <c r="F367" i="2"/>
  <c r="E367" i="2"/>
  <c r="F132" i="2"/>
  <c r="E132" i="2"/>
  <c r="B28" i="2"/>
  <c r="C28" i="2"/>
  <c r="F229" i="2"/>
  <c r="E229" i="2"/>
  <c r="B363" i="2"/>
  <c r="C363" i="2"/>
  <c r="F549" i="2"/>
  <c r="E549" i="2"/>
  <c r="F116" i="2"/>
  <c r="E116" i="2"/>
  <c r="F311" i="2"/>
  <c r="E311" i="2"/>
  <c r="B61" i="2"/>
  <c r="C61" i="2"/>
  <c r="F127" i="2"/>
  <c r="E127" i="2"/>
  <c r="B36" i="2"/>
  <c r="C36" i="2"/>
  <c r="F348" i="2"/>
  <c r="E348" i="2"/>
  <c r="F5" i="2"/>
  <c r="E5" i="2"/>
  <c r="F461" i="2"/>
  <c r="E461" i="2"/>
  <c r="F207" i="2"/>
  <c r="E207" i="2"/>
  <c r="G181" i="2"/>
  <c r="B62" i="2"/>
  <c r="C62" i="2"/>
  <c r="F237" i="2"/>
  <c r="E237" i="2"/>
  <c r="F509" i="2"/>
  <c r="E509" i="2"/>
  <c r="F528" i="2"/>
  <c r="E528" i="2"/>
  <c r="F140" i="2"/>
  <c r="E140" i="2"/>
  <c r="F165" i="2"/>
  <c r="E165" i="2"/>
  <c r="K413" i="2"/>
  <c r="J413" i="2" s="1"/>
  <c r="L413" i="2"/>
  <c r="L510" i="2"/>
  <c r="K510" i="2"/>
  <c r="J510" i="2" s="1"/>
  <c r="F468" i="2"/>
  <c r="E468" i="2"/>
  <c r="F469" i="2"/>
  <c r="E469" i="2"/>
  <c r="F516" i="2"/>
  <c r="E516" i="2"/>
  <c r="F422" i="2"/>
  <c r="E422" i="2"/>
  <c r="B580" i="2"/>
  <c r="C580" i="2"/>
  <c r="B133" i="2"/>
  <c r="C133" i="2"/>
  <c r="B529" i="2"/>
  <c r="C529" i="2"/>
  <c r="B377" i="2"/>
  <c r="C377" i="2"/>
  <c r="B528" i="2"/>
  <c r="C528" i="2"/>
  <c r="B416" i="2"/>
  <c r="C416" i="2"/>
  <c r="F158" i="2"/>
  <c r="E158" i="2"/>
  <c r="F286" i="2"/>
  <c r="E286" i="2"/>
  <c r="F446" i="2"/>
  <c r="E446" i="2"/>
  <c r="B453" i="2"/>
  <c r="C453" i="2"/>
  <c r="F113" i="2"/>
  <c r="E113" i="2"/>
  <c r="B281" i="2"/>
  <c r="C281" i="2"/>
  <c r="F130" i="2"/>
  <c r="E130" i="2"/>
  <c r="F107" i="2"/>
  <c r="E107" i="2"/>
  <c r="F248" i="2"/>
  <c r="E248" i="2"/>
  <c r="B422" i="2"/>
  <c r="C422" i="2"/>
  <c r="F41" i="2"/>
  <c r="E41" i="2"/>
  <c r="B358" i="2"/>
  <c r="C358" i="2"/>
  <c r="F266" i="2"/>
  <c r="E266" i="2"/>
  <c r="B501" i="2"/>
  <c r="C501" i="2"/>
  <c r="F283" i="2"/>
  <c r="E283" i="2"/>
  <c r="F312" i="2"/>
  <c r="E312" i="2"/>
  <c r="B308" i="2"/>
  <c r="C308" i="2"/>
  <c r="B64" i="2"/>
  <c r="C64" i="2"/>
  <c r="B192" i="2"/>
  <c r="C192" i="2"/>
  <c r="F496" i="2"/>
  <c r="E496" i="2"/>
  <c r="F329" i="2"/>
  <c r="E329" i="2"/>
  <c r="B231" i="2"/>
  <c r="C231" i="2"/>
  <c r="B374" i="2"/>
  <c r="C374" i="2"/>
  <c r="B33" i="2"/>
  <c r="C33" i="2"/>
  <c r="F96" i="2"/>
  <c r="E96" i="2"/>
  <c r="F337" i="2"/>
  <c r="E337" i="2"/>
  <c r="D385" i="2"/>
  <c r="I384" i="2"/>
  <c r="B551" i="2"/>
  <c r="C551" i="2"/>
  <c r="F112" i="2"/>
  <c r="E112" i="2"/>
  <c r="F288" i="2"/>
  <c r="E288" i="2"/>
  <c r="F49" i="2"/>
  <c r="E49" i="2"/>
  <c r="B493" i="2"/>
  <c r="C493" i="2"/>
  <c r="F32" i="2"/>
  <c r="E32" i="2"/>
  <c r="F456" i="2"/>
  <c r="E456" i="2"/>
  <c r="B447" i="2"/>
  <c r="C447" i="2"/>
  <c r="B129" i="2"/>
  <c r="C129" i="2"/>
  <c r="F146" i="2"/>
  <c r="E146" i="2"/>
  <c r="B8" i="2"/>
  <c r="C8" i="2"/>
  <c r="B136" i="2"/>
  <c r="C136" i="2"/>
  <c r="B264" i="2"/>
  <c r="C264" i="2"/>
  <c r="F89" i="2"/>
  <c r="E89" i="2"/>
  <c r="F249" i="2"/>
  <c r="E249" i="2"/>
  <c r="F90" i="2"/>
  <c r="E90" i="2"/>
  <c r="B267" i="2"/>
  <c r="C267" i="2"/>
  <c r="F526" i="2"/>
  <c r="E526" i="2"/>
  <c r="B367" i="2"/>
  <c r="C367" i="2"/>
  <c r="F115" i="2"/>
  <c r="E115" i="2"/>
  <c r="F315" i="2"/>
  <c r="E315" i="2"/>
  <c r="F570" i="2"/>
  <c r="E570" i="2"/>
  <c r="B177" i="2"/>
  <c r="C177" i="2"/>
  <c r="B305" i="2"/>
  <c r="C305" i="2"/>
  <c r="F279" i="2"/>
  <c r="E279" i="2"/>
  <c r="B90" i="2"/>
  <c r="C90" i="2"/>
  <c r="B218" i="2"/>
  <c r="C218" i="2"/>
  <c r="F43" i="2"/>
  <c r="E43" i="2"/>
  <c r="F243" i="2"/>
  <c r="E243" i="2"/>
  <c r="F346" i="2"/>
  <c r="E346" i="2"/>
  <c r="F519" i="2"/>
  <c r="E519" i="2"/>
  <c r="B251" i="2"/>
  <c r="C251" i="2"/>
  <c r="F499" i="2"/>
  <c r="E499" i="2"/>
  <c r="F434" i="2"/>
  <c r="E434" i="2"/>
  <c r="F271" i="2"/>
  <c r="E271" i="2"/>
  <c r="F147" i="2"/>
  <c r="E147" i="2"/>
  <c r="F355" i="2"/>
  <c r="E355" i="2"/>
  <c r="G370" i="2"/>
  <c r="F75" i="2"/>
  <c r="E75" i="2"/>
  <c r="B283" i="2"/>
  <c r="C283" i="2"/>
  <c r="F385" i="2"/>
  <c r="E385" i="2"/>
  <c r="B34" i="2"/>
  <c r="C34" i="2"/>
  <c r="B162" i="2"/>
  <c r="C162" i="2"/>
  <c r="B290" i="2"/>
  <c r="C290" i="2"/>
  <c r="F36" i="2"/>
  <c r="E36" i="2"/>
  <c r="F326" i="2"/>
  <c r="E326" i="2"/>
  <c r="F260" i="2"/>
  <c r="E260" i="2"/>
  <c r="F479" i="2"/>
  <c r="E479" i="2"/>
  <c r="F333" i="2"/>
  <c r="E333" i="2"/>
  <c r="B319" i="2"/>
  <c r="C319" i="2"/>
  <c r="B99" i="2"/>
  <c r="C99" i="2"/>
  <c r="B227" i="2"/>
  <c r="C227" i="2"/>
  <c r="B355" i="2"/>
  <c r="C355" i="2"/>
  <c r="B108" i="2"/>
  <c r="C108" i="2"/>
  <c r="G324" i="2"/>
  <c r="F45" i="2"/>
  <c r="E45" i="2"/>
  <c r="F485" i="2"/>
  <c r="E485" i="2"/>
  <c r="L412" i="2"/>
  <c r="K412" i="2"/>
  <c r="J412" i="2" s="1"/>
  <c r="F125" i="2"/>
  <c r="E125" i="2"/>
  <c r="B244" i="2"/>
  <c r="C244" i="2"/>
  <c r="F287" i="2"/>
  <c r="E287" i="2"/>
  <c r="F293" i="2"/>
  <c r="E293" i="2"/>
  <c r="F495" i="2"/>
  <c r="E495" i="2"/>
  <c r="F379" i="2"/>
  <c r="E379" i="2"/>
  <c r="F415" i="2"/>
  <c r="E415" i="2"/>
  <c r="B140" i="2"/>
  <c r="C140" i="2"/>
  <c r="F380" i="2"/>
  <c r="E380" i="2"/>
  <c r="F93" i="2"/>
  <c r="E93" i="2"/>
  <c r="F581" i="2"/>
  <c r="E581" i="2"/>
  <c r="F101" i="2"/>
  <c r="E101" i="2"/>
  <c r="F411" i="2"/>
  <c r="E411" i="2"/>
  <c r="F191" i="2"/>
  <c r="E191" i="2"/>
  <c r="B52" i="2"/>
  <c r="C52" i="2"/>
  <c r="F188" i="2"/>
  <c r="E188" i="2"/>
  <c r="B29" i="2"/>
  <c r="C29" i="2"/>
  <c r="F493" i="2"/>
  <c r="E493" i="2"/>
  <c r="B87" i="2"/>
  <c r="C87" i="2"/>
  <c r="B512" i="2"/>
  <c r="C512" i="2"/>
  <c r="B325" i="2"/>
  <c r="C325" i="2"/>
  <c r="F189" i="2"/>
  <c r="E189" i="2"/>
  <c r="F445" i="2"/>
  <c r="E445" i="2"/>
  <c r="B79" i="2"/>
  <c r="C79" i="2"/>
  <c r="B14" i="2"/>
  <c r="C14" i="2"/>
  <c r="B206" i="2"/>
  <c r="C206" i="2"/>
  <c r="F470" i="2"/>
  <c r="E470" i="2"/>
  <c r="B336" i="2"/>
  <c r="C336" i="2"/>
  <c r="B149" i="2"/>
  <c r="C149" i="2"/>
  <c r="F285" i="2"/>
  <c r="E285" i="2"/>
  <c r="F391" i="2"/>
  <c r="E391" i="2"/>
  <c r="F398" i="2"/>
  <c r="E398" i="2"/>
  <c r="B536" i="2"/>
  <c r="C536" i="2"/>
  <c r="F309" i="2"/>
  <c r="E309" i="2"/>
  <c r="B326" i="2"/>
  <c r="C326" i="2"/>
  <c r="B435" i="2"/>
  <c r="C435" i="2"/>
  <c r="C2" i="2"/>
  <c r="B2" i="2"/>
  <c r="B441" i="2"/>
  <c r="C441" i="2"/>
  <c r="F174" i="2"/>
  <c r="E174" i="2"/>
  <c r="B380" i="2"/>
  <c r="C380" i="2"/>
  <c r="B497" i="2"/>
  <c r="C497" i="2"/>
  <c r="B387" i="2"/>
  <c r="C387" i="2"/>
  <c r="B385" i="2"/>
  <c r="C385" i="2"/>
  <c r="B432" i="2"/>
  <c r="C432" i="2"/>
  <c r="F255" i="2"/>
  <c r="E255" i="2"/>
  <c r="B86" i="2"/>
  <c r="C86" i="2"/>
  <c r="B214" i="2"/>
  <c r="C214" i="2"/>
  <c r="B548" i="2"/>
  <c r="C548" i="2"/>
  <c r="B482" i="2"/>
  <c r="C482" i="2"/>
  <c r="F515" i="2"/>
  <c r="E515" i="2"/>
  <c r="F351" i="2"/>
  <c r="E351" i="2"/>
  <c r="B556" i="2"/>
  <c r="C556" i="2"/>
  <c r="B506" i="2"/>
  <c r="C506" i="2"/>
  <c r="B23" i="2"/>
  <c r="C23" i="2"/>
  <c r="F38" i="2"/>
  <c r="E38" i="2"/>
  <c r="F166" i="2"/>
  <c r="E166" i="2"/>
  <c r="B434" i="2"/>
  <c r="C434" i="2"/>
  <c r="B480" i="2"/>
  <c r="C480" i="2"/>
  <c r="F502" i="2"/>
  <c r="E502" i="2"/>
  <c r="B295" i="2"/>
  <c r="C295" i="2"/>
  <c r="B484" i="2"/>
  <c r="C484" i="2"/>
  <c r="B521" i="2"/>
  <c r="C521" i="2"/>
  <c r="F152" i="2"/>
  <c r="E152" i="2"/>
  <c r="B316" i="2"/>
  <c r="C316" i="2"/>
  <c r="F524" i="2"/>
  <c r="E524" i="2"/>
  <c r="G440" i="2"/>
  <c r="B494" i="2"/>
  <c r="C494" i="2"/>
  <c r="B240" i="2"/>
  <c r="C240" i="2"/>
  <c r="B391" i="2"/>
  <c r="C391" i="2"/>
  <c r="B568" i="2"/>
  <c r="C568" i="2"/>
  <c r="F225" i="2"/>
  <c r="E225" i="2"/>
  <c r="F2" i="2"/>
  <c r="E2" i="2"/>
  <c r="B317" i="2"/>
  <c r="C317" i="2"/>
  <c r="B390" i="2"/>
  <c r="C390" i="2"/>
  <c r="F377" i="2"/>
  <c r="E377" i="2"/>
  <c r="K488" i="2"/>
  <c r="J488" i="2" s="1"/>
  <c r="L488" i="2"/>
  <c r="F186" i="2"/>
  <c r="E186" i="2"/>
  <c r="F520" i="2"/>
  <c r="E520" i="2"/>
  <c r="B139" i="2"/>
  <c r="C139" i="2"/>
  <c r="F353" i="2"/>
  <c r="E353" i="2"/>
  <c r="B138" i="2"/>
  <c r="C138" i="2"/>
  <c r="B266" i="2"/>
  <c r="C266" i="2"/>
  <c r="B167" i="2"/>
  <c r="C167" i="2"/>
  <c r="F138" i="2"/>
  <c r="E138" i="2"/>
  <c r="F323" i="2"/>
  <c r="E323" i="2"/>
  <c r="F517" i="2"/>
  <c r="E517" i="2"/>
  <c r="F193" i="2"/>
  <c r="E193" i="2"/>
  <c r="B328" i="2"/>
  <c r="C328" i="2"/>
  <c r="F465" i="2"/>
  <c r="E465" i="2"/>
  <c r="B470" i="2"/>
  <c r="C470" i="2"/>
  <c r="F505" i="2"/>
  <c r="E505" i="2"/>
  <c r="F344" i="2"/>
  <c r="E344" i="2"/>
  <c r="B81" i="2"/>
  <c r="C81" i="2"/>
  <c r="F232" i="2"/>
  <c r="E232" i="2"/>
  <c r="F40" i="2"/>
  <c r="E40" i="2"/>
  <c r="B469" i="2"/>
  <c r="C469" i="2"/>
  <c r="B160" i="2"/>
  <c r="C160" i="2"/>
  <c r="B288" i="2"/>
  <c r="C288" i="2"/>
  <c r="B423" i="2"/>
  <c r="C423" i="2"/>
  <c r="B153" i="2"/>
  <c r="C153" i="2"/>
  <c r="B538" i="2"/>
  <c r="C538" i="2"/>
  <c r="F137" i="2"/>
  <c r="E137" i="2"/>
  <c r="B532" i="2"/>
  <c r="C532" i="2"/>
  <c r="B364" i="2"/>
  <c r="C364" i="2"/>
  <c r="F82" i="2"/>
  <c r="E82" i="2"/>
  <c r="F322" i="2"/>
  <c r="E322" i="2"/>
  <c r="F375" i="2"/>
  <c r="E375" i="2"/>
  <c r="K533" i="2"/>
  <c r="J533" i="2" s="1"/>
  <c r="L533" i="2"/>
  <c r="F63" i="2"/>
  <c r="E63" i="2"/>
  <c r="B186" i="2"/>
  <c r="C186" i="2"/>
  <c r="F3" i="2"/>
  <c r="E3" i="2"/>
  <c r="F196" i="2"/>
  <c r="E196" i="2"/>
  <c r="F99" i="2"/>
  <c r="E99" i="2"/>
  <c r="B324" i="2"/>
  <c r="C324" i="2"/>
  <c r="F406" i="2"/>
  <c r="E406" i="2"/>
  <c r="B478" i="2"/>
  <c r="C478" i="2"/>
  <c r="B261" i="2"/>
  <c r="C261" i="2"/>
  <c r="B315" i="2"/>
  <c r="C315" i="2"/>
  <c r="F562" i="2"/>
  <c r="E562" i="2"/>
  <c r="F296" i="2"/>
  <c r="E296" i="2"/>
  <c r="B552" i="2"/>
  <c r="C552" i="2"/>
  <c r="F336" i="2"/>
  <c r="E336" i="2"/>
  <c r="B65" i="2"/>
  <c r="C65" i="2"/>
  <c r="F425" i="2"/>
  <c r="E425" i="2"/>
  <c r="F34" i="2"/>
  <c r="E34" i="2"/>
  <c r="F314" i="2"/>
  <c r="E314" i="2"/>
  <c r="B445" i="2"/>
  <c r="C445" i="2"/>
  <c r="F352" i="2"/>
  <c r="E352" i="2"/>
  <c r="F72" i="2"/>
  <c r="E72" i="2"/>
  <c r="B461" i="2"/>
  <c r="C461" i="2"/>
  <c r="B365" i="2"/>
  <c r="C365" i="2"/>
  <c r="B80" i="2"/>
  <c r="C80" i="2"/>
  <c r="B208" i="2"/>
  <c r="C208" i="2"/>
  <c r="F525" i="2"/>
  <c r="E525" i="2"/>
  <c r="F25" i="2"/>
  <c r="E25" i="2"/>
  <c r="F177" i="2"/>
  <c r="E177" i="2"/>
  <c r="F361" i="2"/>
  <c r="E361" i="2"/>
  <c r="F431" i="2"/>
  <c r="E431" i="2"/>
  <c r="F234" i="2"/>
  <c r="E234" i="2"/>
  <c r="F531" i="2"/>
  <c r="E531" i="2"/>
  <c r="F416" i="2"/>
  <c r="E416" i="2"/>
  <c r="B438" i="2"/>
  <c r="C438" i="2"/>
  <c r="F401" i="2"/>
  <c r="E401" i="2"/>
  <c r="F274" i="2"/>
  <c r="E274" i="2"/>
  <c r="F144" i="2"/>
  <c r="E144" i="2"/>
  <c r="F161" i="2"/>
  <c r="E161" i="2"/>
  <c r="F369" i="2"/>
  <c r="E369" i="2"/>
  <c r="F487" i="2"/>
  <c r="E487" i="2"/>
  <c r="B437" i="2"/>
  <c r="C437" i="2"/>
  <c r="B382" i="2"/>
  <c r="C382" i="2"/>
  <c r="F128" i="2"/>
  <c r="E128" i="2"/>
  <c r="B559" i="2"/>
  <c r="C559" i="2"/>
  <c r="F480" i="2"/>
  <c r="E480" i="2"/>
  <c r="B553" i="2"/>
  <c r="C553" i="2"/>
  <c r="K145" i="2"/>
  <c r="J145" i="2" s="1"/>
  <c r="L145" i="2"/>
  <c r="F313" i="2"/>
  <c r="E313" i="2"/>
  <c r="B63" i="2"/>
  <c r="C63" i="2"/>
  <c r="F178" i="2"/>
  <c r="E178" i="2"/>
  <c r="B24" i="2"/>
  <c r="C24" i="2"/>
  <c r="B152" i="2"/>
  <c r="C152" i="2"/>
  <c r="B280" i="2"/>
  <c r="C280" i="2"/>
  <c r="B375" i="2"/>
  <c r="C375" i="2"/>
  <c r="B113" i="2"/>
  <c r="C113" i="2"/>
  <c r="F273" i="2"/>
  <c r="E273" i="2"/>
  <c r="F59" i="2"/>
  <c r="E59" i="2"/>
  <c r="F564" i="2"/>
  <c r="E564" i="2"/>
  <c r="F83" i="2"/>
  <c r="E83" i="2"/>
  <c r="B109" i="2"/>
  <c r="C109" i="2"/>
  <c r="F426" i="2"/>
  <c r="E426" i="2"/>
  <c r="F223" i="2"/>
  <c r="E223" i="2"/>
  <c r="B347" i="2"/>
  <c r="C347" i="2"/>
  <c r="B193" i="2"/>
  <c r="C193" i="2"/>
  <c r="B321" i="2"/>
  <c r="C321" i="2"/>
  <c r="F481" i="2"/>
  <c r="E481" i="2"/>
  <c r="B106" i="2"/>
  <c r="C106" i="2"/>
  <c r="B234" i="2"/>
  <c r="C234" i="2"/>
  <c r="F267" i="2"/>
  <c r="E267" i="2"/>
  <c r="F544" i="2"/>
  <c r="E544" i="2"/>
  <c r="B13" i="2"/>
  <c r="C13" i="2"/>
  <c r="F106" i="2"/>
  <c r="E106" i="2"/>
  <c r="D370" i="2"/>
  <c r="I369" i="2"/>
  <c r="F67" i="2"/>
  <c r="E67" i="2"/>
  <c r="B37" i="2"/>
  <c r="C37" i="2"/>
  <c r="F171" i="2"/>
  <c r="E171" i="2"/>
  <c r="F394" i="2"/>
  <c r="E394" i="2"/>
  <c r="F580" i="2"/>
  <c r="E580" i="2"/>
  <c r="F550" i="2"/>
  <c r="E550" i="2"/>
  <c r="F579" i="2"/>
  <c r="E579" i="2"/>
  <c r="B50" i="2"/>
  <c r="C50" i="2"/>
  <c r="B178" i="2"/>
  <c r="C178" i="2"/>
  <c r="B306" i="2"/>
  <c r="C306" i="2"/>
  <c r="F179" i="2"/>
  <c r="E179" i="2"/>
  <c r="B124" i="2"/>
  <c r="C124" i="2"/>
  <c r="B292" i="2"/>
  <c r="C292" i="2"/>
  <c r="F13" i="2"/>
  <c r="E13" i="2"/>
  <c r="F439" i="2"/>
  <c r="E439" i="2"/>
  <c r="B115" i="2"/>
  <c r="C115" i="2"/>
  <c r="B243" i="2"/>
  <c r="C243" i="2"/>
  <c r="F371" i="2"/>
  <c r="E371" i="2"/>
  <c r="F565" i="2"/>
  <c r="E565" i="2"/>
  <c r="F364" i="2"/>
  <c r="E364" i="2"/>
  <c r="F77" i="2"/>
  <c r="E77" i="2"/>
  <c r="F567" i="2"/>
  <c r="E567" i="2"/>
  <c r="D484" i="2"/>
  <c r="I483" i="2"/>
  <c r="F492" i="2"/>
  <c r="E492" i="2"/>
  <c r="B173" i="2"/>
  <c r="C173" i="2"/>
  <c r="B94" i="2"/>
  <c r="C94" i="2"/>
  <c r="F95" i="2"/>
  <c r="E95" i="2"/>
  <c r="F68" i="2"/>
  <c r="E68" i="2"/>
  <c r="F403" i="2"/>
  <c r="E403" i="2"/>
  <c r="F444" i="2"/>
  <c r="E444" i="2"/>
  <c r="B164" i="2"/>
  <c r="C164" i="2"/>
  <c r="F133" i="2"/>
  <c r="E133" i="2"/>
  <c r="F14" i="2"/>
  <c r="E14" i="2"/>
  <c r="F577" i="2"/>
  <c r="E577" i="2"/>
  <c r="F164" i="2"/>
  <c r="E164" i="2"/>
  <c r="F428" i="2"/>
  <c r="E428" i="2"/>
  <c r="F141" i="2"/>
  <c r="E141" i="2"/>
  <c r="F436" i="2"/>
  <c r="E436" i="2"/>
  <c r="F263" i="2"/>
  <c r="E263" i="2"/>
  <c r="B68" i="2"/>
  <c r="C68" i="2"/>
  <c r="B212" i="2"/>
  <c r="C212" i="2"/>
  <c r="F253" i="2"/>
  <c r="E253" i="2"/>
  <c r="F530" i="2"/>
  <c r="E530" i="2"/>
  <c r="B255" i="2"/>
  <c r="C255" i="2"/>
  <c r="B302" i="2"/>
  <c r="C302" i="2"/>
  <c r="B237" i="2"/>
  <c r="C237" i="2"/>
  <c r="B158" i="2"/>
  <c r="C158" i="2"/>
  <c r="F85" i="2"/>
  <c r="E85" i="2"/>
  <c r="L262" i="2"/>
  <c r="K262" i="2"/>
  <c r="J262" i="2" s="1"/>
  <c r="F180" i="2"/>
  <c r="E180" i="2"/>
  <c r="B21" i="2"/>
  <c r="C21" i="2"/>
  <c r="G213" i="2"/>
  <c r="B573" i="2"/>
  <c r="C573" i="2"/>
  <c r="B254" i="2"/>
  <c r="C254" i="2"/>
  <c r="F308" i="2"/>
  <c r="E308" i="2"/>
  <c r="F341" i="2"/>
  <c r="E341" i="2"/>
  <c r="F30" i="2"/>
  <c r="E30" i="2"/>
  <c r="B504" i="2"/>
  <c r="C504" i="2"/>
  <c r="B165" i="2"/>
  <c r="C165" i="2"/>
  <c r="F477" i="2"/>
  <c r="E477" i="2"/>
  <c r="B190" i="2"/>
  <c r="C190" i="2"/>
  <c r="L300" i="2"/>
  <c r="K300" i="2"/>
  <c r="J300" i="2" s="1"/>
  <c r="F545" i="2"/>
  <c r="E545" i="2"/>
  <c r="D181" i="2"/>
  <c r="I180" i="2"/>
  <c r="F501" i="2"/>
  <c r="E501" i="2"/>
  <c r="B499" i="2"/>
  <c r="C499" i="2"/>
  <c r="B517" i="2"/>
  <c r="C517" i="2"/>
  <c r="B417" i="2"/>
  <c r="C417" i="2"/>
  <c r="F190" i="2"/>
  <c r="E190" i="2"/>
  <c r="F318" i="2"/>
  <c r="E318" i="2"/>
  <c r="B444" i="2"/>
  <c r="C444" i="2"/>
  <c r="B519" i="2"/>
  <c r="C519" i="2"/>
  <c r="B451" i="2"/>
  <c r="C451" i="2"/>
  <c r="B426" i="2"/>
  <c r="C426" i="2"/>
  <c r="B410" i="2"/>
  <c r="C410" i="2"/>
  <c r="F343" i="2"/>
  <c r="E343" i="2"/>
  <c r="B102" i="2"/>
  <c r="C102" i="2"/>
  <c r="B230" i="2"/>
  <c r="C230" i="2"/>
  <c r="F366" i="2"/>
  <c r="E366" i="2"/>
  <c r="B574" i="2"/>
  <c r="C574" i="2"/>
  <c r="B376" i="2"/>
  <c r="C376" i="2"/>
  <c r="B456" i="2"/>
  <c r="C456" i="2"/>
  <c r="B384" i="2"/>
  <c r="C384" i="2"/>
  <c r="B103" i="2"/>
  <c r="C103" i="2"/>
  <c r="F54" i="2"/>
  <c r="E54" i="2"/>
  <c r="F182" i="2"/>
  <c r="E182" i="2"/>
  <c r="F310" i="2"/>
  <c r="E310" i="2"/>
  <c r="F478" i="2"/>
  <c r="E478" i="2"/>
  <c r="B412" i="2"/>
  <c r="C412" i="2"/>
  <c r="B518" i="2"/>
  <c r="C518" i="2"/>
  <c r="K523" i="2"/>
  <c r="J523" i="2" s="1"/>
  <c r="L523" i="2"/>
  <c r="B572" i="2"/>
  <c r="C572" i="2"/>
  <c r="B320" i="2"/>
  <c r="C320" i="2"/>
  <c r="B25" i="2"/>
  <c r="C25" i="2"/>
  <c r="F136" i="2"/>
  <c r="E136" i="2"/>
  <c r="F121" i="2"/>
  <c r="E121" i="2"/>
  <c r="F33" i="2"/>
  <c r="E33" i="2"/>
  <c r="F339" i="2"/>
  <c r="E339" i="2"/>
  <c r="B225" i="2"/>
  <c r="C225" i="2"/>
  <c r="B10" i="2"/>
  <c r="C10" i="2"/>
  <c r="F397" i="2"/>
  <c r="E397" i="2"/>
  <c r="F453" i="2"/>
  <c r="E453" i="2"/>
  <c r="B577" i="2"/>
  <c r="C577" i="2"/>
  <c r="D194" i="2"/>
  <c r="I193" i="2"/>
  <c r="B39" i="2"/>
  <c r="C39" i="2"/>
  <c r="B514" i="2"/>
  <c r="C514" i="2"/>
  <c r="F376" i="2"/>
  <c r="E376" i="2"/>
  <c r="F24" i="2"/>
  <c r="E24" i="2"/>
  <c r="F399" i="2"/>
  <c r="E399" i="2"/>
  <c r="F66" i="2"/>
  <c r="E66" i="2"/>
  <c r="B406" i="2"/>
  <c r="C406" i="2"/>
  <c r="D440" i="2"/>
  <c r="I439" i="2"/>
  <c r="B245" i="2"/>
  <c r="C245" i="2"/>
  <c r="F104" i="2"/>
  <c r="E104" i="2"/>
  <c r="D400" i="2"/>
  <c r="I399" i="2"/>
  <c r="B522" i="2"/>
  <c r="C522" i="2"/>
  <c r="K360" i="2"/>
  <c r="J360" i="2" s="1"/>
  <c r="L360" i="2"/>
  <c r="B430" i="2"/>
  <c r="C430" i="2"/>
  <c r="B96" i="2"/>
  <c r="C96" i="2"/>
  <c r="B224" i="2"/>
  <c r="C224" i="2"/>
  <c r="F546" i="2"/>
  <c r="E546" i="2"/>
  <c r="B49" i="2"/>
  <c r="C49" i="2"/>
  <c r="B201" i="2"/>
  <c r="C201" i="2"/>
  <c r="F10" i="2"/>
  <c r="E10" i="2"/>
  <c r="B373" i="2"/>
  <c r="C373" i="2"/>
  <c r="F541" i="2"/>
  <c r="E541" i="2"/>
  <c r="B502" i="2"/>
  <c r="C502" i="2"/>
  <c r="F384" i="2"/>
  <c r="E384" i="2"/>
  <c r="F65" i="2"/>
  <c r="E65" i="2"/>
  <c r="F433" i="2"/>
  <c r="E433" i="2"/>
  <c r="F330" i="2"/>
  <c r="E330" i="2"/>
  <c r="F208" i="2"/>
  <c r="E208" i="2"/>
  <c r="B185" i="2"/>
  <c r="C185" i="2"/>
  <c r="F282" i="2"/>
  <c r="E282" i="2"/>
  <c r="B509" i="2"/>
  <c r="C509" i="2"/>
  <c r="F464" i="2"/>
  <c r="E464" i="2"/>
  <c r="F555" i="2"/>
  <c r="E555" i="2"/>
  <c r="B446" i="2"/>
  <c r="C446" i="2"/>
  <c r="F160" i="2"/>
  <c r="E160" i="2"/>
  <c r="F554" i="2"/>
  <c r="E554" i="2"/>
  <c r="B89" i="2"/>
  <c r="C89" i="2"/>
  <c r="B253" i="2"/>
  <c r="C253" i="2"/>
  <c r="B279" i="2"/>
  <c r="C279" i="2"/>
  <c r="F210" i="2"/>
  <c r="E210" i="2"/>
  <c r="F388" i="2"/>
  <c r="E388" i="2"/>
  <c r="B40" i="2"/>
  <c r="C40" i="2"/>
  <c r="B168" i="2"/>
  <c r="C168" i="2"/>
  <c r="B296" i="2"/>
  <c r="C296" i="2"/>
  <c r="B463" i="2"/>
  <c r="C463" i="2"/>
  <c r="B297" i="2"/>
  <c r="C297" i="2"/>
  <c r="F154" i="2"/>
  <c r="E154" i="2"/>
  <c r="F259" i="2"/>
  <c r="E259" i="2"/>
  <c r="F402" i="2"/>
  <c r="E402" i="2"/>
  <c r="F55" i="2"/>
  <c r="E55" i="2"/>
  <c r="F325" i="2"/>
  <c r="E325" i="2"/>
  <c r="F393" i="2"/>
  <c r="E393" i="2"/>
  <c r="F383" i="2"/>
  <c r="E383" i="2"/>
  <c r="F163" i="2"/>
  <c r="E163" i="2"/>
  <c r="F440" i="2"/>
  <c r="E440" i="2"/>
  <c r="B209" i="2"/>
  <c r="C209" i="2"/>
  <c r="B337" i="2"/>
  <c r="C337" i="2"/>
  <c r="F540" i="2"/>
  <c r="E540" i="2"/>
  <c r="B122" i="2"/>
  <c r="C122" i="2"/>
  <c r="B250" i="2"/>
  <c r="C250" i="2"/>
  <c r="F386" i="2"/>
  <c r="E386" i="2"/>
  <c r="F91" i="2"/>
  <c r="E91" i="2"/>
  <c r="B299" i="2"/>
  <c r="C299" i="2"/>
  <c r="F122" i="2"/>
  <c r="E122" i="2"/>
  <c r="F572" i="2"/>
  <c r="E572" i="2"/>
  <c r="K299" i="2"/>
  <c r="J299" i="2" s="1"/>
  <c r="L299" i="2"/>
  <c r="F197" i="2"/>
  <c r="E197" i="2"/>
  <c r="B11" i="2"/>
  <c r="C11" i="2"/>
  <c r="B203" i="2"/>
  <c r="C203" i="2"/>
  <c r="B335" i="2"/>
  <c r="C335" i="2"/>
  <c r="F135" i="2"/>
  <c r="E135" i="2"/>
  <c r="B66" i="2"/>
  <c r="C66" i="2"/>
  <c r="B194" i="2"/>
  <c r="C194" i="2"/>
  <c r="B322" i="2"/>
  <c r="C322" i="2"/>
  <c r="F482" i="2"/>
  <c r="E482" i="2"/>
  <c r="F11" i="2"/>
  <c r="E11" i="2"/>
  <c r="F435" i="2"/>
  <c r="E435" i="2"/>
  <c r="F228" i="2"/>
  <c r="E228" i="2"/>
  <c r="B263" i="2"/>
  <c r="C263" i="2"/>
  <c r="E324" i="2"/>
  <c r="F324" i="2"/>
  <c r="B45" i="2"/>
  <c r="C45" i="2"/>
  <c r="B3" i="2"/>
  <c r="C3" i="2"/>
  <c r="B131" i="2"/>
  <c r="C131" i="2"/>
  <c r="B259" i="2"/>
  <c r="C259" i="2"/>
  <c r="F395" i="2"/>
  <c r="E395" i="2"/>
  <c r="F503" i="2"/>
  <c r="E503" i="2"/>
  <c r="B156" i="2"/>
  <c r="C156" i="2"/>
  <c r="F455" i="2"/>
  <c r="E455" i="2"/>
  <c r="F212" i="2"/>
  <c r="E212" i="2"/>
  <c r="F583" i="2"/>
  <c r="E583" i="2"/>
  <c r="F221" i="2"/>
  <c r="E221" i="2"/>
  <c r="B92" i="2"/>
  <c r="C92" i="2"/>
  <c r="F429" i="2"/>
  <c r="E429" i="2"/>
  <c r="F543" i="2"/>
  <c r="E543" i="2"/>
  <c r="F427" i="2"/>
  <c r="E427" i="2"/>
  <c r="F181" i="2"/>
  <c r="E181" i="2"/>
  <c r="F500" i="2"/>
  <c r="E500" i="2"/>
  <c r="B12" i="2"/>
  <c r="C12" i="2"/>
  <c r="B196" i="2"/>
  <c r="C196" i="2"/>
  <c r="F529" i="2"/>
  <c r="E529" i="2"/>
  <c r="F335" i="2"/>
  <c r="E335" i="2"/>
  <c r="B84" i="2"/>
  <c r="C84" i="2"/>
  <c r="B238" i="2"/>
  <c r="C238" i="2"/>
  <c r="F269" i="2"/>
  <c r="E269" i="2"/>
  <c r="F109" i="2"/>
  <c r="E109" i="2"/>
  <c r="F420" i="2"/>
  <c r="E420" i="2"/>
  <c r="F60" i="2"/>
  <c r="E60" i="2"/>
  <c r="B204" i="2"/>
  <c r="C204" i="2"/>
  <c r="F396" i="2"/>
  <c r="E396" i="2"/>
  <c r="F514" i="2"/>
  <c r="E514" i="2"/>
  <c r="B401" i="2"/>
  <c r="C401" i="2"/>
  <c r="F111" i="2"/>
  <c r="E111" i="2"/>
  <c r="B143" i="2"/>
  <c r="C143" i="2"/>
  <c r="F538" i="2"/>
  <c r="E538" i="2"/>
  <c r="B408" i="2"/>
  <c r="C408" i="2"/>
  <c r="B181" i="2"/>
  <c r="C181" i="2"/>
  <c r="B71" i="2"/>
  <c r="C71" i="2"/>
  <c r="G349" i="2"/>
  <c r="F522" i="2"/>
  <c r="E522" i="2"/>
  <c r="B46" i="2"/>
  <c r="C46" i="2"/>
  <c r="B393" i="2"/>
  <c r="C393" i="2"/>
  <c r="B581" i="2"/>
  <c r="C581" i="2"/>
  <c r="F78" i="2"/>
  <c r="E78" i="2"/>
  <c r="F206" i="2"/>
  <c r="E206" i="2"/>
  <c r="B508" i="2"/>
  <c r="C508" i="2"/>
  <c r="B418" i="2"/>
  <c r="C418" i="2"/>
  <c r="B547" i="2"/>
  <c r="C547" i="2"/>
  <c r="B533" i="2"/>
  <c r="C533" i="2"/>
  <c r="B513" i="2"/>
  <c r="C513" i="2"/>
  <c r="B118" i="2"/>
  <c r="C118" i="2"/>
  <c r="B246" i="2"/>
  <c r="C246" i="2"/>
  <c r="D390" i="2"/>
  <c r="I389" i="2"/>
  <c r="F560" i="2"/>
  <c r="E560" i="2"/>
  <c r="B395" i="2"/>
  <c r="C395" i="2"/>
  <c r="B409" i="2"/>
  <c r="C409" i="2"/>
  <c r="B440" i="2"/>
  <c r="C440" i="2"/>
  <c r="B403" i="2"/>
  <c r="C403" i="2"/>
  <c r="B433" i="2"/>
  <c r="C433" i="2"/>
  <c r="B448" i="2"/>
  <c r="C448" i="2"/>
  <c r="B199" i="2"/>
  <c r="C199" i="2"/>
  <c r="F70" i="2"/>
  <c r="E70" i="2"/>
  <c r="F198" i="2"/>
  <c r="E198" i="2"/>
  <c r="B476" i="2"/>
  <c r="C476" i="2"/>
  <c r="B481" i="2"/>
  <c r="C481" i="2"/>
  <c r="F374" i="2"/>
  <c r="E374" i="2"/>
  <c r="B488" i="2"/>
  <c r="C488" i="2"/>
  <c r="B400" i="2"/>
  <c r="C400" i="2"/>
  <c r="F169" i="2"/>
  <c r="E169" i="2"/>
  <c r="F400" i="2"/>
  <c r="E400" i="2"/>
  <c r="F217" i="2"/>
  <c r="E217" i="2"/>
  <c r="B332" i="2"/>
  <c r="C332" i="2"/>
  <c r="B510" i="2"/>
  <c r="C510" i="2"/>
  <c r="B56" i="2"/>
  <c r="C56" i="2"/>
  <c r="B561" i="2"/>
  <c r="C561" i="2"/>
  <c r="B135" i="2"/>
  <c r="C135" i="2"/>
  <c r="F410" i="2"/>
  <c r="E410" i="2"/>
  <c r="F27" i="2"/>
  <c r="E27" i="2"/>
  <c r="B155" i="2"/>
  <c r="C155" i="2"/>
  <c r="F449" i="2"/>
  <c r="E449" i="2"/>
  <c r="F231" i="2"/>
  <c r="E231" i="2"/>
  <c r="B82" i="2"/>
  <c r="C82" i="2"/>
  <c r="B210" i="2"/>
  <c r="C210" i="2"/>
  <c r="B338" i="2"/>
  <c r="C338" i="2"/>
  <c r="F506" i="2"/>
  <c r="E506" i="2"/>
  <c r="B235" i="2"/>
  <c r="C235" i="2"/>
  <c r="F356" i="2"/>
  <c r="E356" i="2"/>
  <c r="B371" i="2"/>
  <c r="C371" i="2"/>
  <c r="F124" i="2"/>
  <c r="E124" i="2"/>
  <c r="B77" i="2"/>
  <c r="C77" i="2"/>
  <c r="F535" i="2"/>
  <c r="E535" i="2"/>
  <c r="B19" i="2"/>
  <c r="C19" i="2"/>
  <c r="B147" i="2"/>
  <c r="C147" i="2"/>
  <c r="B275" i="2"/>
  <c r="C275" i="2"/>
  <c r="F419" i="2"/>
  <c r="E419" i="2"/>
  <c r="B350" i="2"/>
  <c r="C350" i="2"/>
  <c r="B180" i="2"/>
  <c r="C180" i="2"/>
  <c r="F574" i="2"/>
  <c r="E574" i="2"/>
  <c r="F44" i="2"/>
  <c r="E44" i="2"/>
  <c r="B311" i="2"/>
  <c r="C311" i="2"/>
  <c r="F53" i="2"/>
  <c r="E53" i="2"/>
  <c r="F451" i="2"/>
  <c r="E451" i="2"/>
  <c r="F28" i="2"/>
  <c r="E28" i="2"/>
  <c r="B220" i="2"/>
  <c r="C220" i="2"/>
  <c r="F71" i="2"/>
  <c r="E71" i="2"/>
  <c r="F220" i="2"/>
  <c r="E220" i="2"/>
  <c r="B286" i="2"/>
  <c r="C286" i="2"/>
  <c r="F475" i="2"/>
  <c r="E475" i="2"/>
  <c r="K463" i="2"/>
  <c r="J463" i="2" s="1"/>
  <c r="L463" i="2"/>
  <c r="B100" i="2"/>
  <c r="C100" i="2"/>
  <c r="F252" i="2"/>
  <c r="E252" i="2"/>
  <c r="F462" i="2"/>
  <c r="E462" i="2"/>
  <c r="F301" i="2"/>
  <c r="E301" i="2"/>
  <c r="F561" i="2"/>
  <c r="E561" i="2"/>
  <c r="F390" i="2"/>
  <c r="E390" i="2"/>
  <c r="F76" i="2"/>
  <c r="E76" i="2"/>
  <c r="F61" i="2"/>
  <c r="E61" i="2"/>
  <c r="B222" i="2"/>
  <c r="C222" i="2"/>
  <c r="K302" i="2"/>
  <c r="J302" i="2" s="1"/>
  <c r="L302" i="2"/>
  <c r="F407" i="2"/>
  <c r="E407" i="2"/>
  <c r="B287" i="2"/>
  <c r="C287" i="2"/>
  <c r="B78" i="2"/>
  <c r="C78" i="2"/>
  <c r="B159" i="2"/>
  <c r="C159" i="2"/>
  <c r="B69" i="2"/>
  <c r="C69" i="2"/>
  <c r="B197" i="2"/>
  <c r="C197" i="2"/>
  <c r="F349" i="2"/>
  <c r="E349" i="2"/>
  <c r="F552" i="2"/>
  <c r="E552" i="2"/>
  <c r="F340" i="2"/>
  <c r="E340" i="2"/>
  <c r="B215" i="2"/>
  <c r="C215" i="2"/>
  <c r="I212" i="2"/>
  <c r="D213" i="2"/>
  <c r="F373" i="2"/>
  <c r="E373" i="2"/>
  <c r="F62" i="2"/>
  <c r="E62" i="2"/>
  <c r="B270" i="2"/>
  <c r="C270" i="2"/>
  <c r="F47" i="2"/>
  <c r="E47" i="2"/>
  <c r="B372" i="2"/>
  <c r="C372" i="2"/>
  <c r="B449" i="2"/>
  <c r="C449" i="2"/>
  <c r="F94" i="2"/>
  <c r="E94" i="2"/>
  <c r="F222" i="2"/>
  <c r="E222" i="2"/>
  <c r="B550" i="2"/>
  <c r="C550" i="2"/>
  <c r="B360" i="2"/>
  <c r="C360" i="2"/>
  <c r="B473" i="2"/>
  <c r="C473" i="2"/>
  <c r="B534" i="2"/>
  <c r="C534" i="2"/>
  <c r="B6" i="2"/>
  <c r="C6" i="2"/>
  <c r="B134" i="2"/>
  <c r="C134" i="2"/>
  <c r="B262" i="2"/>
  <c r="C262" i="2"/>
  <c r="B459" i="2"/>
  <c r="C459" i="2"/>
  <c r="B442" i="2"/>
  <c r="C442" i="2"/>
  <c r="F584" i="2"/>
  <c r="E584" i="2"/>
  <c r="B467" i="2"/>
  <c r="C467" i="2"/>
  <c r="B474" i="2"/>
  <c r="C474" i="2"/>
  <c r="B353" i="2"/>
  <c r="C353" i="2"/>
  <c r="B303" i="2"/>
  <c r="C303" i="2"/>
  <c r="F86" i="2"/>
  <c r="E86" i="2"/>
  <c r="F214" i="2"/>
  <c r="E214" i="2"/>
  <c r="F350" i="2"/>
  <c r="E350" i="2"/>
  <c r="B564" i="2"/>
  <c r="C564" i="2"/>
  <c r="B546" i="2"/>
  <c r="C546" i="2"/>
  <c r="F568" i="2"/>
  <c r="E568" i="2"/>
  <c r="B419" i="2"/>
  <c r="C419" i="2"/>
  <c r="B489" i="2"/>
  <c r="C489" i="2"/>
  <c r="B496" i="2"/>
  <c r="C496" i="2"/>
  <c r="F317" i="2"/>
  <c r="E317" i="2"/>
  <c r="B112" i="2"/>
  <c r="C112" i="2"/>
  <c r="F42" i="2"/>
  <c r="E42" i="2"/>
  <c r="B381" i="2"/>
  <c r="C381" i="2"/>
  <c r="B344" i="2"/>
  <c r="C344" i="2"/>
  <c r="F272" i="2"/>
  <c r="E272" i="2"/>
  <c r="F441" i="2"/>
  <c r="E441" i="2"/>
  <c r="F176" i="2"/>
  <c r="E176" i="2"/>
  <c r="F242" i="2"/>
  <c r="E242" i="2"/>
  <c r="B567" i="2"/>
  <c r="C567" i="2"/>
  <c r="B312" i="2"/>
  <c r="C312" i="2"/>
  <c r="B359" i="2"/>
  <c r="C359" i="2"/>
  <c r="B172" i="2"/>
  <c r="C172" i="2"/>
  <c r="F119" i="2"/>
  <c r="E119" i="2"/>
  <c r="B123" i="2"/>
  <c r="C123" i="2"/>
  <c r="F316" i="2"/>
  <c r="E316" i="2"/>
  <c r="F258" i="2"/>
  <c r="E258" i="2"/>
  <c r="B415" i="2"/>
  <c r="C415" i="2"/>
  <c r="F534" i="2"/>
  <c r="E534" i="2"/>
  <c r="B583" i="2"/>
  <c r="C583" i="2"/>
  <c r="B486" i="2"/>
  <c r="C486" i="2"/>
  <c r="B128" i="2"/>
  <c r="C128" i="2"/>
  <c r="F81" i="2"/>
  <c r="E81" i="2"/>
  <c r="F74" i="2"/>
  <c r="E74" i="2"/>
  <c r="B569" i="2"/>
  <c r="C569" i="2"/>
  <c r="F192" i="2"/>
  <c r="E192" i="2"/>
  <c r="B145" i="2"/>
  <c r="C145" i="2"/>
  <c r="F368" i="2"/>
  <c r="E368" i="2"/>
  <c r="F409" i="2"/>
  <c r="E409" i="2"/>
  <c r="B309" i="2"/>
  <c r="C309" i="2"/>
  <c r="B72" i="2"/>
  <c r="C72" i="2"/>
  <c r="B200" i="2"/>
  <c r="C200" i="2"/>
  <c r="F345" i="2"/>
  <c r="E345" i="2"/>
  <c r="B327" i="2"/>
  <c r="C327" i="2"/>
  <c r="K423" i="2"/>
  <c r="J423" i="2" s="1"/>
  <c r="L423" i="2"/>
  <c r="G194" i="2"/>
  <c r="F490" i="2"/>
  <c r="E490" i="2"/>
  <c r="B284" i="2"/>
  <c r="C284" i="2"/>
  <c r="B241" i="2"/>
  <c r="C241" i="2"/>
  <c r="F547" i="2"/>
  <c r="E547" i="2"/>
  <c r="B271" i="2"/>
  <c r="C271" i="2"/>
  <c r="F347" i="2"/>
  <c r="E347" i="2"/>
  <c r="B174" i="2"/>
  <c r="C174" i="2"/>
  <c r="F458" i="2"/>
  <c r="E458" i="2"/>
  <c r="F387" i="2"/>
  <c r="E387" i="2"/>
  <c r="B313" i="2"/>
  <c r="C313" i="2"/>
  <c r="F327" i="2"/>
  <c r="E327" i="2"/>
  <c r="B98" i="2"/>
  <c r="C98" i="2"/>
  <c r="B226" i="2"/>
  <c r="C226" i="2"/>
  <c r="B59" i="2"/>
  <c r="C59" i="2"/>
  <c r="F117" i="2"/>
  <c r="E117" i="2"/>
  <c r="B163" i="2"/>
  <c r="C163" i="2"/>
  <c r="B291" i="2"/>
  <c r="C291" i="2"/>
  <c r="F20" i="2"/>
  <c r="E20" i="2"/>
  <c r="F566" i="2"/>
  <c r="E566" i="2"/>
  <c r="B221" i="2"/>
  <c r="C221" i="2"/>
  <c r="F268" i="2"/>
  <c r="E268" i="2"/>
  <c r="F23" i="2"/>
  <c r="E23" i="2"/>
  <c r="F52" i="2"/>
  <c r="E52" i="2"/>
  <c r="B252" i="2"/>
  <c r="C252" i="2"/>
  <c r="F359" i="2"/>
  <c r="E359" i="2"/>
  <c r="F537" i="2"/>
  <c r="E537" i="2"/>
  <c r="B116" i="2"/>
  <c r="C116" i="2"/>
  <c r="B276" i="2"/>
  <c r="C276" i="2"/>
  <c r="B125" i="2"/>
  <c r="C125" i="2"/>
  <c r="F357" i="2"/>
  <c r="E357" i="2"/>
  <c r="K303" i="2"/>
  <c r="J303" i="2" s="1"/>
  <c r="L303" i="2"/>
  <c r="F486" i="2"/>
  <c r="E486" i="2"/>
  <c r="G484" i="2"/>
  <c r="F92" i="2"/>
  <c r="E92" i="2"/>
  <c r="F244" i="2"/>
  <c r="E244" i="2"/>
  <c r="F508" i="2"/>
  <c r="E508" i="2"/>
  <c r="F103" i="2"/>
  <c r="E103" i="2"/>
  <c r="B126" i="2"/>
  <c r="C126" i="2"/>
  <c r="F334" i="2"/>
  <c r="E334" i="2"/>
  <c r="B428" i="2"/>
  <c r="C428" i="2"/>
  <c r="F372" i="2"/>
  <c r="E372" i="2"/>
  <c r="F405" i="2"/>
  <c r="E405" i="2"/>
  <c r="B85" i="2"/>
  <c r="C85" i="2"/>
  <c r="B213" i="2"/>
  <c r="C213" i="2"/>
  <c r="F551" i="2"/>
  <c r="E551" i="2"/>
  <c r="K294" i="2"/>
  <c r="J294" i="2" s="1"/>
  <c r="L294" i="2"/>
  <c r="K295" i="2"/>
  <c r="J295" i="2" s="1"/>
  <c r="L295" i="2"/>
  <c r="B436" i="2"/>
  <c r="C436" i="2"/>
  <c r="B511" i="2"/>
  <c r="C511" i="2"/>
  <c r="F110" i="2"/>
  <c r="E110" i="2"/>
  <c r="F238" i="2"/>
  <c r="E238" i="2"/>
  <c r="F382" i="2"/>
  <c r="E382" i="2"/>
  <c r="B379" i="2"/>
  <c r="C379" i="2"/>
  <c r="B544" i="2"/>
  <c r="C544" i="2"/>
  <c r="B424" i="2"/>
  <c r="C424" i="2"/>
  <c r="B388" i="2"/>
  <c r="C388" i="2"/>
  <c r="B386" i="2"/>
  <c r="C386" i="2"/>
  <c r="B22" i="2"/>
  <c r="C22" i="2"/>
  <c r="B150" i="2"/>
  <c r="C150" i="2"/>
  <c r="B278" i="2"/>
  <c r="C278" i="2"/>
  <c r="F430" i="2"/>
  <c r="E430" i="2"/>
  <c r="B555" i="2"/>
  <c r="C555" i="2"/>
  <c r="B541" i="2"/>
  <c r="C541" i="2"/>
  <c r="B402" i="2"/>
  <c r="C402" i="2"/>
  <c r="B563" i="2"/>
  <c r="C563" i="2"/>
  <c r="B549" i="2"/>
  <c r="C549" i="2"/>
  <c r="B466" i="2"/>
  <c r="C466" i="2"/>
  <c r="F102" i="2"/>
  <c r="E102" i="2"/>
  <c r="F230" i="2"/>
  <c r="E230" i="2"/>
  <c r="F539" i="2"/>
  <c r="E539" i="2"/>
  <c r="F569" i="2"/>
  <c r="E569" i="2"/>
  <c r="B472" i="2"/>
  <c r="C472" i="2"/>
  <c r="B392" i="2"/>
  <c r="C392" i="2"/>
  <c r="B15" i="2"/>
  <c r="C15" i="2"/>
  <c r="B483" i="2"/>
  <c r="C483" i="2"/>
  <c r="B554" i="2"/>
  <c r="C554" i="2"/>
  <c r="B369" i="2"/>
  <c r="C369" i="2"/>
  <c r="B97" i="2"/>
  <c r="C97" i="2"/>
  <c r="F97" i="2"/>
  <c r="E97" i="2"/>
  <c r="B389" i="2"/>
  <c r="C389" i="2"/>
  <c r="B356" i="2"/>
  <c r="C356" i="2"/>
  <c r="F578" i="2"/>
  <c r="E578" i="2"/>
  <c r="B184" i="2"/>
  <c r="C184" i="2"/>
  <c r="F187" i="2"/>
  <c r="E187" i="2"/>
  <c r="B383" i="2"/>
  <c r="C383" i="2"/>
  <c r="F184" i="2"/>
  <c r="E184" i="2"/>
  <c r="G385" i="2"/>
  <c r="B348" i="2"/>
  <c r="C348" i="2"/>
  <c r="B575" i="2"/>
  <c r="C575" i="2"/>
  <c r="F73" i="2"/>
  <c r="E73" i="2"/>
  <c r="B560" i="2"/>
  <c r="C560" i="2"/>
  <c r="B256" i="2"/>
  <c r="C256" i="2"/>
  <c r="F241" i="2"/>
  <c r="E241" i="2"/>
  <c r="B277" i="2"/>
  <c r="C277" i="2"/>
  <c r="B531" i="2"/>
  <c r="C531" i="2"/>
  <c r="B479" i="2"/>
  <c r="C479" i="2"/>
  <c r="F471" i="2"/>
  <c r="E471" i="2"/>
  <c r="B454" i="2"/>
  <c r="C454" i="2"/>
  <c r="F18" i="2"/>
  <c r="E18" i="2"/>
  <c r="F328" i="2"/>
  <c r="E328" i="2"/>
  <c r="F17" i="2"/>
  <c r="E17" i="2"/>
  <c r="B169" i="2"/>
  <c r="C169" i="2"/>
  <c r="F218" i="2"/>
  <c r="E218" i="2"/>
  <c r="B60" i="2"/>
  <c r="C60" i="2"/>
  <c r="F19" i="2"/>
  <c r="E19" i="2"/>
  <c r="B219" i="2"/>
  <c r="C219" i="2"/>
  <c r="B455" i="2"/>
  <c r="C455" i="2"/>
  <c r="B26" i="2"/>
  <c r="C26" i="2"/>
  <c r="B154" i="2"/>
  <c r="C154" i="2"/>
  <c r="B282" i="2"/>
  <c r="C282" i="2"/>
  <c r="F139" i="2"/>
  <c r="E139" i="2"/>
  <c r="B285" i="2"/>
  <c r="C285" i="2"/>
  <c r="F12" i="2"/>
  <c r="E12" i="2"/>
  <c r="F507" i="2"/>
  <c r="E507" i="2"/>
  <c r="F354" i="2"/>
  <c r="E354" i="2"/>
  <c r="F143" i="2"/>
  <c r="E143" i="2"/>
  <c r="B35" i="2"/>
  <c r="C35" i="2"/>
  <c r="F443" i="2"/>
  <c r="E443" i="2"/>
  <c r="F553" i="2"/>
  <c r="E553" i="2"/>
  <c r="B93" i="2"/>
  <c r="C93" i="2"/>
  <c r="F582" i="2"/>
  <c r="E582" i="2"/>
  <c r="F264" i="2"/>
  <c r="E264" i="2"/>
  <c r="F57" i="2"/>
  <c r="E57" i="2"/>
  <c r="B217" i="2"/>
  <c r="C217" i="2"/>
  <c r="F321" i="2"/>
  <c r="E321" i="2"/>
  <c r="F88" i="2"/>
  <c r="E88" i="2"/>
  <c r="B407" i="2"/>
  <c r="C407" i="2"/>
  <c r="B495" i="2"/>
  <c r="C495" i="2"/>
  <c r="B137" i="2"/>
  <c r="C137" i="2"/>
  <c r="F563" i="2"/>
  <c r="E563" i="2"/>
  <c r="F162" i="2"/>
  <c r="E162" i="2"/>
  <c r="F129" i="2"/>
  <c r="E129" i="2"/>
  <c r="B345" i="2"/>
  <c r="C345" i="2"/>
  <c r="F200" i="2"/>
  <c r="E200" i="2"/>
  <c r="F8" i="2"/>
  <c r="E8" i="2"/>
  <c r="G216" i="2"/>
  <c r="B405" i="2"/>
  <c r="C405" i="2"/>
  <c r="B16" i="2"/>
  <c r="C16" i="2"/>
  <c r="B144" i="2"/>
  <c r="C144" i="2"/>
  <c r="B272" i="2"/>
  <c r="C272" i="2"/>
  <c r="F424" i="2"/>
  <c r="E424" i="2"/>
  <c r="B333" i="2"/>
  <c r="C333" i="2"/>
  <c r="B265" i="2"/>
  <c r="C265" i="2"/>
  <c r="F497" i="2"/>
  <c r="E497" i="2"/>
  <c r="F319" i="2"/>
  <c r="E319" i="2"/>
  <c r="B41" i="2"/>
  <c r="C41" i="2"/>
  <c r="B477" i="2"/>
  <c r="C477" i="2"/>
  <c r="B431" i="2"/>
  <c r="C431" i="2"/>
  <c r="F542" i="2"/>
  <c r="E542" i="2"/>
  <c r="B187" i="2"/>
  <c r="C187" i="2"/>
  <c r="F7" i="2"/>
  <c r="E7" i="2"/>
  <c r="F265" i="2"/>
  <c r="E265" i="2"/>
  <c r="F114" i="2"/>
  <c r="E114" i="2"/>
  <c r="F56" i="2"/>
  <c r="E56" i="2"/>
  <c r="B354" i="2"/>
  <c r="C354" i="2"/>
  <c r="F224" i="2"/>
  <c r="E224" i="2"/>
  <c r="F408" i="2"/>
  <c r="E408" i="2"/>
  <c r="B357" i="2"/>
  <c r="C357" i="2"/>
  <c r="F201" i="2"/>
  <c r="E201" i="2"/>
  <c r="B515" i="2"/>
  <c r="C515" i="2"/>
  <c r="B73" i="2"/>
  <c r="C73" i="2"/>
  <c r="F50" i="2"/>
  <c r="E50" i="2"/>
  <c r="B398" i="2"/>
  <c r="C398" i="2"/>
  <c r="B88" i="2"/>
  <c r="C88" i="2"/>
  <c r="B216" i="2"/>
  <c r="C216" i="2"/>
  <c r="F185" i="2"/>
  <c r="E185" i="2"/>
  <c r="B269" i="2"/>
  <c r="C269" i="2"/>
  <c r="F250" i="2"/>
  <c r="E250" i="2"/>
  <c r="F306" i="2"/>
  <c r="E306" i="2"/>
  <c r="F466" i="2"/>
  <c r="E466" i="2"/>
  <c r="B349" i="2"/>
  <c r="C349" i="2"/>
  <c r="B148" i="2"/>
  <c r="C148" i="2"/>
  <c r="F457" i="2"/>
  <c r="E457" i="2"/>
  <c r="F511" i="2"/>
  <c r="E511" i="2"/>
  <c r="F452" i="2"/>
  <c r="E452" i="2"/>
  <c r="F504" i="2"/>
  <c r="E504" i="2"/>
  <c r="B540" i="2"/>
  <c r="C540" i="2"/>
  <c r="B257" i="2"/>
  <c r="C257" i="2"/>
  <c r="B42" i="2"/>
  <c r="C42" i="2"/>
  <c r="B170" i="2"/>
  <c r="C170" i="2"/>
  <c r="B298" i="2"/>
  <c r="C298" i="2"/>
  <c r="F450" i="2"/>
  <c r="E450" i="2"/>
  <c r="B171" i="2"/>
  <c r="C171" i="2"/>
  <c r="F571" i="2"/>
  <c r="E571" i="2"/>
  <c r="D171" i="2"/>
  <c r="I170" i="2"/>
  <c r="F100" i="2"/>
  <c r="E100" i="2"/>
  <c r="F370" i="2"/>
  <c r="E370" i="2"/>
  <c r="F548" i="2"/>
  <c r="E548" i="2"/>
  <c r="B75" i="2"/>
  <c r="C75" i="2"/>
  <c r="F275" i="2"/>
  <c r="E275" i="2"/>
  <c r="F557" i="2"/>
  <c r="E557" i="2"/>
  <c r="F37" i="2"/>
  <c r="E37" i="2"/>
  <c r="K203" i="2"/>
  <c r="J203" i="2" s="1"/>
  <c r="L203" i="2"/>
  <c r="B228" i="2"/>
  <c r="C228" i="2"/>
  <c r="B329" i="2"/>
  <c r="C329" i="2"/>
  <c r="B114" i="2"/>
  <c r="C114" i="2"/>
  <c r="B242" i="2"/>
  <c r="C242" i="2"/>
  <c r="F556" i="2"/>
  <c r="E556" i="2"/>
  <c r="F573" i="2"/>
  <c r="E573" i="2"/>
  <c r="F69" i="2"/>
  <c r="E69" i="2"/>
  <c r="D419" i="2"/>
  <c r="I418" i="2"/>
  <c r="F476" i="2"/>
  <c r="E476" i="2"/>
  <c r="B340" i="2"/>
  <c r="C340" i="2"/>
  <c r="B157" i="2"/>
  <c r="C157" i="2"/>
  <c r="B51" i="2"/>
  <c r="C51" i="2"/>
  <c r="B179" i="2"/>
  <c r="C179" i="2"/>
  <c r="B307" i="2"/>
  <c r="C307" i="2"/>
  <c r="F467" i="2"/>
  <c r="E467" i="2"/>
  <c r="B44" i="2"/>
  <c r="C44" i="2"/>
  <c r="F236" i="2"/>
  <c r="E236" i="2"/>
  <c r="F215" i="2"/>
  <c r="E215" i="2"/>
  <c r="B191" i="2"/>
  <c r="C191" i="2"/>
  <c r="B300" i="2"/>
  <c r="C300" i="2"/>
  <c r="F21" i="2"/>
  <c r="E21" i="2"/>
  <c r="F421" i="2"/>
  <c r="E421" i="2"/>
  <c r="F532" i="2"/>
  <c r="E532" i="2"/>
  <c r="F156" i="2"/>
  <c r="E156" i="2"/>
  <c r="B127" i="2"/>
  <c r="C127" i="2"/>
  <c r="F276" i="2"/>
  <c r="E276" i="2"/>
  <c r="B341" i="2"/>
  <c r="C341" i="2"/>
  <c r="F365" i="2"/>
  <c r="E365" i="2"/>
  <c r="B76" i="2"/>
  <c r="C76" i="2"/>
  <c r="B5" i="2"/>
  <c r="C5" i="2"/>
  <c r="F381" i="2"/>
  <c r="E381" i="2"/>
  <c r="B4" i="2"/>
  <c r="C4" i="2"/>
  <c r="B132" i="2"/>
  <c r="C132" i="2"/>
  <c r="F149" i="2"/>
  <c r="E149" i="2"/>
  <c r="F389" i="2"/>
  <c r="E389" i="2"/>
  <c r="B351" i="2"/>
  <c r="C351" i="2"/>
  <c r="B189" i="2"/>
  <c r="C189" i="2"/>
  <c r="B31" i="2"/>
  <c r="C31" i="2"/>
  <c r="F521" i="2"/>
  <c r="E521" i="2"/>
  <c r="F108" i="2"/>
  <c r="E108" i="2"/>
  <c r="B268" i="2"/>
  <c r="C268" i="2"/>
  <c r="B471" i="2"/>
  <c r="C471" i="2"/>
  <c r="B293" i="2"/>
  <c r="C293" i="2"/>
  <c r="F199" i="2"/>
  <c r="E199" i="2"/>
  <c r="B492" i="2"/>
  <c r="C492" i="2"/>
  <c r="B101" i="2"/>
  <c r="C101" i="2"/>
  <c r="B229" i="2"/>
  <c r="C229" i="2"/>
  <c r="B247" i="2"/>
  <c r="C247" i="2"/>
  <c r="F245" i="2"/>
  <c r="E245" i="2"/>
  <c r="B151" i="2"/>
  <c r="C151" i="2"/>
  <c r="B491" i="2"/>
  <c r="C491" i="2"/>
  <c r="B500" i="2"/>
  <c r="C500" i="2"/>
  <c r="B370" i="2"/>
  <c r="C370" i="2"/>
  <c r="F126" i="2"/>
  <c r="E126" i="2"/>
  <c r="F254" i="2"/>
  <c r="E254" i="2"/>
  <c r="F576" i="2"/>
  <c r="E576" i="2"/>
  <c r="B443" i="2"/>
  <c r="C443" i="2"/>
  <c r="B362" i="2"/>
  <c r="C362" i="2"/>
  <c r="B537" i="2"/>
  <c r="C537" i="2"/>
  <c r="B452" i="2"/>
  <c r="C452" i="2"/>
  <c r="B527" i="2"/>
  <c r="C527" i="2"/>
  <c r="F575" i="2"/>
  <c r="E575" i="2"/>
  <c r="B38" i="2"/>
  <c r="C38" i="2"/>
  <c r="B166" i="2"/>
  <c r="C166" i="2"/>
  <c r="B294" i="2"/>
  <c r="C294" i="2"/>
  <c r="B505" i="2"/>
  <c r="C505" i="2"/>
  <c r="B558" i="2"/>
  <c r="C558" i="2"/>
  <c r="F454" i="2"/>
  <c r="E454" i="2"/>
  <c r="F79" i="2"/>
  <c r="E79" i="2"/>
  <c r="B378" i="2"/>
  <c r="C378" i="2"/>
  <c r="B582" i="2"/>
  <c r="C582" i="2"/>
  <c r="F118" i="2"/>
  <c r="E118" i="2"/>
  <c r="F246" i="2"/>
  <c r="E246" i="2"/>
  <c r="G390" i="2"/>
  <c r="B411" i="2"/>
  <c r="C411" i="2"/>
  <c r="B457" i="2"/>
  <c r="C457" i="2"/>
  <c r="B464" i="2"/>
  <c r="C464" i="2"/>
  <c r="F438" i="2"/>
  <c r="E438" i="2"/>
  <c r="B47" i="2"/>
  <c r="C47" i="2"/>
  <c r="B579" i="2"/>
  <c r="C579" i="2"/>
  <c r="B565" i="2"/>
  <c r="C565" i="2"/>
  <c r="B394" i="2"/>
  <c r="C394" i="2"/>
  <c r="K384" i="2" l="1"/>
  <c r="J384" i="2" s="1"/>
  <c r="L384" i="2"/>
  <c r="L212" i="2"/>
  <c r="K212" i="2"/>
  <c r="J212" i="2" s="1"/>
  <c r="K418" i="2"/>
  <c r="J418" i="2" s="1"/>
  <c r="L418" i="2"/>
  <c r="K215" i="2"/>
  <c r="L215" i="2"/>
  <c r="J215" i="2"/>
  <c r="K439" i="2"/>
  <c r="J439" i="2" s="1"/>
  <c r="L439" i="2"/>
  <c r="K193" i="2"/>
  <c r="J193" i="2" s="1"/>
  <c r="L193" i="2"/>
  <c r="K180" i="2"/>
  <c r="J180" i="2" s="1"/>
  <c r="L180" i="2"/>
  <c r="K170" i="2"/>
  <c r="J170" i="2" s="1"/>
  <c r="L170" i="2"/>
  <c r="K389" i="2"/>
  <c r="J389" i="2" s="1"/>
  <c r="L389" i="2"/>
  <c r="L369" i="2"/>
  <c r="K369" i="2"/>
  <c r="J369" i="2" s="1"/>
  <c r="K399" i="2"/>
  <c r="J399" i="2" s="1"/>
  <c r="L399" i="2"/>
  <c r="K323" i="2"/>
  <c r="J323" i="2" s="1"/>
  <c r="L323" i="2"/>
  <c r="L483" i="2"/>
  <c r="K483" i="2"/>
  <c r="J483" i="2" s="1"/>
  <c r="K348" i="2"/>
  <c r="J348" i="2" s="1"/>
  <c r="L348" i="2"/>
</calcChain>
</file>

<file path=xl/sharedStrings.xml><?xml version="1.0" encoding="utf-8"?>
<sst xmlns="http://schemas.openxmlformats.org/spreadsheetml/2006/main" count="1825" uniqueCount="704">
  <si>
    <r>
      <t xml:space="preserve">Fecha inicio </t>
    </r>
    <r>
      <rPr>
        <sz val="11"/>
        <color theme="1"/>
        <rFont val="Calibri"/>
        <family val="2"/>
        <scheme val="minor"/>
      </rPr>
      <t>Base contratos legales</t>
    </r>
  </si>
  <si>
    <r>
      <t xml:space="preserve">Fecha fianalización
</t>
    </r>
    <r>
      <rPr>
        <sz val="11"/>
        <color theme="1"/>
        <rFont val="Calibri"/>
        <family val="2"/>
        <scheme val="minor"/>
      </rPr>
      <t>Base contratos legales</t>
    </r>
  </si>
  <si>
    <r>
      <t xml:space="preserve">Recursos totales pagados </t>
    </r>
    <r>
      <rPr>
        <sz val="11"/>
        <color theme="1"/>
        <rFont val="Calibri"/>
        <family val="2"/>
        <scheme val="minor"/>
      </rPr>
      <t>Compromisos</t>
    </r>
  </si>
  <si>
    <r>
      <t xml:space="preserve">Valor adiciones </t>
    </r>
    <r>
      <rPr>
        <sz val="11"/>
        <color theme="1"/>
        <rFont val="Calibri"/>
        <family val="2"/>
        <scheme val="minor"/>
      </rPr>
      <t>Compromisos</t>
    </r>
  </si>
  <si>
    <r>
      <t xml:space="preserve">Valor del contrato </t>
    </r>
    <r>
      <rPr>
        <sz val="11"/>
        <color theme="1"/>
        <rFont val="Calibri"/>
        <family val="2"/>
        <scheme val="minor"/>
      </rPr>
      <t>Compromisos</t>
    </r>
  </si>
  <si>
    <t>Nº CDP</t>
  </si>
  <si>
    <t>Nº CRP</t>
  </si>
  <si>
    <t>Plazo contrato</t>
  </si>
  <si>
    <r>
      <t xml:space="preserve">Recursos pendientes ejecutar </t>
    </r>
    <r>
      <rPr>
        <sz val="11"/>
        <color theme="1"/>
        <rFont val="Calibri"/>
        <family val="2"/>
        <scheme val="minor"/>
      </rPr>
      <t>Compromisos</t>
    </r>
  </si>
  <si>
    <t>Nº Compromiso (Contrato)</t>
  </si>
  <si>
    <t>Nº identificación</t>
  </si>
  <si>
    <t>LLAVE</t>
  </si>
  <si>
    <r>
      <t xml:space="preserve">Cantidad otro si y adiciones </t>
    </r>
    <r>
      <rPr>
        <sz val="11"/>
        <color theme="1"/>
        <rFont val="Calibri"/>
        <family val="2"/>
        <scheme val="minor"/>
      </rPr>
      <t>Compromisos</t>
    </r>
  </si>
  <si>
    <r>
      <rPr>
        <b/>
        <sz val="11"/>
        <color theme="1"/>
        <rFont val="Calibri"/>
        <family val="2"/>
        <scheme val="minor"/>
      </rPr>
      <t>Porcentaje de ejecución</t>
    </r>
    <r>
      <rPr>
        <sz val="11"/>
        <color theme="1"/>
        <rFont val="Calibri"/>
        <family val="2"/>
        <scheme val="minor"/>
      </rPr>
      <t xml:space="preserve"> </t>
    </r>
  </si>
  <si>
    <t>Porcentaje de ejecución  adiciones</t>
  </si>
  <si>
    <t>Recursos totales pagados Adiciones</t>
  </si>
  <si>
    <t>Recursos pendientes ejecutar Adiciones</t>
  </si>
  <si>
    <t>1245180849721</t>
  </si>
  <si>
    <t>303</t>
  </si>
  <si>
    <t/>
  </si>
  <si>
    <t>281022491701</t>
  </si>
  <si>
    <t>348</t>
  </si>
  <si>
    <t>3211253931862</t>
  </si>
  <si>
    <t>414571122238188</t>
  </si>
  <si>
    <t>242</t>
  </si>
  <si>
    <t>5216211024582252</t>
  </si>
  <si>
    <t>614191144025188</t>
  </si>
  <si>
    <t>722131024557996</t>
  </si>
  <si>
    <t>8121874859350</t>
  </si>
  <si>
    <t>915171005294142</t>
  </si>
  <si>
    <t>1013161118550734</t>
  </si>
  <si>
    <t>11171180012820</t>
  </si>
  <si>
    <t>121471480393754</t>
  </si>
  <si>
    <t>333</t>
  </si>
  <si>
    <t>13232252521018</t>
  </si>
  <si>
    <t>143191012370019</t>
  </si>
  <si>
    <t>180</t>
  </si>
  <si>
    <t>15261579556122</t>
  </si>
  <si>
    <t>16122079600155</t>
  </si>
  <si>
    <t>17181879308544</t>
  </si>
  <si>
    <t>18389401026275767</t>
  </si>
  <si>
    <t>193774152428475</t>
  </si>
  <si>
    <t>2014241026270734</t>
  </si>
  <si>
    <t>21157231014236198</t>
  </si>
  <si>
    <t>221403479861695</t>
  </si>
  <si>
    <t>23144608027343</t>
  </si>
  <si>
    <t>24124311058325180</t>
  </si>
  <si>
    <t>25122331033777087</t>
  </si>
  <si>
    <t>261742579940456</t>
  </si>
  <si>
    <t>27175261010197979</t>
  </si>
  <si>
    <t>282032821104225</t>
  </si>
  <si>
    <t>2992910294564</t>
  </si>
  <si>
    <t>3011321118547959</t>
  </si>
  <si>
    <t>211</t>
  </si>
  <si>
    <t>312003510162404</t>
  </si>
  <si>
    <t>323594552847621</t>
  </si>
  <si>
    <t>33380461032485670</t>
  </si>
  <si>
    <t>3424271121916348</t>
  </si>
  <si>
    <t>353824266999693</t>
  </si>
  <si>
    <t>36354441001167443</t>
  </si>
  <si>
    <t>272</t>
  </si>
  <si>
    <t>37205371018411190</t>
  </si>
  <si>
    <t>387301101177083</t>
  </si>
  <si>
    <t>394391022381682</t>
  </si>
  <si>
    <t>40353471064977513</t>
  </si>
  <si>
    <t>41204361030555134</t>
  </si>
  <si>
    <t>423765152833154</t>
  </si>
  <si>
    <t>43274379696478</t>
  </si>
  <si>
    <t>44381571022429428</t>
  </si>
  <si>
    <t>45358801015995682</t>
  </si>
  <si>
    <t>4619481000855091</t>
  </si>
  <si>
    <t>475501070920861</t>
  </si>
  <si>
    <t>48125381032487964</t>
  </si>
  <si>
    <t>49204980796522</t>
  </si>
  <si>
    <t>50143531032468534</t>
  </si>
  <si>
    <t>513566279881311</t>
  </si>
  <si>
    <t>523689979671858</t>
  </si>
  <si>
    <t>53379591023004130</t>
  </si>
  <si>
    <t>54375611020754898</t>
  </si>
  <si>
    <t>551346333367158</t>
  </si>
  <si>
    <t>561796479577619</t>
  </si>
  <si>
    <t>57151581018418331</t>
  </si>
  <si>
    <t>58257579316274</t>
  </si>
  <si>
    <t>591505653140338</t>
  </si>
  <si>
    <t>60131551054800504</t>
  </si>
  <si>
    <t>61215541033733719</t>
  </si>
  <si>
    <t>6267779284479</t>
  </si>
  <si>
    <t>631536752207507</t>
  </si>
  <si>
    <t>64190691020731661</t>
  </si>
  <si>
    <t>651897051895054</t>
  </si>
  <si>
    <t>663627480100229</t>
  </si>
  <si>
    <t>671778438256092</t>
  </si>
  <si>
    <t>68167851692528</t>
  </si>
  <si>
    <t>693787955250008</t>
  </si>
  <si>
    <t>70146681022366551</t>
  </si>
  <si>
    <t>711306580000431</t>
  </si>
  <si>
    <t>724608152852083</t>
  </si>
  <si>
    <t>732361071026287593</t>
  </si>
  <si>
    <t>74321661024514381</t>
  </si>
  <si>
    <t>75304761026554676</t>
  </si>
  <si>
    <t>76191711022346485</t>
  </si>
  <si>
    <t>77383891010031951</t>
  </si>
  <si>
    <t>78330721031158893</t>
  </si>
  <si>
    <t>793728280058485</t>
  </si>
  <si>
    <t>80183731022941209</t>
  </si>
  <si>
    <t>8114811452350146</t>
  </si>
  <si>
    <t>822991201053820192</t>
  </si>
  <si>
    <t>833001431032359934</t>
  </si>
  <si>
    <t>843161631032391427</t>
  </si>
  <si>
    <t>8531711952975379</t>
  </si>
  <si>
    <t>862981231014249184</t>
  </si>
  <si>
    <t>8731822279953773</t>
  </si>
  <si>
    <t>8829716474369283</t>
  </si>
  <si>
    <t>8930212179521409</t>
  </si>
  <si>
    <t>902912071019136603</t>
  </si>
  <si>
    <t>913031241019098845</t>
  </si>
  <si>
    <t>923011221098802233</t>
  </si>
  <si>
    <t>933081591065618020</t>
  </si>
  <si>
    <t>952471677184093</t>
  </si>
  <si>
    <t>9631516879615810</t>
  </si>
  <si>
    <t>973061371022419219</t>
  </si>
  <si>
    <t>983101181032469864</t>
  </si>
  <si>
    <t>9920110252327534</t>
  </si>
  <si>
    <t>1001959079841545</t>
  </si>
  <si>
    <t>101320911049632456</t>
  </si>
  <si>
    <t>1023678379598339</t>
  </si>
  <si>
    <t>10336010436275348</t>
  </si>
  <si>
    <t>10445511231582463</t>
  </si>
  <si>
    <t>1058912779787402</t>
  </si>
  <si>
    <t>1062021061048848407</t>
  </si>
  <si>
    <t>107170921018454549</t>
  </si>
  <si>
    <t>1081551011018479991</t>
  </si>
  <si>
    <t>10915211179799966</t>
  </si>
  <si>
    <t>1102061131031121067</t>
  </si>
  <si>
    <t>318</t>
  </si>
  <si>
    <t>11120711579294836</t>
  </si>
  <si>
    <t>112340931030630774</t>
  </si>
  <si>
    <t>1133419552025361</t>
  </si>
  <si>
    <t>1144501171057464913</t>
  </si>
  <si>
    <t>1154481161000284757</t>
  </si>
  <si>
    <t>11648824852539251</t>
  </si>
  <si>
    <t>1172351261136887027</t>
  </si>
  <si>
    <t>1182181281014197812</t>
  </si>
  <si>
    <t>11913913014396115</t>
  </si>
  <si>
    <t>1202131291071143911</t>
  </si>
  <si>
    <t>1212121321024535595</t>
  </si>
  <si>
    <t>12223713179381983</t>
  </si>
  <si>
    <t>1231808545556073</t>
  </si>
  <si>
    <t>124342861030656089</t>
  </si>
  <si>
    <t>1253238711204198</t>
  </si>
  <si>
    <t>126198941012359881</t>
  </si>
  <si>
    <t>1274571031118540062</t>
  </si>
  <si>
    <t>128327981110529575</t>
  </si>
  <si>
    <t>1294611051049621380</t>
  </si>
  <si>
    <t>1303258852261290</t>
  </si>
  <si>
    <t>13142612517588137</t>
  </si>
  <si>
    <t>1323889752954679</t>
  </si>
  <si>
    <t>13337414052964083</t>
  </si>
  <si>
    <t>1348413379946595</t>
  </si>
  <si>
    <t>1352311081014215801</t>
  </si>
  <si>
    <t>13622017734546695</t>
  </si>
  <si>
    <t>1372191091032656104</t>
  </si>
  <si>
    <t>1382171811118534346</t>
  </si>
  <si>
    <t>13920923771332821</t>
  </si>
  <si>
    <t>14012027780053511</t>
  </si>
  <si>
    <t>1412281841022372218</t>
  </si>
  <si>
    <t>14223017879913115</t>
  </si>
  <si>
    <t>1433229637729745</t>
  </si>
  <si>
    <t>1443282131013622800</t>
  </si>
  <si>
    <t>350</t>
  </si>
  <si>
    <t>30</t>
  </si>
  <si>
    <t>Adición contrato otra vigencia</t>
  </si>
  <si>
    <t>14532611093203999</t>
  </si>
  <si>
    <t>1468613453075416</t>
  </si>
  <si>
    <t>1473841661130610376</t>
  </si>
  <si>
    <t>14837015113171587</t>
  </si>
  <si>
    <t>14936315052541658</t>
  </si>
  <si>
    <t>15016315479756535</t>
  </si>
  <si>
    <t>150</t>
  </si>
  <si>
    <t>15147417174858158</t>
  </si>
  <si>
    <t>1523291561110558934</t>
  </si>
  <si>
    <t>153931521016033905</t>
  </si>
  <si>
    <t>15438516536312413</t>
  </si>
  <si>
    <t>1553732031010195421</t>
  </si>
  <si>
    <t>15635714680010368</t>
  </si>
  <si>
    <t>1572871351133929197</t>
  </si>
  <si>
    <t>15827423480724559</t>
  </si>
  <si>
    <t>1592542081018426005</t>
  </si>
  <si>
    <t>1603521391012417801</t>
  </si>
  <si>
    <t>16137120980149008</t>
  </si>
  <si>
    <t>16236913880014213</t>
  </si>
  <si>
    <t>16336614580723573</t>
  </si>
  <si>
    <t>1642821491020761736</t>
  </si>
  <si>
    <t>16528114479412117</t>
  </si>
  <si>
    <t>1663861411026255709</t>
  </si>
  <si>
    <t>16744110080076790</t>
  </si>
  <si>
    <t>1683551421075239581</t>
  </si>
  <si>
    <t>1691621471023871243</t>
  </si>
  <si>
    <t>Adición mismo contrato</t>
  </si>
  <si>
    <t>1697226631023871243</t>
  </si>
  <si>
    <t>29</t>
  </si>
  <si>
    <t>17045415753100506</t>
  </si>
  <si>
    <t>17123417293130090</t>
  </si>
  <si>
    <t>1721261731020714204</t>
  </si>
  <si>
    <t>17321417552235999</t>
  </si>
  <si>
    <t>17422417452157159</t>
  </si>
  <si>
    <t>1752251761019124435</t>
  </si>
  <si>
    <t>17622218088283840</t>
  </si>
  <si>
    <t>1771321791024490172</t>
  </si>
  <si>
    <t>17815914852164280</t>
  </si>
  <si>
    <t>17872365852164280</t>
  </si>
  <si>
    <t>1794451531022975569</t>
  </si>
  <si>
    <t>1801491581032453815</t>
  </si>
  <si>
    <t>1814001361024571604</t>
  </si>
  <si>
    <t>1821331821032446801</t>
  </si>
  <si>
    <t>18343916010137094</t>
  </si>
  <si>
    <t>1844512461049616412</t>
  </si>
  <si>
    <t>18544216180493743</t>
  </si>
  <si>
    <t>1864441701030662898</t>
  </si>
  <si>
    <t>1874491691094949319</t>
  </si>
  <si>
    <t>1884431621012365723</t>
  </si>
  <si>
    <t>1894461871090390177</t>
  </si>
  <si>
    <t>19016115552432215</t>
  </si>
  <si>
    <t>19072666552432215</t>
  </si>
  <si>
    <t>1914072047176892</t>
  </si>
  <si>
    <t>1924062051026282363</t>
  </si>
  <si>
    <t>1933362061026264565</t>
  </si>
  <si>
    <t>1949418579459883</t>
  </si>
  <si>
    <t>329</t>
  </si>
  <si>
    <t>19512823937332210</t>
  </si>
  <si>
    <t>196902011013629185</t>
  </si>
  <si>
    <t>19746924553116356</t>
  </si>
  <si>
    <t>197645588860002534</t>
  </si>
  <si>
    <t>60</t>
  </si>
  <si>
    <t>197711640860002534</t>
  </si>
  <si>
    <t>176</t>
  </si>
  <si>
    <t>19842725180021844</t>
  </si>
  <si>
    <t>199481861022439955</t>
  </si>
  <si>
    <t>2004519080802215</t>
  </si>
  <si>
    <t>351</t>
  </si>
  <si>
    <t>201461891030701234</t>
  </si>
  <si>
    <t>20222924074382057</t>
  </si>
  <si>
    <t>2031232411014246288</t>
  </si>
  <si>
    <t>20422124280175584</t>
  </si>
  <si>
    <t>2052272431022342934</t>
  </si>
  <si>
    <t>20613727879758293</t>
  </si>
  <si>
    <t>119</t>
  </si>
  <si>
    <t>20669563979758293</t>
  </si>
  <si>
    <t>61</t>
  </si>
  <si>
    <t>2072322231014268025</t>
  </si>
  <si>
    <t>20823335879787600</t>
  </si>
  <si>
    <t>20869464579787600</t>
  </si>
  <si>
    <t>20941118352783545</t>
  </si>
  <si>
    <t>2103242111020794074</t>
  </si>
  <si>
    <t>2114181881033733810</t>
  </si>
  <si>
    <t>21214225046376295</t>
  </si>
  <si>
    <t>21313624952476800</t>
  </si>
  <si>
    <t>21412727151698131</t>
  </si>
  <si>
    <t>21522625551938975</t>
  </si>
  <si>
    <t>21646531751967004</t>
  </si>
  <si>
    <t>2174231971031171275</t>
  </si>
  <si>
    <t>197</t>
  </si>
  <si>
    <t>21839519852173965</t>
  </si>
  <si>
    <t>21939719932220826</t>
  </si>
  <si>
    <t>2204132001018478958</t>
  </si>
  <si>
    <t>22119919280049638</t>
  </si>
  <si>
    <t>2221861931010171202</t>
  </si>
  <si>
    <t>22328319452265440</t>
  </si>
  <si>
    <t>334</t>
  </si>
  <si>
    <t>224962621075248998</t>
  </si>
  <si>
    <t>343</t>
  </si>
  <si>
    <t>2251962141098672264</t>
  </si>
  <si>
    <t>22634321580761667</t>
  </si>
  <si>
    <t>2273462161014262560</t>
  </si>
  <si>
    <t>2281853181022377002</t>
  </si>
  <si>
    <t>347</t>
  </si>
  <si>
    <t>22934721786004560</t>
  </si>
  <si>
    <t>23034521880060727</t>
  </si>
  <si>
    <t>23118421953093666</t>
  </si>
  <si>
    <t>23240522035477390</t>
  </si>
  <si>
    <t>2334922021026278917</t>
  </si>
  <si>
    <t>23449319579828048</t>
  </si>
  <si>
    <t>23513824479138477</t>
  </si>
  <si>
    <t>23629322752216678</t>
  </si>
  <si>
    <t>2377626580184916</t>
  </si>
  <si>
    <t>23829222452829352</t>
  </si>
  <si>
    <t>23930723352121388</t>
  </si>
  <si>
    <t>240772631019041314</t>
  </si>
  <si>
    <t>24144723519397402</t>
  </si>
  <si>
    <t>2423142261023007140</t>
  </si>
  <si>
    <t>2433092251022444236</t>
  </si>
  <si>
    <t>2444926780423862</t>
  </si>
  <si>
    <t>2454402123232756</t>
  </si>
  <si>
    <t>313</t>
  </si>
  <si>
    <t>24631323179121194</t>
  </si>
  <si>
    <t>2472571961019060772</t>
  </si>
  <si>
    <t>24836428252526266</t>
  </si>
  <si>
    <t>24931923611344302</t>
  </si>
  <si>
    <t>25036127979531707</t>
  </si>
  <si>
    <t>25139931979780789</t>
  </si>
  <si>
    <t>2524302471118572029</t>
  </si>
  <si>
    <t>2534663331016092544</t>
  </si>
  <si>
    <t>253644598899999115</t>
  </si>
  <si>
    <t>121</t>
  </si>
  <si>
    <t>25447331252727810</t>
  </si>
  <si>
    <t>2551292561073426449</t>
  </si>
  <si>
    <t>25641427346371670</t>
  </si>
  <si>
    <t>25741525279718630</t>
  </si>
  <si>
    <t>2586026466946576</t>
  </si>
  <si>
    <t>25931123280147269</t>
  </si>
  <si>
    <t>26029422852049524</t>
  </si>
  <si>
    <t>261432661030530840</t>
  </si>
  <si>
    <t>26229527080051694</t>
  </si>
  <si>
    <t>2632962381023867182</t>
  </si>
  <si>
    <t>264662691019088679</t>
  </si>
  <si>
    <t>26513528047439734</t>
  </si>
  <si>
    <t>2662102811072495863</t>
  </si>
  <si>
    <t>2673312531013606051</t>
  </si>
  <si>
    <t>268532571010044231</t>
  </si>
  <si>
    <t>2694025880053409</t>
  </si>
  <si>
    <t>2702825977092915</t>
  </si>
  <si>
    <t>2711042611075661392</t>
  </si>
  <si>
    <t>2729726079240346</t>
  </si>
  <si>
    <t>27327922920878833</t>
  </si>
  <si>
    <t>27427823053066484</t>
  </si>
  <si>
    <t>2754792211052400677</t>
  </si>
  <si>
    <t>2763902109430711</t>
  </si>
  <si>
    <t>277752681019004199</t>
  </si>
  <si>
    <t>2784022541002524810</t>
  </si>
  <si>
    <t>27949536052414732</t>
  </si>
  <si>
    <t>280642831144059879</t>
  </si>
  <si>
    <t>281732971122650093</t>
  </si>
  <si>
    <t>2826829852114836</t>
  </si>
  <si>
    <t>2833982721033693552</t>
  </si>
  <si>
    <t>2841822741081760754</t>
  </si>
  <si>
    <t>284665602830123461</t>
  </si>
  <si>
    <t>264</t>
  </si>
  <si>
    <t>284673621830123461</t>
  </si>
  <si>
    <t>184</t>
  </si>
  <si>
    <t>2854253341098626583</t>
  </si>
  <si>
    <t>285704644830048122</t>
  </si>
  <si>
    <t>220</t>
  </si>
  <si>
    <t>28642933552766365</t>
  </si>
  <si>
    <t>286641563901144843</t>
  </si>
  <si>
    <t>125</t>
  </si>
  <si>
    <t>286672620901144843</t>
  </si>
  <si>
    <t>2874534087223148</t>
  </si>
  <si>
    <t>287599530901146434</t>
  </si>
  <si>
    <t>325</t>
  </si>
  <si>
    <t>287666605901146434</t>
  </si>
  <si>
    <t>263</t>
  </si>
  <si>
    <t>287674619901146434</t>
  </si>
  <si>
    <t>2884843361015450069</t>
  </si>
  <si>
    <t>28945233779971696</t>
  </si>
  <si>
    <t>2904032901030670921</t>
  </si>
  <si>
    <t>29141729159836361</t>
  </si>
  <si>
    <t>2923323051003523224</t>
  </si>
  <si>
    <t>2934192921024591290</t>
  </si>
  <si>
    <t>2941733071014241159</t>
  </si>
  <si>
    <t>29533930651936917</t>
  </si>
  <si>
    <t>29633832480921100</t>
  </si>
  <si>
    <t>29719327552822148</t>
  </si>
  <si>
    <t>29840830852484284</t>
  </si>
  <si>
    <t>2993913091019132863</t>
  </si>
  <si>
    <t>3003443251020775068</t>
  </si>
  <si>
    <t>3013943101018479570</t>
  </si>
  <si>
    <t>3023923261049635734</t>
  </si>
  <si>
    <t>3031973271090472275</t>
  </si>
  <si>
    <t>3041722931020726172</t>
  </si>
  <si>
    <t>30539632039635346</t>
  </si>
  <si>
    <t>3061693381013586039</t>
  </si>
  <si>
    <t>3067256701013586039</t>
  </si>
  <si>
    <t>307413411014261943</t>
  </si>
  <si>
    <t>30826628579955729</t>
  </si>
  <si>
    <t>3092652861049635821</t>
  </si>
  <si>
    <t>31024428491016375</t>
  </si>
  <si>
    <t>31126730252187438</t>
  </si>
  <si>
    <t>31226830079891521</t>
  </si>
  <si>
    <t>31326033979310740</t>
  </si>
  <si>
    <t>3141713281010238072</t>
  </si>
  <si>
    <t>3153513431026260799</t>
  </si>
  <si>
    <t>181</t>
  </si>
  <si>
    <t>3163122997142326</t>
  </si>
  <si>
    <t>3172562761053326007</t>
  </si>
  <si>
    <t>31824231452529141</t>
  </si>
  <si>
    <t>3192413111018406496</t>
  </si>
  <si>
    <t>32026131552960316</t>
  </si>
  <si>
    <t>3212403131010177074</t>
  </si>
  <si>
    <t>3228034239788923</t>
  </si>
  <si>
    <t>32347831641694261</t>
  </si>
  <si>
    <t>3244863011015477002</t>
  </si>
  <si>
    <t>325352941020762084</t>
  </si>
  <si>
    <t>3269829531832625</t>
  </si>
  <si>
    <t>32711530380913657</t>
  </si>
  <si>
    <t>3285128979916116</t>
  </si>
  <si>
    <t>329472961000572410</t>
  </si>
  <si>
    <t>33016634080174339</t>
  </si>
  <si>
    <t>33072766980174339</t>
  </si>
  <si>
    <t>33149032291074232</t>
  </si>
  <si>
    <t>3322382881019012723</t>
  </si>
  <si>
    <t>3332632871012447475</t>
  </si>
  <si>
    <t>33410332952165734</t>
  </si>
  <si>
    <t>3354013211015996092</t>
  </si>
  <si>
    <t>3362703041030613081</t>
  </si>
  <si>
    <t>33746232351782375</t>
  </si>
  <si>
    <t>3382623301020753856</t>
  </si>
  <si>
    <t>339481384901275512</t>
  </si>
  <si>
    <t>3405633137747900</t>
  </si>
  <si>
    <t>328</t>
  </si>
  <si>
    <t>340667606900149653</t>
  </si>
  <si>
    <t>182</t>
  </si>
  <si>
    <t>341633521019142585</t>
  </si>
  <si>
    <t>3425063651018444014</t>
  </si>
  <si>
    <t>34327533263560816</t>
  </si>
  <si>
    <t>34451734451853157</t>
  </si>
  <si>
    <t>3455163451083561601</t>
  </si>
  <si>
    <t>3464223591000986676</t>
  </si>
  <si>
    <t>3475934979751603</t>
  </si>
  <si>
    <t>3484123511013590342</t>
  </si>
  <si>
    <t>34925935552791822</t>
  </si>
  <si>
    <t>34974167152791822</t>
  </si>
  <si>
    <t>3501193531014177973</t>
  </si>
  <si>
    <t>3518835452588865</t>
  </si>
  <si>
    <t>3524643681030662479</t>
  </si>
  <si>
    <t>35343737051867558</t>
  </si>
  <si>
    <t>35442837279763003</t>
  </si>
  <si>
    <t>35547137753165848</t>
  </si>
  <si>
    <t>3564313811013582050</t>
  </si>
  <si>
    <t>35728544051649012</t>
  </si>
  <si>
    <t>3582843781012367914</t>
  </si>
  <si>
    <t>35928646979891182</t>
  </si>
  <si>
    <t>36027737919410720</t>
  </si>
  <si>
    <t>3615184701020830820</t>
  </si>
  <si>
    <t>3622433481053801356</t>
  </si>
  <si>
    <t>3631683561010170256</t>
  </si>
  <si>
    <t>3637286721010170256</t>
  </si>
  <si>
    <t>36427335026759139</t>
  </si>
  <si>
    <t>3654983611049648179</t>
  </si>
  <si>
    <t>3662713571019057898</t>
  </si>
  <si>
    <t>312</t>
  </si>
  <si>
    <t>3674893621073717524</t>
  </si>
  <si>
    <t>3676936371073717524</t>
  </si>
  <si>
    <t>36822336379353181</t>
  </si>
  <si>
    <t>36919236446385069</t>
  </si>
  <si>
    <t>3701943731014176435</t>
  </si>
  <si>
    <t>37134937480764108</t>
  </si>
  <si>
    <t>3723933881030604453</t>
  </si>
  <si>
    <t>3734093751019132466</t>
  </si>
  <si>
    <t>37434837680197560</t>
  </si>
  <si>
    <t>3751763801082955681</t>
  </si>
  <si>
    <t>37650747379821330</t>
  </si>
  <si>
    <t>89</t>
  </si>
  <si>
    <t>37669962379821330</t>
  </si>
  <si>
    <t>45</t>
  </si>
  <si>
    <t>37725343179981240</t>
  </si>
  <si>
    <t>3781003921016098929</t>
  </si>
  <si>
    <t>37917839120362900</t>
  </si>
  <si>
    <t>38050539430506558</t>
  </si>
  <si>
    <t>381293851121706848</t>
  </si>
  <si>
    <t>3824439979757441</t>
  </si>
  <si>
    <t>3831074011022411638</t>
  </si>
  <si>
    <t>38410840080083754</t>
  </si>
  <si>
    <t>3856138645510011</t>
  </si>
  <si>
    <t>38610640252778878</t>
  </si>
  <si>
    <t>3876740380212228</t>
  </si>
  <si>
    <t>387698625860516847</t>
  </si>
  <si>
    <t>387783680860516847</t>
  </si>
  <si>
    <t>91</t>
  </si>
  <si>
    <t>3884973691118561603</t>
  </si>
  <si>
    <t>3908539880168024</t>
  </si>
  <si>
    <t>39125041052802770</t>
  </si>
  <si>
    <t>3924214061000625211</t>
  </si>
  <si>
    <t>39349643840880762</t>
  </si>
  <si>
    <t>39371364840880762</t>
  </si>
  <si>
    <t>3944353821015471722</t>
  </si>
  <si>
    <t>3954363831033804535</t>
  </si>
  <si>
    <t>39645941280024546</t>
  </si>
  <si>
    <t>396675622901153669</t>
  </si>
  <si>
    <t>39711638980075286</t>
  </si>
  <si>
    <t>3981134051019064764</t>
  </si>
  <si>
    <t>39910538779357260</t>
  </si>
  <si>
    <t>4008739680086669</t>
  </si>
  <si>
    <t>4024873951013619392</t>
  </si>
  <si>
    <t>4035741152302200</t>
  </si>
  <si>
    <t>40411441352428295</t>
  </si>
  <si>
    <t>405384271033768573</t>
  </si>
  <si>
    <t>406324141010235635</t>
  </si>
  <si>
    <t>407924151050946849</t>
  </si>
  <si>
    <t>408544301016049780</t>
  </si>
  <si>
    <t>4095353711054092734</t>
  </si>
  <si>
    <t>41010404901014925</t>
  </si>
  <si>
    <t>41145839352536966</t>
  </si>
  <si>
    <t>41215439752786833</t>
  </si>
  <si>
    <t>41316739079727497</t>
  </si>
  <si>
    <t>41372467579727497</t>
  </si>
  <si>
    <t>4144344571002313761</t>
  </si>
  <si>
    <t>41547047152725503</t>
  </si>
  <si>
    <t>41646745591242992</t>
  </si>
  <si>
    <t>41743344952409213</t>
  </si>
  <si>
    <t>41842445821087397</t>
  </si>
  <si>
    <t>41946847237277102</t>
  </si>
  <si>
    <t>42115845952951520</t>
  </si>
  <si>
    <t>4223054541019076286</t>
  </si>
  <si>
    <t>4231874091020832710</t>
  </si>
  <si>
    <t>4244104411014224861</t>
  </si>
  <si>
    <t>4253354501015402057</t>
  </si>
  <si>
    <t>42624647436300460</t>
  </si>
  <si>
    <t>42753442652968840</t>
  </si>
  <si>
    <t>4288241680774750</t>
  </si>
  <si>
    <t>42952441751856419</t>
  </si>
  <si>
    <t>43016546037915950</t>
  </si>
  <si>
    <t>431334181022384109</t>
  </si>
  <si>
    <t>4335214471118564896</t>
  </si>
  <si>
    <t>434304191118546448</t>
  </si>
  <si>
    <t>4351014201016080523</t>
  </si>
  <si>
    <t>4366242179322856</t>
  </si>
  <si>
    <t>437794221013632654</t>
  </si>
  <si>
    <t>437643668899999115</t>
  </si>
  <si>
    <t>4383742317345325</t>
  </si>
  <si>
    <t>4393442463509331</t>
  </si>
  <si>
    <t>4403374281018417626</t>
  </si>
  <si>
    <t>4414994291033800309</t>
  </si>
  <si>
    <t>4423334531015993028</t>
  </si>
  <si>
    <t>4434204461072198156</t>
  </si>
  <si>
    <t>444694451026272164</t>
  </si>
  <si>
    <t>4451184621019068949</t>
  </si>
  <si>
    <t>446714631002759712</t>
  </si>
  <si>
    <t>447584641030700245</t>
  </si>
  <si>
    <t>44825151280153491</t>
  </si>
  <si>
    <t>44916046160332741</t>
  </si>
  <si>
    <t>450364781020758460</t>
  </si>
  <si>
    <t>4516547980109364</t>
  </si>
  <si>
    <t>45252848053015488</t>
  </si>
  <si>
    <t>4535294811018471851</t>
  </si>
  <si>
    <t>454424831026559289</t>
  </si>
  <si>
    <t>455394821057588919</t>
  </si>
  <si>
    <t>4565274841031140107</t>
  </si>
  <si>
    <t>45720844480827003</t>
  </si>
  <si>
    <t>45774567880827003</t>
  </si>
  <si>
    <t>94</t>
  </si>
  <si>
    <t>45855449231990855</t>
  </si>
  <si>
    <t>4595394481110505992</t>
  </si>
  <si>
    <t>46050946553068636</t>
  </si>
  <si>
    <t>460639565899999063</t>
  </si>
  <si>
    <t>153</t>
  </si>
  <si>
    <t>46133444279051283</t>
  </si>
  <si>
    <t>4624044511014189447</t>
  </si>
  <si>
    <t>4635004521031179546</t>
  </si>
  <si>
    <t>46426945680726564</t>
  </si>
  <si>
    <t>46554242580120721</t>
  </si>
  <si>
    <t>4665334431049611481</t>
  </si>
  <si>
    <t>4674725221031135260</t>
  </si>
  <si>
    <t>4684384761013681478</t>
  </si>
  <si>
    <t>469504661128062721</t>
  </si>
  <si>
    <t>4709146866954139</t>
  </si>
  <si>
    <t>471314671015427537</t>
  </si>
  <si>
    <t>47227250179794425</t>
  </si>
  <si>
    <t>47318147724337567</t>
  </si>
  <si>
    <t>4745014851024547308</t>
  </si>
  <si>
    <t>4751645041010160872</t>
  </si>
  <si>
    <t>47654147579812843</t>
  </si>
  <si>
    <t>47724951874186521</t>
  </si>
  <si>
    <t>4785085267713138</t>
  </si>
  <si>
    <t>239</t>
  </si>
  <si>
    <t>4795225151016081090</t>
  </si>
  <si>
    <t>210</t>
  </si>
  <si>
    <t>48052351752063603</t>
  </si>
  <si>
    <t>48154552579755890</t>
  </si>
  <si>
    <t>481617551800095131</t>
  </si>
  <si>
    <t>130</t>
  </si>
  <si>
    <t>48254452479987799</t>
  </si>
  <si>
    <t>4834325161101685541</t>
  </si>
  <si>
    <t>4848350652900809</t>
  </si>
  <si>
    <t>4851105081014211159</t>
  </si>
  <si>
    <t>48654050780773260</t>
  </si>
  <si>
    <t>48711749779648903</t>
  </si>
  <si>
    <t>4885044941118573692</t>
  </si>
  <si>
    <t>4895514951001060608</t>
  </si>
  <si>
    <t>49011249652156603</t>
  </si>
  <si>
    <t>4915484981099214214</t>
  </si>
  <si>
    <t>4927852340775085</t>
  </si>
  <si>
    <t>4931095031069474660</t>
  </si>
  <si>
    <t>493669624800229178</t>
  </si>
  <si>
    <t>136</t>
  </si>
  <si>
    <t>49449149379484192</t>
  </si>
  <si>
    <t>495537509900627785</t>
  </si>
  <si>
    <t>49651450579813399</t>
  </si>
  <si>
    <t>4978151335253897</t>
  </si>
  <si>
    <t>49828051979531414</t>
  </si>
  <si>
    <t>241</t>
  </si>
  <si>
    <t>49955649952099246</t>
  </si>
  <si>
    <t>5005105141053833784</t>
  </si>
  <si>
    <t>5015435205641890</t>
  </si>
  <si>
    <t>302</t>
  </si>
  <si>
    <t>50254652179782687</t>
  </si>
  <si>
    <t>502612529900657212</t>
  </si>
  <si>
    <t>88</t>
  </si>
  <si>
    <t>50356851019470026</t>
  </si>
  <si>
    <t>5045034861001912088</t>
  </si>
  <si>
    <t>50745648952859927</t>
  </si>
  <si>
    <t>50952050052850752</t>
  </si>
  <si>
    <t>51057548779557017</t>
  </si>
  <si>
    <t>337</t>
  </si>
  <si>
    <t>5115555021023977736</t>
  </si>
  <si>
    <t>512573488901245704</t>
  </si>
  <si>
    <t>51357051152450485</t>
  </si>
  <si>
    <t>514572490900613306</t>
  </si>
  <si>
    <t>336</t>
  </si>
  <si>
    <t>5161562890207976</t>
  </si>
  <si>
    <t>5172568830506952</t>
  </si>
  <si>
    <t>212</t>
  </si>
  <si>
    <t>518689635805000867</t>
  </si>
  <si>
    <t>193</t>
  </si>
  <si>
    <t>519679629900788842</t>
  </si>
  <si>
    <t>213</t>
  </si>
  <si>
    <t>521646654900429481</t>
  </si>
  <si>
    <t>205</t>
  </si>
  <si>
    <t>522654676830129423</t>
  </si>
  <si>
    <t>52380367979821330</t>
  </si>
  <si>
    <t>531613549900877555</t>
  </si>
  <si>
    <t>67</t>
  </si>
  <si>
    <t>534634560830068659</t>
  </si>
  <si>
    <t>27</t>
  </si>
  <si>
    <t>536618559900698305</t>
  </si>
  <si>
    <t>55</t>
  </si>
  <si>
    <t>562610552900651202</t>
  </si>
  <si>
    <t>54</t>
  </si>
  <si>
    <t>569607542900312827</t>
  </si>
  <si>
    <t>51</t>
  </si>
  <si>
    <t>573611550900505305</t>
  </si>
  <si>
    <t>42</t>
  </si>
  <si>
    <t>574608553901225706</t>
  </si>
  <si>
    <t>50</t>
  </si>
  <si>
    <t>606614564891700037</t>
  </si>
  <si>
    <t>306</t>
  </si>
  <si>
    <t>617685607900179755</t>
  </si>
  <si>
    <t>90</t>
  </si>
  <si>
    <t>683686633901552034</t>
  </si>
  <si>
    <t>86100606567900229503</t>
  </si>
  <si>
    <t>214</t>
  </si>
  <si>
    <t>86225476572830037946</t>
  </si>
  <si>
    <t>31</t>
  </si>
  <si>
    <t>86226477599890900608</t>
  </si>
  <si>
    <t>86227477573900155107</t>
  </si>
  <si>
    <t>86228477570830037946</t>
  </si>
  <si>
    <t>86556633580830095213</t>
  </si>
  <si>
    <t>295</t>
  </si>
  <si>
    <t>86652642585830037946</t>
  </si>
  <si>
    <t>86655642587900365660</t>
  </si>
  <si>
    <t>118</t>
  </si>
  <si>
    <t>86673655616890900943</t>
  </si>
  <si>
    <t>86674655617830037946</t>
  </si>
  <si>
    <t>86987475594900353659</t>
  </si>
  <si>
    <t>86988475592900353659</t>
  </si>
  <si>
    <t>86989475593900984668</t>
  </si>
  <si>
    <t>87429475595860051447</t>
  </si>
  <si>
    <t>87430475596830007430</t>
  </si>
  <si>
    <t>87431475597860051447</t>
  </si>
  <si>
    <t>88022647601900205684</t>
  </si>
  <si>
    <t>88650477614890900943</t>
  </si>
  <si>
    <t>88652664613860037013</t>
  </si>
  <si>
    <t>253</t>
  </si>
  <si>
    <t>88711662618830049916</t>
  </si>
  <si>
    <t>250</t>
  </si>
  <si>
    <t>90737676647830110570</t>
  </si>
  <si>
    <t>65</t>
  </si>
  <si>
    <t>91005706652830053669</t>
  </si>
  <si>
    <t>91447678653830037946</t>
  </si>
  <si>
    <t>91692714664830037946</t>
  </si>
  <si>
    <t>92680714681860007336</t>
  </si>
  <si>
    <t>comparacion</t>
  </si>
  <si>
    <t>iguales</t>
  </si>
  <si>
    <t>Iguales</t>
  </si>
  <si>
    <t>Diferentes</t>
  </si>
  <si>
    <t>31/02/2022</t>
  </si>
  <si>
    <t>30 días</t>
  </si>
  <si>
    <t xml:space="preserve">60 días </t>
  </si>
  <si>
    <t>1 año</t>
  </si>
  <si>
    <t>1 día</t>
  </si>
  <si>
    <t>PDTE</t>
  </si>
  <si>
    <t>1 AÑO</t>
  </si>
  <si>
    <t>180 días</t>
  </si>
  <si>
    <t xml:space="preserve">pdte </t>
  </si>
  <si>
    <t>dte</t>
  </si>
  <si>
    <t>120 días</t>
  </si>
  <si>
    <t>119 días</t>
  </si>
  <si>
    <t xml:space="preserve">10 meses </t>
  </si>
  <si>
    <t>210 días</t>
  </si>
  <si>
    <t>hasta la prov</t>
  </si>
  <si>
    <t>hasta la providencia judicial</t>
  </si>
  <si>
    <t>g</t>
  </si>
  <si>
    <t>PLAZO</t>
  </si>
  <si>
    <t xml:space="preserve">FECHA INICIO  </t>
  </si>
  <si>
    <t>FECHA FINALIZACION</t>
  </si>
  <si>
    <t>VALOR DEL CONTRATO</t>
  </si>
  <si>
    <t>PORCENTAJE DE EJECUCION</t>
  </si>
  <si>
    <t>RECURSOS TOTALES PAGADOS</t>
  </si>
  <si>
    <t>RECURSOS PENDIENTES DE EJECUTAR</t>
  </si>
  <si>
    <t>VALOR ADICIONES</t>
  </si>
  <si>
    <t>PORCENTAJE DE EJECUCION ADICIONES</t>
  </si>
  <si>
    <t>RECRUSOS TOTALES PAGADOS ADICIONES</t>
  </si>
  <si>
    <t>RECURSOS PENDIENTES EJECUTAR ADICIONES</t>
  </si>
  <si>
    <t>OBSERVACIONES</t>
  </si>
  <si>
    <t>CANTIDAD OTRO SI Y ADICIONES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</si>
</sst>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3">
    <xf numFmtId="0" fontId="0" fillId="0" borderId="0" xfId="0"/>
    <xf numFmtId="3" fontId="0" fillId="0" borderId="0" xfId="0" applyNumberFormat="1"/>
    <xf numFmtId="0" fontId="1" fillId="0" borderId="3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Font="1" applyBorder="1" applyAlignment="1">
      <alignment horizontal="center" vertical="center" wrapText="1"/>
    </xf>
    <xf numFmtId="14" fontId="0" fillId="0" borderId="2" xfId="0" applyNumberFormat="1" applyBorder="1"/>
    <xf numFmtId="3" fontId="0" fillId="0" borderId="2" xfId="0" applyNumberFormat="1" applyBorder="1"/>
    <xf numFmtId="10" fontId="0" fillId="0" borderId="2" xfId="1" applyNumberFormat="1" applyFont="1" applyBorder="1"/>
    <xf numFmtId="0" fontId="0" fillId="3" borderId="0" xfId="0" applyFill="1"/>
    <xf numFmtId="0" fontId="0" fillId="0" borderId="2" xfId="0" applyNumberFormat="1" applyBorder="1"/>
    <xf numFmtId="0" fontId="0" fillId="2" borderId="2" xfId="0" applyFill="1" applyBorder="1"/>
    <xf numFmtId="14" fontId="0" fillId="3" borderId="2" xfId="0" applyNumberFormat="1" applyFill="1" applyBorder="1"/>
    <xf numFmtId="3" fontId="0" fillId="2" borderId="2" xfId="0" applyNumberFormat="1" applyFill="1" applyBorder="1"/>
    <xf numFmtId="0" fontId="0" fillId="0" borderId="4" xfId="0" applyNumberFormat="1" applyBorder="1"/>
    <xf numFmtId="0" fontId="0" fillId="2" borderId="4" xfId="0" applyFill="1" applyBorder="1"/>
    <xf numFmtId="14" fontId="0" fillId="0" borderId="4" xfId="0" applyNumberFormat="1" applyBorder="1"/>
    <xf numFmtId="3" fontId="0" fillId="0" borderId="4" xfId="0" applyNumberFormat="1" applyBorder="1"/>
    <xf numFmtId="10" fontId="0" fillId="0" borderId="4" xfId="1" applyNumberFormat="1" applyFont="1" applyBorder="1"/>
    <xf numFmtId="0" fontId="0" fillId="0" borderId="4" xfId="0" applyBorder="1"/>
    <xf numFmtId="14" fontId="0" fillId="0" borderId="2" xfId="0" applyNumberFormat="1" applyFill="1" applyBorder="1"/>
    <xf numFmtId="0" fontId="0" fillId="0" borderId="0" xfId="0" applyFill="1"/>
    <xf numFmtId="14" fontId="0" fillId="0" borderId="4" xfId="0" applyNumberFormat="1" applyFill="1" applyBorder="1"/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0" fillId="4" borderId="0" xfId="0" applyFill="1"/>
    <xf numFmtId="1" fontId="0" fillId="0" borderId="4" xfId="0" applyNumberFormat="1" applyFill="1" applyBorder="1"/>
    <xf numFmtId="1" fontId="0" fillId="0" borderId="2" xfId="0" applyNumberFormat="1" applyFill="1" applyBorder="1"/>
    <xf numFmtId="0" fontId="0" fillId="0" borderId="4" xfId="0" applyNumberFormat="1" applyFill="1" applyBorder="1"/>
    <xf numFmtId="0" fontId="0" fillId="0" borderId="2" xfId="0" applyNumberFormat="1" applyFill="1" applyBorder="1"/>
    <xf numFmtId="0" fontId="0" fillId="0" borderId="2" xfId="0" applyBorder="1" applyAlignment="1">
      <alignment wrapText="1"/>
    </xf>
  </cellXfs>
  <cellStyles count="2">
    <cellStyle name="Normal" xfId="0" builtinId="0"/>
    <cellStyle name="Porcentaje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.real\Downloads\BASE%202022%20FINAL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AYP"/>
      <sheetName val="ARCHIVO"/>
      <sheetName val="SUSPE."/>
      <sheetName val="# PROCESOS"/>
      <sheetName val="ANULADOS"/>
      <sheetName val="ITEMS"/>
      <sheetName val="# COTIZACIONES"/>
      <sheetName val="O.C"/>
    </sheetNames>
    <sheetDataSet>
      <sheetData sheetId="0">
        <row r="1">
          <cell r="M1" t="str">
            <v>NIT Y/O CEDULA</v>
          </cell>
          <cell r="N1" t="str">
            <v>D.V / CODIGO DE VERIFICACION RUT</v>
          </cell>
          <cell r="O1" t="str">
            <v>PAIS</v>
          </cell>
          <cell r="P1" t="str">
            <v>DPTO</v>
          </cell>
          <cell r="Q1" t="str">
            <v>LUGAR DE NACIMIENTO</v>
          </cell>
          <cell r="R1" t="str">
            <v>REPRESENTANTE LEGAL</v>
          </cell>
          <cell r="S1" t="str">
            <v>NIT REPRESENTANTE LEGAL</v>
          </cell>
          <cell r="T1" t="str">
            <v>CESIONARIO</v>
          </cell>
          <cell r="U1" t="str">
            <v>NIT O CC CESIONARIO</v>
          </cell>
          <cell r="V1" t="str">
            <v>FECHA CESION</v>
          </cell>
          <cell r="W1" t="str">
            <v>CONSORCIO O UNION TEMPORAL</v>
          </cell>
          <cell r="X1" t="str">
            <v>EMPRESAS PARTICIPANTES DE LA UNION TEMPORAL O CONSORCIO</v>
          </cell>
          <cell r="Y1" t="str">
            <v>PORCENTAJE DE PARTICIPACION</v>
          </cell>
          <cell r="Z1" t="str">
            <v>FECHA DE NACIMIENTO DD-MM-AA</v>
          </cell>
          <cell r="AA1" t="str">
            <v>DIRECCION</v>
          </cell>
          <cell r="AB1" t="str">
            <v>TELEFONO</v>
          </cell>
          <cell r="AC1" t="str">
            <v>CORREO ELECTRONICO</v>
          </cell>
          <cell r="AD1" t="str">
            <v>NATURALEZA JURIDICA</v>
          </cell>
          <cell r="AE1" t="str">
            <v xml:space="preserve">CLASE DE EMPRESA    CÓDIGO CONFIGURACIÓN </v>
          </cell>
          <cell r="AF1" t="str">
            <v>GENERO</v>
          </cell>
          <cell r="AG1" t="str">
            <v>PROFESION DE ACUERDO HOJA DE VIDA SIDEAP</v>
          </cell>
          <cell r="AH1" t="str">
            <v>ESTUDIOS ESPECIALIZADOS DE ACUERDO SIDEAP</v>
          </cell>
          <cell r="AI1" t="str">
            <v>TOTAL EXPERIENCIA SIDEAP</v>
          </cell>
          <cell r="AJ1" t="str">
            <v>EPS</v>
          </cell>
          <cell r="AK1" t="str">
            <v>FONDO DE PENSIONES</v>
          </cell>
          <cell r="AL1" t="str">
            <v>OBSERVACIONES VALOR</v>
          </cell>
          <cell r="AM1" t="str">
            <v>VALOR ADICIONES</v>
          </cell>
          <cell r="AN1" t="str">
            <v>VIGENCIAS FUTURAS</v>
          </cell>
          <cell r="AO1" t="str">
            <v>VALOR INICIAL</v>
          </cell>
          <cell r="AP1" t="str">
            <v>VALOR  MENSUAL  PAGADO</v>
          </cell>
          <cell r="AQ1" t="str">
            <v>INCLUYE  IVA</v>
          </cell>
          <cell r="AR1" t="str">
            <v>CANTIDAD DE PAGOS</v>
          </cell>
          <cell r="AS1" t="str">
            <v>VALOR TOTAL</v>
          </cell>
          <cell r="AT1" t="str">
            <v>TERMINO INICIAL (Fecha Plazo de contrato)</v>
          </cell>
          <cell r="AU1" t="str">
            <v>FECHA DE  INICIO</v>
          </cell>
          <cell r="AV1" t="str">
            <v>FECHA DE TERMINACION</v>
          </cell>
          <cell r="AW1" t="str">
            <v>TIEMPO EJECUCION</v>
          </cell>
          <cell r="AX1" t="str">
            <v>UNIDAD PLAZO</v>
          </cell>
          <cell r="AY1" t="str">
            <v>ESTADO</v>
          </cell>
          <cell r="AZ1" t="str">
            <v>DEPENDENCIA</v>
          </cell>
          <cell r="BA1" t="str">
            <v>NOMBRE DEL SUPERVISOR</v>
          </cell>
          <cell r="BB1" t="str">
            <v>CARGO</v>
          </cell>
          <cell r="BC1" t="str">
            <v>NIT Y/O CEDULA SUPERVISOR</v>
          </cell>
          <cell r="BD1" t="str">
            <v>NO CDP</v>
          </cell>
          <cell r="BE1" t="str">
            <v>FECHA CDP</v>
          </cell>
          <cell r="BF1" t="str">
            <v>NO RP</v>
          </cell>
          <cell r="BG1" t="str">
            <v>FECHA REGISTRO</v>
          </cell>
          <cell r="BH1" t="str">
            <v>IMPUTACION PRESUPUESTAL</v>
          </cell>
          <cell r="BI1" t="str">
            <v>TIPO DE GASTO</v>
          </cell>
          <cell r="BJ1" t="str">
            <v>CLAUSULA LIQUIDACION</v>
          </cell>
          <cell r="BK1" t="str">
            <v>LIQUIDADO O TERMINADO ANTICIPADAMENTE</v>
          </cell>
          <cell r="BL1" t="str">
            <v>FECHA ACTA LIQUIDACION O TERMINACION ANTICIPADA</v>
          </cell>
          <cell r="BM1" t="str">
            <v>SUPERVISOR FINAL</v>
          </cell>
          <cell r="BN1" t="str">
            <v>CATEGORIA</v>
          </cell>
          <cell r="BO1" t="str">
            <v>NIVEL DE ACUERDO A TABLA DE HONORARIOS</v>
          </cell>
          <cell r="BP1" t="str">
            <v>EJECUCION TOTAL EN DIAS</v>
          </cell>
        </row>
        <row r="2">
          <cell r="M2">
            <v>80849721</v>
          </cell>
          <cell r="N2">
            <v>8</v>
          </cell>
          <cell r="O2" t="str">
            <v>COLOMBIA</v>
          </cell>
          <cell r="P2" t="str">
            <v>CUNDINAMARCA</v>
          </cell>
          <cell r="Q2" t="str">
            <v>BOGOTA</v>
          </cell>
          <cell r="R2" t="str">
            <v>N/A</v>
          </cell>
          <cell r="S2" t="str">
            <v>N/A</v>
          </cell>
          <cell r="T2" t="str">
            <v>N/A</v>
          </cell>
          <cell r="U2" t="str">
            <v>N/A</v>
          </cell>
          <cell r="V2" t="str">
            <v>N/A</v>
          </cell>
          <cell r="W2" t="str">
            <v>N/A</v>
          </cell>
          <cell r="X2" t="str">
            <v>N/A</v>
          </cell>
          <cell r="Y2" t="str">
            <v>N/A</v>
          </cell>
          <cell r="Z2">
            <v>30834</v>
          </cell>
          <cell r="AA2" t="str">
            <v>CALLE 137 # 55 42 TORRE 3 APTO 202</v>
          </cell>
          <cell r="AB2">
            <v>3168321807</v>
          </cell>
          <cell r="AC2" t="str">
            <v>JACKMARTIRES@GMAIL.COM</v>
          </cell>
          <cell r="AD2" t="str">
            <v xml:space="preserve">1 1. Natural </v>
          </cell>
          <cell r="AE2" t="str">
            <v>26 26-Persona Natural</v>
          </cell>
          <cell r="AF2" t="str">
            <v>MASCULINO</v>
          </cell>
          <cell r="AG2" t="str">
            <v>ADMINISTRACION PUBLICA</v>
          </cell>
          <cell r="AH2" t="str">
            <v>ESPECIALIZACION EN GESTION PUBLICA</v>
          </cell>
          <cell r="AI2" t="str">
            <v>8 AÑOS 11 MESES</v>
          </cell>
          <cell r="AJ2" t="str">
            <v>ALIANSALUD</v>
          </cell>
          <cell r="AK2" t="str">
            <v>PORVENIR</v>
          </cell>
          <cell r="AL2" t="str">
            <v>-</v>
          </cell>
          <cell r="AM2">
            <v>0</v>
          </cell>
          <cell r="AN2"/>
          <cell r="AO2">
            <v>125840000</v>
          </cell>
          <cell r="AP2">
            <v>11440000</v>
          </cell>
          <cell r="AQ2" t="str">
            <v>-</v>
          </cell>
          <cell r="AR2">
            <v>11</v>
          </cell>
          <cell r="AS2">
            <v>125840000</v>
          </cell>
          <cell r="AT2">
            <v>44900</v>
          </cell>
          <cell r="AU2">
            <v>44567</v>
          </cell>
          <cell r="AV2">
            <v>44900</v>
          </cell>
          <cell r="AW2">
            <v>11</v>
          </cell>
          <cell r="AX2" t="str">
            <v>2 2. Meses</v>
          </cell>
          <cell r="AY2" t="str">
            <v>Vigente</v>
          </cell>
          <cell r="AZ2" t="str">
            <v>SUBDIRECCION DE ASUNTOS LEGALES</v>
          </cell>
          <cell r="BA2" t="str">
            <v>CARLOS ARTURO QUINTANA ASTRO</v>
          </cell>
          <cell r="BB2" t="str">
            <v>SUBDIRECTOR DE ASUNTOS LEGALES</v>
          </cell>
          <cell r="BC2">
            <v>80095259</v>
          </cell>
          <cell r="BD2">
            <v>245</v>
          </cell>
          <cell r="BE2">
            <v>44565</v>
          </cell>
          <cell r="BF2">
            <v>1</v>
          </cell>
          <cell r="BG2">
            <v>44201</v>
          </cell>
          <cell r="BH2" t="str">
            <v>O21202020080282199</v>
          </cell>
          <cell r="BI2" t="str">
            <v>2 2. Funcionamiento</v>
          </cell>
          <cell r="BJ2" t="str">
            <v>NO REQUIERE</v>
          </cell>
          <cell r="BK2"/>
          <cell r="BL2"/>
          <cell r="BM2"/>
          <cell r="BN2">
            <v>19</v>
          </cell>
          <cell r="BO2" t="str">
            <v>PROFESIONAL</v>
          </cell>
          <cell r="BP2"/>
        </row>
        <row r="3">
          <cell r="M3">
            <v>22491701</v>
          </cell>
          <cell r="N3">
            <v>0</v>
          </cell>
          <cell r="O3" t="str">
            <v>COLOMBIA</v>
          </cell>
          <cell r="P3" t="str">
            <v>ATLANTICO</v>
          </cell>
          <cell r="Q3" t="str">
            <v>BARRANQUILLA</v>
          </cell>
          <cell r="R3" t="str">
            <v>N/A</v>
          </cell>
          <cell r="S3" t="str">
            <v>N/A</v>
          </cell>
          <cell r="T3" t="str">
            <v>N/A</v>
          </cell>
          <cell r="U3" t="str">
            <v>N/A</v>
          </cell>
          <cell r="V3" t="str">
            <v>N/A</v>
          </cell>
          <cell r="W3" t="str">
            <v>N/A</v>
          </cell>
          <cell r="X3" t="str">
            <v>N/A</v>
          </cell>
          <cell r="Y3" t="str">
            <v>N/A</v>
          </cell>
          <cell r="Z3">
            <v>29005</v>
          </cell>
          <cell r="AA3" t="str">
            <v>CRA 45A # 122 48 APTO 401</v>
          </cell>
          <cell r="AB3">
            <v>2173344</v>
          </cell>
          <cell r="AC3" t="str">
            <v>PMRM30@HOTMAIL.COM</v>
          </cell>
          <cell r="AD3" t="str">
            <v xml:space="preserve">1 1. Natural </v>
          </cell>
          <cell r="AE3" t="str">
            <v>26 26-Persona Natural</v>
          </cell>
          <cell r="AF3" t="str">
            <v>FEMENINO</v>
          </cell>
          <cell r="AG3" t="str">
            <v>DERECHO</v>
          </cell>
          <cell r="AH3" t="str">
            <v>MAESTRIA EN DERECHO</v>
          </cell>
          <cell r="AI3" t="str">
            <v>8 AÑOS 2 MESES</v>
          </cell>
          <cell r="AJ3" t="str">
            <v>SANITAS EPS</v>
          </cell>
          <cell r="AK3" t="str">
            <v>COLPENSIONES</v>
          </cell>
          <cell r="AL3" t="str">
            <v>-</v>
          </cell>
          <cell r="AM3">
            <v>0</v>
          </cell>
          <cell r="AN3"/>
          <cell r="AO3">
            <v>106605000</v>
          </cell>
          <cell r="AP3">
            <v>9270000</v>
          </cell>
          <cell r="AQ3" t="str">
            <v>-</v>
          </cell>
          <cell r="AR3">
            <v>12</v>
          </cell>
          <cell r="AS3">
            <v>106605000</v>
          </cell>
          <cell r="AT3">
            <v>44915</v>
          </cell>
          <cell r="AU3">
            <v>44567</v>
          </cell>
          <cell r="AV3">
            <v>44915</v>
          </cell>
          <cell r="AW3" t="str">
            <v>11 MESES 15 DIAS</v>
          </cell>
          <cell r="AX3" t="str">
            <v>1 1. Días</v>
          </cell>
          <cell r="AY3" t="str">
            <v>Vigente</v>
          </cell>
          <cell r="AZ3" t="str">
            <v>SUBDIRECCION DE SERVICIOS FUNERARIOS Y ALUMBRADO PUBLICO</v>
          </cell>
          <cell r="BA3" t="str">
            <v>INGRID LISBETH RAMIREZ MORENO</v>
          </cell>
          <cell r="BB3" t="str">
            <v>SUBDIRECTORA DE SERVICIOS FUNERARIOS Y ALUMBRADO PUBLICO</v>
          </cell>
          <cell r="BC3">
            <v>47440658</v>
          </cell>
          <cell r="BD3">
            <v>8</v>
          </cell>
          <cell r="BE3">
            <v>44564</v>
          </cell>
          <cell r="BF3">
            <v>10</v>
          </cell>
          <cell r="BG3">
            <v>44567</v>
          </cell>
          <cell r="BH3" t="str">
            <v>O23011603450000007652</v>
          </cell>
          <cell r="BI3" t="str">
            <v>1 1. Inversión</v>
          </cell>
          <cell r="BJ3" t="str">
            <v>NO REQUIERE</v>
          </cell>
          <cell r="BK3"/>
          <cell r="BL3"/>
          <cell r="BM3"/>
          <cell r="BN3">
            <v>19</v>
          </cell>
          <cell r="BO3" t="str">
            <v>PROFESIONAL</v>
          </cell>
          <cell r="BP3"/>
        </row>
        <row r="4">
          <cell r="M4">
            <v>53931862</v>
          </cell>
          <cell r="N4">
            <v>1</v>
          </cell>
          <cell r="O4" t="str">
            <v>COLOMBIA</v>
          </cell>
          <cell r="P4" t="str">
            <v>CUNDINAMARCA</v>
          </cell>
          <cell r="Q4" t="str">
            <v>FUSAGASUGA</v>
          </cell>
          <cell r="R4" t="str">
            <v>N/A</v>
          </cell>
          <cell r="S4" t="str">
            <v>N/A</v>
          </cell>
          <cell r="T4" t="str">
            <v>N/A</v>
          </cell>
          <cell r="U4" t="str">
            <v>N/A</v>
          </cell>
          <cell r="V4" t="str">
            <v>N/A</v>
          </cell>
          <cell r="W4" t="str">
            <v>N/A</v>
          </cell>
          <cell r="X4" t="str">
            <v>N/A</v>
          </cell>
          <cell r="Y4" t="str">
            <v>N/A</v>
          </cell>
          <cell r="Z4">
            <v>31104</v>
          </cell>
          <cell r="AA4" t="str">
            <v>CRA 36A # 30</v>
          </cell>
          <cell r="AB4">
            <v>3102825823</v>
          </cell>
          <cell r="AC4" t="str">
            <v>JOHANAROMEROMORENO@HOTMAIL.COM</v>
          </cell>
          <cell r="AD4" t="str">
            <v xml:space="preserve">1 1. Natural </v>
          </cell>
          <cell r="AE4" t="str">
            <v>26 26-Persona Natural</v>
          </cell>
          <cell r="AF4" t="str">
            <v>FEMENINO</v>
          </cell>
          <cell r="AG4" t="str">
            <v>DERECHO</v>
          </cell>
          <cell r="AH4" t="str">
            <v>ESPECIALIZACION EN DERECHO ADMINISTRATIVO</v>
          </cell>
          <cell r="AI4" t="str">
            <v>6 AÑOS 11 MESES</v>
          </cell>
          <cell r="AJ4" t="str">
            <v>COMPENSAR EPS</v>
          </cell>
          <cell r="AK4" t="str">
            <v>PORVENIR</v>
          </cell>
          <cell r="AL4" t="str">
            <v>-</v>
          </cell>
          <cell r="AM4">
            <v>0</v>
          </cell>
          <cell r="AN4"/>
          <cell r="AO4">
            <v>94760000</v>
          </cell>
          <cell r="AP4">
            <v>8240000</v>
          </cell>
          <cell r="AQ4" t="str">
            <v>-</v>
          </cell>
          <cell r="AR4">
            <v>12</v>
          </cell>
          <cell r="AS4">
            <v>94760000</v>
          </cell>
          <cell r="AT4">
            <v>44915</v>
          </cell>
          <cell r="AU4">
            <v>44567</v>
          </cell>
          <cell r="AV4">
            <v>44915</v>
          </cell>
          <cell r="AW4" t="str">
            <v>11 MESES 15 DIAS</v>
          </cell>
          <cell r="AX4" t="str">
            <v>1 1. Días</v>
          </cell>
          <cell r="AY4" t="str">
            <v>Vigente</v>
          </cell>
          <cell r="AZ4" t="str">
            <v>SUBDIRECCION DE SERVICIOS FUNERARIOS Y ALUMBRADO PUBLICO</v>
          </cell>
          <cell r="BA4" t="str">
            <v>INGRID LISBETH RAMIREZ MORENO</v>
          </cell>
          <cell r="BB4" t="str">
            <v>SUBDIRECTORA DE SERVICIOS FUNERARIOS Y ALUMBRADO PUBLICO</v>
          </cell>
          <cell r="BC4">
            <v>47440658</v>
          </cell>
          <cell r="BD4">
            <v>21</v>
          </cell>
          <cell r="BE4">
            <v>44564</v>
          </cell>
          <cell r="BF4">
            <v>12</v>
          </cell>
          <cell r="BG4">
            <v>44567</v>
          </cell>
          <cell r="BH4" t="str">
            <v>O23011602370000007644</v>
          </cell>
          <cell r="BI4" t="str">
            <v>1 1. Inversión</v>
          </cell>
          <cell r="BJ4" t="str">
            <v>NO REQUIERE</v>
          </cell>
          <cell r="BK4"/>
          <cell r="BL4"/>
          <cell r="BM4"/>
          <cell r="BN4">
            <v>12</v>
          </cell>
          <cell r="BO4" t="str">
            <v>PROFESIONAL</v>
          </cell>
          <cell r="BP4"/>
        </row>
        <row r="5">
          <cell r="M5">
            <v>1122238188</v>
          </cell>
          <cell r="N5">
            <v>2</v>
          </cell>
          <cell r="O5" t="str">
            <v>COLOMBIA</v>
          </cell>
          <cell r="P5" t="str">
            <v>GUAVIARE</v>
          </cell>
          <cell r="Q5" t="str">
            <v>EL RETORNO</v>
          </cell>
          <cell r="R5" t="str">
            <v>N/A</v>
          </cell>
          <cell r="S5" t="str">
            <v>N/A</v>
          </cell>
          <cell r="T5" t="str">
            <v>N/A</v>
          </cell>
          <cell r="U5" t="str">
            <v>N/A</v>
          </cell>
          <cell r="V5" t="str">
            <v>N/A</v>
          </cell>
          <cell r="W5" t="str">
            <v>N/A</v>
          </cell>
          <cell r="X5" t="str">
            <v>N/A</v>
          </cell>
          <cell r="Y5" t="str">
            <v>N/A</v>
          </cell>
          <cell r="Z5">
            <v>33579</v>
          </cell>
          <cell r="AA5" t="str">
            <v>DIAGONAL 183A # 3A 21</v>
          </cell>
          <cell r="AB5">
            <v>5213398</v>
          </cell>
          <cell r="AC5" t="str">
            <v>WILSONHERRERA91@GMAIL.COM</v>
          </cell>
          <cell r="AD5" t="str">
            <v xml:space="preserve">1 1. Natural </v>
          </cell>
          <cell r="AE5" t="str">
            <v>26 26-Persona Natural</v>
          </cell>
          <cell r="AF5" t="str">
            <v>MASCULINO</v>
          </cell>
          <cell r="AG5" t="str">
            <v>TECNICO PROFESIONAL EN PROCESAMIENTO DE ALIMENTOS</v>
          </cell>
          <cell r="AH5" t="str">
            <v>N/A</v>
          </cell>
          <cell r="AI5" t="str">
            <v>5 AÑOS 4 MESES</v>
          </cell>
          <cell r="AJ5" t="str">
            <v>COMPENSAR EPS</v>
          </cell>
          <cell r="AK5" t="str">
            <v>PORVENIR</v>
          </cell>
          <cell r="AL5" t="str">
            <v>-</v>
          </cell>
          <cell r="AM5">
            <v>0</v>
          </cell>
          <cell r="AN5"/>
          <cell r="AO5">
            <v>26400000</v>
          </cell>
          <cell r="AP5">
            <v>3300000</v>
          </cell>
          <cell r="AQ5" t="str">
            <v>-</v>
          </cell>
          <cell r="AR5">
            <v>8</v>
          </cell>
          <cell r="AS5">
            <v>26400000</v>
          </cell>
          <cell r="AT5">
            <v>44809</v>
          </cell>
          <cell r="AU5">
            <v>44567</v>
          </cell>
          <cell r="AV5">
            <v>44809</v>
          </cell>
          <cell r="AW5">
            <v>8</v>
          </cell>
          <cell r="AX5" t="str">
            <v>2 2. Meses</v>
          </cell>
          <cell r="AY5" t="str">
            <v>Vigente</v>
          </cell>
          <cell r="AZ5" t="str">
            <v>SUBDIRECCION DE DISPOSICION FINAL</v>
          </cell>
          <cell r="BA5" t="str">
            <v>FREDY FERLEY ALDANA ARIAS</v>
          </cell>
          <cell r="BB5" t="str">
            <v>SUBDIRECTOR(A)</v>
          </cell>
          <cell r="BC5">
            <v>80513360</v>
          </cell>
          <cell r="BD5">
            <v>145</v>
          </cell>
          <cell r="BE5">
            <v>44564</v>
          </cell>
          <cell r="BF5">
            <v>7</v>
          </cell>
          <cell r="BG5">
            <v>44567</v>
          </cell>
          <cell r="BH5" t="str">
            <v>O23011602380000007569</v>
          </cell>
          <cell r="BI5" t="str">
            <v>1 1. Inversión</v>
          </cell>
          <cell r="BJ5" t="str">
            <v>NO REQUIERE</v>
          </cell>
          <cell r="BK5"/>
          <cell r="BL5"/>
          <cell r="BM5"/>
          <cell r="BN5">
            <v>7</v>
          </cell>
          <cell r="BO5" t="str">
            <v>TECNICO</v>
          </cell>
          <cell r="BP5"/>
        </row>
        <row r="6">
          <cell r="M6">
            <v>1024582252</v>
          </cell>
          <cell r="N6">
            <v>4</v>
          </cell>
          <cell r="O6" t="str">
            <v>COLOMBIA</v>
          </cell>
          <cell r="P6" t="str">
            <v>META</v>
          </cell>
          <cell r="Q6" t="str">
            <v>PUERTO LLERAS</v>
          </cell>
          <cell r="R6" t="str">
            <v>N/A</v>
          </cell>
          <cell r="S6" t="str">
            <v>N/A</v>
          </cell>
          <cell r="T6" t="str">
            <v>N/A</v>
          </cell>
          <cell r="U6" t="str">
            <v>N/A</v>
          </cell>
          <cell r="V6" t="str">
            <v>N/A</v>
          </cell>
          <cell r="W6" t="str">
            <v>N/A</v>
          </cell>
          <cell r="X6" t="str">
            <v>N/A</v>
          </cell>
          <cell r="Y6" t="str">
            <v>N/A</v>
          </cell>
          <cell r="Z6">
            <v>35618</v>
          </cell>
          <cell r="AA6" t="str">
            <v>CRA 17K BIS # 74B 48 SUR</v>
          </cell>
          <cell r="AB6" t="str">
            <v>NO REGISTRA</v>
          </cell>
          <cell r="AC6" t="str">
            <v>JOHANCUER970727@GMAIL.COM</v>
          </cell>
          <cell r="AD6" t="str">
            <v xml:space="preserve">1 1. Natural </v>
          </cell>
          <cell r="AE6" t="str">
            <v>26 26-Persona Natural</v>
          </cell>
          <cell r="AF6" t="str">
            <v>MASCULINO</v>
          </cell>
          <cell r="AG6" t="str">
            <v>TECNICO EN SANEAMIENTO AMBIENTAL</v>
          </cell>
          <cell r="AH6" t="str">
            <v>N/A</v>
          </cell>
          <cell r="AI6" t="str">
            <v>2 AÑOS 5 MESES</v>
          </cell>
          <cell r="AJ6" t="str">
            <v>CAPITAL SALUD</v>
          </cell>
          <cell r="AK6" t="str">
            <v>PORVENIR</v>
          </cell>
          <cell r="AL6" t="str">
            <v>-</v>
          </cell>
          <cell r="AM6">
            <v>0</v>
          </cell>
          <cell r="AN6"/>
          <cell r="AO6">
            <v>26400000</v>
          </cell>
          <cell r="AP6">
            <v>3300000</v>
          </cell>
          <cell r="AQ6" t="str">
            <v>-</v>
          </cell>
          <cell r="AR6">
            <v>8</v>
          </cell>
          <cell r="AS6">
            <v>26400000</v>
          </cell>
          <cell r="AT6">
            <v>44810</v>
          </cell>
          <cell r="AU6">
            <v>44568</v>
          </cell>
          <cell r="AV6">
            <v>44810</v>
          </cell>
          <cell r="AW6">
            <v>8</v>
          </cell>
          <cell r="AX6" t="str">
            <v>2 2. Meses</v>
          </cell>
          <cell r="AY6" t="str">
            <v>Vigente</v>
          </cell>
          <cell r="AZ6" t="str">
            <v>SUBDIRECCION DE DISPOSICION FINAL</v>
          </cell>
          <cell r="BA6" t="str">
            <v>FREDY FERLEY ALDANA ARIAS</v>
          </cell>
          <cell r="BB6" t="str">
            <v>SUBDIRECTOR(A)</v>
          </cell>
          <cell r="BC6">
            <v>80513360</v>
          </cell>
          <cell r="BD6">
            <v>216</v>
          </cell>
          <cell r="BE6">
            <v>44565</v>
          </cell>
          <cell r="BF6">
            <v>21</v>
          </cell>
          <cell r="BG6">
            <v>44567</v>
          </cell>
          <cell r="BH6" t="str">
            <v>O23011602380000007569</v>
          </cell>
          <cell r="BI6" t="str">
            <v>1 1. Inversión</v>
          </cell>
          <cell r="BJ6" t="str">
            <v>NO REQUIERE</v>
          </cell>
          <cell r="BK6"/>
          <cell r="BL6"/>
          <cell r="BM6"/>
          <cell r="BN6">
            <v>7</v>
          </cell>
          <cell r="BO6" t="str">
            <v>TECNICO</v>
          </cell>
          <cell r="BP6"/>
        </row>
        <row r="7">
          <cell r="M7">
            <v>1144025188</v>
          </cell>
          <cell r="N7">
            <v>8</v>
          </cell>
          <cell r="O7" t="str">
            <v>COLOMBIA</v>
          </cell>
          <cell r="P7" t="str">
            <v>CUNDINAMARCA</v>
          </cell>
          <cell r="Q7" t="str">
            <v>BOGOTA</v>
          </cell>
          <cell r="R7" t="str">
            <v>N/A</v>
          </cell>
          <cell r="S7" t="str">
            <v>N/A</v>
          </cell>
          <cell r="T7" t="str">
            <v>N/A</v>
          </cell>
          <cell r="U7" t="str">
            <v>N/A</v>
          </cell>
          <cell r="V7" t="str">
            <v>N/A</v>
          </cell>
          <cell r="W7" t="str">
            <v>N/A</v>
          </cell>
          <cell r="X7" t="str">
            <v>N/A</v>
          </cell>
          <cell r="Y7" t="str">
            <v>N/A</v>
          </cell>
          <cell r="Z7">
            <v>32644</v>
          </cell>
          <cell r="AA7" t="str">
            <v>CALLE 118 # 52B 03 APTO 406</v>
          </cell>
          <cell r="AB7">
            <v>3017461598</v>
          </cell>
          <cell r="AC7" t="str">
            <v>IPCHESTER.PAOLA@GMAIL.COM</v>
          </cell>
          <cell r="AD7" t="str">
            <v xml:space="preserve">1 1. Natural </v>
          </cell>
          <cell r="AE7" t="str">
            <v>26 26-Persona Natural</v>
          </cell>
          <cell r="AF7" t="str">
            <v>FEMENINO</v>
          </cell>
          <cell r="AG7" t="str">
            <v>DERECHO</v>
          </cell>
          <cell r="AH7" t="str">
            <v>ESPECIALIZACION EN DERECHO DEL MEDIO AMBIENTE</v>
          </cell>
          <cell r="AI7" t="str">
            <v>7 AÑOS 3 MESES</v>
          </cell>
          <cell r="AJ7" t="str">
            <v>SANITAS EPS</v>
          </cell>
          <cell r="AK7" t="str">
            <v>COLFONDOS</v>
          </cell>
          <cell r="AL7" t="str">
            <v>-</v>
          </cell>
          <cell r="AM7">
            <v>0</v>
          </cell>
          <cell r="AN7"/>
          <cell r="AO7">
            <v>56000000</v>
          </cell>
          <cell r="AP7">
            <v>7000000</v>
          </cell>
          <cell r="AQ7" t="str">
            <v>-</v>
          </cell>
          <cell r="AR7">
            <v>8</v>
          </cell>
          <cell r="AS7">
            <v>56000000</v>
          </cell>
          <cell r="AT7">
            <v>44809</v>
          </cell>
          <cell r="AU7">
            <v>44567</v>
          </cell>
          <cell r="AV7">
            <v>44809</v>
          </cell>
          <cell r="AW7">
            <v>8</v>
          </cell>
          <cell r="AX7" t="str">
            <v>2 2. Meses</v>
          </cell>
          <cell r="AY7" t="str">
            <v>SUSPENDIDO</v>
          </cell>
          <cell r="AZ7" t="str">
            <v>SUBDIRECCION DE DISPOSICION FINAL</v>
          </cell>
          <cell r="BA7" t="str">
            <v>FREDY FERLEY ALDANA ARIAS</v>
          </cell>
          <cell r="BB7" t="str">
            <v>SUBDIRECTOR(A)</v>
          </cell>
          <cell r="BC7">
            <v>80513360</v>
          </cell>
          <cell r="BD7">
            <v>141</v>
          </cell>
          <cell r="BE7">
            <v>44564</v>
          </cell>
          <cell r="BF7">
            <v>9</v>
          </cell>
          <cell r="BG7">
            <v>44567</v>
          </cell>
          <cell r="BH7" t="str">
            <v>O23011602380000007569</v>
          </cell>
          <cell r="BI7" t="str">
            <v>1 1. Inversión</v>
          </cell>
          <cell r="BJ7" t="str">
            <v>NO REQUIERE</v>
          </cell>
          <cell r="BK7"/>
          <cell r="BL7"/>
          <cell r="BM7"/>
          <cell r="BN7">
            <v>14</v>
          </cell>
          <cell r="BO7" t="str">
            <v>PROFESIONAL</v>
          </cell>
          <cell r="BP7"/>
        </row>
        <row r="8">
          <cell r="M8">
            <v>1024557996</v>
          </cell>
          <cell r="N8">
            <v>1</v>
          </cell>
          <cell r="O8" t="str">
            <v>COLOMBIA</v>
          </cell>
          <cell r="P8" t="str">
            <v>CUNDINAMARCA</v>
          </cell>
          <cell r="Q8" t="str">
            <v>BOGOTA</v>
          </cell>
          <cell r="R8" t="str">
            <v>N/A</v>
          </cell>
          <cell r="S8" t="str">
            <v>N/A</v>
          </cell>
          <cell r="T8" t="str">
            <v>N/A</v>
          </cell>
          <cell r="U8" t="str">
            <v>N/A</v>
          </cell>
          <cell r="V8" t="str">
            <v>N/A</v>
          </cell>
          <cell r="W8" t="str">
            <v>N/A</v>
          </cell>
          <cell r="X8" t="str">
            <v>N/A</v>
          </cell>
          <cell r="Y8" t="str">
            <v>N/A</v>
          </cell>
          <cell r="Z8">
            <v>34655</v>
          </cell>
          <cell r="AA8" t="str">
            <v>CALLE 66A # 71C 22 SUR</v>
          </cell>
          <cell r="AB8">
            <v>9077385</v>
          </cell>
          <cell r="AC8" t="str">
            <v>CORREDORDIANA1994@GMAIL.COM</v>
          </cell>
          <cell r="AD8" t="str">
            <v xml:space="preserve">1 1. Natural </v>
          </cell>
          <cell r="AE8" t="str">
            <v>26 26-Persona Natural</v>
          </cell>
          <cell r="AF8" t="str">
            <v>FEMENINO</v>
          </cell>
          <cell r="AG8" t="str">
            <v>DERECHO</v>
          </cell>
          <cell r="AH8" t="str">
            <v>ESPECIALIZACION EN DERECHO ADMINISTRATIVO</v>
          </cell>
          <cell r="AI8" t="str">
            <v>2 AÑOS 1 MES</v>
          </cell>
          <cell r="AJ8" t="str">
            <v>SANITAS EPS</v>
          </cell>
          <cell r="AK8" t="str">
            <v>COLFONDOS</v>
          </cell>
          <cell r="AL8" t="str">
            <v>-</v>
          </cell>
          <cell r="AM8">
            <v>0</v>
          </cell>
          <cell r="AN8"/>
          <cell r="AO8">
            <v>71070000</v>
          </cell>
          <cell r="AP8">
            <v>6180000</v>
          </cell>
          <cell r="AQ8" t="str">
            <v>-</v>
          </cell>
          <cell r="AR8">
            <v>12</v>
          </cell>
          <cell r="AS8">
            <v>71070000</v>
          </cell>
          <cell r="AT8">
            <v>44915</v>
          </cell>
          <cell r="AU8">
            <v>44567</v>
          </cell>
          <cell r="AV8">
            <v>44915</v>
          </cell>
          <cell r="AW8" t="str">
            <v>11 MESES 15 DIAS</v>
          </cell>
          <cell r="AX8" t="str">
            <v>1 1. Días</v>
          </cell>
          <cell r="AY8" t="str">
            <v>Vigente</v>
          </cell>
          <cell r="AZ8" t="str">
            <v>SUBDIRECCION DE SERVICIOS FUNERARIOS Y ALUMBRADO PUBLICO</v>
          </cell>
          <cell r="BA8" t="str">
            <v>INGRID LISBETH RAMIREZ MORENO</v>
          </cell>
          <cell r="BB8" t="str">
            <v>SUBDIRECTORA DE SERVICIOS FUNERARIOS Y ALUMBRADO PUBLICO</v>
          </cell>
          <cell r="BC8">
            <v>47440658</v>
          </cell>
          <cell r="BD8">
            <v>22</v>
          </cell>
          <cell r="BE8">
            <v>44564</v>
          </cell>
          <cell r="BF8">
            <v>13</v>
          </cell>
          <cell r="BG8">
            <v>44567</v>
          </cell>
          <cell r="BH8" t="str">
            <v>O23011602370000007644</v>
          </cell>
          <cell r="BI8" t="str">
            <v>1 1. Inversión</v>
          </cell>
          <cell r="BJ8" t="str">
            <v>NO REQUIERE</v>
          </cell>
          <cell r="BK8"/>
          <cell r="BL8"/>
          <cell r="BM8"/>
          <cell r="BN8">
            <v>13</v>
          </cell>
          <cell r="BO8" t="str">
            <v>PROFESIONAL</v>
          </cell>
          <cell r="BP8"/>
        </row>
        <row r="9">
          <cell r="M9">
            <v>74859350</v>
          </cell>
          <cell r="N9">
            <v>1</v>
          </cell>
          <cell r="O9" t="str">
            <v>COLOMBIA</v>
          </cell>
          <cell r="P9" t="str">
            <v>CASANARE</v>
          </cell>
          <cell r="Q9" t="str">
            <v>YOPAL</v>
          </cell>
          <cell r="R9" t="str">
            <v>N/A</v>
          </cell>
          <cell r="S9" t="str">
            <v>N/A</v>
          </cell>
          <cell r="T9" t="str">
            <v>N/A</v>
          </cell>
          <cell r="U9" t="str">
            <v>N/A</v>
          </cell>
          <cell r="V9" t="str">
            <v>N/A</v>
          </cell>
          <cell r="W9" t="str">
            <v>N/A</v>
          </cell>
          <cell r="X9" t="str">
            <v>N/A</v>
          </cell>
          <cell r="Y9" t="str">
            <v>N/A</v>
          </cell>
          <cell r="Z9">
            <v>28099</v>
          </cell>
          <cell r="AA9" t="str">
            <v>CRA 89 # 147B 25</v>
          </cell>
          <cell r="AB9">
            <v>3123794225</v>
          </cell>
          <cell r="AC9" t="str">
            <v>ANTONIOPOAL@GAMAIL.COM</v>
          </cell>
          <cell r="AD9" t="str">
            <v xml:space="preserve">1 1. Natural </v>
          </cell>
          <cell r="AE9" t="str">
            <v>26 26-Persona Natural</v>
          </cell>
          <cell r="AF9" t="str">
            <v>MASCULINO</v>
          </cell>
          <cell r="AG9" t="str">
            <v>INGENIERIA SANITARIA</v>
          </cell>
          <cell r="AH9" t="str">
            <v>ESPECIALIZACION EN GERENCIA DE PROYECTOS DE CONSTRUCCION</v>
          </cell>
          <cell r="AI9" t="str">
            <v>11 AÑOS 5 MESES</v>
          </cell>
          <cell r="AJ9" t="str">
            <v>COOMEVA EPS</v>
          </cell>
          <cell r="AK9" t="str">
            <v>PORVENIR</v>
          </cell>
          <cell r="AL9" t="str">
            <v>-</v>
          </cell>
          <cell r="AM9">
            <v>0</v>
          </cell>
          <cell r="AN9"/>
          <cell r="AO9">
            <v>76000000</v>
          </cell>
          <cell r="AP9">
            <v>9500000</v>
          </cell>
          <cell r="AQ9" t="str">
            <v>-</v>
          </cell>
          <cell r="AR9">
            <v>8</v>
          </cell>
          <cell r="AS9">
            <v>76000000</v>
          </cell>
          <cell r="AT9">
            <v>44809</v>
          </cell>
          <cell r="AU9">
            <v>44567</v>
          </cell>
          <cell r="AV9">
            <v>44809</v>
          </cell>
          <cell r="AW9">
            <v>8</v>
          </cell>
          <cell r="AX9" t="str">
            <v>2 2. Meses</v>
          </cell>
          <cell r="AY9" t="str">
            <v>Vigente</v>
          </cell>
          <cell r="AZ9" t="str">
            <v>SUBDIRECCION DE DISPOSICION FINAL</v>
          </cell>
          <cell r="BA9" t="str">
            <v>FREDY FERLEY ALDANA ARIAS</v>
          </cell>
          <cell r="BB9" t="str">
            <v>SUBDIRECTOR(A)</v>
          </cell>
          <cell r="BC9">
            <v>80513360</v>
          </cell>
          <cell r="BD9">
            <v>121</v>
          </cell>
          <cell r="BE9">
            <v>44564</v>
          </cell>
          <cell r="BF9">
            <v>8</v>
          </cell>
          <cell r="BG9">
            <v>44567</v>
          </cell>
          <cell r="BH9" t="str">
            <v>O23011602380000007569</v>
          </cell>
          <cell r="BI9" t="str">
            <v>1 1. Inversión</v>
          </cell>
          <cell r="BJ9" t="str">
            <v>NO REQUIERE</v>
          </cell>
          <cell r="BK9"/>
          <cell r="BL9"/>
          <cell r="BM9"/>
          <cell r="BN9">
            <v>13</v>
          </cell>
          <cell r="BO9" t="str">
            <v>PROFESIONAL</v>
          </cell>
          <cell r="BP9"/>
        </row>
        <row r="10">
          <cell r="M10">
            <v>1005294142</v>
          </cell>
          <cell r="N10">
            <v>8</v>
          </cell>
          <cell r="O10" t="str">
            <v>COLOMBIA</v>
          </cell>
          <cell r="P10" t="str">
            <v>SANTANDER</v>
          </cell>
          <cell r="Q10" t="str">
            <v>LANDAZURI</v>
          </cell>
          <cell r="R10" t="str">
            <v>N/A</v>
          </cell>
          <cell r="S10" t="str">
            <v>N/A</v>
          </cell>
          <cell r="T10" t="str">
            <v>N/A</v>
          </cell>
          <cell r="U10" t="str">
            <v>N/A</v>
          </cell>
          <cell r="V10" t="str">
            <v>N/A</v>
          </cell>
          <cell r="W10" t="str">
            <v>N/A</v>
          </cell>
          <cell r="X10" t="str">
            <v>N/A</v>
          </cell>
          <cell r="Y10" t="str">
            <v>N/A</v>
          </cell>
          <cell r="Z10">
            <v>35650</v>
          </cell>
          <cell r="AA10" t="str">
            <v>CRA 72B # 6D 73</v>
          </cell>
          <cell r="AB10">
            <v>5637170</v>
          </cell>
          <cell r="AC10" t="str">
            <v>TAVERAAGUDELOANDERSONDAVID@GMAIL.COM</v>
          </cell>
          <cell r="AD10" t="str">
            <v xml:space="preserve">1 1. Natural </v>
          </cell>
          <cell r="AE10" t="str">
            <v>26 26-Persona Natural</v>
          </cell>
          <cell r="AF10" t="str">
            <v>MASCULINO</v>
          </cell>
          <cell r="AG10" t="str">
            <v>TECNOLOGIA EN RECURSOS AMBIENTALES</v>
          </cell>
          <cell r="AH10" t="str">
            <v>N/A</v>
          </cell>
          <cell r="AI10" t="str">
            <v>5 AÑOS 5 MESES</v>
          </cell>
          <cell r="AJ10" t="str">
            <v>COMPENSAR EPS</v>
          </cell>
          <cell r="AK10" t="str">
            <v>COLFONDOS</v>
          </cell>
          <cell r="AL10" t="str">
            <v>-</v>
          </cell>
          <cell r="AM10">
            <v>0</v>
          </cell>
          <cell r="AN10"/>
          <cell r="AO10">
            <v>45885000</v>
          </cell>
          <cell r="AP10">
            <v>3990000</v>
          </cell>
          <cell r="AQ10" t="str">
            <v>-</v>
          </cell>
          <cell r="AR10">
            <v>12</v>
          </cell>
          <cell r="AS10">
            <v>45885000</v>
          </cell>
          <cell r="AT10">
            <v>44916</v>
          </cell>
          <cell r="AU10">
            <v>44568</v>
          </cell>
          <cell r="AV10">
            <v>44916</v>
          </cell>
          <cell r="AW10" t="str">
            <v>11 MESES 15 DIAS</v>
          </cell>
          <cell r="AX10" t="str">
            <v>1 1. Días</v>
          </cell>
          <cell r="AY10" t="str">
            <v>Vigente</v>
          </cell>
          <cell r="AZ10" t="str">
            <v>SUBDIRECCION DE SERVICIOS FUNERARIOS Y ALUMBRADO PUBLICO</v>
          </cell>
          <cell r="BA10" t="str">
            <v>INGRID LISBETH RAMIREZ MORENO</v>
          </cell>
          <cell r="BB10" t="str">
            <v>SUBDIRECTORA DE SERVICIOS FUNERARIOS Y ALUMBRADO PUBLICO</v>
          </cell>
          <cell r="BC10">
            <v>47440658</v>
          </cell>
          <cell r="BD10">
            <v>15</v>
          </cell>
          <cell r="BE10">
            <v>44564</v>
          </cell>
          <cell r="BF10">
            <v>17</v>
          </cell>
          <cell r="BG10">
            <v>44567</v>
          </cell>
          <cell r="BH10" t="str">
            <v>O23011602370000007644</v>
          </cell>
          <cell r="BI10" t="str">
            <v>1 1. Inversión</v>
          </cell>
          <cell r="BJ10" t="str">
            <v>NO REQUIERE</v>
          </cell>
          <cell r="BK10"/>
          <cell r="BL10"/>
          <cell r="BM10"/>
          <cell r="BN10">
            <v>9</v>
          </cell>
          <cell r="BO10" t="str">
            <v>TECNICO</v>
          </cell>
          <cell r="BP10"/>
        </row>
        <row r="11">
          <cell r="M11">
            <v>1118550734</v>
          </cell>
          <cell r="N11">
            <v>6</v>
          </cell>
          <cell r="O11" t="str">
            <v>COLOMBIA</v>
          </cell>
          <cell r="P11" t="str">
            <v>CASANARE</v>
          </cell>
          <cell r="Q11" t="str">
            <v>PAZ DE ARIPORO</v>
          </cell>
          <cell r="R11" t="str">
            <v>N/A</v>
          </cell>
          <cell r="S11" t="str">
            <v>N/A</v>
          </cell>
          <cell r="T11" t="str">
            <v>N/A</v>
          </cell>
          <cell r="U11" t="str">
            <v>N/A</v>
          </cell>
          <cell r="V11" t="str">
            <v>N/A</v>
          </cell>
          <cell r="W11" t="str">
            <v>N/A</v>
          </cell>
          <cell r="X11" t="str">
            <v>N/A</v>
          </cell>
          <cell r="Y11" t="str">
            <v>N/A</v>
          </cell>
          <cell r="Z11">
            <v>33635</v>
          </cell>
          <cell r="AA11" t="str">
            <v>CRA 128N # 144 28 INT 9 APTO 233</v>
          </cell>
          <cell r="AB11">
            <v>7126203</v>
          </cell>
          <cell r="AC11" t="str">
            <v>DISA0103@GMAIL.COM</v>
          </cell>
          <cell r="AD11" t="str">
            <v xml:space="preserve">1 1. Natural </v>
          </cell>
          <cell r="AE11" t="str">
            <v>26 26-Persona Natural</v>
          </cell>
          <cell r="AF11" t="str">
            <v>FEMENINO</v>
          </cell>
          <cell r="AG11" t="str">
            <v>ECONOMIA</v>
          </cell>
          <cell r="AH11" t="str">
            <v>N/A</v>
          </cell>
          <cell r="AI11" t="str">
            <v>4 AÑOS 7 MESES</v>
          </cell>
          <cell r="AJ11" t="str">
            <v>SANITAS EPS</v>
          </cell>
          <cell r="AK11" t="str">
            <v>PORVENIR</v>
          </cell>
          <cell r="AL11" t="str">
            <v>-</v>
          </cell>
          <cell r="AM11">
            <v>0</v>
          </cell>
          <cell r="AN11"/>
          <cell r="AO11">
            <v>74750000</v>
          </cell>
          <cell r="AP11">
            <v>6500000</v>
          </cell>
          <cell r="AQ11" t="str">
            <v>-</v>
          </cell>
          <cell r="AR11">
            <v>12</v>
          </cell>
          <cell r="AS11">
            <v>74750000</v>
          </cell>
          <cell r="AT11">
            <v>44916</v>
          </cell>
          <cell r="AU11">
            <v>44568</v>
          </cell>
          <cell r="AV11">
            <v>44916</v>
          </cell>
          <cell r="AW11" t="str">
            <v>11 MESES 15 DIAS</v>
          </cell>
          <cell r="AX11" t="str">
            <v>1 1. Días</v>
          </cell>
          <cell r="AY11" t="str">
            <v>Vigente</v>
          </cell>
          <cell r="AZ11" t="str">
            <v>SUBDIRECCION DE SERVICIOS FUNERARIOS Y ALUMBRADO PUBLICO</v>
          </cell>
          <cell r="BA11" t="str">
            <v>INGRID LISBETH RAMIREZ MORENO</v>
          </cell>
          <cell r="BB11" t="str">
            <v>SUBDIRECTORA DE SERVICIOS FUNERARIOS Y ALUMBRADO PUBLICO</v>
          </cell>
          <cell r="BC11">
            <v>47440658</v>
          </cell>
          <cell r="BD11">
            <v>13</v>
          </cell>
          <cell r="BE11">
            <v>44564</v>
          </cell>
          <cell r="BF11">
            <v>16</v>
          </cell>
          <cell r="BG11">
            <v>44567</v>
          </cell>
          <cell r="BH11" t="str">
            <v>O23011602370000007644</v>
          </cell>
          <cell r="BI11" t="str">
            <v>1 1. Inversión</v>
          </cell>
          <cell r="BJ11" t="str">
            <v>NO REQUIERE</v>
          </cell>
          <cell r="BK11"/>
          <cell r="BL11"/>
          <cell r="BM11"/>
          <cell r="BN11">
            <v>13</v>
          </cell>
          <cell r="BO11" t="str">
            <v>PROFESIONAL</v>
          </cell>
          <cell r="BP11"/>
        </row>
        <row r="12">
          <cell r="M12">
            <v>80012820</v>
          </cell>
          <cell r="N12">
            <v>6</v>
          </cell>
          <cell r="O12" t="str">
            <v>COLOMBIA</v>
          </cell>
          <cell r="P12" t="str">
            <v>CUNDINAMARCA</v>
          </cell>
          <cell r="Q12" t="str">
            <v>BOGOTA</v>
          </cell>
          <cell r="R12" t="str">
            <v>N/A</v>
          </cell>
          <cell r="S12" t="str">
            <v>N/A</v>
          </cell>
          <cell r="T12" t="str">
            <v>N/A</v>
          </cell>
          <cell r="U12" t="str">
            <v>N/A</v>
          </cell>
          <cell r="V12" t="str">
            <v>N/A</v>
          </cell>
          <cell r="W12" t="str">
            <v>N/A</v>
          </cell>
          <cell r="X12" t="str">
            <v>N/A</v>
          </cell>
          <cell r="Y12" t="str">
            <v>N/A</v>
          </cell>
          <cell r="Z12">
            <v>29465</v>
          </cell>
          <cell r="AA12" t="str">
            <v>CRA 111A # 148 50 TORRE 4 APTO 302</v>
          </cell>
          <cell r="AB12">
            <v>3007458644</v>
          </cell>
          <cell r="AC12" t="str">
            <v>CAAVILAH@YAHOO.COM.MX</v>
          </cell>
          <cell r="AD12" t="str">
            <v xml:space="preserve">1 1. Natural </v>
          </cell>
          <cell r="AE12" t="str">
            <v>26 26-Persona Natural</v>
          </cell>
          <cell r="AF12" t="str">
            <v>MASCULINO</v>
          </cell>
          <cell r="AG12" t="str">
            <v>ARQUITECTURA</v>
          </cell>
          <cell r="AH12" t="str">
            <v>MAESTRIA EN CONSERVACION DEL PATRIMONIO CULTURAL INMUEBLE</v>
          </cell>
          <cell r="AI12" t="str">
            <v>8 AÑOS 11 MESES</v>
          </cell>
          <cell r="AJ12" t="str">
            <v>FAMISANAR</v>
          </cell>
          <cell r="AK12" t="str">
            <v>COLPENSIONES</v>
          </cell>
          <cell r="AL12" t="str">
            <v>-</v>
          </cell>
          <cell r="AM12">
            <v>0</v>
          </cell>
          <cell r="AN12"/>
          <cell r="AO12">
            <v>106486550</v>
          </cell>
          <cell r="AP12">
            <v>9259700</v>
          </cell>
          <cell r="AQ12" t="str">
            <v>-</v>
          </cell>
          <cell r="AR12">
            <v>12</v>
          </cell>
          <cell r="AS12">
            <v>106486550</v>
          </cell>
          <cell r="AT12">
            <v>44915</v>
          </cell>
          <cell r="AU12">
            <v>44567</v>
          </cell>
          <cell r="AV12">
            <v>44915</v>
          </cell>
          <cell r="AW12" t="str">
            <v>11 MESES 15 DIAS</v>
          </cell>
          <cell r="AX12" t="str">
            <v>1 1. Días</v>
          </cell>
          <cell r="AY12" t="str">
            <v>Vigente</v>
          </cell>
          <cell r="AZ12" t="str">
            <v>SUBDIRECCION DE SERVICIOS FUNERARIOS Y ALUMBRADO PUBLICO</v>
          </cell>
          <cell r="BA12" t="str">
            <v>INGRID LISBETH RAMIREZ MORENO</v>
          </cell>
          <cell r="BB12" t="str">
            <v>SUBDIRECTORA DE SERVICIOS FUNERARIOS Y ALUMBRADO PUBLICO</v>
          </cell>
          <cell r="BC12">
            <v>47440658</v>
          </cell>
          <cell r="BD12">
            <v>17</v>
          </cell>
          <cell r="BE12">
            <v>44564</v>
          </cell>
          <cell r="BF12">
            <v>11</v>
          </cell>
          <cell r="BG12">
            <v>44567</v>
          </cell>
          <cell r="BH12" t="str">
            <v>O23011602370000007644</v>
          </cell>
          <cell r="BI12" t="str">
            <v>1 1. Inversión</v>
          </cell>
          <cell r="BJ12" t="str">
            <v>NO REQUIERE</v>
          </cell>
          <cell r="BK12"/>
          <cell r="BL12"/>
          <cell r="BM12"/>
          <cell r="BN12">
            <v>13</v>
          </cell>
          <cell r="BO12" t="str">
            <v>PROFESIONAL</v>
          </cell>
          <cell r="BP12"/>
        </row>
        <row r="13">
          <cell r="M13">
            <v>80393754</v>
          </cell>
          <cell r="N13">
            <v>1</v>
          </cell>
          <cell r="O13" t="str">
            <v>COLOMBIA</v>
          </cell>
          <cell r="P13" t="str">
            <v>CUNDINAMARCA</v>
          </cell>
          <cell r="Q13" t="str">
            <v>BOGOTA</v>
          </cell>
          <cell r="R13" t="str">
            <v>N/A</v>
          </cell>
          <cell r="S13" t="str">
            <v>N/A</v>
          </cell>
          <cell r="T13" t="str">
            <v>N/A</v>
          </cell>
          <cell r="U13" t="str">
            <v>N/A</v>
          </cell>
          <cell r="V13" t="str">
            <v>N/A</v>
          </cell>
          <cell r="W13" t="str">
            <v>N/A</v>
          </cell>
          <cell r="X13" t="str">
            <v>N/A</v>
          </cell>
          <cell r="Y13" t="str">
            <v>N/A</v>
          </cell>
          <cell r="Z13">
            <v>26341</v>
          </cell>
          <cell r="AA13" t="str">
            <v>AV CALLE 145 # 85 80 TORRE 4 APTO 616</v>
          </cell>
          <cell r="AB13">
            <v>7017048</v>
          </cell>
          <cell r="AC13" t="str">
            <v>LUISJAVIERLUQUE@GMAIL.COM</v>
          </cell>
          <cell r="AD13" t="str">
            <v xml:space="preserve">1 1. Natural </v>
          </cell>
          <cell r="AE13" t="str">
            <v>26 26-Persona Natural</v>
          </cell>
          <cell r="AF13" t="str">
            <v>MASCULINO</v>
          </cell>
          <cell r="AG13" t="str">
            <v>CONTADURIA PUBLICA</v>
          </cell>
          <cell r="AH13" t="str">
            <v>ESPECIALIZACION EN GERENCIA Y ADMINISTRACION FINANCIERA</v>
          </cell>
          <cell r="AI13" t="str">
            <v>12 AÑOS 8 MESES</v>
          </cell>
          <cell r="AJ13" t="str">
            <v>SURA EPS</v>
          </cell>
          <cell r="AK13" t="str">
            <v>COLPENSIONES</v>
          </cell>
          <cell r="AL13" t="str">
            <v>-</v>
          </cell>
          <cell r="AM13">
            <v>0</v>
          </cell>
          <cell r="AN13"/>
          <cell r="AO13">
            <v>93060000</v>
          </cell>
          <cell r="AP13">
            <v>8460000</v>
          </cell>
          <cell r="AQ13" t="str">
            <v>-</v>
          </cell>
          <cell r="AR13">
            <v>11</v>
          </cell>
          <cell r="AS13">
            <v>93060000</v>
          </cell>
          <cell r="AT13">
            <v>44901</v>
          </cell>
          <cell r="AU13">
            <v>44568</v>
          </cell>
          <cell r="AV13">
            <v>44901</v>
          </cell>
          <cell r="AW13">
            <v>11</v>
          </cell>
          <cell r="AX13" t="str">
            <v>1 1. Días</v>
          </cell>
          <cell r="AY13" t="str">
            <v>Vigente</v>
          </cell>
          <cell r="AZ13" t="str">
            <v>SUBDIRECCION ADMINISTRATIVA Y FINANCIERA</v>
          </cell>
          <cell r="BA13" t="str">
            <v>RUBEN DARIO PERILLA CARDENAS</v>
          </cell>
          <cell r="BB13" t="str">
            <v>SUBDIRECTOR DE ADMINISTRATIVA Y FINANCIERA</v>
          </cell>
          <cell r="BC13">
            <v>74754353</v>
          </cell>
          <cell r="BD13">
            <v>147</v>
          </cell>
          <cell r="BE13">
            <v>44565</v>
          </cell>
          <cell r="BF13">
            <v>14</v>
          </cell>
          <cell r="BG13">
            <v>44567</v>
          </cell>
          <cell r="BH13" t="str">
            <v>O23011605560000007628</v>
          </cell>
          <cell r="BI13" t="str">
            <v>1 1. Inversión</v>
          </cell>
          <cell r="BJ13" t="str">
            <v>NO REQUIERE</v>
          </cell>
          <cell r="BK13"/>
          <cell r="BL13"/>
          <cell r="BM13"/>
          <cell r="BN13">
            <v>12</v>
          </cell>
          <cell r="BO13" t="str">
            <v>PROFESIONAL</v>
          </cell>
          <cell r="BP13"/>
        </row>
        <row r="14">
          <cell r="M14">
            <v>52521018</v>
          </cell>
          <cell r="N14">
            <v>7</v>
          </cell>
          <cell r="O14" t="str">
            <v>COLOMBIA</v>
          </cell>
          <cell r="P14" t="str">
            <v>META</v>
          </cell>
          <cell r="Q14" t="str">
            <v>GRANADA</v>
          </cell>
          <cell r="R14" t="str">
            <v>N/A</v>
          </cell>
          <cell r="S14" t="str">
            <v>N/A</v>
          </cell>
          <cell r="T14" t="str">
            <v>N/A</v>
          </cell>
          <cell r="U14" t="str">
            <v>N/A</v>
          </cell>
          <cell r="V14" t="str">
            <v>N/A</v>
          </cell>
          <cell r="W14" t="str">
            <v>N/A</v>
          </cell>
          <cell r="X14" t="str">
            <v>N/A</v>
          </cell>
          <cell r="Y14" t="str">
            <v>N/A</v>
          </cell>
          <cell r="Z14">
            <v>28437</v>
          </cell>
          <cell r="AA14" t="str">
            <v>CRA 50 # 64 43 INT 1 APTO 502</v>
          </cell>
          <cell r="AB14">
            <v>3097766</v>
          </cell>
          <cell r="AC14" t="str">
            <v>EROKASARMIENTOIOSPINA@GMAIL.COM</v>
          </cell>
          <cell r="AD14" t="str">
            <v xml:space="preserve">1 1. Natural </v>
          </cell>
          <cell r="AE14" t="str">
            <v>26 26-Persona Natural</v>
          </cell>
          <cell r="AF14" t="str">
            <v>FEMENINO</v>
          </cell>
          <cell r="AG14" t="str">
            <v>DERECHO</v>
          </cell>
          <cell r="AH14" t="str">
            <v>ESPECIALIZACION EN DERECHO ADMINISTRATIVO</v>
          </cell>
          <cell r="AI14" t="str">
            <v>3 AÑOS 11 MESES</v>
          </cell>
          <cell r="AJ14" t="str">
            <v>FAMISANAR</v>
          </cell>
          <cell r="AK14" t="str">
            <v>PROTECCION</v>
          </cell>
          <cell r="AL14" t="str">
            <v>-</v>
          </cell>
          <cell r="AM14">
            <v>0</v>
          </cell>
          <cell r="AN14"/>
          <cell r="AO14">
            <v>90022000</v>
          </cell>
          <cell r="AP14">
            <v>7828000</v>
          </cell>
          <cell r="AQ14" t="str">
            <v>-</v>
          </cell>
          <cell r="AR14">
            <v>12</v>
          </cell>
          <cell r="AS14">
            <v>90022000</v>
          </cell>
          <cell r="AT14">
            <v>44916</v>
          </cell>
          <cell r="AU14">
            <v>44568</v>
          </cell>
          <cell r="AV14">
            <v>44916</v>
          </cell>
          <cell r="AW14" t="str">
            <v>11 MESES 15 DIAS</v>
          </cell>
          <cell r="AX14" t="str">
            <v>1 1. Días</v>
          </cell>
          <cell r="AY14" t="str">
            <v>Vigente</v>
          </cell>
          <cell r="AZ14" t="str">
            <v>SUBDIRECCION DE SERVICIOS FUNERARIOS Y ALUMBRADO PUBLICO</v>
          </cell>
          <cell r="BA14" t="str">
            <v>INGRID LISBETH RAMIREZ MORENO</v>
          </cell>
          <cell r="BB14" t="str">
            <v>SUBDIRECTORA DE SERVICIOS FUNERARIOS Y ALUMBRADO PUBLICO</v>
          </cell>
          <cell r="BC14">
            <v>47440658</v>
          </cell>
          <cell r="BD14">
            <v>23</v>
          </cell>
          <cell r="BE14">
            <v>44564</v>
          </cell>
          <cell r="BF14">
            <v>22</v>
          </cell>
          <cell r="BG14">
            <v>44567</v>
          </cell>
          <cell r="BH14" t="str">
            <v>O23011602370000007644</v>
          </cell>
          <cell r="BI14" t="str">
            <v>1 1. Inversión</v>
          </cell>
          <cell r="BJ14" t="str">
            <v>NO REQUIERE</v>
          </cell>
          <cell r="BK14"/>
          <cell r="BL14"/>
          <cell r="BM14"/>
          <cell r="BN14">
            <v>16</v>
          </cell>
          <cell r="BO14" t="str">
            <v>PROFESIONAL CON POSGRADO</v>
          </cell>
          <cell r="BP14" t="str">
            <v>-</v>
          </cell>
        </row>
        <row r="15">
          <cell r="M15">
            <v>1012370019</v>
          </cell>
          <cell r="N15">
            <v>0</v>
          </cell>
          <cell r="O15" t="str">
            <v>COLOMBIA</v>
          </cell>
          <cell r="P15" t="str">
            <v>SANTANDER</v>
          </cell>
          <cell r="Q15" t="str">
            <v>GUAVATA</v>
          </cell>
          <cell r="R15" t="str">
            <v>N/A</v>
          </cell>
          <cell r="S15" t="str">
            <v>N/A</v>
          </cell>
          <cell r="T15" t="str">
            <v>N/A</v>
          </cell>
          <cell r="U15" t="str">
            <v>N/A</v>
          </cell>
          <cell r="V15" t="str">
            <v>N/A</v>
          </cell>
          <cell r="W15" t="str">
            <v>N/A</v>
          </cell>
          <cell r="X15" t="str">
            <v>N/A</v>
          </cell>
          <cell r="Y15" t="str">
            <v>N/A</v>
          </cell>
          <cell r="Z15">
            <v>33139</v>
          </cell>
          <cell r="AA15" t="str">
            <v>CRA 82 # 70B 40 SUR</v>
          </cell>
          <cell r="AB15">
            <v>3053313</v>
          </cell>
          <cell r="AC15" t="str">
            <v>TRABAJOSOCIAL.T.S@OUTLOOK.COM</v>
          </cell>
          <cell r="AD15" t="str">
            <v xml:space="preserve">1 1. Natural </v>
          </cell>
          <cell r="AE15" t="str">
            <v>26 26-Persona Natural</v>
          </cell>
          <cell r="AF15" t="str">
            <v>FEMENINO</v>
          </cell>
          <cell r="AG15" t="str">
            <v>TRABAJO SOCIAL</v>
          </cell>
          <cell r="AH15" t="str">
            <v>ESPECIALIZACION EN GERENCIA SOCIAL</v>
          </cell>
          <cell r="AI15" t="str">
            <v>4 AÑOS 6 MESES</v>
          </cell>
          <cell r="AJ15" t="str">
            <v>FAMISANAR</v>
          </cell>
          <cell r="AK15" t="str">
            <v>PROTECCION</v>
          </cell>
          <cell r="AL15" t="str">
            <v>-</v>
          </cell>
          <cell r="AM15">
            <v>0</v>
          </cell>
          <cell r="AN15"/>
          <cell r="AO15">
            <v>37080000</v>
          </cell>
          <cell r="AP15">
            <v>6180000</v>
          </cell>
          <cell r="AQ15" t="str">
            <v>-</v>
          </cell>
          <cell r="AR15">
            <v>6</v>
          </cell>
          <cell r="AS15">
            <v>37080000</v>
          </cell>
          <cell r="AT15">
            <v>44748</v>
          </cell>
          <cell r="AU15">
            <v>44568</v>
          </cell>
          <cell r="AV15">
            <v>44748</v>
          </cell>
          <cell r="AW15">
            <v>6</v>
          </cell>
          <cell r="AX15" t="str">
            <v>2 2. Meses</v>
          </cell>
          <cell r="AY15" t="str">
            <v>TERMINADO</v>
          </cell>
          <cell r="AZ15" t="str">
            <v>SUBDIRECCION DE SERVICIOS FUNERARIOS Y ALUMBRADO PUBLICO</v>
          </cell>
          <cell r="BA15" t="str">
            <v>INGRID LISBETH RAMIREZ MORENO</v>
          </cell>
          <cell r="BB15" t="str">
            <v>SUBDIRECTORA DE SERVICIOS FUNERARIOS Y ALUMBRADO PUBLICO</v>
          </cell>
          <cell r="BC15">
            <v>47440658</v>
          </cell>
          <cell r="BD15">
            <v>3</v>
          </cell>
          <cell r="BE15">
            <v>44564</v>
          </cell>
          <cell r="BF15">
            <v>19</v>
          </cell>
          <cell r="BG15">
            <v>44567</v>
          </cell>
          <cell r="BH15" t="str">
            <v>O23011603450000007652</v>
          </cell>
          <cell r="BI15" t="str">
            <v>1 1. Inversión</v>
          </cell>
          <cell r="BJ15" t="str">
            <v>NO REQUIERE</v>
          </cell>
          <cell r="BK15"/>
          <cell r="BL15"/>
          <cell r="BM15"/>
          <cell r="BN15">
            <v>13</v>
          </cell>
          <cell r="BO15" t="str">
            <v>PROFESIONAL</v>
          </cell>
          <cell r="BP15"/>
        </row>
        <row r="16">
          <cell r="M16">
            <v>79556122</v>
          </cell>
          <cell r="N16">
            <v>4</v>
          </cell>
          <cell r="O16" t="str">
            <v>COLOMBIA</v>
          </cell>
          <cell r="P16" t="str">
            <v>BOGOTA</v>
          </cell>
          <cell r="Q16" t="str">
            <v>MIRAFLORES</v>
          </cell>
          <cell r="R16" t="str">
            <v>N/A</v>
          </cell>
          <cell r="S16" t="str">
            <v>N/A</v>
          </cell>
          <cell r="T16" t="str">
            <v>N/A</v>
          </cell>
          <cell r="U16" t="str">
            <v>N/A</v>
          </cell>
          <cell r="V16" t="str">
            <v>N/A</v>
          </cell>
          <cell r="W16" t="str">
            <v>N/A</v>
          </cell>
          <cell r="X16" t="str">
            <v>N/A</v>
          </cell>
          <cell r="Y16" t="str">
            <v>N/A</v>
          </cell>
          <cell r="Z16">
            <v>26189</v>
          </cell>
          <cell r="AA16" t="str">
            <v>CALLE 158 # 96A 25</v>
          </cell>
          <cell r="AB16">
            <v>3114826907</v>
          </cell>
          <cell r="AC16" t="str">
            <v>PABLOGUZMAN@GMAIL.COM</v>
          </cell>
          <cell r="AD16" t="str">
            <v xml:space="preserve">1 1. Natural </v>
          </cell>
          <cell r="AE16" t="str">
            <v>26 26-Persona Natural</v>
          </cell>
          <cell r="AF16" t="str">
            <v>MASCULINO</v>
          </cell>
          <cell r="AG16" t="str">
            <v>INGENIERIA MECANICA</v>
          </cell>
          <cell r="AH16" t="str">
            <v>ESPECIALIZACION EN GERENCIA DE MANTENIMIENTO</v>
          </cell>
          <cell r="AI16" t="str">
            <v>18 AÑOS</v>
          </cell>
          <cell r="AJ16" t="str">
            <v>-</v>
          </cell>
          <cell r="AK16" t="str">
            <v>-</v>
          </cell>
          <cell r="AL16" t="str">
            <v>-</v>
          </cell>
          <cell r="AM16">
            <v>0</v>
          </cell>
          <cell r="AN16"/>
          <cell r="AO16">
            <v>94760000</v>
          </cell>
          <cell r="AP16">
            <v>8240000</v>
          </cell>
          <cell r="AQ16" t="str">
            <v>-</v>
          </cell>
          <cell r="AR16">
            <v>12</v>
          </cell>
          <cell r="AS16">
            <v>94760000</v>
          </cell>
          <cell r="AT16">
            <v>44916</v>
          </cell>
          <cell r="AU16">
            <v>44568</v>
          </cell>
          <cell r="AV16">
            <v>44916</v>
          </cell>
          <cell r="AW16" t="str">
            <v>11 MESES 15 DIAS</v>
          </cell>
          <cell r="AX16" t="str">
            <v>1 1. Días</v>
          </cell>
          <cell r="AY16" t="str">
            <v>Vigente</v>
          </cell>
          <cell r="AZ16" t="str">
            <v>SUBDIRECCION DE SERVICIOS FUNERARIOS Y ALUMBRADO PUBLICO</v>
          </cell>
          <cell r="BA16" t="str">
            <v>INGRID LISBETH RAMIREZ MORENO</v>
          </cell>
          <cell r="BB16" t="str">
            <v>SUBDIRECTORA DE SERVICIOS FUNERARIOS Y ALUMBRADO PUBLICO</v>
          </cell>
          <cell r="BC16">
            <v>47440658</v>
          </cell>
          <cell r="BD16">
            <v>26</v>
          </cell>
          <cell r="BE16">
            <v>44564</v>
          </cell>
          <cell r="BF16">
            <v>15</v>
          </cell>
          <cell r="BG16">
            <v>44567</v>
          </cell>
          <cell r="BH16" t="str">
            <v>O23011602370000007644</v>
          </cell>
          <cell r="BI16" t="str">
            <v>1 1. Inversión</v>
          </cell>
          <cell r="BJ16" t="str">
            <v>NO REQUIERE</v>
          </cell>
          <cell r="BK16"/>
          <cell r="BL16"/>
          <cell r="BM16"/>
          <cell r="BN16">
            <v>12</v>
          </cell>
          <cell r="BO16" t="str">
            <v>PROFESIONAL</v>
          </cell>
          <cell r="BP16"/>
        </row>
        <row r="17">
          <cell r="M17">
            <v>79600155</v>
          </cell>
          <cell r="N17">
            <v>5</v>
          </cell>
          <cell r="O17" t="str">
            <v>COLOMBIA</v>
          </cell>
          <cell r="P17" t="str">
            <v>CUNDINAMARCA</v>
          </cell>
          <cell r="Q17" t="str">
            <v>BOGOTA</v>
          </cell>
          <cell r="R17" t="str">
            <v>N/A</v>
          </cell>
          <cell r="S17" t="str">
            <v>N/A</v>
          </cell>
          <cell r="T17" t="str">
            <v>N/A</v>
          </cell>
          <cell r="U17" t="str">
            <v>N/A</v>
          </cell>
          <cell r="V17" t="str">
            <v>N/A</v>
          </cell>
          <cell r="W17" t="str">
            <v>N/A</v>
          </cell>
          <cell r="X17" t="str">
            <v>N/A</v>
          </cell>
          <cell r="Y17" t="str">
            <v>N/A</v>
          </cell>
          <cell r="Z17">
            <v>26787</v>
          </cell>
          <cell r="AA17" t="str">
            <v>CRA 17B # 175 77 CASA SALIAS 16</v>
          </cell>
          <cell r="AB17">
            <v>7388467</v>
          </cell>
          <cell r="AC17" t="str">
            <v>NELSONMUÑOZ1973@GMAIL.COM</v>
          </cell>
          <cell r="AD17" t="str">
            <v xml:space="preserve">1 1. Natural </v>
          </cell>
          <cell r="AE17" t="str">
            <v>26 26-Persona Natural</v>
          </cell>
          <cell r="AF17" t="str">
            <v>MASCULINO</v>
          </cell>
          <cell r="AG17" t="str">
            <v>DERECHO</v>
          </cell>
          <cell r="AH17" t="str">
            <v>ESPECIALIZACION EN REGULACION Y GESTION DE LAS TELECOMUNICACIONES</v>
          </cell>
          <cell r="AI17" t="str">
            <v>17 AÑOS 2 MESES</v>
          </cell>
          <cell r="AJ17"/>
          <cell r="AK17"/>
          <cell r="AL17"/>
          <cell r="AM17">
            <v>0</v>
          </cell>
          <cell r="AN17"/>
          <cell r="AO17">
            <v>126500000</v>
          </cell>
          <cell r="AP17">
            <v>11000000</v>
          </cell>
          <cell r="AQ17" t="str">
            <v>-</v>
          </cell>
          <cell r="AR17">
            <v>12</v>
          </cell>
          <cell r="AS17">
            <v>126500000</v>
          </cell>
          <cell r="AT17">
            <v>44916</v>
          </cell>
          <cell r="AU17">
            <v>44568</v>
          </cell>
          <cell r="AV17">
            <v>44916</v>
          </cell>
          <cell r="AW17" t="str">
            <v>11 MESES 15 DIAS</v>
          </cell>
          <cell r="AX17" t="str">
            <v>1 1. Días</v>
          </cell>
          <cell r="AY17" t="str">
            <v>Vigente</v>
          </cell>
          <cell r="AZ17" t="str">
            <v>SUBDIRECCION DE SERVICIOS FUNERARIOS Y ALUMBRADO PUBLICO</v>
          </cell>
          <cell r="BA17" t="str">
            <v>INGRID LISBETH RAMIREZ MORENO</v>
          </cell>
          <cell r="BB17" t="str">
            <v>SUBDIRECTORA DE SERVICIOS FUNERARIOS Y ALUMBRADO PUBLICO</v>
          </cell>
          <cell r="BC17">
            <v>47440658</v>
          </cell>
          <cell r="BD17">
            <v>12</v>
          </cell>
          <cell r="BE17">
            <v>44564</v>
          </cell>
          <cell r="BF17">
            <v>20</v>
          </cell>
          <cell r="BG17">
            <v>44567</v>
          </cell>
          <cell r="BH17" t="str">
            <v>O23011602370000007644</v>
          </cell>
          <cell r="BI17" t="str">
            <v>1 1. Inversión</v>
          </cell>
          <cell r="BJ17" t="str">
            <v>NO REQUIERE</v>
          </cell>
          <cell r="BK17"/>
          <cell r="BL17"/>
          <cell r="BM17"/>
          <cell r="BN17"/>
          <cell r="BO17" t="str">
            <v>PROFESIONAL</v>
          </cell>
          <cell r="BP17"/>
        </row>
        <row r="18">
          <cell r="M18">
            <v>79308544</v>
          </cell>
          <cell r="N18">
            <v>6</v>
          </cell>
          <cell r="O18" t="str">
            <v>COLOMBIA</v>
          </cell>
          <cell r="P18" t="str">
            <v>BOYACA</v>
          </cell>
          <cell r="Q18" t="str">
            <v>GUAYATA</v>
          </cell>
          <cell r="R18" t="str">
            <v>N/A</v>
          </cell>
          <cell r="S18" t="str">
            <v>N/A</v>
          </cell>
          <cell r="T18" t="str">
            <v>N/A</v>
          </cell>
          <cell r="U18" t="str">
            <v>N/A</v>
          </cell>
          <cell r="V18" t="str">
            <v>N/A</v>
          </cell>
          <cell r="W18" t="str">
            <v>N/A</v>
          </cell>
          <cell r="X18" t="str">
            <v>N/A</v>
          </cell>
          <cell r="Y18" t="str">
            <v>N/A</v>
          </cell>
          <cell r="Z18">
            <v>23506</v>
          </cell>
          <cell r="AA18" t="str">
            <v>CALLE 12C # 71C 31 TORRE 2 APTO 601</v>
          </cell>
          <cell r="AB18">
            <v>3142259648</v>
          </cell>
          <cell r="AC18" t="str">
            <v>JUANHERCA@GMAIL.COM</v>
          </cell>
          <cell r="AD18" t="str">
            <v xml:space="preserve">1 1. Natural </v>
          </cell>
          <cell r="AE18" t="str">
            <v>26 26-Persona Natural</v>
          </cell>
          <cell r="AF18" t="str">
            <v>MASCULINO</v>
          </cell>
          <cell r="AG18" t="str">
            <v>INGENIERIA ELECTRICA</v>
          </cell>
          <cell r="AH18" t="str">
            <v>ESPECIALIZACION EN GERENCIA DE PROYECTOS</v>
          </cell>
          <cell r="AI18" t="str">
            <v>7 AÑOS 5 MESES</v>
          </cell>
          <cell r="AJ18" t="str">
            <v>COMPENSAR EPS</v>
          </cell>
          <cell r="AK18" t="str">
            <v>PORVENIR</v>
          </cell>
          <cell r="AL18" t="str">
            <v>-</v>
          </cell>
          <cell r="AM18">
            <v>0</v>
          </cell>
          <cell r="AN18"/>
          <cell r="AO18">
            <v>94760000</v>
          </cell>
          <cell r="AP18">
            <v>8240000</v>
          </cell>
          <cell r="AQ18" t="str">
            <v>-</v>
          </cell>
          <cell r="AR18">
            <v>12</v>
          </cell>
          <cell r="AS18">
            <v>94760000</v>
          </cell>
          <cell r="AT18">
            <v>44916</v>
          </cell>
          <cell r="AU18">
            <v>44568</v>
          </cell>
          <cell r="AV18">
            <v>44916</v>
          </cell>
          <cell r="AW18" t="str">
            <v>11 MESES 15 DIAS</v>
          </cell>
          <cell r="AX18" t="str">
            <v>1 1. Días</v>
          </cell>
          <cell r="AY18" t="str">
            <v>Vigente</v>
          </cell>
          <cell r="AZ18" t="str">
            <v>SUBDIRECCION DE SERVICIOS FUNERARIOS Y ALUMBRADO PUBLICO</v>
          </cell>
          <cell r="BA18" t="str">
            <v>INGRID LISBETH RAMIREZ MORENO</v>
          </cell>
          <cell r="BB18" t="str">
            <v>SUBDIRECTORA DE SERVICIOS FUNERARIOS Y ALUMBRADO PUBLICO</v>
          </cell>
          <cell r="BC18">
            <v>47440658</v>
          </cell>
          <cell r="BD18">
            <v>18</v>
          </cell>
          <cell r="BE18">
            <v>44564</v>
          </cell>
          <cell r="BF18">
            <v>18</v>
          </cell>
          <cell r="BG18">
            <v>44567</v>
          </cell>
          <cell r="BH18" t="str">
            <v>O23011603450000007652</v>
          </cell>
          <cell r="BI18" t="str">
            <v>1 1. Inversión</v>
          </cell>
          <cell r="BJ18" t="str">
            <v>NO REQUIERE</v>
          </cell>
          <cell r="BK18"/>
          <cell r="BL18"/>
          <cell r="BM18"/>
          <cell r="BN18">
            <v>12</v>
          </cell>
          <cell r="BO18" t="str">
            <v>PROFESIONAL</v>
          </cell>
          <cell r="BP18"/>
        </row>
        <row r="19">
          <cell r="M19">
            <v>1026275767</v>
          </cell>
          <cell r="N19">
            <v>6</v>
          </cell>
          <cell r="O19" t="str">
            <v>COLOMBIA</v>
          </cell>
          <cell r="P19" t="str">
            <v>CUNDINAMARCA</v>
          </cell>
          <cell r="Q19" t="str">
            <v>BOGOTA</v>
          </cell>
          <cell r="R19" t="str">
            <v>N/A</v>
          </cell>
          <cell r="S19" t="str">
            <v>N/A</v>
          </cell>
          <cell r="T19" t="str">
            <v>N/A</v>
          </cell>
          <cell r="U19" t="str">
            <v>N/A</v>
          </cell>
          <cell r="V19" t="str">
            <v>N/A</v>
          </cell>
          <cell r="W19" t="str">
            <v>N/A</v>
          </cell>
          <cell r="X19" t="str">
            <v>N/A</v>
          </cell>
          <cell r="Y19" t="str">
            <v>N/A</v>
          </cell>
          <cell r="Z19">
            <v>33508</v>
          </cell>
          <cell r="AA19" t="str">
            <v>cra 90c # 6a 31 casa 213</v>
          </cell>
          <cell r="AB19">
            <v>3168683061</v>
          </cell>
          <cell r="AC19" t="str">
            <v>DARB11@GMAIL.COM</v>
          </cell>
          <cell r="AD19" t="str">
            <v xml:space="preserve">1 1. Natural </v>
          </cell>
          <cell r="AE19" t="str">
            <v>26 26-Persona Natural</v>
          </cell>
          <cell r="AF19" t="str">
            <v>MASCULINO</v>
          </cell>
          <cell r="AG19" t="str">
            <v>PERIODISMO Y OPINION PUBLICA</v>
          </cell>
          <cell r="AH19" t="str">
            <v>ESPECIALIZACION EN COMUNICACIÓN CORPORATIVA</v>
          </cell>
          <cell r="AI19" t="str">
            <v>6 AÑOS 4 MESES</v>
          </cell>
          <cell r="AJ19" t="str">
            <v>ALIANSALUD</v>
          </cell>
          <cell r="AK19" t="str">
            <v>COLFONDOS</v>
          </cell>
          <cell r="AL19" t="str">
            <v>-</v>
          </cell>
          <cell r="AM19">
            <v>0</v>
          </cell>
          <cell r="AN19"/>
          <cell r="AO19">
            <v>84700000</v>
          </cell>
          <cell r="AP19">
            <v>7700000</v>
          </cell>
          <cell r="AQ19" t="str">
            <v>-</v>
          </cell>
          <cell r="AR19">
            <v>11</v>
          </cell>
          <cell r="AS19">
            <v>84700000</v>
          </cell>
          <cell r="AT19">
            <v>44901</v>
          </cell>
          <cell r="AU19">
            <v>44568</v>
          </cell>
          <cell r="AV19">
            <v>44901</v>
          </cell>
          <cell r="AW19" t="str">
            <v>11 MESES 15 DIAS</v>
          </cell>
          <cell r="AX19" t="str">
            <v>1 1. Días</v>
          </cell>
          <cell r="AY19" t="str">
            <v>Vigente</v>
          </cell>
          <cell r="AZ19" t="str">
            <v>OFICINA ASESORA DE COMUNICACIONES Y RELACIONES INTERINSTITUCIONALES</v>
          </cell>
          <cell r="BA19" t="str">
            <v>JULIAN CAMILO AMADO VELANDIA</v>
          </cell>
          <cell r="BB19" t="str">
            <v>JEFE OFICINA ASESORA DE COMUNICACIONES Y RELACIONES INTERINSTITUCIONALES</v>
          </cell>
          <cell r="BC19">
            <v>80110291</v>
          </cell>
          <cell r="BD19">
            <v>389</v>
          </cell>
          <cell r="BE19">
            <v>44566</v>
          </cell>
          <cell r="BF19">
            <v>40</v>
          </cell>
          <cell r="BG19">
            <v>44568</v>
          </cell>
          <cell r="BH19" t="str">
            <v>O23011605560000007628</v>
          </cell>
          <cell r="BI19" t="str">
            <v>1 1. Inversión</v>
          </cell>
          <cell r="BJ19" t="str">
            <v>NO REQUIERE</v>
          </cell>
          <cell r="BK19"/>
          <cell r="BL19"/>
          <cell r="BM19"/>
          <cell r="BN19">
            <v>15</v>
          </cell>
          <cell r="BO19" t="str">
            <v>PROFESIONAL CON POSGRADO</v>
          </cell>
          <cell r="BP19" t="str">
            <v>-</v>
          </cell>
        </row>
        <row r="20">
          <cell r="M20">
            <v>52428475</v>
          </cell>
          <cell r="N20">
            <v>2</v>
          </cell>
          <cell r="O20" t="str">
            <v>COLOMBIA</v>
          </cell>
          <cell r="P20" t="str">
            <v>CUNDINAMARCA</v>
          </cell>
          <cell r="Q20" t="str">
            <v>BOGOTA</v>
          </cell>
          <cell r="R20" t="str">
            <v>N/A</v>
          </cell>
          <cell r="S20" t="str">
            <v>N/A</v>
          </cell>
          <cell r="T20" t="str">
            <v>N/A</v>
          </cell>
          <cell r="U20" t="str">
            <v>N/A</v>
          </cell>
          <cell r="V20" t="str">
            <v>N/A</v>
          </cell>
          <cell r="W20" t="str">
            <v>N/A</v>
          </cell>
          <cell r="X20" t="str">
            <v>N/A</v>
          </cell>
          <cell r="Y20" t="str">
            <v>N/A</v>
          </cell>
          <cell r="Z20">
            <v>28736</v>
          </cell>
          <cell r="AA20" t="str">
            <v>CRA 22 # 18 66</v>
          </cell>
          <cell r="AB20">
            <v>4745798</v>
          </cell>
          <cell r="AC20" t="str">
            <v>OLAYA.DIANA@GMAIL.COM</v>
          </cell>
          <cell r="AD20" t="str">
            <v xml:space="preserve">1 1. Natural </v>
          </cell>
          <cell r="AE20" t="str">
            <v>26 26-Persona Natural</v>
          </cell>
          <cell r="AF20" t="str">
            <v>FEMENINO</v>
          </cell>
          <cell r="AG20" t="str">
            <v>COMUNICACIÓN SOCIAL</v>
          </cell>
          <cell r="AH20" t="str">
            <v>ESPECIALIZACION EN GOBIERNO GERENCIA Y ASUNTOS PUBLICOS</v>
          </cell>
          <cell r="AI20" t="str">
            <v>14 AÑOS 8 MESES</v>
          </cell>
          <cell r="AJ20" t="str">
            <v>-</v>
          </cell>
          <cell r="AK20" t="str">
            <v>-</v>
          </cell>
          <cell r="AL20"/>
          <cell r="AM20">
            <v>0</v>
          </cell>
          <cell r="AN20"/>
          <cell r="AO20">
            <v>73700000</v>
          </cell>
          <cell r="AP20">
            <v>6700000</v>
          </cell>
          <cell r="AQ20" t="str">
            <v>-</v>
          </cell>
          <cell r="AR20">
            <v>11</v>
          </cell>
          <cell r="AS20">
            <v>73700000</v>
          </cell>
          <cell r="AT20">
            <v>44901</v>
          </cell>
          <cell r="AU20">
            <v>44568</v>
          </cell>
          <cell r="AV20">
            <v>44901</v>
          </cell>
          <cell r="AW20">
            <v>11</v>
          </cell>
          <cell r="AX20" t="str">
            <v>2 2. Meses</v>
          </cell>
          <cell r="AY20" t="str">
            <v>Vigente</v>
          </cell>
          <cell r="AZ20" t="str">
            <v>OFICINA ASESORA DE COMUNICACIONES Y RELACIONES INTERINSTITUCIONALES</v>
          </cell>
          <cell r="BA20" t="str">
            <v>JULIAN CAMILO AMADO VELANDIA</v>
          </cell>
          <cell r="BB20" t="str">
            <v>JEFE OFICINA ASESORA DE COMUNICACIONES Y RELACIONES INTERINSTITUCIONALES</v>
          </cell>
          <cell r="BC20">
            <v>80110291</v>
          </cell>
          <cell r="BD20">
            <v>377</v>
          </cell>
          <cell r="BE20">
            <v>44566</v>
          </cell>
          <cell r="BF20">
            <v>41</v>
          </cell>
          <cell r="BG20">
            <v>44568</v>
          </cell>
          <cell r="BH20" t="str">
            <v>O23011605560000007628</v>
          </cell>
          <cell r="BI20" t="str">
            <v>1 1. Inversión</v>
          </cell>
          <cell r="BJ20" t="str">
            <v>NO REQUIERE</v>
          </cell>
          <cell r="BK20"/>
          <cell r="BL20"/>
          <cell r="BM20"/>
          <cell r="BN20">
            <v>10</v>
          </cell>
          <cell r="BO20" t="str">
            <v>PROFESIONAL</v>
          </cell>
          <cell r="BP20"/>
        </row>
        <row r="21">
          <cell r="M21">
            <v>1026270734</v>
          </cell>
          <cell r="N21">
            <v>0</v>
          </cell>
          <cell r="O21" t="str">
            <v>COLOMBIA</v>
          </cell>
          <cell r="P21" t="str">
            <v>CUNDINAMARCA</v>
          </cell>
          <cell r="Q21" t="str">
            <v>BOGOTA</v>
          </cell>
          <cell r="R21" t="str">
            <v>N/A</v>
          </cell>
          <cell r="S21" t="str">
            <v>N/A</v>
          </cell>
          <cell r="T21" t="str">
            <v>N/A</v>
          </cell>
          <cell r="U21" t="str">
            <v>N/A</v>
          </cell>
          <cell r="V21" t="str">
            <v>N/A</v>
          </cell>
          <cell r="W21" t="str">
            <v>N/A</v>
          </cell>
          <cell r="X21" t="str">
            <v>N/A</v>
          </cell>
          <cell r="Y21" t="str">
            <v>N/A</v>
          </cell>
          <cell r="Z21">
            <v>33158</v>
          </cell>
          <cell r="AA21" t="str">
            <v>CRA 30 # 53 89</v>
          </cell>
          <cell r="AB21">
            <v>3878814</v>
          </cell>
          <cell r="AC21" t="str">
            <v>MARIA.ORJUELA@GMAIL.COM</v>
          </cell>
          <cell r="AD21" t="str">
            <v xml:space="preserve">1 1. Natural </v>
          </cell>
          <cell r="AE21" t="str">
            <v>26 26-Persona Natural</v>
          </cell>
          <cell r="AF21" t="str">
            <v>FEMENINO</v>
          </cell>
          <cell r="AG21" t="str">
            <v>ADMINISTRACION PUBLICA</v>
          </cell>
          <cell r="AH21" t="str">
            <v>N/A</v>
          </cell>
          <cell r="AI21" t="str">
            <v>4 AÑOS 2 MESES</v>
          </cell>
          <cell r="AJ21" t="str">
            <v>COMPENSAR EPS</v>
          </cell>
          <cell r="AK21" t="str">
            <v>COLFONDOS</v>
          </cell>
          <cell r="AL21" t="str">
            <v>-</v>
          </cell>
          <cell r="AM21">
            <v>0</v>
          </cell>
          <cell r="AN21"/>
          <cell r="AO21">
            <v>71070000</v>
          </cell>
          <cell r="AP21">
            <v>6180000</v>
          </cell>
          <cell r="AQ21" t="str">
            <v>-</v>
          </cell>
          <cell r="AR21">
            <v>12</v>
          </cell>
          <cell r="AS21">
            <v>71070000</v>
          </cell>
          <cell r="AT21">
            <v>44916</v>
          </cell>
          <cell r="AU21">
            <v>44568</v>
          </cell>
          <cell r="AV21">
            <v>44916</v>
          </cell>
          <cell r="AW21" t="str">
            <v>11 MESES 15 DIAS</v>
          </cell>
          <cell r="AX21" t="str">
            <v>1 1. Días</v>
          </cell>
          <cell r="AY21" t="str">
            <v>Vigente</v>
          </cell>
          <cell r="AZ21" t="str">
            <v>SUBDIRECCION DE SERVICIOS FUNERARIOS Y ALUMBRADO PUBLICO</v>
          </cell>
          <cell r="BA21" t="str">
            <v>INGRID LISBETH RAMIREZ MORENO</v>
          </cell>
          <cell r="BB21" t="str">
            <v>SUBDIRECTORA DE SERVICIOS FUNERARIOS Y ALUMBRADO PUBLICO</v>
          </cell>
          <cell r="BC21">
            <v>47440658</v>
          </cell>
          <cell r="BD21">
            <v>14</v>
          </cell>
          <cell r="BE21">
            <v>44564</v>
          </cell>
          <cell r="BF21">
            <v>24</v>
          </cell>
          <cell r="BG21">
            <v>44568</v>
          </cell>
          <cell r="BH21" t="str">
            <v>O23011602370000007644</v>
          </cell>
          <cell r="BI21" t="str">
            <v>1 1. Inversión</v>
          </cell>
          <cell r="BJ21" t="str">
            <v>NO REQUIERE</v>
          </cell>
          <cell r="BK21"/>
          <cell r="BL21"/>
          <cell r="BM21"/>
          <cell r="BN21">
            <v>13</v>
          </cell>
          <cell r="BO21" t="str">
            <v>PROFESIONAL</v>
          </cell>
          <cell r="BP21"/>
        </row>
        <row r="22">
          <cell r="M22">
            <v>1014236198</v>
          </cell>
          <cell r="N22">
            <v>5</v>
          </cell>
          <cell r="O22" t="str">
            <v>COLOMBIA</v>
          </cell>
          <cell r="P22" t="str">
            <v>CUNDINAMARCA</v>
          </cell>
          <cell r="Q22" t="str">
            <v>BOGOTA</v>
          </cell>
          <cell r="R22" t="str">
            <v>N/A</v>
          </cell>
          <cell r="S22" t="str">
            <v>N/A</v>
          </cell>
          <cell r="T22" t="str">
            <v>N/A</v>
          </cell>
          <cell r="U22" t="str">
            <v>N/A</v>
          </cell>
          <cell r="V22" t="str">
            <v>N/A</v>
          </cell>
          <cell r="W22" t="str">
            <v>N/A</v>
          </cell>
          <cell r="X22" t="str">
            <v>N/A</v>
          </cell>
          <cell r="Y22" t="str">
            <v>N/A</v>
          </cell>
          <cell r="Z22">
            <v>33851</v>
          </cell>
          <cell r="AA22" t="str">
            <v>cra 3 # 22 01 torre 7 apto 405 atardeceres CHIA</v>
          </cell>
          <cell r="AB22">
            <v>3748115</v>
          </cell>
          <cell r="AC22" t="str">
            <v>DIANAXIMENA2406@HOTMAIL.COM</v>
          </cell>
          <cell r="AD22" t="str">
            <v xml:space="preserve">1 1. Natural </v>
          </cell>
          <cell r="AE22" t="str">
            <v>26 26-Persona Natural</v>
          </cell>
          <cell r="AF22" t="str">
            <v>FEMENINO</v>
          </cell>
          <cell r="AG22" t="str">
            <v>PSICOLOGIA</v>
          </cell>
          <cell r="AH22" t="str">
            <v>N/A</v>
          </cell>
          <cell r="AI22" t="str">
            <v>1 AÑO 6 MESES</v>
          </cell>
          <cell r="AJ22" t="str">
            <v>COMPENSAR EPS</v>
          </cell>
          <cell r="AK22" t="str">
            <v>COLFONDOS</v>
          </cell>
          <cell r="AL22" t="str">
            <v>-</v>
          </cell>
          <cell r="AM22">
            <v>0</v>
          </cell>
          <cell r="AN22"/>
          <cell r="AO22">
            <v>28200000</v>
          </cell>
          <cell r="AP22">
            <v>4700000</v>
          </cell>
          <cell r="AQ22" t="str">
            <v>-</v>
          </cell>
          <cell r="AR22">
            <v>6</v>
          </cell>
          <cell r="AS22">
            <v>28200000</v>
          </cell>
          <cell r="AT22">
            <v>44748</v>
          </cell>
          <cell r="AU22">
            <v>44568</v>
          </cell>
          <cell r="AV22">
            <v>44748</v>
          </cell>
          <cell r="AW22">
            <v>6</v>
          </cell>
          <cell r="AX22" t="str">
            <v>2 2. Meses</v>
          </cell>
          <cell r="AY22" t="str">
            <v>TERMINADO</v>
          </cell>
          <cell r="AZ22" t="str">
            <v>SUBDIRECCION ADMINISTRATIVA Y FINANCIERA</v>
          </cell>
          <cell r="BA22" t="str">
            <v>RUBEN DARIO PERILLA CARDENAS</v>
          </cell>
          <cell r="BB22" t="str">
            <v>SUBDIRECTOR DE ADMINISTRATIVA Y FINANCIERA</v>
          </cell>
          <cell r="BC22">
            <v>74754353</v>
          </cell>
          <cell r="BD22">
            <v>157</v>
          </cell>
          <cell r="BE22">
            <v>44565</v>
          </cell>
          <cell r="BF22">
            <v>23</v>
          </cell>
          <cell r="BG22">
            <v>44567</v>
          </cell>
          <cell r="BH22" t="str">
            <v>O23011605560000007628</v>
          </cell>
          <cell r="BI22" t="str">
            <v>1 1. Inversión</v>
          </cell>
          <cell r="BJ22" t="str">
            <v>NO REQUIERE</v>
          </cell>
          <cell r="BK22"/>
          <cell r="BL22"/>
          <cell r="BM22"/>
          <cell r="BN22">
            <v>10</v>
          </cell>
          <cell r="BO22" t="str">
            <v>PROFESIONAL</v>
          </cell>
          <cell r="BP22"/>
        </row>
        <row r="23">
          <cell r="M23">
            <v>79861695</v>
          </cell>
          <cell r="N23">
            <v>1</v>
          </cell>
          <cell r="O23" t="str">
            <v>COLOMBIA</v>
          </cell>
          <cell r="P23" t="str">
            <v>CUNDINAMARCA</v>
          </cell>
          <cell r="Q23" t="str">
            <v>GIRARDOT</v>
          </cell>
          <cell r="R23" t="str">
            <v>N/A</v>
          </cell>
          <cell r="S23" t="str">
            <v>N/A</v>
          </cell>
          <cell r="T23" t="str">
            <v>N/A</v>
          </cell>
          <cell r="U23" t="str">
            <v>N/A</v>
          </cell>
          <cell r="V23" t="str">
            <v>N/A</v>
          </cell>
          <cell r="W23" t="str">
            <v>N/A</v>
          </cell>
          <cell r="X23" t="str">
            <v>N/A</v>
          </cell>
          <cell r="Y23" t="str">
            <v>N/A</v>
          </cell>
          <cell r="Z23">
            <v>27921</v>
          </cell>
          <cell r="AA23" t="str">
            <v>CRA 55C # 161A 67 APTO 201</v>
          </cell>
          <cell r="AB23">
            <v>7583279</v>
          </cell>
          <cell r="AC23" t="str">
            <v>OSALF30@HOTMAIL.COM</v>
          </cell>
          <cell r="AD23" t="str">
            <v xml:space="preserve">1 1. Natural </v>
          </cell>
          <cell r="AE23" t="str">
            <v>26 26-Persona Natural</v>
          </cell>
          <cell r="AF23" t="str">
            <v>MASCULINO</v>
          </cell>
          <cell r="AG23" t="str">
            <v>INGENIERIA DE SISTEMAS</v>
          </cell>
          <cell r="AH23" t="str">
            <v>ESPECIALIZACION EN AGUAS Y SANEMAIENTO AMBIENTAL</v>
          </cell>
          <cell r="AI23" t="str">
            <v>10 AÑOS 5 MESES</v>
          </cell>
          <cell r="AJ23" t="str">
            <v>COMPENSAR EPS</v>
          </cell>
          <cell r="AK23" t="str">
            <v>PORVENIR</v>
          </cell>
          <cell r="AL23" t="str">
            <v>-</v>
          </cell>
          <cell r="AM23">
            <v>0</v>
          </cell>
          <cell r="AN23"/>
          <cell r="AO23">
            <v>95000000</v>
          </cell>
          <cell r="AP23">
            <v>9500000</v>
          </cell>
          <cell r="AQ23" t="str">
            <v>-</v>
          </cell>
          <cell r="AR23">
            <v>10</v>
          </cell>
          <cell r="AS23">
            <v>95000000</v>
          </cell>
          <cell r="AT23">
            <v>44871</v>
          </cell>
          <cell r="AU23">
            <v>44568</v>
          </cell>
          <cell r="AV23">
            <v>44871</v>
          </cell>
          <cell r="AW23">
            <v>10</v>
          </cell>
          <cell r="AX23" t="str">
            <v>2 2. Meses</v>
          </cell>
          <cell r="AY23" t="str">
            <v>Vigente</v>
          </cell>
          <cell r="AZ23" t="str">
            <v>SUBDIRECCION DE DISPOSICION FINAL</v>
          </cell>
          <cell r="BA23" t="str">
            <v>FREDY FERLEY ALDANA ARIAS</v>
          </cell>
          <cell r="BB23" t="str">
            <v>SUBDIRECTOR(A)</v>
          </cell>
          <cell r="BC23">
            <v>80513360</v>
          </cell>
          <cell r="BD23">
            <v>140</v>
          </cell>
          <cell r="BE23">
            <v>44564</v>
          </cell>
          <cell r="BF23">
            <v>34</v>
          </cell>
          <cell r="BG23">
            <v>44568</v>
          </cell>
          <cell r="BH23" t="str">
            <v>O23011602380000007569</v>
          </cell>
          <cell r="BI23" t="str">
            <v>1 1. Inversión</v>
          </cell>
          <cell r="BJ23" t="str">
            <v>NO REQUIERE</v>
          </cell>
          <cell r="BK23"/>
          <cell r="BL23"/>
          <cell r="BM23"/>
          <cell r="BN23">
            <v>18</v>
          </cell>
          <cell r="BO23" t="str">
            <v>PROFESIONAL CON POSGRADO</v>
          </cell>
          <cell r="BP23" t="str">
            <v>-</v>
          </cell>
        </row>
        <row r="24">
          <cell r="M24">
            <v>8027343</v>
          </cell>
          <cell r="N24">
            <v>8</v>
          </cell>
          <cell r="O24" t="str">
            <v>COLOMBIA</v>
          </cell>
          <cell r="P24" t="str">
            <v>ANTIOQUIA</v>
          </cell>
          <cell r="Q24" t="str">
            <v>MEDELLIN</v>
          </cell>
          <cell r="R24" t="str">
            <v>N/A</v>
          </cell>
          <cell r="S24" t="str">
            <v>N/A</v>
          </cell>
          <cell r="T24" t="str">
            <v>N/A</v>
          </cell>
          <cell r="U24" t="str">
            <v>N/A</v>
          </cell>
          <cell r="V24" t="str">
            <v>N/A</v>
          </cell>
          <cell r="W24" t="str">
            <v>N/A</v>
          </cell>
          <cell r="X24" t="str">
            <v>N/A</v>
          </cell>
          <cell r="Y24" t="str">
            <v>N/A</v>
          </cell>
          <cell r="Z24">
            <v>31082</v>
          </cell>
          <cell r="AA24" t="str">
            <v>CALLE 170 # 69 47</v>
          </cell>
          <cell r="AB24">
            <v>5784389</v>
          </cell>
          <cell r="AC24" t="str">
            <v>GONZALEZSANTIAGO@GMAIL.COM</v>
          </cell>
          <cell r="AD24" t="str">
            <v xml:space="preserve">1 1. Natural </v>
          </cell>
          <cell r="AE24" t="str">
            <v>26 26-Persona Natural</v>
          </cell>
          <cell r="AF24" t="str">
            <v>MASCULINO</v>
          </cell>
          <cell r="AG24" t="str">
            <v>INGENIERIA AMBIENTAL</v>
          </cell>
          <cell r="AH24" t="str">
            <v>ESPECIALIZACION EN GERENCIA DE PROYECTOS</v>
          </cell>
          <cell r="AI24" t="str">
            <v>13 AÑOS 5 MESES</v>
          </cell>
          <cell r="AJ24" t="str">
            <v>SALUD TOTAL</v>
          </cell>
          <cell r="AK24" t="str">
            <v>PROTECCION</v>
          </cell>
          <cell r="AL24" t="str">
            <v>-</v>
          </cell>
          <cell r="AM24">
            <v>0</v>
          </cell>
          <cell r="AN24"/>
          <cell r="AO24">
            <v>104000000</v>
          </cell>
          <cell r="AP24">
            <v>13000000</v>
          </cell>
          <cell r="AQ24" t="str">
            <v>-</v>
          </cell>
          <cell r="AR24">
            <v>8</v>
          </cell>
          <cell r="AS24">
            <v>104000000</v>
          </cell>
          <cell r="AT24">
            <v>44814</v>
          </cell>
          <cell r="AU24">
            <v>44572</v>
          </cell>
          <cell r="AV24">
            <v>44814</v>
          </cell>
          <cell r="AW24">
            <v>8</v>
          </cell>
          <cell r="AX24" t="str">
            <v>2 2. Meses</v>
          </cell>
          <cell r="AY24" t="str">
            <v>Vigente</v>
          </cell>
          <cell r="AZ24" t="str">
            <v>SUBDIRECCION DE DISPOSICION FINAL</v>
          </cell>
          <cell r="BA24" t="str">
            <v>FREDY FERLEY ALDANA ARIAS</v>
          </cell>
          <cell r="BB24" t="str">
            <v>SUBDIRECTOR(A)</v>
          </cell>
          <cell r="BC24">
            <v>80513360</v>
          </cell>
          <cell r="BD24">
            <v>144</v>
          </cell>
          <cell r="BE24">
            <v>44564</v>
          </cell>
          <cell r="BF24">
            <v>60</v>
          </cell>
          <cell r="BG24">
            <v>44572</v>
          </cell>
          <cell r="BH24" t="str">
            <v>O23011602380000007569</v>
          </cell>
          <cell r="BI24" t="str">
            <v>1 1. Inversión</v>
          </cell>
          <cell r="BJ24" t="str">
            <v>NO REQUIERE</v>
          </cell>
          <cell r="BK24"/>
          <cell r="BL24"/>
          <cell r="BM24"/>
          <cell r="BN24">
            <v>20</v>
          </cell>
          <cell r="BO24" t="str">
            <v>PROFESIONAL</v>
          </cell>
          <cell r="BP24"/>
        </row>
        <row r="25">
          <cell r="M25">
            <v>1058325180</v>
          </cell>
          <cell r="N25">
            <v>5</v>
          </cell>
          <cell r="O25" t="str">
            <v>COLOMBIA</v>
          </cell>
          <cell r="P25" t="str">
            <v>BOYACA</v>
          </cell>
          <cell r="Q25" t="str">
            <v>GUATEQUE</v>
          </cell>
          <cell r="R25" t="str">
            <v>N/A</v>
          </cell>
          <cell r="S25" t="str">
            <v>N/A</v>
          </cell>
          <cell r="T25" t="str">
            <v>N/A</v>
          </cell>
          <cell r="U25" t="str">
            <v>N/A</v>
          </cell>
          <cell r="V25" t="str">
            <v>N/A</v>
          </cell>
          <cell r="W25" t="str">
            <v>N/A</v>
          </cell>
          <cell r="X25" t="str">
            <v>N/A</v>
          </cell>
          <cell r="Y25" t="str">
            <v>N/A</v>
          </cell>
          <cell r="Z25">
            <v>35035</v>
          </cell>
          <cell r="AA25" t="str">
            <v xml:space="preserve">CRA 116B # 77 97 </v>
          </cell>
          <cell r="AB25">
            <v>3112831517</v>
          </cell>
          <cell r="AC25" t="str">
            <v>DEIBYALEJANDRO.12@HOTMAIL.COM</v>
          </cell>
          <cell r="AD25" t="str">
            <v xml:space="preserve">1 1. Natural </v>
          </cell>
          <cell r="AE25" t="str">
            <v>26 26-Persona Natural</v>
          </cell>
          <cell r="AF25" t="str">
            <v>MASCULINO</v>
          </cell>
          <cell r="AG25" t="str">
            <v>INGENIERIA AMBIENTAL Y SANITARIA</v>
          </cell>
          <cell r="AH25" t="str">
            <v>N/A</v>
          </cell>
          <cell r="AI25" t="str">
            <v>NO REGISTRA</v>
          </cell>
          <cell r="AJ25" t="str">
            <v>NUEVA EPS</v>
          </cell>
          <cell r="AK25" t="str">
            <v>PORVENIR</v>
          </cell>
          <cell r="AL25" t="str">
            <v>-</v>
          </cell>
          <cell r="AM25">
            <v>0</v>
          </cell>
          <cell r="AN25"/>
          <cell r="AO25">
            <v>36000000</v>
          </cell>
          <cell r="AP25">
            <v>4500000</v>
          </cell>
          <cell r="AQ25" t="str">
            <v>-</v>
          </cell>
          <cell r="AR25">
            <v>8</v>
          </cell>
          <cell r="AS25">
            <v>36000000</v>
          </cell>
          <cell r="AT25">
            <v>44810</v>
          </cell>
          <cell r="AU25">
            <v>44568</v>
          </cell>
          <cell r="AV25">
            <v>44810</v>
          </cell>
          <cell r="AW25">
            <v>8</v>
          </cell>
          <cell r="AX25" t="str">
            <v>2 2. Meses</v>
          </cell>
          <cell r="AY25" t="str">
            <v>Vigente</v>
          </cell>
          <cell r="AZ25" t="str">
            <v>SUBDIRECCION DE DISPOSICION FINAL</v>
          </cell>
          <cell r="BA25" t="str">
            <v>FREDY FERLEY ALDANA ARIAS</v>
          </cell>
          <cell r="BB25" t="str">
            <v>SUBDIRECTOR(A)</v>
          </cell>
          <cell r="BC25">
            <v>80513360</v>
          </cell>
          <cell r="BD25">
            <v>124</v>
          </cell>
          <cell r="BE25">
            <v>44564</v>
          </cell>
          <cell r="BF25">
            <v>31</v>
          </cell>
          <cell r="BG25">
            <v>44568</v>
          </cell>
          <cell r="BH25" t="str">
            <v>O23011602380000007569</v>
          </cell>
          <cell r="BI25" t="str">
            <v>1 1. Inversión</v>
          </cell>
          <cell r="BJ25" t="str">
            <v>NO REQUIERE</v>
          </cell>
          <cell r="BK25"/>
          <cell r="BL25"/>
          <cell r="BM25"/>
          <cell r="BN25">
            <v>10</v>
          </cell>
          <cell r="BO25" t="str">
            <v>PROFESIONAL</v>
          </cell>
          <cell r="BP25"/>
        </row>
        <row r="26">
          <cell r="M26">
            <v>1033777087</v>
          </cell>
          <cell r="N26">
            <v>6</v>
          </cell>
          <cell r="O26" t="str">
            <v>COLOMBIA</v>
          </cell>
          <cell r="P26" t="str">
            <v>CUNDINAMARCA</v>
          </cell>
          <cell r="Q26" t="str">
            <v>BOGOTA</v>
          </cell>
          <cell r="R26" t="str">
            <v>N/A</v>
          </cell>
          <cell r="S26" t="str">
            <v>N/A</v>
          </cell>
          <cell r="T26" t="str">
            <v>N/A</v>
          </cell>
          <cell r="U26" t="str">
            <v>N/A</v>
          </cell>
          <cell r="V26" t="str">
            <v>N/A</v>
          </cell>
          <cell r="W26" t="str">
            <v>N/A</v>
          </cell>
          <cell r="X26" t="str">
            <v>N/A</v>
          </cell>
          <cell r="Y26" t="str">
            <v>N/A</v>
          </cell>
          <cell r="Z26">
            <v>34861</v>
          </cell>
          <cell r="AA26" t="str">
            <v>CRA 12G # 17 SUR 42</v>
          </cell>
          <cell r="AB26">
            <v>7974118</v>
          </cell>
          <cell r="AC26" t="str">
            <v>GARCIACOA66@GMAIL.COM</v>
          </cell>
          <cell r="AD26" t="str">
            <v xml:space="preserve">1 1. Natural </v>
          </cell>
          <cell r="AE26" t="str">
            <v>26 26-Persona Natural</v>
          </cell>
          <cell r="AF26" t="str">
            <v>FEMENINO</v>
          </cell>
          <cell r="AG26" t="str">
            <v>INGENIERIA AMBIENTAL</v>
          </cell>
          <cell r="AH26" t="str">
            <v>N/A</v>
          </cell>
          <cell r="AI26" t="str">
            <v>3 AÑOS 8 MESES</v>
          </cell>
          <cell r="AJ26" t="str">
            <v>COMPENSAR EPS</v>
          </cell>
          <cell r="AK26" t="str">
            <v>COLPENSIONES</v>
          </cell>
          <cell r="AL26" t="str">
            <v>-</v>
          </cell>
          <cell r="AM26">
            <v>0</v>
          </cell>
          <cell r="AN26"/>
          <cell r="AO26">
            <v>40000000</v>
          </cell>
          <cell r="AP26">
            <v>5000000</v>
          </cell>
          <cell r="AQ26" t="str">
            <v>-</v>
          </cell>
          <cell r="AR26">
            <v>8</v>
          </cell>
          <cell r="AS26">
            <v>40000000</v>
          </cell>
          <cell r="AT26">
            <v>44810</v>
          </cell>
          <cell r="AU26">
            <v>44568</v>
          </cell>
          <cell r="AV26">
            <v>44810</v>
          </cell>
          <cell r="AW26">
            <v>8</v>
          </cell>
          <cell r="AX26" t="str">
            <v>2 2. Meses</v>
          </cell>
          <cell r="AY26" t="str">
            <v>Vigente</v>
          </cell>
          <cell r="AZ26" t="str">
            <v>SUBDIRECCION DE DISPOSICION FINAL</v>
          </cell>
          <cell r="BA26" t="str">
            <v>FREDY FERLEY ALDANA ARIAS</v>
          </cell>
          <cell r="BB26" t="str">
            <v>SUBDIRECTOR(A)</v>
          </cell>
          <cell r="BC26">
            <v>80513360</v>
          </cell>
          <cell r="BD26">
            <v>122</v>
          </cell>
          <cell r="BE26">
            <v>44564</v>
          </cell>
          <cell r="BF26">
            <v>33</v>
          </cell>
          <cell r="BG26">
            <v>44568</v>
          </cell>
          <cell r="BH26" t="str">
            <v>O23011602380000007569</v>
          </cell>
          <cell r="BI26" t="str">
            <v>1 1. Inversión</v>
          </cell>
          <cell r="BJ26" t="str">
            <v>NO REQUIERE</v>
          </cell>
          <cell r="BK26"/>
          <cell r="BL26"/>
          <cell r="BM26"/>
          <cell r="BN26">
            <v>10</v>
          </cell>
          <cell r="BO26" t="str">
            <v>PROFESIONAL</v>
          </cell>
          <cell r="BP26"/>
        </row>
        <row r="27">
          <cell r="M27">
            <v>79940456</v>
          </cell>
          <cell r="N27">
            <v>5</v>
          </cell>
          <cell r="O27" t="str">
            <v>COLOMBIA</v>
          </cell>
          <cell r="P27" t="str">
            <v>CUNDINAMARCA</v>
          </cell>
          <cell r="Q27" t="str">
            <v>BOGOTA</v>
          </cell>
          <cell r="R27" t="str">
            <v>N/A</v>
          </cell>
          <cell r="S27" t="str">
            <v>N/A</v>
          </cell>
          <cell r="T27" t="str">
            <v>N/A</v>
          </cell>
          <cell r="U27" t="str">
            <v>N/A</v>
          </cell>
          <cell r="V27" t="str">
            <v>N/A</v>
          </cell>
          <cell r="W27" t="str">
            <v>N/A</v>
          </cell>
          <cell r="X27" t="str">
            <v>N/A</v>
          </cell>
          <cell r="Y27" t="str">
            <v>N/A</v>
          </cell>
          <cell r="Z27">
            <v>28075</v>
          </cell>
          <cell r="AA27" t="str">
            <v>7 28 INT 2 APTO 404</v>
          </cell>
          <cell r="AB27">
            <v>3030297</v>
          </cell>
          <cell r="AC27" t="str">
            <v>DIEGOSOLERM@GMAIL.COM</v>
          </cell>
          <cell r="AD27" t="str">
            <v xml:space="preserve">1 1. Natural </v>
          </cell>
          <cell r="AE27" t="str">
            <v>26 26-Persona Natural</v>
          </cell>
          <cell r="AF27" t="str">
            <v>MASCULINO</v>
          </cell>
          <cell r="AG27" t="str">
            <v>DERECHO</v>
          </cell>
          <cell r="AH27" t="str">
            <v>N/A</v>
          </cell>
          <cell r="AI27" t="str">
            <v>9 AÑOS 4 MESES</v>
          </cell>
          <cell r="AJ27" t="str">
            <v>COMPENSAR EPS</v>
          </cell>
          <cell r="AK27" t="str">
            <v>COLPENSIONES</v>
          </cell>
          <cell r="AL27" t="str">
            <v>-</v>
          </cell>
          <cell r="AM27">
            <v>0</v>
          </cell>
          <cell r="AN27"/>
          <cell r="AO27">
            <v>69885500</v>
          </cell>
          <cell r="AP27">
            <v>6077000</v>
          </cell>
          <cell r="AQ27" t="str">
            <v>-</v>
          </cell>
          <cell r="AR27">
            <v>12</v>
          </cell>
          <cell r="AS27">
            <v>69885500</v>
          </cell>
          <cell r="AT27">
            <v>44916</v>
          </cell>
          <cell r="AU27">
            <v>44568</v>
          </cell>
          <cell r="AV27">
            <v>44916</v>
          </cell>
          <cell r="AW27" t="str">
            <v>11 MESES 15 DIAS</v>
          </cell>
          <cell r="AX27" t="str">
            <v>1 1. Días</v>
          </cell>
          <cell r="AY27" t="str">
            <v>Vigente</v>
          </cell>
          <cell r="AZ27" t="str">
            <v>SUBDIRECCION DE RECOLECCION, BARRIDO Y LIMPIEZA</v>
          </cell>
          <cell r="BA27" t="str">
            <v>HERMES HUMBERTO FORERO</v>
          </cell>
          <cell r="BB27" t="str">
            <v>SUBDIRECTOR DE RBL</v>
          </cell>
          <cell r="BC27">
            <v>80012878</v>
          </cell>
          <cell r="BD27">
            <v>174</v>
          </cell>
          <cell r="BE27">
            <v>44565</v>
          </cell>
          <cell r="BF27">
            <v>25</v>
          </cell>
          <cell r="BG27">
            <v>44568</v>
          </cell>
          <cell r="BH27" t="str">
            <v>O23011602380000007569</v>
          </cell>
          <cell r="BI27" t="str">
            <v>1 1. Inversión</v>
          </cell>
          <cell r="BJ27" t="str">
            <v>NO REQUIERE</v>
          </cell>
          <cell r="BK27"/>
          <cell r="BL27"/>
          <cell r="BM27"/>
          <cell r="BN27">
            <v>13</v>
          </cell>
          <cell r="BO27" t="str">
            <v>PROFESIONAL</v>
          </cell>
          <cell r="BP27"/>
        </row>
        <row r="28">
          <cell r="M28">
            <v>1010197979</v>
          </cell>
          <cell r="N28">
            <v>8</v>
          </cell>
          <cell r="O28" t="str">
            <v>COLOMBIA</v>
          </cell>
          <cell r="P28" t="str">
            <v>CUNDINAMARCA</v>
          </cell>
          <cell r="Q28" t="str">
            <v>BOGOTA</v>
          </cell>
          <cell r="R28" t="str">
            <v>N/A</v>
          </cell>
          <cell r="S28" t="str">
            <v>N/A</v>
          </cell>
          <cell r="T28" t="str">
            <v>N/A</v>
          </cell>
          <cell r="U28" t="str">
            <v>N/A</v>
          </cell>
          <cell r="V28" t="str">
            <v>N/A</v>
          </cell>
          <cell r="W28" t="str">
            <v>N/A</v>
          </cell>
          <cell r="X28" t="str">
            <v>N/A</v>
          </cell>
          <cell r="Y28" t="str">
            <v>N/A</v>
          </cell>
          <cell r="Z28">
            <v>33375</v>
          </cell>
          <cell r="AA28" t="str">
            <v>CALLE 145A # 19 29</v>
          </cell>
          <cell r="AB28">
            <v>4606088</v>
          </cell>
          <cell r="AC28" t="str">
            <v>NANO1791@HOTMAIL.COM</v>
          </cell>
          <cell r="AD28" t="str">
            <v xml:space="preserve">1 1. Natural </v>
          </cell>
          <cell r="AE28" t="str">
            <v>26 26-Persona Natural</v>
          </cell>
          <cell r="AF28" t="str">
            <v>MASCULINO</v>
          </cell>
          <cell r="AG28" t="str">
            <v>DERECHO</v>
          </cell>
          <cell r="AH28" t="str">
            <v>N/A</v>
          </cell>
          <cell r="AI28" t="str">
            <v>10 MESES</v>
          </cell>
          <cell r="AJ28" t="str">
            <v>SANITAS EPS</v>
          </cell>
          <cell r="AK28" t="str">
            <v>COLPENSIONES</v>
          </cell>
          <cell r="AL28" t="str">
            <v>-</v>
          </cell>
          <cell r="AM28">
            <v>0</v>
          </cell>
          <cell r="AN28"/>
          <cell r="AO28">
            <v>48422360</v>
          </cell>
          <cell r="AP28">
            <v>4210640</v>
          </cell>
          <cell r="AQ28" t="str">
            <v>-</v>
          </cell>
          <cell r="AR28">
            <v>12</v>
          </cell>
          <cell r="AS28">
            <v>48422360</v>
          </cell>
          <cell r="AT28">
            <v>44920</v>
          </cell>
          <cell r="AU28">
            <v>44572</v>
          </cell>
          <cell r="AV28">
            <v>44920</v>
          </cell>
          <cell r="AW28" t="str">
            <v>11 MESES 15 DIAS</v>
          </cell>
          <cell r="AX28" t="str">
            <v>1 1. Días</v>
          </cell>
          <cell r="AY28" t="str">
            <v>Vigente</v>
          </cell>
          <cell r="AZ28" t="str">
            <v>SUBDIRECCION DE RECOLECCION, BARRIDO Y LIMPIEZA</v>
          </cell>
          <cell r="BA28" t="str">
            <v>HERMES HUMBERTO FORERO</v>
          </cell>
          <cell r="BB28" t="str">
            <v>SUBDIRECTOR DE RBL</v>
          </cell>
          <cell r="BC28">
            <v>80012878</v>
          </cell>
          <cell r="BD28">
            <v>175</v>
          </cell>
          <cell r="BE28">
            <v>44565</v>
          </cell>
          <cell r="BF28">
            <v>26</v>
          </cell>
          <cell r="BG28">
            <v>44568</v>
          </cell>
          <cell r="BH28" t="str">
            <v>O23011602380000007569</v>
          </cell>
          <cell r="BI28" t="str">
            <v>1 1. Inversión</v>
          </cell>
          <cell r="BJ28" t="str">
            <v>NO REQUIERE</v>
          </cell>
          <cell r="BK28"/>
          <cell r="BL28"/>
          <cell r="BM28"/>
          <cell r="BN28">
            <v>10</v>
          </cell>
          <cell r="BO28" t="str">
            <v>PROFESIONAL</v>
          </cell>
          <cell r="BP28"/>
        </row>
        <row r="29">
          <cell r="M29">
            <v>21104225</v>
          </cell>
          <cell r="N29">
            <v>4</v>
          </cell>
          <cell r="O29" t="str">
            <v>COLOMBIA</v>
          </cell>
          <cell r="P29" t="str">
            <v>CUNDINAMARCA</v>
          </cell>
          <cell r="Q29" t="str">
            <v>CHOCONTA</v>
          </cell>
          <cell r="R29" t="str">
            <v>N/A</v>
          </cell>
          <cell r="S29" t="str">
            <v>N/A</v>
          </cell>
          <cell r="T29" t="str">
            <v>N/A</v>
          </cell>
          <cell r="U29" t="str">
            <v>N/A</v>
          </cell>
          <cell r="V29" t="str">
            <v>N/A</v>
          </cell>
          <cell r="W29" t="str">
            <v>N/A</v>
          </cell>
          <cell r="X29" t="str">
            <v>N/A</v>
          </cell>
          <cell r="Y29" t="str">
            <v>N/A</v>
          </cell>
          <cell r="Z29">
            <v>28457</v>
          </cell>
          <cell r="AA29" t="str">
            <v>CALLE 64I 73A 33</v>
          </cell>
          <cell r="AB29">
            <v>7556302</v>
          </cell>
          <cell r="AC29" t="str">
            <v>ADRYQDB@YAHOO.COM.MX</v>
          </cell>
          <cell r="AD29" t="str">
            <v xml:space="preserve">1 1. Natural </v>
          </cell>
          <cell r="AE29" t="str">
            <v>26 26-Persona Natural</v>
          </cell>
          <cell r="AF29" t="str">
            <v>FEMENINO</v>
          </cell>
          <cell r="AG29" t="str">
            <v>CONTADURIA PUBLICA</v>
          </cell>
          <cell r="AH29" t="str">
            <v>N/A</v>
          </cell>
          <cell r="AI29" t="str">
            <v>24 AÑOS</v>
          </cell>
          <cell r="AJ29" t="str">
            <v>COMPENSAR EPS</v>
          </cell>
          <cell r="AK29" t="str">
            <v>COLPENSIONES</v>
          </cell>
          <cell r="AL29" t="str">
            <v>-</v>
          </cell>
          <cell r="AM29">
            <v>0</v>
          </cell>
          <cell r="AN29"/>
          <cell r="AO29">
            <v>56400000</v>
          </cell>
          <cell r="AP29">
            <v>7050000</v>
          </cell>
          <cell r="AQ29" t="str">
            <v>-</v>
          </cell>
          <cell r="AR29">
            <v>8</v>
          </cell>
          <cell r="AS29">
            <v>56400000</v>
          </cell>
          <cell r="AT29">
            <v>44810</v>
          </cell>
          <cell r="AU29">
            <v>44568</v>
          </cell>
          <cell r="AV29">
            <v>44810</v>
          </cell>
          <cell r="AW29">
            <v>8</v>
          </cell>
          <cell r="AX29" t="str">
            <v>2 2. Meses</v>
          </cell>
          <cell r="AY29" t="str">
            <v>Vigente</v>
          </cell>
          <cell r="AZ29" t="str">
            <v>SUBDIRECCION ADMINISTRATIVA Y FINANCIERA</v>
          </cell>
          <cell r="BA29" t="str">
            <v>RUBEN DARIO PERILLA CARDENAS</v>
          </cell>
          <cell r="BB29" t="str">
            <v>SUBDIRECTOR DE ADMINISTRATIVA Y FINANCIERA</v>
          </cell>
          <cell r="BC29">
            <v>74754353</v>
          </cell>
          <cell r="BD29">
            <v>203</v>
          </cell>
          <cell r="BE29">
            <v>44566</v>
          </cell>
          <cell r="BF29">
            <v>28</v>
          </cell>
          <cell r="BG29">
            <v>44568</v>
          </cell>
          <cell r="BH29" t="str">
            <v>O23011605560000007628</v>
          </cell>
          <cell r="BI29" t="str">
            <v>1 1. Inversión</v>
          </cell>
          <cell r="BJ29" t="str">
            <v>NO REQUIERE</v>
          </cell>
          <cell r="BK29"/>
          <cell r="BL29"/>
          <cell r="BM29"/>
          <cell r="BN29">
            <v>14</v>
          </cell>
          <cell r="BO29" t="str">
            <v>PROFESIONAL</v>
          </cell>
          <cell r="BP29"/>
        </row>
        <row r="30">
          <cell r="M30">
            <v>10294564</v>
          </cell>
          <cell r="N30">
            <v>1</v>
          </cell>
          <cell r="O30" t="str">
            <v>COLOMBIA</v>
          </cell>
          <cell r="P30" t="str">
            <v>NARIÑO</v>
          </cell>
          <cell r="Q30" t="str">
            <v>COLON</v>
          </cell>
          <cell r="R30" t="str">
            <v>N/A</v>
          </cell>
          <cell r="S30" t="str">
            <v>N/A</v>
          </cell>
          <cell r="T30" t="str">
            <v>N/A</v>
          </cell>
          <cell r="U30" t="str">
            <v>N/A</v>
          </cell>
          <cell r="V30" t="str">
            <v>N/A</v>
          </cell>
          <cell r="W30" t="str">
            <v>N/A</v>
          </cell>
          <cell r="X30" t="str">
            <v>N/A</v>
          </cell>
          <cell r="Y30" t="str">
            <v>N/A</v>
          </cell>
          <cell r="Z30">
            <v>30049</v>
          </cell>
          <cell r="AA30" t="str">
            <v>CRA 82BIS # 71 11 PISO 3</v>
          </cell>
          <cell r="AB30">
            <v>7363375</v>
          </cell>
          <cell r="AC30" t="str">
            <v>PANKARN@OUTLOOK.COM</v>
          </cell>
          <cell r="AD30" t="str">
            <v xml:space="preserve">1 1. Natural </v>
          </cell>
          <cell r="AE30" t="str">
            <v>26 26-Persona Natural</v>
          </cell>
          <cell r="AF30" t="str">
            <v>MASCULINO</v>
          </cell>
          <cell r="AG30" t="str">
            <v>INGENIERIA ELECTRONICA Y TELECOMUNICACIONES</v>
          </cell>
          <cell r="AH30" t="str">
            <v>ESPECIALIZACION EN SEGURIDAD INFORMATICA</v>
          </cell>
          <cell r="AI30" t="str">
            <v>13 AÑOS 9 MESES</v>
          </cell>
          <cell r="AJ30" t="str">
            <v>COMPENSAR EPS</v>
          </cell>
          <cell r="AK30" t="str">
            <v>PORVENIR</v>
          </cell>
          <cell r="AL30" t="str">
            <v>-</v>
          </cell>
          <cell r="AM30">
            <v>0</v>
          </cell>
          <cell r="AN30"/>
          <cell r="AO30">
            <v>82915000</v>
          </cell>
          <cell r="AP30">
            <v>7210000</v>
          </cell>
          <cell r="AQ30" t="str">
            <v>-</v>
          </cell>
          <cell r="AR30">
            <v>12</v>
          </cell>
          <cell r="AS30">
            <v>82915000</v>
          </cell>
          <cell r="AT30">
            <v>44920</v>
          </cell>
          <cell r="AU30">
            <v>44572</v>
          </cell>
          <cell r="AV30">
            <v>44920</v>
          </cell>
          <cell r="AW30" t="str">
            <v>11 MESES 15 DIAS</v>
          </cell>
          <cell r="AX30" t="str">
            <v>1 1. Días</v>
          </cell>
          <cell r="AY30" t="str">
            <v>Vigente</v>
          </cell>
          <cell r="AZ30" t="str">
            <v>SUBDIRECCION DE SERVICIOS FUNERARIOS Y ALUMBRADO PUBLICO</v>
          </cell>
          <cell r="BA30" t="str">
            <v>INGRID LISBETH RAMIREZ MORENO</v>
          </cell>
          <cell r="BB30" t="str">
            <v>SUBDIRECTORA DE SERVICIOS FUNERARIOS Y ALUMBRADO PUBLICO</v>
          </cell>
          <cell r="BC30">
            <v>47440658</v>
          </cell>
          <cell r="BD30">
            <v>9</v>
          </cell>
          <cell r="BE30">
            <v>44564</v>
          </cell>
          <cell r="BF30">
            <v>29</v>
          </cell>
          <cell r="BG30">
            <v>44568</v>
          </cell>
          <cell r="BH30" t="str">
            <v>O23011603450000007652</v>
          </cell>
          <cell r="BI30" t="str">
            <v>1 1. Inversión</v>
          </cell>
          <cell r="BJ30" t="str">
            <v>NO REQUIERE</v>
          </cell>
          <cell r="BK30"/>
          <cell r="BL30"/>
          <cell r="BM30"/>
          <cell r="BN30">
            <v>14</v>
          </cell>
          <cell r="BO30" t="str">
            <v>PROFESIONAL</v>
          </cell>
          <cell r="BP30"/>
        </row>
        <row r="31">
          <cell r="M31">
            <v>1118547959</v>
          </cell>
          <cell r="N31">
            <v>5</v>
          </cell>
          <cell r="O31" t="str">
            <v>COLOMBIA</v>
          </cell>
          <cell r="P31" t="str">
            <v>CASANARE</v>
          </cell>
          <cell r="Q31" t="str">
            <v>MANI</v>
          </cell>
          <cell r="R31" t="str">
            <v>N/A</v>
          </cell>
          <cell r="S31" t="str">
            <v>N/A</v>
          </cell>
          <cell r="T31" t="str">
            <v>N/A</v>
          </cell>
          <cell r="U31" t="str">
            <v>N/A</v>
          </cell>
          <cell r="V31" t="str">
            <v>N/A</v>
          </cell>
          <cell r="W31" t="str">
            <v>N/A</v>
          </cell>
          <cell r="X31" t="str">
            <v>N/A</v>
          </cell>
          <cell r="Y31" t="str">
            <v>N/A</v>
          </cell>
          <cell r="Z31">
            <v>33369</v>
          </cell>
          <cell r="AA31" t="str">
            <v>CALLE 77A # 80A 28</v>
          </cell>
          <cell r="AB31">
            <v>3125696335</v>
          </cell>
          <cell r="AC31" t="str">
            <v>elvisdavila2011@hotmail.com</v>
          </cell>
          <cell r="AD31" t="str">
            <v xml:space="preserve">1 1. Natural </v>
          </cell>
          <cell r="AE31" t="str">
            <v>26 26-Persona Natural</v>
          </cell>
          <cell r="AF31" t="str">
            <v>MASCULINO</v>
          </cell>
          <cell r="AG31" t="str">
            <v>INGENIERIA ELECTRONICA Y TELECOMUNICACIONES</v>
          </cell>
          <cell r="AH31" t="str">
            <v>N/A</v>
          </cell>
          <cell r="AI31" t="str">
            <v>7 AÑOS 4 MESES</v>
          </cell>
          <cell r="AJ31" t="str">
            <v>SANITAS EPS</v>
          </cell>
          <cell r="AK31" t="str">
            <v>PORVENIR</v>
          </cell>
          <cell r="AL31" t="str">
            <v>-</v>
          </cell>
          <cell r="AM31">
            <v>0</v>
          </cell>
          <cell r="AN31"/>
          <cell r="AO31">
            <v>35000000</v>
          </cell>
          <cell r="AP31">
            <v>5000000</v>
          </cell>
          <cell r="AQ31" t="str">
            <v>-</v>
          </cell>
          <cell r="AR31">
            <v>7</v>
          </cell>
          <cell r="AS31">
            <v>35000000</v>
          </cell>
          <cell r="AT31">
            <v>44779</v>
          </cell>
          <cell r="AU31">
            <v>44568</v>
          </cell>
          <cell r="AV31">
            <v>44779</v>
          </cell>
          <cell r="AW31">
            <v>7</v>
          </cell>
          <cell r="AX31" t="str">
            <v>2 2. Meses</v>
          </cell>
          <cell r="AY31" t="str">
            <v>Vigente</v>
          </cell>
          <cell r="AZ31" t="str">
            <v>SUBDIRECCION DE SERVICIOS FUNERARIOS Y ALUMBRADO PUBLICO</v>
          </cell>
          <cell r="BA31" t="str">
            <v>INGRID LISBETH RAMIREZ MORENO</v>
          </cell>
          <cell r="BB31" t="str">
            <v>SUBDIRECTORA DE SERVICIOS FUNERARIOS Y ALUMBRADO PUBLICO</v>
          </cell>
          <cell r="BC31">
            <v>47440658</v>
          </cell>
          <cell r="BD31">
            <v>11</v>
          </cell>
          <cell r="BE31">
            <v>44564</v>
          </cell>
          <cell r="BF31">
            <v>32</v>
          </cell>
          <cell r="BG31">
            <v>44568</v>
          </cell>
          <cell r="BH31" t="str">
            <v>O23011603450000007652</v>
          </cell>
          <cell r="BI31" t="str">
            <v>1 1. Inversión</v>
          </cell>
          <cell r="BJ31" t="str">
            <v>NO REQUIERE</v>
          </cell>
          <cell r="BK31"/>
          <cell r="BL31"/>
          <cell r="BM31"/>
          <cell r="BN31">
            <v>10</v>
          </cell>
          <cell r="BO31" t="str">
            <v>PROFESIONAL</v>
          </cell>
          <cell r="BP31"/>
        </row>
        <row r="32">
          <cell r="M32">
            <v>10162404</v>
          </cell>
          <cell r="N32">
            <v>3</v>
          </cell>
          <cell r="O32" t="str">
            <v>COLOMBIA</v>
          </cell>
          <cell r="P32" t="str">
            <v xml:space="preserve">CALDAS </v>
          </cell>
          <cell r="Q32" t="str">
            <v>LA DORADA</v>
          </cell>
          <cell r="R32" t="str">
            <v>N/A</v>
          </cell>
          <cell r="S32" t="str">
            <v>N/A</v>
          </cell>
          <cell r="T32" t="str">
            <v>N/A</v>
          </cell>
          <cell r="U32" t="str">
            <v>N/A</v>
          </cell>
          <cell r="V32" t="str">
            <v>N/A</v>
          </cell>
          <cell r="W32" t="str">
            <v>N/A</v>
          </cell>
          <cell r="X32" t="str">
            <v>N/A</v>
          </cell>
          <cell r="Y32" t="str">
            <v>N/A</v>
          </cell>
          <cell r="Z32">
            <v>20999</v>
          </cell>
          <cell r="AA32" t="str">
            <v>CALLE 98 # 9 41 APTO 401</v>
          </cell>
          <cell r="AB32">
            <v>3142527791</v>
          </cell>
          <cell r="AC32" t="str">
            <v>ALBERTOROCHAC@GMAIL.COM</v>
          </cell>
          <cell r="AD32" t="str">
            <v xml:space="preserve">1 1. Natural </v>
          </cell>
          <cell r="AE32" t="str">
            <v>26 26-Persona Natural</v>
          </cell>
          <cell r="AF32" t="str">
            <v>MASCULINO</v>
          </cell>
          <cell r="AG32" t="str">
            <v>TECNOLOGIA EN ADMINISTRACION BANCARIA</v>
          </cell>
          <cell r="AH32" t="str">
            <v>N/A</v>
          </cell>
          <cell r="AI32" t="str">
            <v>16 AÑOS 6 MESES</v>
          </cell>
          <cell r="AJ32" t="str">
            <v>SANITAS EPS</v>
          </cell>
          <cell r="AK32" t="str">
            <v>-</v>
          </cell>
          <cell r="AL32" t="str">
            <v>-</v>
          </cell>
          <cell r="AM32">
            <v>0</v>
          </cell>
          <cell r="AN32"/>
          <cell r="AO32">
            <v>46530000</v>
          </cell>
          <cell r="AP32">
            <v>4230000</v>
          </cell>
          <cell r="AQ32" t="str">
            <v>-</v>
          </cell>
          <cell r="AR32">
            <v>11</v>
          </cell>
          <cell r="AS32">
            <v>46530000</v>
          </cell>
          <cell r="AT32">
            <v>44901</v>
          </cell>
          <cell r="AU32">
            <v>44568</v>
          </cell>
          <cell r="AV32">
            <v>44901</v>
          </cell>
          <cell r="AW32">
            <v>11</v>
          </cell>
          <cell r="AX32" t="str">
            <v>2 2. Meses</v>
          </cell>
          <cell r="AY32" t="str">
            <v>Vigente</v>
          </cell>
          <cell r="AZ32" t="str">
            <v>SUBDIRECCION ADMINISTRATIVA Y FINANCIERA</v>
          </cell>
          <cell r="BA32" t="str">
            <v>RUBEN DARIO PERILLA CARDENAS</v>
          </cell>
          <cell r="BB32" t="str">
            <v>SUBDIRECTOR DE ADMINISTRATIVA Y FINANCIERA</v>
          </cell>
          <cell r="BC32">
            <v>74754353</v>
          </cell>
          <cell r="BD32">
            <v>200</v>
          </cell>
          <cell r="BE32">
            <v>44566</v>
          </cell>
          <cell r="BF32">
            <v>35</v>
          </cell>
          <cell r="BG32">
            <v>44568</v>
          </cell>
          <cell r="BH32" t="str">
            <v>O23011605560000007628</v>
          </cell>
          <cell r="BI32" t="str">
            <v>1 1. Inversión</v>
          </cell>
          <cell r="BJ32" t="str">
            <v>NO REQUIERE</v>
          </cell>
          <cell r="BK32"/>
          <cell r="BL32"/>
          <cell r="BM32"/>
          <cell r="BN32">
            <v>9</v>
          </cell>
          <cell r="BO32" t="str">
            <v>TECNICO</v>
          </cell>
          <cell r="BP32"/>
        </row>
        <row r="33">
          <cell r="M33">
            <v>52847621</v>
          </cell>
          <cell r="N33">
            <v>9</v>
          </cell>
          <cell r="O33" t="str">
            <v>COLOMBIA</v>
          </cell>
          <cell r="P33" t="str">
            <v>CHOCO</v>
          </cell>
          <cell r="Q33" t="str">
            <v>QUIBDO</v>
          </cell>
          <cell r="R33" t="str">
            <v>N/A</v>
          </cell>
          <cell r="S33" t="str">
            <v>N/A</v>
          </cell>
          <cell r="T33" t="str">
            <v>N/A</v>
          </cell>
          <cell r="U33" t="str">
            <v>N/A</v>
          </cell>
          <cell r="V33" t="str">
            <v>N/A</v>
          </cell>
          <cell r="W33" t="str">
            <v>N/A</v>
          </cell>
          <cell r="X33" t="str">
            <v>N/A</v>
          </cell>
          <cell r="Y33" t="str">
            <v>N/A</v>
          </cell>
          <cell r="Z33">
            <v>29135</v>
          </cell>
          <cell r="AA33" t="str">
            <v>CRA 69 # 2 58 CAJICA</v>
          </cell>
          <cell r="AB33">
            <v>3133090223</v>
          </cell>
          <cell r="AC33" t="str">
            <v>YIAMAR@HOTMAIL.COM</v>
          </cell>
          <cell r="AD33" t="str">
            <v xml:space="preserve">1 1. Natural </v>
          </cell>
          <cell r="AE33" t="str">
            <v>26 26-Persona Natural</v>
          </cell>
          <cell r="AF33" t="str">
            <v>FEMENINO</v>
          </cell>
          <cell r="AG33" t="str">
            <v>INGENIERIA DE SISTEMAS</v>
          </cell>
          <cell r="AH33" t="str">
            <v>ESPECIALIZACION EN GERENCIA DE PROYECTOS DE SISTEMAS</v>
          </cell>
          <cell r="AI33" t="str">
            <v>9 AÑOS 11 MESES</v>
          </cell>
          <cell r="AJ33" t="str">
            <v>COMPENSAR EPS</v>
          </cell>
          <cell r="AK33" t="str">
            <v>COLPENSIONES</v>
          </cell>
          <cell r="AL33" t="str">
            <v>-</v>
          </cell>
          <cell r="AM33">
            <v>0</v>
          </cell>
          <cell r="AN33"/>
          <cell r="AO33">
            <v>70040000</v>
          </cell>
          <cell r="AP33">
            <v>8755000</v>
          </cell>
          <cell r="AQ33" t="str">
            <v>-</v>
          </cell>
          <cell r="AR33">
            <v>8</v>
          </cell>
          <cell r="AS33">
            <v>70040000</v>
          </cell>
          <cell r="AT33">
            <v>44810</v>
          </cell>
          <cell r="AU33">
            <v>44568</v>
          </cell>
          <cell r="AV33">
            <v>44810</v>
          </cell>
          <cell r="AW33">
            <v>8</v>
          </cell>
          <cell r="AX33" t="str">
            <v>2 2. Meses</v>
          </cell>
          <cell r="AY33" t="str">
            <v>Vigente</v>
          </cell>
          <cell r="AZ33" t="str">
            <v>OFICINA DE TECNOLOGIAS DE LA INFORMACION Y LAS COMUNICACIONES</v>
          </cell>
          <cell r="BA33" t="str">
            <v>CESAR MAURICIO BELTRAN LOPEZ</v>
          </cell>
          <cell r="BB33" t="str">
            <v>JEFE OFICINA DE TECNOLOGIAS DE LA INFORMACION Y LAS COMUNICACIONES</v>
          </cell>
          <cell r="BC33">
            <v>80499017</v>
          </cell>
          <cell r="BD33">
            <v>359</v>
          </cell>
          <cell r="BE33">
            <v>44566</v>
          </cell>
          <cell r="BF33">
            <v>45</v>
          </cell>
          <cell r="BG33">
            <v>44568</v>
          </cell>
          <cell r="BH33" t="str">
            <v>O23011605560000007628</v>
          </cell>
          <cell r="BI33" t="str">
            <v>1 1. Inversión</v>
          </cell>
          <cell r="BJ33" t="str">
            <v>NO REQUIERE</v>
          </cell>
          <cell r="BK33"/>
          <cell r="BL33"/>
          <cell r="BM33"/>
          <cell r="BN33">
            <v>17</v>
          </cell>
          <cell r="BO33" t="str">
            <v>PROFESIONAL CON POSGRADO</v>
          </cell>
          <cell r="BP33" t="str">
            <v>-</v>
          </cell>
        </row>
        <row r="34">
          <cell r="M34">
            <v>1032485670</v>
          </cell>
          <cell r="N34">
            <v>3</v>
          </cell>
          <cell r="O34" t="str">
            <v>COLOMBIA</v>
          </cell>
          <cell r="P34" t="str">
            <v>CUNDINAMARCA</v>
          </cell>
          <cell r="Q34" t="str">
            <v>BOGOTA</v>
          </cell>
          <cell r="R34" t="str">
            <v>N/A</v>
          </cell>
          <cell r="S34" t="str">
            <v>N/A</v>
          </cell>
          <cell r="T34" t="str">
            <v>N/A</v>
          </cell>
          <cell r="U34" t="str">
            <v>N/A</v>
          </cell>
          <cell r="V34" t="str">
            <v>N/A</v>
          </cell>
          <cell r="W34" t="str">
            <v>N/A</v>
          </cell>
          <cell r="X34" t="str">
            <v>N/A</v>
          </cell>
          <cell r="Y34" t="str">
            <v>N/A</v>
          </cell>
          <cell r="Z34">
            <v>35334</v>
          </cell>
          <cell r="AA34" t="str">
            <v>CALLE 4B # 39B 90 INT 4 APTO 504</v>
          </cell>
          <cell r="AB34">
            <v>7210733</v>
          </cell>
          <cell r="AC34" t="str">
            <v>AJRODRIGUEZL@LIBERTADORES.EDU.CO</v>
          </cell>
          <cell r="AD34" t="str">
            <v xml:space="preserve">1 1. Natural </v>
          </cell>
          <cell r="AE34" t="str">
            <v>26 26-Persona Natural</v>
          </cell>
          <cell r="AF34" t="str">
            <v>MASCULINO</v>
          </cell>
          <cell r="AG34" t="str">
            <v>PUBLICIDAD Y MERCADEO</v>
          </cell>
          <cell r="AH34" t="str">
            <v>N/A</v>
          </cell>
          <cell r="AI34" t="str">
            <v>2 AÑOS 11 MESES</v>
          </cell>
          <cell r="AJ34" t="str">
            <v>SANITAS EPS</v>
          </cell>
          <cell r="AK34" t="str">
            <v>COLPENSIONES</v>
          </cell>
          <cell r="AL34" t="str">
            <v>-</v>
          </cell>
          <cell r="AM34">
            <v>0</v>
          </cell>
          <cell r="AN34"/>
          <cell r="AO34">
            <v>38500000</v>
          </cell>
          <cell r="AP34">
            <v>3500000</v>
          </cell>
          <cell r="AQ34" t="str">
            <v>-</v>
          </cell>
          <cell r="AR34">
            <v>11</v>
          </cell>
          <cell r="AS34">
            <v>38500000</v>
          </cell>
          <cell r="AT34">
            <v>44901</v>
          </cell>
          <cell r="AU34">
            <v>44568</v>
          </cell>
          <cell r="AV34">
            <v>44901</v>
          </cell>
          <cell r="AW34">
            <v>11</v>
          </cell>
          <cell r="AX34" t="str">
            <v>2 2. Meses</v>
          </cell>
          <cell r="AY34" t="str">
            <v>Vigente</v>
          </cell>
          <cell r="AZ34" t="str">
            <v>OFICINA ASESORA DE COMUNICACIONES Y RELACIONES INTERINSTITUCIONALES</v>
          </cell>
          <cell r="BA34" t="str">
            <v>JULIAN CAMILO AMADO VELANDIA</v>
          </cell>
          <cell r="BB34" t="str">
            <v>JEFE OFICINA ASESORA DE COMUNICACIONES Y RELACIONES INTERINSTITUCIONALES</v>
          </cell>
          <cell r="BC34">
            <v>80110291</v>
          </cell>
          <cell r="BD34">
            <v>380</v>
          </cell>
          <cell r="BE34">
            <v>44201</v>
          </cell>
          <cell r="BF34">
            <v>46</v>
          </cell>
          <cell r="BG34">
            <v>44568</v>
          </cell>
          <cell r="BH34" t="str">
            <v>O23011605560000007628</v>
          </cell>
          <cell r="BI34" t="str">
            <v>1 1. Inversión</v>
          </cell>
          <cell r="BJ34" t="str">
            <v>NO REQUIERE</v>
          </cell>
          <cell r="BK34"/>
          <cell r="BL34"/>
          <cell r="BM34"/>
          <cell r="BN34">
            <v>10</v>
          </cell>
          <cell r="BO34" t="str">
            <v>PROFESIONAL</v>
          </cell>
          <cell r="BP34"/>
        </row>
        <row r="35">
          <cell r="M35">
            <v>1121916348</v>
          </cell>
          <cell r="N35">
            <v>1</v>
          </cell>
          <cell r="O35" t="str">
            <v>COLOMBIA</v>
          </cell>
          <cell r="P35" t="str">
            <v>META</v>
          </cell>
          <cell r="Q35" t="str">
            <v>VILLAVICENCIO</v>
          </cell>
          <cell r="R35" t="str">
            <v>N/A</v>
          </cell>
          <cell r="S35" t="str">
            <v>N/A</v>
          </cell>
          <cell r="T35" t="str">
            <v>N/A</v>
          </cell>
          <cell r="U35" t="str">
            <v>N/A</v>
          </cell>
          <cell r="V35" t="str">
            <v>N/A</v>
          </cell>
          <cell r="W35" t="str">
            <v>N/A</v>
          </cell>
          <cell r="X35" t="str">
            <v>N/A</v>
          </cell>
          <cell r="Y35" t="str">
            <v>N/A</v>
          </cell>
          <cell r="Z35">
            <v>34595</v>
          </cell>
          <cell r="AA35" t="str">
            <v>CRA 81 # 67D 62</v>
          </cell>
          <cell r="AB35">
            <v>3118083137</v>
          </cell>
          <cell r="AC35" t="str">
            <v>LEIDYGARBRIC@GMAIL.COM</v>
          </cell>
          <cell r="AD35" t="str">
            <v xml:space="preserve">1 1. Natural </v>
          </cell>
          <cell r="AE35" t="str">
            <v>26 26-Persona Natural</v>
          </cell>
          <cell r="AF35" t="str">
            <v>FEMENINO</v>
          </cell>
          <cell r="AG35" t="str">
            <v>PSICOLOGIA</v>
          </cell>
          <cell r="AH35" t="str">
            <v>N/A</v>
          </cell>
          <cell r="AI35" t="str">
            <v>5 AÑOS 9 MESES</v>
          </cell>
          <cell r="AJ35" t="str">
            <v>SANITAS EPS</v>
          </cell>
          <cell r="AK35" t="str">
            <v>PORVENIR</v>
          </cell>
          <cell r="AL35" t="str">
            <v>-</v>
          </cell>
          <cell r="AM35">
            <v>0</v>
          </cell>
          <cell r="AN35"/>
          <cell r="AO35">
            <v>59225000</v>
          </cell>
          <cell r="AP35">
            <v>5150000</v>
          </cell>
          <cell r="AQ35" t="str">
            <v>-</v>
          </cell>
          <cell r="AR35">
            <v>12</v>
          </cell>
          <cell r="AS35">
            <v>59225000</v>
          </cell>
          <cell r="AT35">
            <v>44916</v>
          </cell>
          <cell r="AU35">
            <v>44568</v>
          </cell>
          <cell r="AV35">
            <v>44916</v>
          </cell>
          <cell r="AW35" t="str">
            <v>11 MESES 15 DIAS</v>
          </cell>
          <cell r="AX35" t="str">
            <v>2 2. Meses</v>
          </cell>
          <cell r="AY35" t="str">
            <v>Vigente</v>
          </cell>
          <cell r="AZ35" t="str">
            <v>SUBDIRECCION DE SERVICIOS FUNERARIOS Y ALUMBRADO PUBLICO</v>
          </cell>
          <cell r="BA35" t="str">
            <v>INGRID LISBETH RAMIREZ MORENO</v>
          </cell>
          <cell r="BB35" t="str">
            <v>SUBDIRECTORA DE SERVICIOS FUNERARIOS Y ALUMBRADO PUBLICO</v>
          </cell>
          <cell r="BC35">
            <v>47440658</v>
          </cell>
          <cell r="BD35">
            <v>24</v>
          </cell>
          <cell r="BE35">
            <v>44564</v>
          </cell>
          <cell r="BF35">
            <v>27</v>
          </cell>
          <cell r="BG35">
            <v>44568</v>
          </cell>
          <cell r="BH35" t="str">
            <v>O23011602370000007644</v>
          </cell>
          <cell r="BI35" t="str">
            <v>1 1. Inversión</v>
          </cell>
          <cell r="BJ35" t="str">
            <v>NO REQUIERE</v>
          </cell>
          <cell r="BK35"/>
          <cell r="BL35"/>
          <cell r="BM35"/>
          <cell r="BN35">
            <v>24</v>
          </cell>
          <cell r="BO35" t="str">
            <v>PROFESIONAL</v>
          </cell>
          <cell r="BP35"/>
        </row>
        <row r="36">
          <cell r="M36">
            <v>66999693</v>
          </cell>
          <cell r="N36">
            <v>1</v>
          </cell>
          <cell r="O36" t="str">
            <v>COLOMBIA</v>
          </cell>
          <cell r="P36" t="str">
            <v>VALLE DEL CAUCA</v>
          </cell>
          <cell r="Q36" t="str">
            <v>CALI</v>
          </cell>
          <cell r="R36" t="str">
            <v>N/A</v>
          </cell>
          <cell r="S36" t="str">
            <v>N/A</v>
          </cell>
          <cell r="T36" t="str">
            <v>N/A</v>
          </cell>
          <cell r="U36" t="str">
            <v>N/A</v>
          </cell>
          <cell r="V36" t="str">
            <v>N/A</v>
          </cell>
          <cell r="W36" t="str">
            <v>N/A</v>
          </cell>
          <cell r="X36" t="str">
            <v>N/A</v>
          </cell>
          <cell r="Y36" t="str">
            <v>N/A</v>
          </cell>
          <cell r="Z36">
            <v>28312</v>
          </cell>
          <cell r="AA36" t="str">
            <v>CRA 17 # 0 35</v>
          </cell>
          <cell r="AB36">
            <v>3102537419</v>
          </cell>
          <cell r="AC36" t="str">
            <v>MARCELASALAZARJ@GMAIL.COM</v>
          </cell>
          <cell r="AD36" t="str">
            <v xml:space="preserve">1 1. Natural </v>
          </cell>
          <cell r="AE36" t="str">
            <v>26 26-Persona Natural</v>
          </cell>
          <cell r="AF36" t="str">
            <v>FEMENINO</v>
          </cell>
          <cell r="AG36" t="str">
            <v>COMUNICACIÓN SOCIAL</v>
          </cell>
          <cell r="AH36" t="str">
            <v>MAESTRIA EN LITERATURA</v>
          </cell>
          <cell r="AI36" t="str">
            <v>9 AÑOS 9 MESES</v>
          </cell>
          <cell r="AJ36" t="str">
            <v>SURA EPS</v>
          </cell>
          <cell r="AK36" t="str">
            <v>PORVENIR</v>
          </cell>
          <cell r="AL36" t="str">
            <v>-</v>
          </cell>
          <cell r="AM36">
            <v>0</v>
          </cell>
          <cell r="AN36"/>
          <cell r="AO36">
            <v>90200000</v>
          </cell>
          <cell r="AP36">
            <v>8200000</v>
          </cell>
          <cell r="AQ36" t="str">
            <v>-</v>
          </cell>
          <cell r="AR36">
            <v>11</v>
          </cell>
          <cell r="AS36">
            <v>90200000</v>
          </cell>
          <cell r="AT36">
            <v>44901</v>
          </cell>
          <cell r="AU36">
            <v>44568</v>
          </cell>
          <cell r="AV36">
            <v>44901</v>
          </cell>
          <cell r="AW36">
            <v>11</v>
          </cell>
          <cell r="AX36" t="str">
            <v>2 2. Meses</v>
          </cell>
          <cell r="AY36" t="str">
            <v>Vigente</v>
          </cell>
          <cell r="AZ36" t="str">
            <v>OFICINA ASESORA DE COMUNICACIONES Y RELACIONES INTERINSTITUCIONALES</v>
          </cell>
          <cell r="BA36" t="str">
            <v>JULIAN CAMILO AMADO VELANDIA</v>
          </cell>
          <cell r="BB36" t="str">
            <v>JEFE OFICINA ASESORA DE COMUNICACIONES Y RELACIONES INTERINSTITUCIONALES</v>
          </cell>
          <cell r="BC36">
            <v>80110291</v>
          </cell>
          <cell r="BD36">
            <v>382</v>
          </cell>
          <cell r="BE36">
            <v>44566</v>
          </cell>
          <cell r="BF36">
            <v>42</v>
          </cell>
          <cell r="BG36">
            <v>44568</v>
          </cell>
          <cell r="BH36" t="str">
            <v>O23011605560000007628</v>
          </cell>
          <cell r="BI36" t="str">
            <v>1 1. Inversión</v>
          </cell>
          <cell r="BJ36" t="str">
            <v>NO REQUIERE</v>
          </cell>
          <cell r="BK36"/>
          <cell r="BL36"/>
          <cell r="BM36"/>
          <cell r="BN36">
            <v>17</v>
          </cell>
          <cell r="BO36" t="str">
            <v>PROFESIONAL CON POSGRADO</v>
          </cell>
          <cell r="BP36" t="str">
            <v>-</v>
          </cell>
        </row>
        <row r="37">
          <cell r="M37">
            <v>1001167443</v>
          </cell>
          <cell r="N37">
            <v>1</v>
          </cell>
          <cell r="O37" t="str">
            <v>COLOMBIA</v>
          </cell>
          <cell r="P37" t="str">
            <v>CUNDINAMARCA</v>
          </cell>
          <cell r="Q37" t="str">
            <v>BOGOTA</v>
          </cell>
          <cell r="R37" t="str">
            <v>N/A</v>
          </cell>
          <cell r="S37" t="str">
            <v>N/A</v>
          </cell>
          <cell r="T37" t="str">
            <v>N/A</v>
          </cell>
          <cell r="U37" t="str">
            <v>N/A</v>
          </cell>
          <cell r="V37" t="str">
            <v>N/A</v>
          </cell>
          <cell r="W37" t="str">
            <v>N/A</v>
          </cell>
          <cell r="X37" t="str">
            <v>N/A</v>
          </cell>
          <cell r="Y37" t="str">
            <v>N/A</v>
          </cell>
          <cell r="Z37">
            <v>36788</v>
          </cell>
          <cell r="AA37" t="str">
            <v>TRASV 36C # 79A 28 SUR</v>
          </cell>
          <cell r="AB37">
            <v>7186989</v>
          </cell>
          <cell r="AC37" t="str">
            <v>DANIELHURTADO153@GMAIL.COM</v>
          </cell>
          <cell r="AD37" t="str">
            <v xml:space="preserve">1 1. Natural </v>
          </cell>
          <cell r="AE37" t="str">
            <v>26 26-Persona Natural</v>
          </cell>
          <cell r="AF37" t="str">
            <v>MASCULINO</v>
          </cell>
          <cell r="AG37" t="str">
            <v>TECNOLOGIA EN DISEÑO IMPLEMENTACIÓN Y MANTENIMIENTO</v>
          </cell>
          <cell r="AH37" t="str">
            <v>N/A</v>
          </cell>
          <cell r="AI37" t="str">
            <v>2 AÑOS 4 MESES</v>
          </cell>
          <cell r="AJ37" t="str">
            <v>SURA EPS</v>
          </cell>
          <cell r="AK37" t="str">
            <v>PORVENIR</v>
          </cell>
          <cell r="AL37" t="str">
            <v>-</v>
          </cell>
          <cell r="AM37">
            <v>0</v>
          </cell>
          <cell r="AN37"/>
          <cell r="AO37">
            <v>28618569</v>
          </cell>
          <cell r="AP37">
            <v>3179841</v>
          </cell>
          <cell r="AQ37" t="str">
            <v>-</v>
          </cell>
          <cell r="AR37">
            <v>9</v>
          </cell>
          <cell r="AS37">
            <v>28618569</v>
          </cell>
          <cell r="AT37">
            <v>44840</v>
          </cell>
          <cell r="AU37">
            <v>44568</v>
          </cell>
          <cell r="AV37">
            <v>44840</v>
          </cell>
          <cell r="AW37">
            <v>9</v>
          </cell>
          <cell r="AX37" t="str">
            <v>2 2. Meses</v>
          </cell>
          <cell r="AY37" t="str">
            <v>Vigente</v>
          </cell>
          <cell r="AZ37" t="str">
            <v>OFICINA DE TECNOLOGIAS DE LA INFORMACION Y LAS COMUNICACIONES</v>
          </cell>
          <cell r="BA37" t="str">
            <v>CESAR MAURICIO BELTRAN LOPEZ</v>
          </cell>
          <cell r="BB37" t="str">
            <v>JEFE OFICINA DE TECNOLOGIAS DE LA INFORMACION Y LAS COMUNICACIONES</v>
          </cell>
          <cell r="BC37">
            <v>80499017</v>
          </cell>
          <cell r="BD37">
            <v>354</v>
          </cell>
          <cell r="BE37">
            <v>44566</v>
          </cell>
          <cell r="BF37">
            <v>44</v>
          </cell>
          <cell r="BG37">
            <v>44568</v>
          </cell>
          <cell r="BH37" t="str">
            <v>O23011605560000007628</v>
          </cell>
          <cell r="BI37" t="str">
            <v>1 1. Inversión</v>
          </cell>
          <cell r="BJ37" t="str">
            <v>NO REQUIERE</v>
          </cell>
          <cell r="BK37"/>
          <cell r="BL37"/>
          <cell r="BM37"/>
          <cell r="BN37">
            <v>7</v>
          </cell>
          <cell r="BO37" t="str">
            <v>TECNICO</v>
          </cell>
          <cell r="BP37"/>
        </row>
        <row r="38">
          <cell r="M38">
            <v>1018411190</v>
          </cell>
          <cell r="N38">
            <v>1</v>
          </cell>
          <cell r="O38" t="str">
            <v>COLOMBIA</v>
          </cell>
          <cell r="P38" t="str">
            <v>CUNDINAMARCA</v>
          </cell>
          <cell r="Q38" t="str">
            <v>BOGOTA</v>
          </cell>
          <cell r="R38" t="str">
            <v>N/A</v>
          </cell>
          <cell r="S38" t="str">
            <v>N/A</v>
          </cell>
          <cell r="T38" t="str">
            <v>N/A</v>
          </cell>
          <cell r="U38" t="str">
            <v>N/A</v>
          </cell>
          <cell r="V38" t="str">
            <v>N/A</v>
          </cell>
          <cell r="W38" t="str">
            <v>N/A</v>
          </cell>
          <cell r="X38" t="str">
            <v>N/A</v>
          </cell>
          <cell r="Y38" t="str">
            <v>N/A</v>
          </cell>
          <cell r="Z38">
            <v>31941</v>
          </cell>
          <cell r="AA38" t="str">
            <v>CALLE 133 # 100A 30</v>
          </cell>
          <cell r="AB38">
            <v>6856885</v>
          </cell>
          <cell r="AC38" t="str">
            <v>ELIZA.PUERTOP@HOTMAIL.COM</v>
          </cell>
          <cell r="AD38" t="str">
            <v xml:space="preserve">1 1. Natural </v>
          </cell>
          <cell r="AE38" t="str">
            <v>26 26-Persona Natural</v>
          </cell>
          <cell r="AF38" t="str">
            <v>FEMENINO</v>
          </cell>
          <cell r="AG38" t="str">
            <v>CONTADURIA PUBLICA</v>
          </cell>
          <cell r="AH38" t="str">
            <v>ESPECIALIZACION EN REVISORIA FISCAL Y AUDITORIA INTERNACIONAL</v>
          </cell>
          <cell r="AI38" t="str">
            <v>9 AÑOS 3 MESES</v>
          </cell>
          <cell r="AJ38" t="str">
            <v>COMPENSAR EPS</v>
          </cell>
          <cell r="AK38" t="str">
            <v>COLFONDOS</v>
          </cell>
          <cell r="AL38" t="str">
            <v>-</v>
          </cell>
          <cell r="AM38">
            <v>0</v>
          </cell>
          <cell r="AN38"/>
          <cell r="AO38">
            <v>60160000</v>
          </cell>
          <cell r="AP38">
            <v>7520000</v>
          </cell>
          <cell r="AQ38" t="str">
            <v>-</v>
          </cell>
          <cell r="AR38">
            <v>8</v>
          </cell>
          <cell r="AS38">
            <v>60160000</v>
          </cell>
          <cell r="AT38">
            <v>44814</v>
          </cell>
          <cell r="AU38">
            <v>44572</v>
          </cell>
          <cell r="AV38">
            <v>44814</v>
          </cell>
          <cell r="AW38">
            <v>8</v>
          </cell>
          <cell r="AX38" t="str">
            <v>2 2. Meses</v>
          </cell>
          <cell r="AY38" t="str">
            <v>Vigente</v>
          </cell>
          <cell r="AZ38" t="str">
            <v>SUBDIRECCION ADMINISTRATIVA Y FINANCIERA</v>
          </cell>
          <cell r="BA38" t="str">
            <v>RUBEN DARIO PERILLA CARDENAS</v>
          </cell>
          <cell r="BB38" t="str">
            <v>SUBDIRECTOR DE ADMINISTRATIVA Y FINANCIERA</v>
          </cell>
          <cell r="BC38">
            <v>74754353</v>
          </cell>
          <cell r="BD38">
            <v>205</v>
          </cell>
          <cell r="BE38">
            <v>44566</v>
          </cell>
          <cell r="BF38">
            <v>37</v>
          </cell>
          <cell r="BG38">
            <v>44568</v>
          </cell>
          <cell r="BH38" t="str">
            <v>O23011605560000007628</v>
          </cell>
          <cell r="BI38" t="str">
            <v>1 1. Inversión</v>
          </cell>
          <cell r="BJ38" t="str">
            <v>NO REQUIERE</v>
          </cell>
          <cell r="BK38"/>
          <cell r="BL38"/>
          <cell r="BM38"/>
          <cell r="BN38">
            <v>15</v>
          </cell>
          <cell r="BO38" t="str">
            <v>PROFESIONAL CON POSGRADO</v>
          </cell>
          <cell r="BP38" t="str">
            <v>-</v>
          </cell>
        </row>
        <row r="39">
          <cell r="M39">
            <v>1101177083</v>
          </cell>
          <cell r="N39">
            <v>9</v>
          </cell>
          <cell r="O39" t="str">
            <v>COLOMBIA</v>
          </cell>
          <cell r="P39" t="str">
            <v>CUNDINAMARCA</v>
          </cell>
          <cell r="Q39" t="str">
            <v>BOGOTA</v>
          </cell>
          <cell r="R39" t="str">
            <v>N/A</v>
          </cell>
          <cell r="S39" t="str">
            <v>N/A</v>
          </cell>
          <cell r="T39" t="str">
            <v>N/A</v>
          </cell>
          <cell r="U39" t="str">
            <v>N/A</v>
          </cell>
          <cell r="V39" t="str">
            <v>N/A</v>
          </cell>
          <cell r="W39" t="str">
            <v>N/A</v>
          </cell>
          <cell r="X39" t="str">
            <v>N/A</v>
          </cell>
          <cell r="Y39" t="str">
            <v>N/A</v>
          </cell>
          <cell r="Z39">
            <v>33995</v>
          </cell>
          <cell r="AA39" t="str">
            <v>CRA 69K # 70 22</v>
          </cell>
          <cell r="AB39">
            <v>7291425</v>
          </cell>
          <cell r="AC39" t="str">
            <v>ARCAN705@GMAIL.COM</v>
          </cell>
          <cell r="AD39" t="str">
            <v xml:space="preserve">1 1. Natural </v>
          </cell>
          <cell r="AE39" t="str">
            <v>26 26-Persona Natural</v>
          </cell>
          <cell r="AF39" t="str">
            <v>MASCULINO</v>
          </cell>
          <cell r="AG39" t="str">
            <v>INGENIERIA ELECTRICA</v>
          </cell>
          <cell r="AH39" t="str">
            <v>N/A</v>
          </cell>
          <cell r="AI39" t="str">
            <v>4 AÑOS 11 MESES</v>
          </cell>
          <cell r="AJ39" t="str">
            <v>SANITAS EPS</v>
          </cell>
          <cell r="AK39" t="str">
            <v>COLFONDOS</v>
          </cell>
          <cell r="AL39" t="str">
            <v>-</v>
          </cell>
          <cell r="AM39">
            <v>0</v>
          </cell>
          <cell r="AN39"/>
          <cell r="AO39">
            <v>60000000</v>
          </cell>
          <cell r="AP39">
            <v>6000000</v>
          </cell>
          <cell r="AQ39" t="str">
            <v>-</v>
          </cell>
          <cell r="AR39">
            <v>10</v>
          </cell>
          <cell r="AS39">
            <v>60000000</v>
          </cell>
          <cell r="AT39">
            <v>44871</v>
          </cell>
          <cell r="AU39">
            <v>44568</v>
          </cell>
          <cell r="AV39">
            <v>44871</v>
          </cell>
          <cell r="AW39">
            <v>10</v>
          </cell>
          <cell r="AX39" t="str">
            <v>2 2. Meses</v>
          </cell>
          <cell r="AY39" t="str">
            <v>Vigente</v>
          </cell>
          <cell r="AZ39" t="str">
            <v>SUBDIRECCION DE SERVICIOS FUNERARIOS Y ALUMBRADO PUBLICO</v>
          </cell>
          <cell r="BA39" t="str">
            <v>INGRID LISBETH RAMIREZ MORENO</v>
          </cell>
          <cell r="BB39" t="str">
            <v>SUBDIRECTORA DE SERVICIOS FUNERARIOS Y ALUMBRADO PUBLICO</v>
          </cell>
          <cell r="BC39">
            <v>47440658</v>
          </cell>
          <cell r="BD39">
            <v>7</v>
          </cell>
          <cell r="BE39">
            <v>44564</v>
          </cell>
          <cell r="BF39">
            <v>30</v>
          </cell>
          <cell r="BG39">
            <v>44568</v>
          </cell>
          <cell r="BH39" t="str">
            <v>O23011603450000007652</v>
          </cell>
          <cell r="BI39" t="str">
            <v>1 1. Inversión</v>
          </cell>
          <cell r="BJ39" t="str">
            <v>NO REQUIERE</v>
          </cell>
          <cell r="BK39"/>
          <cell r="BL39"/>
          <cell r="BM39"/>
          <cell r="BN39">
            <v>12</v>
          </cell>
          <cell r="BO39" t="str">
            <v>PROFESIONAL</v>
          </cell>
          <cell r="BP39"/>
        </row>
        <row r="40">
          <cell r="M40">
            <v>1022381682</v>
          </cell>
          <cell r="N40">
            <v>8</v>
          </cell>
          <cell r="O40" t="str">
            <v>COLOMBIA</v>
          </cell>
          <cell r="P40" t="str">
            <v>TOLIMA</v>
          </cell>
          <cell r="Q40" t="str">
            <v>CHAPARRAL</v>
          </cell>
          <cell r="R40" t="str">
            <v>N/A</v>
          </cell>
          <cell r="S40" t="str">
            <v>N/A</v>
          </cell>
          <cell r="T40" t="str">
            <v>N/A</v>
          </cell>
          <cell r="U40" t="str">
            <v>N/A</v>
          </cell>
          <cell r="V40" t="str">
            <v>N/A</v>
          </cell>
          <cell r="W40" t="str">
            <v>N/A</v>
          </cell>
          <cell r="X40" t="str">
            <v>N/A</v>
          </cell>
          <cell r="Y40" t="str">
            <v>N/A</v>
          </cell>
          <cell r="Z40">
            <v>34006</v>
          </cell>
          <cell r="AA40" t="str">
            <v>TRASV 16BIS # 46 33</v>
          </cell>
          <cell r="AB40">
            <v>7223349</v>
          </cell>
          <cell r="AC40" t="str">
            <v>RHURTADOFABIAN@HOTMAIL.COM</v>
          </cell>
          <cell r="AD40" t="str">
            <v xml:space="preserve">1 1. Natural </v>
          </cell>
          <cell r="AE40" t="str">
            <v>26 26-Persona Natural</v>
          </cell>
          <cell r="AF40" t="str">
            <v>MASCULINO</v>
          </cell>
          <cell r="AG40" t="str">
            <v>COMUNICACIÓN SOCIAL - PERIODISMO</v>
          </cell>
          <cell r="AH40" t="str">
            <v>N/A</v>
          </cell>
          <cell r="AI40" t="str">
            <v>8 AÑOS 6 MESES</v>
          </cell>
          <cell r="AJ40" t="str">
            <v>SANITAS EPS</v>
          </cell>
          <cell r="AK40" t="str">
            <v>COLFONDOS</v>
          </cell>
          <cell r="AL40" t="str">
            <v>-</v>
          </cell>
          <cell r="AM40">
            <v>0</v>
          </cell>
          <cell r="AN40"/>
          <cell r="AO40">
            <v>40883670</v>
          </cell>
          <cell r="AP40">
            <v>6813945</v>
          </cell>
          <cell r="AQ40" t="str">
            <v>-</v>
          </cell>
          <cell r="AR40">
            <v>6</v>
          </cell>
          <cell r="AS40">
            <v>40883670</v>
          </cell>
          <cell r="AT40">
            <v>44748</v>
          </cell>
          <cell r="AU40">
            <v>44568</v>
          </cell>
          <cell r="AV40">
            <v>44748</v>
          </cell>
          <cell r="AW40">
            <v>6</v>
          </cell>
          <cell r="AX40" t="str">
            <v>2 2. Meses</v>
          </cell>
          <cell r="AY40" t="str">
            <v>TERMINADO</v>
          </cell>
          <cell r="AZ40" t="str">
            <v>SUBDIRECCION DE SERVICIOS FUNERARIOS Y ALUMBRADO PUBLICO</v>
          </cell>
          <cell r="BA40" t="str">
            <v>INGRID LISBETH RAMIREZ MORENO</v>
          </cell>
          <cell r="BB40" t="str">
            <v>SUBDIRECTORA DE SERVICIOS FUNERARIOS Y ALUMBRADO PUBLICO</v>
          </cell>
          <cell r="BC40">
            <v>47440658</v>
          </cell>
          <cell r="BD40">
            <v>4</v>
          </cell>
          <cell r="BE40">
            <v>44564</v>
          </cell>
          <cell r="BF40">
            <v>39</v>
          </cell>
          <cell r="BG40">
            <v>44568</v>
          </cell>
          <cell r="BH40" t="str">
            <v>O23011603450000007652</v>
          </cell>
          <cell r="BI40" t="str">
            <v>1 1. Inversión</v>
          </cell>
          <cell r="BJ40" t="str">
            <v>NO REQUIERE</v>
          </cell>
          <cell r="BK40"/>
          <cell r="BL40"/>
          <cell r="BM40"/>
          <cell r="BN40">
            <v>14</v>
          </cell>
          <cell r="BO40" t="str">
            <v>PROFESIONAL</v>
          </cell>
          <cell r="BP40"/>
        </row>
        <row r="41">
          <cell r="M41">
            <v>1064977513</v>
          </cell>
          <cell r="N41">
            <v>3</v>
          </cell>
          <cell r="O41" t="str">
            <v>COLOMBIA</v>
          </cell>
          <cell r="P41" t="str">
            <v>CORDOBA</v>
          </cell>
          <cell r="Q41" t="str">
            <v>SAN PELAYO</v>
          </cell>
          <cell r="R41" t="str">
            <v>N/A</v>
          </cell>
          <cell r="S41" t="str">
            <v>N/A</v>
          </cell>
          <cell r="T41" t="str">
            <v>N/A</v>
          </cell>
          <cell r="U41" t="str">
            <v>N/A</v>
          </cell>
          <cell r="V41" t="str">
            <v>N/A</v>
          </cell>
          <cell r="W41" t="str">
            <v>N/A</v>
          </cell>
          <cell r="X41" t="str">
            <v>N/A</v>
          </cell>
          <cell r="Y41" t="str">
            <v>N/A</v>
          </cell>
          <cell r="Z41">
            <v>31435</v>
          </cell>
          <cell r="AA41" t="str">
            <v>CALLE 163A # 7 45</v>
          </cell>
          <cell r="AB41">
            <v>3115147033</v>
          </cell>
          <cell r="AC41" t="str">
            <v>DDAIRO_DANIEL@HOTMAIL.COM</v>
          </cell>
          <cell r="AD41" t="str">
            <v xml:space="preserve">1 1. Natural </v>
          </cell>
          <cell r="AE41" t="str">
            <v>26 26-Persona Natural</v>
          </cell>
          <cell r="AF41" t="str">
            <v>MASCULINO</v>
          </cell>
          <cell r="AG41" t="str">
            <v>TECNOLOGIA EN REDES Y COMUNICACIÓN DE DATOS</v>
          </cell>
          <cell r="AH41" t="str">
            <v>N/A</v>
          </cell>
          <cell r="AI41" t="str">
            <v>4 AÑOS 1 MES</v>
          </cell>
          <cell r="AJ41" t="str">
            <v>SALUD TOTAL</v>
          </cell>
          <cell r="AK41" t="str">
            <v>COLFONDOS</v>
          </cell>
          <cell r="AL41" t="str">
            <v>-</v>
          </cell>
          <cell r="AM41">
            <v>0</v>
          </cell>
          <cell r="AN41"/>
          <cell r="AO41">
            <v>30591000</v>
          </cell>
          <cell r="AP41">
            <v>3399000</v>
          </cell>
          <cell r="AQ41" t="str">
            <v>-</v>
          </cell>
          <cell r="AR41">
            <v>9</v>
          </cell>
          <cell r="AS41">
            <v>30591000</v>
          </cell>
          <cell r="AT41">
            <v>44844</v>
          </cell>
          <cell r="AU41">
            <v>44572</v>
          </cell>
          <cell r="AV41">
            <v>44844</v>
          </cell>
          <cell r="AW41">
            <v>9</v>
          </cell>
          <cell r="AX41" t="str">
            <v>2 2. Meses</v>
          </cell>
          <cell r="AY41" t="str">
            <v>Vigente</v>
          </cell>
          <cell r="AZ41" t="str">
            <v>OFICINA DE TECNOLOGIAS DE LA INFORMACION Y LAS COMUNICACIONES</v>
          </cell>
          <cell r="BA41" t="str">
            <v>CESAR MAURICIO BELTRAN LOPEZ</v>
          </cell>
          <cell r="BB41" t="str">
            <v>JEFE OFICINA DE TECNOLOGIAS DE LA INFORMACION Y LAS COMUNICACIONES</v>
          </cell>
          <cell r="BC41">
            <v>80499017</v>
          </cell>
          <cell r="BD41">
            <v>353</v>
          </cell>
          <cell r="BE41">
            <v>44566</v>
          </cell>
          <cell r="BF41">
            <v>47</v>
          </cell>
          <cell r="BG41">
            <v>44568</v>
          </cell>
          <cell r="BH41" t="str">
            <v>O23011605560000007628</v>
          </cell>
          <cell r="BI41" t="str">
            <v>1 1. Inversión</v>
          </cell>
          <cell r="BJ41" t="str">
            <v>NO REQUIERE</v>
          </cell>
          <cell r="BK41"/>
          <cell r="BL41"/>
          <cell r="BM41"/>
          <cell r="BN41">
            <v>8</v>
          </cell>
          <cell r="BO41" t="str">
            <v>TECNICO</v>
          </cell>
          <cell r="BP41"/>
        </row>
        <row r="42">
          <cell r="M42">
            <v>1030555134</v>
          </cell>
          <cell r="N42">
            <v>0</v>
          </cell>
          <cell r="O42" t="str">
            <v>COLOMBIA</v>
          </cell>
          <cell r="P42" t="str">
            <v>CUNDINAMARCA</v>
          </cell>
          <cell r="Q42" t="str">
            <v>BOGOTA</v>
          </cell>
          <cell r="R42" t="str">
            <v>N/A</v>
          </cell>
          <cell r="S42" t="str">
            <v>N/A</v>
          </cell>
          <cell r="T42" t="str">
            <v>N/A</v>
          </cell>
          <cell r="U42" t="str">
            <v>N/A</v>
          </cell>
          <cell r="V42" t="str">
            <v>N/A</v>
          </cell>
          <cell r="W42" t="str">
            <v>N/A</v>
          </cell>
          <cell r="X42" t="str">
            <v>N/A</v>
          </cell>
          <cell r="Y42" t="str">
            <v>N/A</v>
          </cell>
          <cell r="Z42">
            <v>32599</v>
          </cell>
          <cell r="AA42" t="str">
            <v>CRA 73 # 39SUR 64</v>
          </cell>
          <cell r="AB42">
            <v>4538710</v>
          </cell>
          <cell r="AC42" t="str">
            <v>ALEJANDROLOPEZ0189@HOTMAIL.COM</v>
          </cell>
          <cell r="AD42" t="str">
            <v xml:space="preserve">1 1. Natural </v>
          </cell>
          <cell r="AE42" t="str">
            <v>26 26-Persona Natural</v>
          </cell>
          <cell r="AF42" t="str">
            <v>MASCULINO</v>
          </cell>
          <cell r="AG42" t="str">
            <v>ADMINISTRACION DE EMPRESAS</v>
          </cell>
          <cell r="AH42" t="str">
            <v>N/A</v>
          </cell>
          <cell r="AI42" t="str">
            <v>5 AÑOS 5 MESES</v>
          </cell>
          <cell r="AJ42" t="str">
            <v>COMPENSAR EPS</v>
          </cell>
          <cell r="AK42" t="str">
            <v>COLFONDOS</v>
          </cell>
          <cell r="AL42" t="str">
            <v>-</v>
          </cell>
          <cell r="AM42">
            <v>0</v>
          </cell>
          <cell r="AN42"/>
          <cell r="AO42">
            <v>37600000</v>
          </cell>
          <cell r="AP42">
            <v>4700000</v>
          </cell>
          <cell r="AQ42" t="str">
            <v>-</v>
          </cell>
          <cell r="AR42">
            <v>8</v>
          </cell>
          <cell r="AS42">
            <v>37600000</v>
          </cell>
          <cell r="AT42">
            <v>44810</v>
          </cell>
          <cell r="AU42">
            <v>44568</v>
          </cell>
          <cell r="AV42">
            <v>44810</v>
          </cell>
          <cell r="AW42">
            <v>8</v>
          </cell>
          <cell r="AX42" t="str">
            <v>2 2. Meses</v>
          </cell>
          <cell r="AY42" t="str">
            <v>Vigente</v>
          </cell>
          <cell r="AZ42" t="str">
            <v>SUBDIRECCION ADMINISTRATIVA Y FINANCIERA</v>
          </cell>
          <cell r="BA42" t="str">
            <v>RUBEN DARIO PERILLA CARDENAS</v>
          </cell>
          <cell r="BB42" t="str">
            <v>SUBDIRECTOR DE ADMINISTRATIVA Y FINANCIERA</v>
          </cell>
          <cell r="BC42">
            <v>74754353</v>
          </cell>
          <cell r="BD42">
            <v>204</v>
          </cell>
          <cell r="BE42">
            <v>44566</v>
          </cell>
          <cell r="BF42">
            <v>36</v>
          </cell>
          <cell r="BG42">
            <v>44568</v>
          </cell>
          <cell r="BH42" t="str">
            <v>O23011605560000007628</v>
          </cell>
          <cell r="BI42" t="str">
            <v>1 1. Inversión</v>
          </cell>
          <cell r="BJ42" t="str">
            <v>NO REQUIERE</v>
          </cell>
          <cell r="BK42"/>
          <cell r="BL42"/>
          <cell r="BM42"/>
          <cell r="BN42">
            <v>10</v>
          </cell>
          <cell r="BO42" t="str">
            <v>PROFESIONAL</v>
          </cell>
          <cell r="BP42"/>
        </row>
        <row r="43">
          <cell r="M43">
            <v>52833154</v>
          </cell>
          <cell r="N43">
            <v>1</v>
          </cell>
          <cell r="O43" t="str">
            <v>COLOMBIA</v>
          </cell>
          <cell r="P43" t="str">
            <v>CUNDINAMARCA</v>
          </cell>
          <cell r="Q43" t="str">
            <v>BOGOTA</v>
          </cell>
          <cell r="R43" t="str">
            <v>N/A</v>
          </cell>
          <cell r="S43" t="str">
            <v>N/A</v>
          </cell>
          <cell r="T43" t="str">
            <v>N/A</v>
          </cell>
          <cell r="U43" t="str">
            <v>N/A</v>
          </cell>
          <cell r="V43" t="str">
            <v>N/A</v>
          </cell>
          <cell r="W43" t="str">
            <v>N/A</v>
          </cell>
          <cell r="X43" t="str">
            <v>N/A</v>
          </cell>
          <cell r="Y43" t="str">
            <v>N/A</v>
          </cell>
          <cell r="Z43">
            <v>29305</v>
          </cell>
          <cell r="AA43" t="str">
            <v>trav 74 # 11a 15</v>
          </cell>
          <cell r="AB43">
            <v>9213005</v>
          </cell>
          <cell r="AC43" t="str">
            <v>SAGAORBE@HOTMAIL.COM</v>
          </cell>
          <cell r="AD43" t="str">
            <v xml:space="preserve">1 1. Natural </v>
          </cell>
          <cell r="AE43" t="str">
            <v>26 26-Persona Natural</v>
          </cell>
          <cell r="AF43" t="str">
            <v>FEMENINO</v>
          </cell>
          <cell r="AG43" t="str">
            <v>PSICOLOGIA</v>
          </cell>
          <cell r="AH43" t="str">
            <v>ESPECIALIZACION EN PSICOLOGIA SOCIAL COOPERACION Y GESTION</v>
          </cell>
          <cell r="AI43" t="str">
            <v>13 AÑOS 5 MESES</v>
          </cell>
          <cell r="AJ43" t="str">
            <v>COMPENSAR EPS</v>
          </cell>
          <cell r="AK43" t="str">
            <v>COLPENSIONES</v>
          </cell>
          <cell r="AL43" t="str">
            <v>-</v>
          </cell>
          <cell r="AM43">
            <v>0</v>
          </cell>
          <cell r="AN43"/>
          <cell r="AO43">
            <v>55000000</v>
          </cell>
          <cell r="AP43">
            <v>5000000</v>
          </cell>
          <cell r="AQ43" t="str">
            <v>-</v>
          </cell>
          <cell r="AR43">
            <v>11</v>
          </cell>
          <cell r="AS43">
            <v>55000000</v>
          </cell>
          <cell r="AT43">
            <v>44905</v>
          </cell>
          <cell r="AU43">
            <v>44572</v>
          </cell>
          <cell r="AV43">
            <v>44905</v>
          </cell>
          <cell r="AW43">
            <v>11</v>
          </cell>
          <cell r="AX43" t="str">
            <v>2 2. Meses</v>
          </cell>
          <cell r="AY43" t="str">
            <v>Vigente</v>
          </cell>
          <cell r="AZ43" t="str">
            <v>OFICINA ASESORA DE COMUNICACIONES Y RELACIONES INTERINSTITUCIONALES</v>
          </cell>
          <cell r="BA43" t="str">
            <v>JULIAN CAMILO AMADO VELANDIA</v>
          </cell>
          <cell r="BB43" t="str">
            <v>JEFE OFICINA ASESORA DE COMUNICACIONES Y RELACIONES INTERINSTITUCIONALES</v>
          </cell>
          <cell r="BC43">
            <v>80110291</v>
          </cell>
          <cell r="BD43">
            <v>376</v>
          </cell>
          <cell r="BE43">
            <v>44563</v>
          </cell>
          <cell r="BF43">
            <v>51</v>
          </cell>
          <cell r="BG43">
            <v>44568</v>
          </cell>
          <cell r="BH43" t="str">
            <v>O23011605560000007628</v>
          </cell>
          <cell r="BI43" t="str">
            <v>1 1. Inversión</v>
          </cell>
          <cell r="BJ43" t="str">
            <v>NO REQUIERE</v>
          </cell>
          <cell r="BK43"/>
          <cell r="BL43"/>
          <cell r="BM43"/>
          <cell r="BN43">
            <v>10</v>
          </cell>
          <cell r="BO43" t="str">
            <v>PROFESIONAL</v>
          </cell>
          <cell r="BP43"/>
        </row>
        <row r="44">
          <cell r="M44">
            <v>79696478</v>
          </cell>
          <cell r="N44">
            <v>0</v>
          </cell>
          <cell r="O44" t="str">
            <v>COLOMBIA</v>
          </cell>
          <cell r="P44" t="str">
            <v>CUNDINAMARCA</v>
          </cell>
          <cell r="Q44" t="str">
            <v>BOGOTA</v>
          </cell>
          <cell r="R44" t="str">
            <v>N/A</v>
          </cell>
          <cell r="S44" t="str">
            <v>N/A</v>
          </cell>
          <cell r="T44" t="str">
            <v>N/A</v>
          </cell>
          <cell r="U44" t="str">
            <v>N/A</v>
          </cell>
          <cell r="V44" t="str">
            <v>N/A</v>
          </cell>
          <cell r="W44" t="str">
            <v>N/A</v>
          </cell>
          <cell r="X44" t="str">
            <v>N/A</v>
          </cell>
          <cell r="Y44" t="str">
            <v>N/A</v>
          </cell>
          <cell r="Z44">
            <v>27651</v>
          </cell>
          <cell r="AA44" t="str">
            <v>CALLE 56C SUR # 79 63</v>
          </cell>
          <cell r="AB44">
            <v>4880244</v>
          </cell>
          <cell r="AC44" t="str">
            <v>GBAQUERO75@GMAIL.COM</v>
          </cell>
          <cell r="AD44" t="str">
            <v xml:space="preserve">1 1. Natural </v>
          </cell>
          <cell r="AE44" t="str">
            <v>26 26-Persona Natural</v>
          </cell>
          <cell r="AF44" t="str">
            <v>MASCULINO</v>
          </cell>
          <cell r="AG44" t="str">
            <v>TECNOLOGIA EN OBRAS CIVILES</v>
          </cell>
          <cell r="AH44" t="str">
            <v>N/A</v>
          </cell>
          <cell r="AI44" t="str">
            <v>6 AÑOS 5 MESES</v>
          </cell>
          <cell r="AJ44" t="str">
            <v>COMPENSAR EPS</v>
          </cell>
          <cell r="AK44" t="str">
            <v>COLFONDOS</v>
          </cell>
          <cell r="AL44" t="str">
            <v>-</v>
          </cell>
          <cell r="AM44">
            <v>0</v>
          </cell>
          <cell r="AN44"/>
          <cell r="AO44">
            <v>46787750</v>
          </cell>
          <cell r="AP44">
            <v>4068500</v>
          </cell>
          <cell r="AQ44" t="str">
            <v>-</v>
          </cell>
          <cell r="AR44">
            <v>12</v>
          </cell>
          <cell r="AS44">
            <v>46787750</v>
          </cell>
          <cell r="AT44">
            <v>44920</v>
          </cell>
          <cell r="AU44">
            <v>44572</v>
          </cell>
          <cell r="AV44">
            <v>44920</v>
          </cell>
          <cell r="AW44" t="str">
            <v>11 MESES 15 DIAS</v>
          </cell>
          <cell r="AX44" t="str">
            <v>1 1. Días</v>
          </cell>
          <cell r="AY44" t="str">
            <v>Vigente</v>
          </cell>
          <cell r="AZ44" t="str">
            <v>SUBDIRECCION DE SERVICIOS FUNERARIOS Y ALUMBRADO PUBLICO</v>
          </cell>
          <cell r="BA44" t="str">
            <v>INGRID LISBETH RAMIREZ MORENO</v>
          </cell>
          <cell r="BB44" t="str">
            <v>SUBDIRECTORA DE SERVICIOS FUNERARIOS Y ALUMBRADO PUBLICO</v>
          </cell>
          <cell r="BC44">
            <v>47440658</v>
          </cell>
          <cell r="BD44">
            <v>27</v>
          </cell>
          <cell r="BE44">
            <v>44564</v>
          </cell>
          <cell r="BF44">
            <v>43</v>
          </cell>
          <cell r="BG44">
            <v>44568</v>
          </cell>
          <cell r="BH44" t="str">
            <v>O23011602370000007644</v>
          </cell>
          <cell r="BI44" t="str">
            <v>1 1. Inversión</v>
          </cell>
          <cell r="BJ44" t="str">
            <v>NO REQUIERE</v>
          </cell>
          <cell r="BK44"/>
          <cell r="BL44"/>
          <cell r="BM44"/>
          <cell r="BN44">
            <v>9</v>
          </cell>
          <cell r="BO44" t="str">
            <v>TECNICO</v>
          </cell>
          <cell r="BP44"/>
        </row>
        <row r="45">
          <cell r="M45">
            <v>1022429428</v>
          </cell>
          <cell r="N45">
            <v>2</v>
          </cell>
          <cell r="O45" t="str">
            <v>COLOMBIA</v>
          </cell>
          <cell r="P45" t="str">
            <v>CUNDINAMARCA</v>
          </cell>
          <cell r="Q45" t="str">
            <v>BOGOTA</v>
          </cell>
          <cell r="R45" t="str">
            <v>N/A</v>
          </cell>
          <cell r="S45" t="str">
            <v>N/A</v>
          </cell>
          <cell r="T45" t="str">
            <v>N/A</v>
          </cell>
          <cell r="U45" t="str">
            <v>N/A</v>
          </cell>
          <cell r="V45" t="str">
            <v>N/A</v>
          </cell>
          <cell r="W45" t="str">
            <v>N/A</v>
          </cell>
          <cell r="X45" t="str">
            <v>N/A</v>
          </cell>
          <cell r="Y45" t="str">
            <v>N/A</v>
          </cell>
          <cell r="Z45">
            <v>35671</v>
          </cell>
          <cell r="AA45" t="str">
            <v>CRA 72C # 23 13</v>
          </cell>
          <cell r="AB45">
            <v>4163807</v>
          </cell>
          <cell r="AC45" t="str">
            <v>RTDANIEL29@GMAIL.COM</v>
          </cell>
          <cell r="AD45" t="str">
            <v xml:space="preserve">1 1. Natural </v>
          </cell>
          <cell r="AE45" t="str">
            <v>26 26-Persona Natural</v>
          </cell>
          <cell r="AF45" t="str">
            <v>MASCULINO</v>
          </cell>
          <cell r="AG45" t="str">
            <v>CINE Y TELEVISION</v>
          </cell>
          <cell r="AH45" t="str">
            <v>N/A</v>
          </cell>
          <cell r="AI45" t="str">
            <v>3 MESES</v>
          </cell>
          <cell r="AJ45" t="str">
            <v>SANITAS EPS</v>
          </cell>
          <cell r="AK45" t="str">
            <v>PORVENIR</v>
          </cell>
          <cell r="AL45" t="str">
            <v>-</v>
          </cell>
          <cell r="AM45">
            <v>0</v>
          </cell>
          <cell r="AN45"/>
          <cell r="AO45">
            <v>18000000</v>
          </cell>
          <cell r="AP45">
            <v>3000000</v>
          </cell>
          <cell r="AQ45" t="str">
            <v>-</v>
          </cell>
          <cell r="AR45">
            <v>6</v>
          </cell>
          <cell r="AS45">
            <v>18000000</v>
          </cell>
          <cell r="AT45">
            <v>44753</v>
          </cell>
          <cell r="AU45">
            <v>44573</v>
          </cell>
          <cell r="AV45">
            <v>44753</v>
          </cell>
          <cell r="AW45">
            <v>6</v>
          </cell>
          <cell r="AX45" t="str">
            <v>2 2. Meses</v>
          </cell>
          <cell r="AY45" t="str">
            <v>Vigente</v>
          </cell>
          <cell r="AZ45" t="str">
            <v>OFICINA ASESORA DE COMUNICACIONES Y RELACIONES INTERINSTITUCIONALES</v>
          </cell>
          <cell r="BA45" t="str">
            <v>JULIAN CAMILO AMADO VELANDIA</v>
          </cell>
          <cell r="BB45" t="str">
            <v>JEFE OFICINA ASESORA DE COMUNICACIONES Y RELACIONES INTERINSTITUCIONALES</v>
          </cell>
          <cell r="BC45">
            <v>80110291</v>
          </cell>
          <cell r="BD45">
            <v>381</v>
          </cell>
          <cell r="BE45">
            <v>44201</v>
          </cell>
          <cell r="BF45">
            <v>57</v>
          </cell>
          <cell r="BG45">
            <v>44572</v>
          </cell>
          <cell r="BH45" t="str">
            <v>O23011605560000007628</v>
          </cell>
          <cell r="BI45" t="str">
            <v>1 1. Inversión</v>
          </cell>
          <cell r="BJ45" t="str">
            <v>NO REQUIERE</v>
          </cell>
          <cell r="BK45"/>
          <cell r="BL45"/>
          <cell r="BM45"/>
          <cell r="BN45">
            <v>10</v>
          </cell>
          <cell r="BO45" t="str">
            <v>PROFESIONAL</v>
          </cell>
          <cell r="BP45"/>
        </row>
        <row r="46">
          <cell r="M46">
            <v>1015995682</v>
          </cell>
          <cell r="N46">
            <v>8</v>
          </cell>
          <cell r="O46" t="str">
            <v>COLOMBIA</v>
          </cell>
          <cell r="P46" t="str">
            <v>CUNDINAMARCA</v>
          </cell>
          <cell r="Q46" t="str">
            <v>BOGOTA</v>
          </cell>
          <cell r="R46" t="str">
            <v>N/A</v>
          </cell>
          <cell r="S46" t="str">
            <v>N/A</v>
          </cell>
          <cell r="T46" t="str">
            <v>N/A</v>
          </cell>
          <cell r="U46" t="str">
            <v>N/A</v>
          </cell>
          <cell r="V46" t="str">
            <v>N/A</v>
          </cell>
          <cell r="W46" t="str">
            <v>N/A</v>
          </cell>
          <cell r="X46" t="str">
            <v>N/A</v>
          </cell>
          <cell r="Y46" t="str">
            <v>N/A</v>
          </cell>
          <cell r="Z46">
            <v>31612</v>
          </cell>
          <cell r="AA46" t="str">
            <v>cra 96b 19 60</v>
          </cell>
          <cell r="AB46">
            <v>4780225</v>
          </cell>
          <cell r="AC46" t="str">
            <v>fabianlozano1205@gmail.com</v>
          </cell>
          <cell r="AD46" t="str">
            <v xml:space="preserve">1 1. Natural </v>
          </cell>
          <cell r="AE46" t="str">
            <v>26 26-Persona Natural</v>
          </cell>
          <cell r="AF46" t="str">
            <v>MASCULINO</v>
          </cell>
          <cell r="AG46" t="str">
            <v>INGENIERIA ELECTRONICA</v>
          </cell>
          <cell r="AH46" t="str">
            <v>ESPECIALIZACION EN TELEINFORMATICA</v>
          </cell>
          <cell r="AI46" t="str">
            <v>8 AÑOS 5 MESES</v>
          </cell>
          <cell r="AJ46" t="str">
            <v>SANITAS EPS</v>
          </cell>
          <cell r="AK46" t="str">
            <v>COLFONDOS</v>
          </cell>
          <cell r="AL46" t="str">
            <v>-</v>
          </cell>
          <cell r="AM46">
            <v>0</v>
          </cell>
          <cell r="AN46"/>
          <cell r="AO46">
            <v>58145664</v>
          </cell>
          <cell r="AP46">
            <v>7268208</v>
          </cell>
          <cell r="AQ46" t="str">
            <v>-</v>
          </cell>
          <cell r="AR46">
            <v>8</v>
          </cell>
          <cell r="AS46">
            <v>58145664</v>
          </cell>
          <cell r="AT46">
            <v>44814</v>
          </cell>
          <cell r="AU46">
            <v>44572</v>
          </cell>
          <cell r="AV46">
            <v>44814</v>
          </cell>
          <cell r="AW46">
            <v>8</v>
          </cell>
          <cell r="AX46" t="str">
            <v>2 2. Meses</v>
          </cell>
          <cell r="AY46" t="str">
            <v>Vigente</v>
          </cell>
          <cell r="AZ46" t="str">
            <v>OFICINA DE TECNOLOGIAS DE LA INFORMACION Y LAS COMUNICACIONES</v>
          </cell>
          <cell r="BA46" t="str">
            <v>CESAR MAURICIO BELTRAN LOPEZ</v>
          </cell>
          <cell r="BB46" t="str">
            <v>JEFE OFICINA DE TECNOLOGIAS DE LA INFORMACION Y LAS COMUNICACIONES</v>
          </cell>
          <cell r="BC46">
            <v>80499017</v>
          </cell>
          <cell r="BD46">
            <v>358</v>
          </cell>
          <cell r="BE46">
            <v>44201</v>
          </cell>
          <cell r="BF46">
            <v>80</v>
          </cell>
          <cell r="BG46">
            <v>44572</v>
          </cell>
          <cell r="BH46" t="str">
            <v>O23011605560000007628</v>
          </cell>
          <cell r="BI46" t="str">
            <v>1 1. Inversión</v>
          </cell>
          <cell r="BJ46" t="str">
            <v>NO REQUIERE</v>
          </cell>
          <cell r="BK46"/>
          <cell r="BL46"/>
          <cell r="BM46"/>
          <cell r="BN46">
            <v>15</v>
          </cell>
          <cell r="BO46" t="str">
            <v>PROFESIONAL CON POSGRADO</v>
          </cell>
          <cell r="BP46" t="str">
            <v>-</v>
          </cell>
        </row>
        <row r="47">
          <cell r="M47">
            <v>1000855091</v>
          </cell>
          <cell r="N47">
            <v>1</v>
          </cell>
          <cell r="O47" t="str">
            <v>COLOMBIA</v>
          </cell>
          <cell r="P47" t="str">
            <v>CUNDINAMARCA</v>
          </cell>
          <cell r="Q47" t="str">
            <v>BOGOTA</v>
          </cell>
          <cell r="R47" t="str">
            <v>N/A</v>
          </cell>
          <cell r="S47" t="str">
            <v>N/A</v>
          </cell>
          <cell r="T47" t="str">
            <v>N/A</v>
          </cell>
          <cell r="U47" t="str">
            <v>N/A</v>
          </cell>
          <cell r="V47" t="str">
            <v>N/A</v>
          </cell>
          <cell r="W47" t="str">
            <v>N/A</v>
          </cell>
          <cell r="X47" t="str">
            <v>N/A</v>
          </cell>
          <cell r="Y47" t="str">
            <v>N/A</v>
          </cell>
          <cell r="Z47">
            <v>34849</v>
          </cell>
          <cell r="AA47" t="str">
            <v>CALLE 35 SUR # 14 11</v>
          </cell>
          <cell r="AB47">
            <v>5245873</v>
          </cell>
          <cell r="AC47" t="str">
            <v>MIGUEL15ROJAS@HOTMAIL.COM</v>
          </cell>
          <cell r="AD47" t="str">
            <v xml:space="preserve">1 1. Natural </v>
          </cell>
          <cell r="AE47" t="str">
            <v>26 26-Persona Natural</v>
          </cell>
          <cell r="AF47" t="str">
            <v>MASCULINO</v>
          </cell>
          <cell r="AG47" t="str">
            <v>BACHILLER</v>
          </cell>
          <cell r="AH47" t="str">
            <v>N/A</v>
          </cell>
          <cell r="AI47" t="str">
            <v>4 AÑOS 3 MESES</v>
          </cell>
          <cell r="AJ47" t="str">
            <v>NUEVA EPS</v>
          </cell>
          <cell r="AK47" t="str">
            <v>PORVENIR</v>
          </cell>
          <cell r="AL47" t="str">
            <v>-</v>
          </cell>
          <cell r="AM47">
            <v>0</v>
          </cell>
          <cell r="AN47"/>
          <cell r="AO47">
            <v>39041120</v>
          </cell>
          <cell r="AP47">
            <v>3394880</v>
          </cell>
          <cell r="AQ47" t="str">
            <v>-</v>
          </cell>
          <cell r="AR47">
            <v>12</v>
          </cell>
          <cell r="AS47">
            <v>39041120</v>
          </cell>
          <cell r="AT47">
            <v>44920</v>
          </cell>
          <cell r="AU47">
            <v>44572</v>
          </cell>
          <cell r="AV47">
            <v>44920</v>
          </cell>
          <cell r="AW47" t="str">
            <v>11 MESES 15 DIAS</v>
          </cell>
          <cell r="AX47" t="str">
            <v>1 1. Días</v>
          </cell>
          <cell r="AY47" t="str">
            <v>Vigente</v>
          </cell>
          <cell r="AZ47" t="str">
            <v>SUBDIRECCION DE SERVICIOS FUNERARIOS Y ALUMBRADO PUBLICO</v>
          </cell>
          <cell r="BA47" t="str">
            <v>INGRID LISBETH RAMIREZ MORENO</v>
          </cell>
          <cell r="BB47" t="str">
            <v>SUBDIRECTORA DE SERVICIOS FUNERARIOS Y ALUMBRADO PUBLICO</v>
          </cell>
          <cell r="BC47">
            <v>47440658</v>
          </cell>
          <cell r="BD47">
            <v>19</v>
          </cell>
          <cell r="BE47">
            <v>44564</v>
          </cell>
          <cell r="BF47">
            <v>48</v>
          </cell>
          <cell r="BG47">
            <v>44568</v>
          </cell>
          <cell r="BH47" t="str">
            <v>O23011603450000007652</v>
          </cell>
          <cell r="BI47" t="str">
            <v>1 1. Inversión</v>
          </cell>
          <cell r="BJ47" t="str">
            <v>NO REQUIERE</v>
          </cell>
          <cell r="BK47"/>
          <cell r="BL47"/>
          <cell r="BM47"/>
          <cell r="BN47">
            <v>8</v>
          </cell>
          <cell r="BO47" t="str">
            <v>TECNICO</v>
          </cell>
          <cell r="BP47"/>
        </row>
        <row r="48">
          <cell r="M48">
            <v>1070920861</v>
          </cell>
          <cell r="N48">
            <v>8</v>
          </cell>
          <cell r="O48" t="str">
            <v>COLOMBIA</v>
          </cell>
          <cell r="P48" t="str">
            <v>CUNDINAMARCA</v>
          </cell>
          <cell r="Q48" t="str">
            <v>BOGOTA</v>
          </cell>
          <cell r="R48" t="str">
            <v>N/A</v>
          </cell>
          <cell r="S48" t="str">
            <v>N/A</v>
          </cell>
          <cell r="T48" t="str">
            <v>N/A</v>
          </cell>
          <cell r="U48" t="str">
            <v>N/A</v>
          </cell>
          <cell r="V48" t="str">
            <v>N/A</v>
          </cell>
          <cell r="W48" t="str">
            <v>N/A</v>
          </cell>
          <cell r="X48" t="str">
            <v>N/A</v>
          </cell>
          <cell r="Y48" t="str">
            <v>N/A</v>
          </cell>
          <cell r="Z48">
            <v>33810</v>
          </cell>
          <cell r="AA48" t="str">
            <v>CRA 102 # 154 30 T 2 APTO 1102</v>
          </cell>
          <cell r="AB48">
            <v>6859852</v>
          </cell>
          <cell r="AC48" t="str">
            <v>TATIANAPEREZ.M@GMAIL.COM</v>
          </cell>
          <cell r="AD48" t="str">
            <v xml:space="preserve">1 1. Natural </v>
          </cell>
          <cell r="AE48" t="str">
            <v>26 26-Persona Natural</v>
          </cell>
          <cell r="AF48" t="str">
            <v>FEMENINO</v>
          </cell>
          <cell r="AG48" t="str">
            <v>COMUNICACIÓN SOCIAL</v>
          </cell>
          <cell r="AH48" t="str">
            <v>MAESTRIA EN COMUNICACIÓN DESARROLLO Y CAMBIO</v>
          </cell>
          <cell r="AI48" t="str">
            <v>4 AÑOS 1 MES</v>
          </cell>
          <cell r="AJ48" t="str">
            <v>COMPENSAR EPS</v>
          </cell>
          <cell r="AK48" t="str">
            <v>COLFONDOS</v>
          </cell>
          <cell r="AL48" t="str">
            <v>-</v>
          </cell>
          <cell r="AM48">
            <v>0</v>
          </cell>
          <cell r="AN48"/>
          <cell r="AO48">
            <v>68701000</v>
          </cell>
          <cell r="AP48">
            <v>5974000</v>
          </cell>
          <cell r="AQ48" t="str">
            <v>-</v>
          </cell>
          <cell r="AR48">
            <v>12</v>
          </cell>
          <cell r="AS48">
            <v>68701000</v>
          </cell>
          <cell r="AT48">
            <v>44921</v>
          </cell>
          <cell r="AU48">
            <v>44573</v>
          </cell>
          <cell r="AV48">
            <v>44921</v>
          </cell>
          <cell r="AW48" t="str">
            <v>11 MESES 15 DIAS</v>
          </cell>
          <cell r="AX48" t="str">
            <v>1 1. Días</v>
          </cell>
          <cell r="AY48" t="str">
            <v>Vigente</v>
          </cell>
          <cell r="AZ48" t="str">
            <v>SUBDIRECCION DE SERVICIOS FUNERARIOS Y ALUMBRADO PUBLICO</v>
          </cell>
          <cell r="BA48" t="str">
            <v>INGRID LISBETH RAMIREZ MORENO</v>
          </cell>
          <cell r="BB48" t="str">
            <v>SUBDIRECTORA DE SERVICIOS FUNERARIOS Y ALUMBRADO PUBLICO</v>
          </cell>
          <cell r="BC48">
            <v>47440658</v>
          </cell>
          <cell r="BD48">
            <v>5</v>
          </cell>
          <cell r="BE48">
            <v>44564</v>
          </cell>
          <cell r="BF48">
            <v>50</v>
          </cell>
          <cell r="BG48">
            <v>44568</v>
          </cell>
          <cell r="BH48" t="str">
            <v>O23011603450000007652</v>
          </cell>
          <cell r="BI48" t="str">
            <v>1 1. Inversión</v>
          </cell>
          <cell r="BJ48" t="str">
            <v>NO REQUIERE</v>
          </cell>
          <cell r="BK48"/>
          <cell r="BL48"/>
          <cell r="BM48"/>
          <cell r="BN48">
            <v>12</v>
          </cell>
          <cell r="BO48" t="str">
            <v>PROFESIONAL</v>
          </cell>
          <cell r="BP48"/>
        </row>
        <row r="49">
          <cell r="M49">
            <v>1032487964</v>
          </cell>
          <cell r="N49">
            <v>2</v>
          </cell>
          <cell r="O49" t="str">
            <v>COLOMBIA</v>
          </cell>
          <cell r="P49" t="str">
            <v>CUNDINAMARCA</v>
          </cell>
          <cell r="Q49" t="str">
            <v>BOGOTA</v>
          </cell>
          <cell r="R49" t="str">
            <v>N/A</v>
          </cell>
          <cell r="S49" t="str">
            <v>N/A</v>
          </cell>
          <cell r="T49" t="str">
            <v>N/A</v>
          </cell>
          <cell r="U49" t="str">
            <v>N/A</v>
          </cell>
          <cell r="V49" t="str">
            <v>N/A</v>
          </cell>
          <cell r="W49" t="str">
            <v>N/A</v>
          </cell>
          <cell r="X49" t="str">
            <v>N/A</v>
          </cell>
          <cell r="Y49" t="str">
            <v>N/A</v>
          </cell>
          <cell r="Z49">
            <v>35427</v>
          </cell>
          <cell r="AA49" t="str">
            <v>CALLE 173 # 18 60</v>
          </cell>
          <cell r="AB49">
            <v>9257689</v>
          </cell>
          <cell r="AC49" t="str">
            <v>JUANLOLO88@HOTMAIL.COM</v>
          </cell>
          <cell r="AD49" t="str">
            <v xml:space="preserve">1 1. Natural </v>
          </cell>
          <cell r="AE49" t="str">
            <v>26 26-Persona Natural</v>
          </cell>
          <cell r="AF49" t="str">
            <v>MASCULINO</v>
          </cell>
          <cell r="AG49" t="str">
            <v>GEOLOGIA</v>
          </cell>
          <cell r="AH49" t="str">
            <v>ESPECIALIZACION TECNOLOGICA EN IMPLEMENTACION DE SISTEMAS</v>
          </cell>
          <cell r="AI49" t="str">
            <v>1 AÑO 2 MESES</v>
          </cell>
          <cell r="AJ49" t="str">
            <v>COOMEVA EPS</v>
          </cell>
          <cell r="AK49" t="str">
            <v>COLPENSIONES</v>
          </cell>
          <cell r="AL49" t="str">
            <v>-</v>
          </cell>
          <cell r="AM49">
            <v>0</v>
          </cell>
          <cell r="AN49"/>
          <cell r="AO49">
            <v>36000000</v>
          </cell>
          <cell r="AP49">
            <v>4500000</v>
          </cell>
          <cell r="AQ49" t="str">
            <v>-</v>
          </cell>
          <cell r="AR49">
            <v>8</v>
          </cell>
          <cell r="AS49">
            <v>36000000</v>
          </cell>
          <cell r="AT49">
            <v>44810</v>
          </cell>
          <cell r="AU49">
            <v>44568</v>
          </cell>
          <cell r="AV49">
            <v>44810</v>
          </cell>
          <cell r="AW49">
            <v>8</v>
          </cell>
          <cell r="AX49" t="str">
            <v>2 2. Meses</v>
          </cell>
          <cell r="AY49" t="str">
            <v>Vigente</v>
          </cell>
          <cell r="AZ49" t="str">
            <v>SUBDIRECCION DE DISPOSICION FINAL</v>
          </cell>
          <cell r="BA49" t="str">
            <v>FREDY FERLEY ALDANA ARIAS</v>
          </cell>
          <cell r="BB49" t="str">
            <v>SUBDIRECTOR(A)</v>
          </cell>
          <cell r="BC49">
            <v>80513360</v>
          </cell>
          <cell r="BD49">
            <v>125</v>
          </cell>
          <cell r="BE49">
            <v>44564</v>
          </cell>
          <cell r="BF49">
            <v>38</v>
          </cell>
          <cell r="BG49">
            <v>44568</v>
          </cell>
          <cell r="BH49" t="str">
            <v>O23011602380000007569</v>
          </cell>
          <cell r="BI49" t="str">
            <v>1 1. Inversión</v>
          </cell>
          <cell r="BJ49" t="str">
            <v>NO REQUIERE</v>
          </cell>
          <cell r="BK49"/>
          <cell r="BL49"/>
          <cell r="BM49"/>
          <cell r="BN49">
            <v>10</v>
          </cell>
          <cell r="BO49" t="str">
            <v>PROFESIONAL</v>
          </cell>
          <cell r="BP49"/>
        </row>
        <row r="50">
          <cell r="M50">
            <v>80796522</v>
          </cell>
          <cell r="N50">
            <v>1</v>
          </cell>
          <cell r="O50" t="str">
            <v>COLOMBIA</v>
          </cell>
          <cell r="P50" t="str">
            <v>CUNDINAMARCA</v>
          </cell>
          <cell r="Q50" t="str">
            <v>BOGOTA</v>
          </cell>
          <cell r="R50" t="str">
            <v>N/A</v>
          </cell>
          <cell r="S50" t="str">
            <v>N/A</v>
          </cell>
          <cell r="T50" t="str">
            <v>N/A</v>
          </cell>
          <cell r="U50" t="str">
            <v>N/A</v>
          </cell>
          <cell r="V50" t="str">
            <v>N/A</v>
          </cell>
          <cell r="W50" t="str">
            <v>N/A</v>
          </cell>
          <cell r="X50" t="str">
            <v>N/A</v>
          </cell>
          <cell r="Y50" t="str">
            <v>N/A</v>
          </cell>
          <cell r="Z50">
            <v>31095</v>
          </cell>
          <cell r="AA50" t="str">
            <v>CALLE 9D # 69D 15 CASA 13</v>
          </cell>
          <cell r="AB50">
            <v>7909637</v>
          </cell>
          <cell r="AC50" t="str">
            <v>CAMILO_M_2010@HOTMAIL.COM</v>
          </cell>
          <cell r="AD50" t="str">
            <v xml:space="preserve">1 1. Natural </v>
          </cell>
          <cell r="AE50" t="str">
            <v>26 26-Persona Natural</v>
          </cell>
          <cell r="AF50" t="str">
            <v>MASCULINO</v>
          </cell>
          <cell r="AG50" t="str">
            <v>BACHILLER</v>
          </cell>
          <cell r="AH50" t="str">
            <v>N/A</v>
          </cell>
          <cell r="AI50" t="str">
            <v>5 AÑOS 8 MESES</v>
          </cell>
          <cell r="AJ50" t="str">
            <v>FAMISANAR</v>
          </cell>
          <cell r="AK50" t="str">
            <v>PORVENIR</v>
          </cell>
          <cell r="AL50" t="str">
            <v>-</v>
          </cell>
          <cell r="AM50">
            <v>0</v>
          </cell>
          <cell r="AN50"/>
          <cell r="AO50">
            <v>36558500</v>
          </cell>
          <cell r="AP50">
            <v>3179000</v>
          </cell>
          <cell r="AQ50" t="str">
            <v>-</v>
          </cell>
          <cell r="AR50">
            <v>12</v>
          </cell>
          <cell r="AS50">
            <v>36558500</v>
          </cell>
          <cell r="AT50">
            <v>44920</v>
          </cell>
          <cell r="AU50">
            <v>44572</v>
          </cell>
          <cell r="AV50">
            <v>44920</v>
          </cell>
          <cell r="AW50" t="str">
            <v>11 MESES 15 DIAS</v>
          </cell>
          <cell r="AX50" t="str">
            <v>1 1. Días</v>
          </cell>
          <cell r="AY50" t="str">
            <v>Vigente</v>
          </cell>
          <cell r="AZ50" t="str">
            <v>SUBDIRECCION DE SERVICIOS FUNERARIOS Y ALUMBRADO PUBLICO</v>
          </cell>
          <cell r="BA50" t="str">
            <v>INGRID LISBETH RAMIREZ MORENO</v>
          </cell>
          <cell r="BB50" t="str">
            <v>SUBDIRECTORA DE SERVICIOS FUNERARIOS Y ALUMBRADO PUBLICO</v>
          </cell>
          <cell r="BC50">
            <v>47440658</v>
          </cell>
          <cell r="BD50">
            <v>20</v>
          </cell>
          <cell r="BE50">
            <v>44564</v>
          </cell>
          <cell r="BF50">
            <v>49</v>
          </cell>
          <cell r="BG50">
            <v>44568</v>
          </cell>
          <cell r="BH50" t="str">
            <v>O23011603450000007652</v>
          </cell>
          <cell r="BI50" t="str">
            <v>1 1. Inversión</v>
          </cell>
          <cell r="BJ50" t="str">
            <v>NO REQUIERE</v>
          </cell>
          <cell r="BK50"/>
          <cell r="BL50"/>
          <cell r="BM50"/>
          <cell r="BN50">
            <v>7</v>
          </cell>
          <cell r="BO50" t="str">
            <v>TECNICO</v>
          </cell>
          <cell r="BP50"/>
        </row>
        <row r="51">
          <cell r="M51">
            <v>1032468534</v>
          </cell>
          <cell r="N51">
            <v>8</v>
          </cell>
          <cell r="O51" t="str">
            <v>COLOMBIA</v>
          </cell>
          <cell r="P51" t="str">
            <v>CUNDINAMARCA</v>
          </cell>
          <cell r="Q51" t="str">
            <v>BOGOTA</v>
          </cell>
          <cell r="R51" t="str">
            <v>N/A</v>
          </cell>
          <cell r="S51" t="str">
            <v>N/A</v>
          </cell>
          <cell r="T51" t="str">
            <v>N/A</v>
          </cell>
          <cell r="U51" t="str">
            <v>N/A</v>
          </cell>
          <cell r="V51" t="str">
            <v>N/A</v>
          </cell>
          <cell r="W51" t="str">
            <v>N/A</v>
          </cell>
          <cell r="X51" t="str">
            <v>N/A</v>
          </cell>
          <cell r="Y51" t="str">
            <v>N/A</v>
          </cell>
          <cell r="Z51">
            <v>34694</v>
          </cell>
          <cell r="AA51" t="str">
            <v>CALLE 64I # 71 58</v>
          </cell>
          <cell r="AB51">
            <v>4074060</v>
          </cell>
          <cell r="AC51" t="str">
            <v>PAULAGAR_26@HOTMAIL.COM</v>
          </cell>
          <cell r="AD51" t="str">
            <v xml:space="preserve">1 1. Natural </v>
          </cell>
          <cell r="AE51" t="str">
            <v>26 26-Persona Natural</v>
          </cell>
          <cell r="AF51" t="str">
            <v>FEMENINO</v>
          </cell>
          <cell r="AG51" t="str">
            <v>INGENIERIA CIVIL</v>
          </cell>
          <cell r="AH51" t="str">
            <v>N/A</v>
          </cell>
          <cell r="AI51" t="str">
            <v>1 AÑO 11 MESES</v>
          </cell>
          <cell r="AJ51" t="str">
            <v>SANITAS EPS</v>
          </cell>
          <cell r="AK51" t="str">
            <v>COLPENSIONES</v>
          </cell>
          <cell r="AL51" t="str">
            <v>-</v>
          </cell>
          <cell r="AM51">
            <v>0</v>
          </cell>
          <cell r="AN51"/>
          <cell r="AO51">
            <v>40000000</v>
          </cell>
          <cell r="AP51">
            <v>5000000</v>
          </cell>
          <cell r="AQ51" t="str">
            <v>-</v>
          </cell>
          <cell r="AR51">
            <v>8</v>
          </cell>
          <cell r="AS51">
            <v>40000000</v>
          </cell>
          <cell r="AT51">
            <v>44814</v>
          </cell>
          <cell r="AU51">
            <v>44572</v>
          </cell>
          <cell r="AV51">
            <v>44814</v>
          </cell>
          <cell r="AW51">
            <v>8</v>
          </cell>
          <cell r="AX51" t="str">
            <v>2 2. Meses</v>
          </cell>
          <cell r="AY51" t="str">
            <v>Vigente</v>
          </cell>
          <cell r="AZ51" t="str">
            <v>SUBDIRECCION DE DISPOSICION FINAL</v>
          </cell>
          <cell r="BA51" t="str">
            <v>FREDY FERLEY ALDANA ARIAS</v>
          </cell>
          <cell r="BB51" t="str">
            <v>SUBDIRECTOR(A)</v>
          </cell>
          <cell r="BC51">
            <v>80513360</v>
          </cell>
          <cell r="BD51">
            <v>143</v>
          </cell>
          <cell r="BE51">
            <v>44564</v>
          </cell>
          <cell r="BF51">
            <v>53</v>
          </cell>
          <cell r="BG51">
            <v>44572</v>
          </cell>
          <cell r="BH51" t="str">
            <v>O23011602380000007569</v>
          </cell>
          <cell r="BI51" t="str">
            <v>1 1. Inversión</v>
          </cell>
          <cell r="BJ51" t="str">
            <v>NO REQUIERE</v>
          </cell>
          <cell r="BK51"/>
          <cell r="BL51"/>
          <cell r="BM51"/>
          <cell r="BN51">
            <v>10</v>
          </cell>
          <cell r="BO51" t="str">
            <v>PROFESIONAL</v>
          </cell>
          <cell r="BP51"/>
        </row>
        <row r="52">
          <cell r="M52">
            <v>79881311</v>
          </cell>
          <cell r="N52">
            <v>2</v>
          </cell>
          <cell r="O52" t="str">
            <v>COLOMBIA</v>
          </cell>
          <cell r="P52" t="str">
            <v>CUNDINAMARCA</v>
          </cell>
          <cell r="Q52" t="str">
            <v>BOGOTA</v>
          </cell>
          <cell r="R52" t="str">
            <v>N/A</v>
          </cell>
          <cell r="S52" t="str">
            <v>N/A</v>
          </cell>
          <cell r="T52" t="str">
            <v>N/A</v>
          </cell>
          <cell r="U52" t="str">
            <v>N/A</v>
          </cell>
          <cell r="V52" t="str">
            <v>N/A</v>
          </cell>
          <cell r="W52" t="str">
            <v>N/A</v>
          </cell>
          <cell r="X52" t="str">
            <v>N/A</v>
          </cell>
          <cell r="Y52" t="str">
            <v>N/A</v>
          </cell>
          <cell r="Z52">
            <v>29178</v>
          </cell>
          <cell r="AA52" t="str">
            <v>CALLE 55 # 13 30 APTO 311</v>
          </cell>
          <cell r="AB52">
            <v>3006923339</v>
          </cell>
          <cell r="AC52" t="str">
            <v>LEX_SNOWCRASH@GMAIL.COM</v>
          </cell>
          <cell r="AD52" t="str">
            <v xml:space="preserve">1 1. Natural </v>
          </cell>
          <cell r="AE52" t="str">
            <v>26 26-Persona Natural</v>
          </cell>
          <cell r="AF52" t="str">
            <v>MASCULINO</v>
          </cell>
          <cell r="AG52" t="str">
            <v>BACHILLER</v>
          </cell>
          <cell r="AH52" t="str">
            <v>N/A</v>
          </cell>
          <cell r="AI52" t="str">
            <v>6 AÑOS</v>
          </cell>
          <cell r="AJ52" t="str">
            <v>SURA EPS</v>
          </cell>
          <cell r="AK52" t="str">
            <v>COLPENSIONES</v>
          </cell>
          <cell r="AL52" t="str">
            <v>-</v>
          </cell>
          <cell r="AM52">
            <v>0</v>
          </cell>
          <cell r="AN52"/>
          <cell r="AO52">
            <v>28073360</v>
          </cell>
          <cell r="AP52">
            <v>2807336</v>
          </cell>
          <cell r="AQ52" t="str">
            <v>-</v>
          </cell>
          <cell r="AR52">
            <v>10</v>
          </cell>
          <cell r="AS52">
            <v>28073360</v>
          </cell>
          <cell r="AT52">
            <v>44875</v>
          </cell>
          <cell r="AU52">
            <v>44572</v>
          </cell>
          <cell r="AV52">
            <v>44875</v>
          </cell>
          <cell r="AW52">
            <v>10</v>
          </cell>
          <cell r="AX52" t="str">
            <v>2 2. Meses</v>
          </cell>
          <cell r="AY52" t="str">
            <v>Vigente</v>
          </cell>
          <cell r="AZ52" t="str">
            <v>OFICINA DE TECNOLOGIAS DE LA INFORMACION Y LAS COMUNICACIONES</v>
          </cell>
          <cell r="BA52" t="str">
            <v>CESAR MAURICIO BELTRAN LOPEZ</v>
          </cell>
          <cell r="BB52" t="str">
            <v>JEFE OFICINA DE TECNOLOGIAS DE LA INFORMACION Y LAS COMUNICACIONES</v>
          </cell>
          <cell r="BC52">
            <v>80499017</v>
          </cell>
          <cell r="BD52">
            <v>356</v>
          </cell>
          <cell r="BE52">
            <v>44566</v>
          </cell>
          <cell r="BF52">
            <v>62</v>
          </cell>
          <cell r="BG52">
            <v>44572</v>
          </cell>
          <cell r="BH52" t="str">
            <v>O23011605560000007628</v>
          </cell>
          <cell r="BI52" t="str">
            <v>1 1. Inversión</v>
          </cell>
          <cell r="BJ52" t="str">
            <v>NO REQUIERE</v>
          </cell>
          <cell r="BK52"/>
          <cell r="BL52"/>
          <cell r="BM52"/>
          <cell r="BN52">
            <v>4</v>
          </cell>
          <cell r="BO52" t="str">
            <v>ASISTENCIAL</v>
          </cell>
          <cell r="BP52"/>
        </row>
        <row r="53">
          <cell r="M53">
            <v>79671858</v>
          </cell>
          <cell r="N53">
            <v>8</v>
          </cell>
          <cell r="O53" t="str">
            <v>COLOMBIA</v>
          </cell>
          <cell r="P53" t="str">
            <v>NARIÑO</v>
          </cell>
          <cell r="Q53" t="str">
            <v>PASTO</v>
          </cell>
          <cell r="R53" t="str">
            <v>N/A</v>
          </cell>
          <cell r="S53" t="str">
            <v>N/A</v>
          </cell>
          <cell r="T53" t="str">
            <v>N/A</v>
          </cell>
          <cell r="U53" t="str">
            <v>N/A</v>
          </cell>
          <cell r="V53" t="str">
            <v>N/A</v>
          </cell>
          <cell r="W53" t="str">
            <v>N/A</v>
          </cell>
          <cell r="X53" t="str">
            <v>N/A</v>
          </cell>
          <cell r="Y53" t="str">
            <v>N/A</v>
          </cell>
          <cell r="Z53">
            <v>27048</v>
          </cell>
          <cell r="AA53" t="str">
            <v>CALLE 191a # 11A 25 APTO 807</v>
          </cell>
          <cell r="AB53">
            <v>3023754538</v>
          </cell>
          <cell r="AC53" t="str">
            <v>OSCAR1997@HOTMAIL.COM</v>
          </cell>
          <cell r="AD53" t="str">
            <v xml:space="preserve">1 1. Natural </v>
          </cell>
          <cell r="AE53" t="str">
            <v>26 26-Persona Natural</v>
          </cell>
          <cell r="AF53" t="str">
            <v>MASCULINO</v>
          </cell>
          <cell r="AG53" t="str">
            <v>ESTUDIOS UNIVERSITARIOS</v>
          </cell>
          <cell r="AH53" t="str">
            <v>N/A</v>
          </cell>
          <cell r="AI53" t="str">
            <v>10 AÑOS 5 MESES</v>
          </cell>
          <cell r="AJ53" t="str">
            <v>COMPENSAR EPS</v>
          </cell>
          <cell r="AK53" t="str">
            <v>PORVENIR</v>
          </cell>
          <cell r="AL53" t="str">
            <v>-</v>
          </cell>
          <cell r="AM53">
            <v>0</v>
          </cell>
          <cell r="AN53"/>
          <cell r="AO53">
            <v>27810000</v>
          </cell>
          <cell r="AP53">
            <v>4635000</v>
          </cell>
          <cell r="AQ53" t="str">
            <v>-</v>
          </cell>
          <cell r="AR53">
            <v>6</v>
          </cell>
          <cell r="AS53">
            <v>27810000</v>
          </cell>
          <cell r="AT53">
            <v>44752</v>
          </cell>
          <cell r="AU53">
            <v>44572</v>
          </cell>
          <cell r="AV53">
            <v>44752</v>
          </cell>
          <cell r="AW53">
            <v>6</v>
          </cell>
          <cell r="AX53" t="str">
            <v>2 2. Meses</v>
          </cell>
          <cell r="AY53" t="str">
            <v>Vigente</v>
          </cell>
          <cell r="AZ53" t="str">
            <v>OFICINA DE TECNOLOGIAS DE LA INFORMACION Y LAS COMUNICACIONES</v>
          </cell>
          <cell r="BA53" t="str">
            <v>CESAR MAURICIO BELTRAN LOPEZ</v>
          </cell>
          <cell r="BB53" t="str">
            <v>JEFE OFICINA DE TECNOLOGIAS DE LA INFORMACION Y LAS COMUNICACIONES</v>
          </cell>
          <cell r="BC53">
            <v>80499017</v>
          </cell>
          <cell r="BD53">
            <v>368</v>
          </cell>
          <cell r="BE53">
            <v>44566</v>
          </cell>
          <cell r="BF53">
            <v>99</v>
          </cell>
          <cell r="BG53">
            <v>44572</v>
          </cell>
          <cell r="BH53" t="str">
            <v>O23011605560000007628</v>
          </cell>
          <cell r="BI53" t="str">
            <v>1 1. Inversión</v>
          </cell>
          <cell r="BJ53" t="str">
            <v>NO REQUIERE</v>
          </cell>
          <cell r="BK53"/>
          <cell r="BL53"/>
          <cell r="BM53"/>
          <cell r="BN53">
            <v>13</v>
          </cell>
          <cell r="BO53" t="str">
            <v>TECNICO</v>
          </cell>
          <cell r="BP53"/>
        </row>
        <row r="54">
          <cell r="M54">
            <v>1023004130</v>
          </cell>
          <cell r="N54">
            <v>2</v>
          </cell>
          <cell r="O54" t="str">
            <v>COLOMBIA</v>
          </cell>
          <cell r="P54" t="str">
            <v>SANTANDER</v>
          </cell>
          <cell r="Q54" t="str">
            <v>SUAITA</v>
          </cell>
          <cell r="R54" t="str">
            <v>N/A</v>
          </cell>
          <cell r="S54" t="str">
            <v>N/A</v>
          </cell>
          <cell r="T54" t="str">
            <v>N/A</v>
          </cell>
          <cell r="U54" t="str">
            <v>N/A</v>
          </cell>
          <cell r="V54" t="str">
            <v>N/A</v>
          </cell>
          <cell r="W54" t="str">
            <v>N/A</v>
          </cell>
          <cell r="X54" t="str">
            <v>N/A</v>
          </cell>
          <cell r="Y54" t="str">
            <v>N/A</v>
          </cell>
          <cell r="Z54">
            <v>34811</v>
          </cell>
          <cell r="AA54" t="str">
            <v>CRA 16 ESTE 36 96 SOACHA</v>
          </cell>
          <cell r="AB54" t="str">
            <v>NO REGISTRA</v>
          </cell>
          <cell r="AC54" t="str">
            <v>LOPEZ95288.JL@GMAIL.COM</v>
          </cell>
          <cell r="AD54" t="str">
            <v xml:space="preserve">1 1. Natural </v>
          </cell>
          <cell r="AE54" t="str">
            <v>26 26-Persona Natural</v>
          </cell>
          <cell r="AF54" t="str">
            <v>MASCULINO</v>
          </cell>
          <cell r="AG54" t="str">
            <v>TECNOLOGIA EN PRODUCCION MULTIMEDIA</v>
          </cell>
          <cell r="AH54" t="str">
            <v>N/A</v>
          </cell>
          <cell r="AI54" t="str">
            <v>4 AÑOS 6 MESES</v>
          </cell>
          <cell r="AJ54" t="str">
            <v>SANITAS EPS</v>
          </cell>
          <cell r="AK54" t="str">
            <v>PORVENIR</v>
          </cell>
          <cell r="AL54" t="str">
            <v>-</v>
          </cell>
          <cell r="AM54">
            <v>0</v>
          </cell>
          <cell r="AN54"/>
          <cell r="AO54">
            <v>38500000</v>
          </cell>
          <cell r="AP54">
            <v>3500000</v>
          </cell>
          <cell r="AQ54" t="str">
            <v>-</v>
          </cell>
          <cell r="AR54">
            <v>11</v>
          </cell>
          <cell r="AS54">
            <v>38500000</v>
          </cell>
          <cell r="AT54">
            <v>44905</v>
          </cell>
          <cell r="AU54">
            <v>44572</v>
          </cell>
          <cell r="AV54">
            <v>44905</v>
          </cell>
          <cell r="AW54">
            <v>11</v>
          </cell>
          <cell r="AX54" t="str">
            <v>2 2. Meses</v>
          </cell>
          <cell r="AY54" t="str">
            <v>Vigente</v>
          </cell>
          <cell r="AZ54" t="str">
            <v>OFICINA ASESORA DE COMUNICACIONES Y RELACIONES INTERINSTITUCIONALES</v>
          </cell>
          <cell r="BA54" t="str">
            <v>JULIAN CAMILO AMADO VELANDIA</v>
          </cell>
          <cell r="BB54" t="str">
            <v>JEFE OFICINA ASESORA DE COMUNICACIONES Y RELACIONES INTERINSTITUCIONALES</v>
          </cell>
          <cell r="BC54">
            <v>80110291</v>
          </cell>
          <cell r="BD54">
            <v>379</v>
          </cell>
          <cell r="BE54">
            <v>44566</v>
          </cell>
          <cell r="BF54">
            <v>59</v>
          </cell>
          <cell r="BG54">
            <v>44572</v>
          </cell>
          <cell r="BH54" t="str">
            <v>O23011605560000007628</v>
          </cell>
          <cell r="BI54" t="str">
            <v>1 1. Inversión</v>
          </cell>
          <cell r="BJ54" t="str">
            <v>NO REQUIERE</v>
          </cell>
          <cell r="BK54"/>
          <cell r="BL54"/>
          <cell r="BM54"/>
          <cell r="BN54">
            <v>8</v>
          </cell>
          <cell r="BO54" t="str">
            <v>TECNICO</v>
          </cell>
          <cell r="BP54"/>
        </row>
        <row r="55">
          <cell r="M55">
            <v>1020754898</v>
          </cell>
          <cell r="N55">
            <v>6</v>
          </cell>
          <cell r="O55" t="str">
            <v>COLOMBIA</v>
          </cell>
          <cell r="P55" t="str">
            <v>CUNDINAMARCA</v>
          </cell>
          <cell r="Q55" t="str">
            <v>BOGOTA</v>
          </cell>
          <cell r="R55" t="str">
            <v>N/A</v>
          </cell>
          <cell r="S55" t="str">
            <v>N/A</v>
          </cell>
          <cell r="T55" t="str">
            <v>N/A</v>
          </cell>
          <cell r="U55" t="str">
            <v>N/A</v>
          </cell>
          <cell r="V55" t="str">
            <v>N/A</v>
          </cell>
          <cell r="W55" t="str">
            <v>N/A</v>
          </cell>
          <cell r="X55" t="str">
            <v>N/A</v>
          </cell>
          <cell r="Y55" t="str">
            <v>N/A</v>
          </cell>
          <cell r="Z55">
            <v>33092</v>
          </cell>
          <cell r="AA55" t="str">
            <v>CRA 122D # 129B 11</v>
          </cell>
          <cell r="AB55">
            <v>3202125170</v>
          </cell>
          <cell r="AC55" t="str">
            <v>MARBENITEZ90@GMAIL.COM</v>
          </cell>
          <cell r="AD55" t="str">
            <v xml:space="preserve">1 1. Natural </v>
          </cell>
          <cell r="AE55" t="str">
            <v>26 26-Persona Natural</v>
          </cell>
          <cell r="AF55" t="str">
            <v>FEMENINO</v>
          </cell>
          <cell r="AG55" t="str">
            <v>DISEÑO GRAFICO</v>
          </cell>
          <cell r="AH55" t="str">
            <v>N/A</v>
          </cell>
          <cell r="AI55" t="str">
            <v>6 AÑOS</v>
          </cell>
          <cell r="AJ55" t="str">
            <v>SANITAS EPS</v>
          </cell>
          <cell r="AK55" t="str">
            <v>PORVENIR</v>
          </cell>
          <cell r="AL55" t="str">
            <v>-</v>
          </cell>
          <cell r="AM55">
            <v>0</v>
          </cell>
          <cell r="AN55"/>
          <cell r="AO55">
            <v>66000000</v>
          </cell>
          <cell r="AP55">
            <v>6000000</v>
          </cell>
          <cell r="AQ55" t="str">
            <v>-</v>
          </cell>
          <cell r="AR55">
            <v>11</v>
          </cell>
          <cell r="AS55">
            <v>66000000</v>
          </cell>
          <cell r="AT55">
            <v>44905</v>
          </cell>
          <cell r="AU55">
            <v>44572</v>
          </cell>
          <cell r="AV55">
            <v>44905</v>
          </cell>
          <cell r="AW55">
            <v>11</v>
          </cell>
          <cell r="AX55" t="str">
            <v>2 2. Meses</v>
          </cell>
          <cell r="AY55" t="str">
            <v>Vigente</v>
          </cell>
          <cell r="AZ55" t="str">
            <v>OFICINA ASESORA DE COMUNICACIONES Y RELACIONES INTERINSTITUCIONALES</v>
          </cell>
          <cell r="BA55" t="str">
            <v>JULIAN CAMILO AMADO VELANDIA</v>
          </cell>
          <cell r="BB55" t="str">
            <v>JEFE OFICINA ASESORA DE COMUNICACIONES Y RELACIONES INTERINSTITUCIONALES</v>
          </cell>
          <cell r="BC55">
            <v>80110291</v>
          </cell>
          <cell r="BD55">
            <v>375</v>
          </cell>
          <cell r="BE55">
            <v>44566</v>
          </cell>
          <cell r="BF55">
            <v>61</v>
          </cell>
          <cell r="BG55">
            <v>44572</v>
          </cell>
          <cell r="BH55" t="str">
            <v>O23011605560000007628</v>
          </cell>
          <cell r="BI55" t="str">
            <v>1 1. Inversión</v>
          </cell>
          <cell r="BJ55" t="str">
            <v>NO REQUIERE</v>
          </cell>
          <cell r="BK55"/>
          <cell r="BL55"/>
          <cell r="BM55"/>
          <cell r="BN55">
            <v>12</v>
          </cell>
          <cell r="BO55" t="str">
            <v>PROFESIONAL</v>
          </cell>
          <cell r="BP55"/>
        </row>
        <row r="56">
          <cell r="M56">
            <v>33367158</v>
          </cell>
          <cell r="N56">
            <v>0</v>
          </cell>
          <cell r="O56" t="str">
            <v>COLOMBIA</v>
          </cell>
          <cell r="P56" t="str">
            <v>BOYACA</v>
          </cell>
          <cell r="Q56" t="str">
            <v>TUNJA</v>
          </cell>
          <cell r="R56" t="str">
            <v>N/A</v>
          </cell>
          <cell r="S56" t="str">
            <v>N/A</v>
          </cell>
          <cell r="T56" t="str">
            <v>N/A</v>
          </cell>
          <cell r="U56" t="str">
            <v>N/A</v>
          </cell>
          <cell r="V56" t="str">
            <v>N/A</v>
          </cell>
          <cell r="W56" t="str">
            <v>N/A</v>
          </cell>
          <cell r="X56" t="str">
            <v>N/A</v>
          </cell>
          <cell r="Y56" t="str">
            <v>N/A</v>
          </cell>
          <cell r="Z56">
            <v>30039</v>
          </cell>
          <cell r="AA56" t="str">
            <v>CALLE 68C # 61 01 TORRE 5 APTO 12-01</v>
          </cell>
          <cell r="AB56">
            <v>3212323424</v>
          </cell>
          <cell r="AC56" t="str">
            <v>LORENA.AVILA.LOPEZ@GMAIL.COM</v>
          </cell>
          <cell r="AD56" t="str">
            <v xml:space="preserve">1 1. Natural </v>
          </cell>
          <cell r="AE56" t="str">
            <v>26 26-Persona Natural</v>
          </cell>
          <cell r="AF56" t="str">
            <v>FEMENINO</v>
          </cell>
          <cell r="AG56" t="str">
            <v>INGENIERIA SANITARIA</v>
          </cell>
          <cell r="AH56" t="str">
            <v>MAESTRIA EN GESTION AMBIENTAL</v>
          </cell>
          <cell r="AI56" t="str">
            <v>12 AÑOS 7 MESES</v>
          </cell>
          <cell r="AJ56" t="str">
            <v>SURA EPS</v>
          </cell>
          <cell r="AK56" t="str">
            <v>COLPENSIONES</v>
          </cell>
          <cell r="AL56" t="str">
            <v>-</v>
          </cell>
          <cell r="AM56">
            <v>0</v>
          </cell>
          <cell r="AN56"/>
          <cell r="AO56">
            <v>132300000</v>
          </cell>
          <cell r="AP56">
            <v>14700000</v>
          </cell>
          <cell r="AQ56" t="str">
            <v>-</v>
          </cell>
          <cell r="AR56">
            <v>9</v>
          </cell>
          <cell r="AS56">
            <v>132300000</v>
          </cell>
          <cell r="AT56">
            <v>44844</v>
          </cell>
          <cell r="AU56">
            <v>44572</v>
          </cell>
          <cell r="AV56">
            <v>44844</v>
          </cell>
          <cell r="AW56">
            <v>9</v>
          </cell>
          <cell r="AX56" t="str">
            <v>2 2. Meses</v>
          </cell>
          <cell r="AY56" t="str">
            <v>Vigente</v>
          </cell>
          <cell r="AZ56" t="str">
            <v>SUBDIRECCION DE DISPOSICION FINAL</v>
          </cell>
          <cell r="BA56" t="str">
            <v>FREDY FERLEY ALDANA ARIAS</v>
          </cell>
          <cell r="BB56" t="str">
            <v>SUBDIRECTOR(A)</v>
          </cell>
          <cell r="BC56">
            <v>80513360</v>
          </cell>
          <cell r="BD56">
            <v>134</v>
          </cell>
          <cell r="BE56">
            <v>44564</v>
          </cell>
          <cell r="BF56">
            <v>63</v>
          </cell>
          <cell r="BG56">
            <v>44572</v>
          </cell>
          <cell r="BH56" t="str">
            <v>O23011602380000007569</v>
          </cell>
          <cell r="BI56" t="str">
            <v>1 1. Inversión</v>
          </cell>
          <cell r="BJ56" t="str">
            <v>NO REQUIERE</v>
          </cell>
          <cell r="BK56"/>
          <cell r="BL56"/>
          <cell r="BM56"/>
          <cell r="BN56">
            <v>21</v>
          </cell>
          <cell r="BO56" t="str">
            <v>PROFEISIONAL CON POSGRADO</v>
          </cell>
          <cell r="BP56" t="str">
            <v>-</v>
          </cell>
        </row>
        <row r="57">
          <cell r="M57">
            <v>79577619</v>
          </cell>
          <cell r="N57">
            <v>2</v>
          </cell>
          <cell r="O57" t="str">
            <v>COLOMBIA</v>
          </cell>
          <cell r="P57" t="str">
            <v>CUNDINAMARCA</v>
          </cell>
          <cell r="Q57" t="str">
            <v>BOGOTA</v>
          </cell>
          <cell r="R57" t="str">
            <v>N/A</v>
          </cell>
          <cell r="S57" t="str">
            <v>N/A</v>
          </cell>
          <cell r="T57" t="str">
            <v>N/A</v>
          </cell>
          <cell r="U57" t="str">
            <v>N/A</v>
          </cell>
          <cell r="V57" t="str">
            <v>N/A</v>
          </cell>
          <cell r="W57" t="str">
            <v>N/A</v>
          </cell>
          <cell r="X57" t="str">
            <v>N/A</v>
          </cell>
          <cell r="Y57" t="str">
            <v>N/A</v>
          </cell>
          <cell r="Z57">
            <v>26030</v>
          </cell>
          <cell r="AA57" t="str">
            <v>CALLE 142 # 12B 80 APTO 405</v>
          </cell>
          <cell r="AB57">
            <v>7588263</v>
          </cell>
          <cell r="AC57" t="str">
            <v>GILBERTOACOSTAP71@GMAIL.COM</v>
          </cell>
          <cell r="AD57" t="str">
            <v xml:space="preserve">1 1. Natural </v>
          </cell>
          <cell r="AE57" t="str">
            <v>26 26-Persona Natural</v>
          </cell>
          <cell r="AF57" t="str">
            <v>MASCULINO</v>
          </cell>
          <cell r="AG57" t="str">
            <v>ADMINISTRACIÓN DE EMPRESAS</v>
          </cell>
          <cell r="AH57" t="str">
            <v>ESPECIALIZACION EN FINANZAS</v>
          </cell>
          <cell r="AI57" t="str">
            <v>23 AÑOS 3 MESES</v>
          </cell>
          <cell r="AJ57" t="str">
            <v>SANITAS EPS</v>
          </cell>
          <cell r="AK57" t="str">
            <v>COLPENSIONES</v>
          </cell>
          <cell r="AL57" t="str">
            <v>-</v>
          </cell>
          <cell r="AM57">
            <v>0</v>
          </cell>
          <cell r="AN57"/>
          <cell r="AO57">
            <v>167783528</v>
          </cell>
          <cell r="AP57">
            <v>14589872</v>
          </cell>
          <cell r="AQ57" t="str">
            <v>-</v>
          </cell>
          <cell r="AR57">
            <v>12</v>
          </cell>
          <cell r="AS57">
            <v>167783528</v>
          </cell>
          <cell r="AT57">
            <v>44920</v>
          </cell>
          <cell r="AU57">
            <v>44572</v>
          </cell>
          <cell r="AV57">
            <v>44920</v>
          </cell>
          <cell r="AW57" t="str">
            <v>11 MESES 15 DIAS</v>
          </cell>
          <cell r="AX57" t="str">
            <v>1 1. Días</v>
          </cell>
          <cell r="AY57" t="str">
            <v>Vigente</v>
          </cell>
          <cell r="AZ57" t="str">
            <v>SUBDIRECCION DE RECOLECCION, BARRIDO Y LIMPIEZA</v>
          </cell>
          <cell r="BA57" t="str">
            <v>HERMES HUMBERTO FORERO</v>
          </cell>
          <cell r="BB57" t="str">
            <v>SUBDIRECTOR DE RBL</v>
          </cell>
          <cell r="BC57">
            <v>80012878</v>
          </cell>
          <cell r="BD57">
            <v>179</v>
          </cell>
          <cell r="BE57">
            <v>44565</v>
          </cell>
          <cell r="BF57">
            <v>64</v>
          </cell>
          <cell r="BG57">
            <v>44572</v>
          </cell>
          <cell r="BH57" t="str">
            <v>O23011602380000007569</v>
          </cell>
          <cell r="BI57" t="str">
            <v>1 1. Inversión</v>
          </cell>
          <cell r="BJ57" t="str">
            <v>NO REQUIERE</v>
          </cell>
          <cell r="BK57"/>
          <cell r="BL57"/>
          <cell r="BM57"/>
          <cell r="BN57">
            <v>21</v>
          </cell>
          <cell r="BO57" t="str">
            <v>PROFEISIONAL CON POSGRADO</v>
          </cell>
          <cell r="BP57" t="str">
            <v>-</v>
          </cell>
        </row>
        <row r="58">
          <cell r="M58">
            <v>1018418331</v>
          </cell>
          <cell r="N58">
            <v>5</v>
          </cell>
          <cell r="O58" t="str">
            <v>COLOMBIA</v>
          </cell>
          <cell r="P58" t="str">
            <v>CUNDINAMARCA</v>
          </cell>
          <cell r="Q58" t="str">
            <v>BOGOTA</v>
          </cell>
          <cell r="R58" t="str">
            <v>N/A</v>
          </cell>
          <cell r="S58" t="str">
            <v>N/A</v>
          </cell>
          <cell r="T58" t="str">
            <v>N/A</v>
          </cell>
          <cell r="U58" t="str">
            <v>N/A</v>
          </cell>
          <cell r="V58" t="str">
            <v>N/A</v>
          </cell>
          <cell r="W58" t="str">
            <v>N/A</v>
          </cell>
          <cell r="X58" t="str">
            <v>N/A</v>
          </cell>
          <cell r="Y58" t="str">
            <v>N/A</v>
          </cell>
          <cell r="Z58">
            <v>32352</v>
          </cell>
          <cell r="AA58" t="str">
            <v>CRA 2 BIS # 6F 31</v>
          </cell>
          <cell r="AB58">
            <v>3166210385</v>
          </cell>
          <cell r="AC58" t="str">
            <v>NORMALEDESMANOVOA@YAHOO.COM</v>
          </cell>
          <cell r="AD58" t="str">
            <v xml:space="preserve">1 1. Natural </v>
          </cell>
          <cell r="AE58" t="str">
            <v>26 26-Persona Natural</v>
          </cell>
          <cell r="AF58" t="str">
            <v>FEMENINO</v>
          </cell>
          <cell r="AG58" t="str">
            <v>INGENIERIA AMBIENTAL</v>
          </cell>
          <cell r="AH58" t="str">
            <v>N/A</v>
          </cell>
          <cell r="AI58" t="str">
            <v>5 AÑOS 10 MESES</v>
          </cell>
          <cell r="AJ58" t="str">
            <v>COMPENSAR EPS</v>
          </cell>
          <cell r="AK58" t="str">
            <v>PORVENIR</v>
          </cell>
          <cell r="AL58" t="str">
            <v>-</v>
          </cell>
          <cell r="AM58">
            <v>0</v>
          </cell>
          <cell r="AN58"/>
          <cell r="AO58">
            <v>22560000</v>
          </cell>
          <cell r="AP58">
            <v>3760000</v>
          </cell>
          <cell r="AQ58" t="str">
            <v>-</v>
          </cell>
          <cell r="AR58">
            <v>6</v>
          </cell>
          <cell r="AS58">
            <v>22560000</v>
          </cell>
          <cell r="AT58">
            <v>44752</v>
          </cell>
          <cell r="AU58">
            <v>44572</v>
          </cell>
          <cell r="AV58">
            <v>44752</v>
          </cell>
          <cell r="AW58">
            <v>6</v>
          </cell>
          <cell r="AX58" t="str">
            <v>2 2. Meses</v>
          </cell>
          <cell r="AY58" t="str">
            <v>Vigente</v>
          </cell>
          <cell r="AZ58" t="str">
            <v>SUBDIRECCION ADMINISTRATIVA Y FINANCIERA</v>
          </cell>
          <cell r="BA58" t="str">
            <v>RUBEN DARIO PERILLA CARDENAS</v>
          </cell>
          <cell r="BB58" t="str">
            <v>SUBDIRECTOR DE ADMINISTRATIVA Y FINANCIERA</v>
          </cell>
          <cell r="BC58">
            <v>74754353</v>
          </cell>
          <cell r="BD58">
            <v>151</v>
          </cell>
          <cell r="BE58">
            <v>44565</v>
          </cell>
          <cell r="BF58">
            <v>58</v>
          </cell>
          <cell r="BG58">
            <v>44572</v>
          </cell>
          <cell r="BH58" t="str">
            <v>O23011605560000007628</v>
          </cell>
          <cell r="BI58" t="str">
            <v>1 1. Inversión</v>
          </cell>
          <cell r="BJ58" t="str">
            <v>NO REQUIERE</v>
          </cell>
          <cell r="BK58"/>
          <cell r="BL58"/>
          <cell r="BM58"/>
          <cell r="BN58">
            <v>8</v>
          </cell>
          <cell r="BO58" t="str">
            <v>TECNICO</v>
          </cell>
          <cell r="BP58"/>
        </row>
        <row r="59">
          <cell r="M59">
            <v>79316274</v>
          </cell>
          <cell r="N59">
            <v>6</v>
          </cell>
          <cell r="O59" t="str">
            <v>COLOMBIA</v>
          </cell>
          <cell r="P59" t="str">
            <v>CUNDINAMARCA</v>
          </cell>
          <cell r="Q59" t="str">
            <v>BOGOTA</v>
          </cell>
          <cell r="R59" t="str">
            <v>N/A</v>
          </cell>
          <cell r="S59" t="str">
            <v>N/A</v>
          </cell>
          <cell r="T59" t="str">
            <v>N/A</v>
          </cell>
          <cell r="U59" t="str">
            <v>N/A</v>
          </cell>
          <cell r="V59" t="str">
            <v>N/A</v>
          </cell>
          <cell r="W59" t="str">
            <v>N/A</v>
          </cell>
          <cell r="X59" t="str">
            <v>N/A</v>
          </cell>
          <cell r="Y59" t="str">
            <v>N/A</v>
          </cell>
          <cell r="Z59">
            <v>23417</v>
          </cell>
          <cell r="AA59" t="str">
            <v>CALLE 131A # 9A 16 APTO 606</v>
          </cell>
          <cell r="AB59">
            <v>3583299</v>
          </cell>
          <cell r="AC59" t="str">
            <v>JWABRIL@GMAIL.COM</v>
          </cell>
          <cell r="AD59" t="str">
            <v xml:space="preserve">1 1. Natural </v>
          </cell>
          <cell r="AE59" t="str">
            <v>26 26-Persona Natural</v>
          </cell>
          <cell r="AF59" t="str">
            <v>MASCULINO</v>
          </cell>
          <cell r="AG59" t="str">
            <v>ADMINISTRACION DE EMPRESAS</v>
          </cell>
          <cell r="AH59" t="str">
            <v>N/A</v>
          </cell>
          <cell r="AI59" t="str">
            <v>10 AÑOS 3 MESES</v>
          </cell>
          <cell r="AJ59" t="str">
            <v>ALIANSALUD</v>
          </cell>
          <cell r="AK59" t="str">
            <v>COLPENSIONES</v>
          </cell>
          <cell r="AL59" t="str">
            <v>-</v>
          </cell>
          <cell r="AM59">
            <v>0</v>
          </cell>
          <cell r="AN59"/>
          <cell r="AO59">
            <v>71070000</v>
          </cell>
          <cell r="AP59">
            <v>6180000</v>
          </cell>
          <cell r="AQ59" t="str">
            <v>-</v>
          </cell>
          <cell r="AR59">
            <v>12</v>
          </cell>
          <cell r="AS59">
            <v>71070000</v>
          </cell>
          <cell r="AT59">
            <v>44920</v>
          </cell>
          <cell r="AU59">
            <v>44572</v>
          </cell>
          <cell r="AV59">
            <v>44920</v>
          </cell>
          <cell r="AW59" t="str">
            <v>11 MESES 15 DIAS</v>
          </cell>
          <cell r="AX59" t="str">
            <v>1 1. Días</v>
          </cell>
          <cell r="AY59" t="str">
            <v>Vigente</v>
          </cell>
          <cell r="AZ59" t="str">
            <v>SUBDIRECCION DE SERVICIOS FUNERARIOS Y ALUMBRADO PUBLICO</v>
          </cell>
          <cell r="BA59" t="str">
            <v>INGRID LISBETH RAMIREZ MORENO</v>
          </cell>
          <cell r="BB59" t="str">
            <v>SUBDIRECTORA DE SERVICIOS FUNERARIOS Y ALUMBRADO PUBLICO</v>
          </cell>
          <cell r="BC59">
            <v>47440658</v>
          </cell>
          <cell r="BD59">
            <v>25</v>
          </cell>
          <cell r="BE59">
            <v>44564</v>
          </cell>
          <cell r="BF59">
            <v>75</v>
          </cell>
          <cell r="BG59">
            <v>44572</v>
          </cell>
          <cell r="BH59" t="str">
            <v>O23011602370000007644</v>
          </cell>
          <cell r="BI59" t="str">
            <v>1 1. Inversión</v>
          </cell>
          <cell r="BJ59" t="str">
            <v>NO REQUIERE</v>
          </cell>
          <cell r="BK59"/>
          <cell r="BL59"/>
          <cell r="BM59"/>
          <cell r="BN59">
            <v>13</v>
          </cell>
          <cell r="BO59" t="str">
            <v>PROFESIONAL</v>
          </cell>
          <cell r="BP59"/>
        </row>
        <row r="60">
          <cell r="M60">
            <v>53140338</v>
          </cell>
          <cell r="N60">
            <v>7</v>
          </cell>
          <cell r="O60" t="str">
            <v>COLOMBIA</v>
          </cell>
          <cell r="P60" t="str">
            <v>CUNDINAMARCA</v>
          </cell>
          <cell r="Q60" t="str">
            <v>BOGOTA</v>
          </cell>
          <cell r="R60" t="str">
            <v>N/A</v>
          </cell>
          <cell r="S60" t="str">
            <v>N/A</v>
          </cell>
          <cell r="T60" t="str">
            <v>N/A</v>
          </cell>
          <cell r="U60" t="str">
            <v>N/A</v>
          </cell>
          <cell r="V60" t="str">
            <v>N/A</v>
          </cell>
          <cell r="W60" t="str">
            <v>N/A</v>
          </cell>
          <cell r="X60" t="str">
            <v>N/A</v>
          </cell>
          <cell r="Y60" t="str">
            <v>N/A</v>
          </cell>
          <cell r="Z60">
            <v>31271</v>
          </cell>
          <cell r="AA60" t="str">
            <v>TRASV 1A ESTE 49B 63 SUR</v>
          </cell>
          <cell r="AB60">
            <v>7713185</v>
          </cell>
          <cell r="AC60" t="str">
            <v>GEILER.2007@HOTMAIL.COM</v>
          </cell>
          <cell r="AD60" t="str">
            <v xml:space="preserve">1 1. Natural </v>
          </cell>
          <cell r="AE60" t="str">
            <v>26 26-Persona Natural</v>
          </cell>
          <cell r="AF60" t="str">
            <v>FEMENINO</v>
          </cell>
          <cell r="AG60" t="str">
            <v>TECNICO</v>
          </cell>
          <cell r="AH60" t="str">
            <v>N/A</v>
          </cell>
          <cell r="AI60" t="str">
            <v>5 AÑOS 7 MESES</v>
          </cell>
          <cell r="AJ60" t="str">
            <v>SALUD TOTAL</v>
          </cell>
          <cell r="AK60" t="str">
            <v>-</v>
          </cell>
          <cell r="AL60" t="str">
            <v>-</v>
          </cell>
          <cell r="AM60">
            <v>0</v>
          </cell>
          <cell r="AN60"/>
          <cell r="AO60">
            <v>19740000</v>
          </cell>
          <cell r="AP60">
            <v>3290000</v>
          </cell>
          <cell r="AQ60" t="str">
            <v>-</v>
          </cell>
          <cell r="AR60">
            <v>6</v>
          </cell>
          <cell r="AS60">
            <v>19740000</v>
          </cell>
          <cell r="AT60">
            <v>44752</v>
          </cell>
          <cell r="AU60">
            <v>44572</v>
          </cell>
          <cell r="AV60">
            <v>44752</v>
          </cell>
          <cell r="AW60">
            <v>6</v>
          </cell>
          <cell r="AX60" t="str">
            <v>2 2. Meses</v>
          </cell>
          <cell r="AY60" t="str">
            <v>Vigente</v>
          </cell>
          <cell r="AZ60" t="str">
            <v>SUBDIRECCION ADMINISTRATIVA Y FINANCIERA</v>
          </cell>
          <cell r="BA60" t="str">
            <v>RUBEN DARIO PERILLA CARDENAS</v>
          </cell>
          <cell r="BB60" t="str">
            <v>SUBDIRECTOR DE ADMINISTRATIVA Y FINANCIERA</v>
          </cell>
          <cell r="BC60">
            <v>74754353</v>
          </cell>
          <cell r="BD60">
            <v>150</v>
          </cell>
          <cell r="BE60">
            <v>44565</v>
          </cell>
          <cell r="BF60">
            <v>56</v>
          </cell>
          <cell r="BG60">
            <v>44572</v>
          </cell>
          <cell r="BH60" t="str">
            <v>O23011605560000007628</v>
          </cell>
          <cell r="BI60" t="str">
            <v>1 1. Inversión</v>
          </cell>
          <cell r="BJ60" t="str">
            <v>NO REQUIERE</v>
          </cell>
          <cell r="BK60"/>
          <cell r="BL60"/>
          <cell r="BM60"/>
          <cell r="BN60">
            <v>7</v>
          </cell>
          <cell r="BO60" t="str">
            <v>TECNICO</v>
          </cell>
          <cell r="BP60"/>
        </row>
        <row r="61">
          <cell r="M61">
            <v>1054800504</v>
          </cell>
          <cell r="N61">
            <v>0</v>
          </cell>
          <cell r="O61" t="str">
            <v>COLOMBIA</v>
          </cell>
          <cell r="P61" t="str">
            <v>BOYACA</v>
          </cell>
          <cell r="Q61" t="str">
            <v>TIBANA</v>
          </cell>
          <cell r="R61" t="str">
            <v>N/A</v>
          </cell>
          <cell r="S61" t="str">
            <v>N/A</v>
          </cell>
          <cell r="T61" t="str">
            <v>N/A</v>
          </cell>
          <cell r="U61" t="str">
            <v>N/A</v>
          </cell>
          <cell r="V61" t="str">
            <v>N/A</v>
          </cell>
          <cell r="W61" t="str">
            <v>N/A</v>
          </cell>
          <cell r="X61" t="str">
            <v>N/A</v>
          </cell>
          <cell r="Y61" t="str">
            <v>N/A</v>
          </cell>
          <cell r="Z61">
            <v>31888</v>
          </cell>
          <cell r="AA61" t="str">
            <v>AV CRA 80# 8C 85 TORRE 6 APTO 323</v>
          </cell>
          <cell r="AB61">
            <v>9313678</v>
          </cell>
          <cell r="AC61" t="str">
            <v>JEISSON0421@GMAIL.COM</v>
          </cell>
          <cell r="AD61" t="str">
            <v xml:space="preserve">1 1. Natural </v>
          </cell>
          <cell r="AE61" t="str">
            <v>26 26-Persona Natural</v>
          </cell>
          <cell r="AF61" t="str">
            <v>MASCULINO</v>
          </cell>
          <cell r="AG61" t="str">
            <v>INGENIERIA AMBIENTAL Y SANITARIA</v>
          </cell>
          <cell r="AH61" t="str">
            <v>ESPECIALIZACION EN GERENCIA AMBIENTAL</v>
          </cell>
          <cell r="AI61" t="str">
            <v>9 AÑOS 8 MESES</v>
          </cell>
          <cell r="AJ61" t="str">
            <v>SANITAS EPS</v>
          </cell>
          <cell r="AK61" t="str">
            <v>COLFONDOS</v>
          </cell>
          <cell r="AL61" t="str">
            <v>-</v>
          </cell>
          <cell r="AM61">
            <v>0</v>
          </cell>
          <cell r="AN61"/>
          <cell r="AO61">
            <v>64000000</v>
          </cell>
          <cell r="AP61">
            <v>8000000</v>
          </cell>
          <cell r="AQ61" t="str">
            <v>-</v>
          </cell>
          <cell r="AR61">
            <v>8</v>
          </cell>
          <cell r="AS61">
            <v>64000000</v>
          </cell>
          <cell r="AT61">
            <v>44814</v>
          </cell>
          <cell r="AU61">
            <v>44572</v>
          </cell>
          <cell r="AV61">
            <v>44814</v>
          </cell>
          <cell r="AW61">
            <v>8</v>
          </cell>
          <cell r="AX61" t="str">
            <v>2 2. Meses</v>
          </cell>
          <cell r="AY61" t="str">
            <v>Vigente</v>
          </cell>
          <cell r="AZ61" t="str">
            <v>SUBDIRECCION DE DISPOSICION FINAL</v>
          </cell>
          <cell r="BA61" t="str">
            <v>FREDY FERLEY ALDANA ARIAS</v>
          </cell>
          <cell r="BB61" t="str">
            <v>SUBDIRECTOR(A)</v>
          </cell>
          <cell r="BC61">
            <v>80513360</v>
          </cell>
          <cell r="BD61">
            <v>131</v>
          </cell>
          <cell r="BE61">
            <v>44564</v>
          </cell>
          <cell r="BF61">
            <v>55</v>
          </cell>
          <cell r="BG61">
            <v>44572</v>
          </cell>
          <cell r="BH61" t="str">
            <v>O23011602380000007569</v>
          </cell>
          <cell r="BI61" t="str">
            <v>1 1. Inversión</v>
          </cell>
          <cell r="BJ61" t="str">
            <v>NO REQUIERE</v>
          </cell>
          <cell r="BK61"/>
          <cell r="BL61"/>
          <cell r="BM61"/>
          <cell r="BN61">
            <v>16</v>
          </cell>
          <cell r="BO61" t="str">
            <v>PROFESIONAL CON POSGRADO</v>
          </cell>
          <cell r="BP61" t="str">
            <v>-</v>
          </cell>
        </row>
        <row r="62">
          <cell r="M62">
            <v>1033733719</v>
          </cell>
          <cell r="N62">
            <v>3</v>
          </cell>
          <cell r="O62" t="str">
            <v>COLOMBIA</v>
          </cell>
          <cell r="P62" t="str">
            <v>CUNDINAMARCA</v>
          </cell>
          <cell r="Q62" t="str">
            <v>FACATATIVA</v>
          </cell>
          <cell r="R62" t="str">
            <v>N/A</v>
          </cell>
          <cell r="S62" t="str">
            <v>N/A</v>
          </cell>
          <cell r="T62" t="str">
            <v>N/A</v>
          </cell>
          <cell r="U62" t="str">
            <v>N/A</v>
          </cell>
          <cell r="V62" t="str">
            <v>N/A</v>
          </cell>
          <cell r="W62" t="str">
            <v>N/A</v>
          </cell>
          <cell r="X62" t="str">
            <v>N/A</v>
          </cell>
          <cell r="Y62" t="str">
            <v>N/A</v>
          </cell>
          <cell r="Z62">
            <v>33381</v>
          </cell>
          <cell r="AA62" t="str">
            <v>CRA 3 #  4 27 SIR</v>
          </cell>
          <cell r="AB62">
            <v>5639033</v>
          </cell>
          <cell r="AC62" t="str">
            <v>GATOFELIX.1@HOTMAIL.COM</v>
          </cell>
          <cell r="AD62" t="str">
            <v xml:space="preserve">1 1. Natural </v>
          </cell>
          <cell r="AE62" t="str">
            <v>26 26-Persona Natural</v>
          </cell>
          <cell r="AF62" t="str">
            <v>MASCULINO</v>
          </cell>
          <cell r="AG62" t="str">
            <v>BACHILLER</v>
          </cell>
          <cell r="AH62" t="str">
            <v>N/A</v>
          </cell>
          <cell r="AI62" t="str">
            <v>9 AÑOS 4 MESES</v>
          </cell>
          <cell r="AJ62" t="str">
            <v>FAMISANAR</v>
          </cell>
          <cell r="AK62" t="str">
            <v>PORVENIR</v>
          </cell>
          <cell r="AL62" t="str">
            <v>-</v>
          </cell>
          <cell r="AM62">
            <v>0</v>
          </cell>
          <cell r="AN62"/>
          <cell r="AO62">
            <v>22680000</v>
          </cell>
          <cell r="AP62">
            <v>2835000</v>
          </cell>
          <cell r="AQ62" t="str">
            <v>-</v>
          </cell>
          <cell r="AR62">
            <v>8</v>
          </cell>
          <cell r="AS62">
            <v>22680000</v>
          </cell>
          <cell r="AT62">
            <v>44814</v>
          </cell>
          <cell r="AU62">
            <v>44572</v>
          </cell>
          <cell r="AV62">
            <v>44814</v>
          </cell>
          <cell r="AW62">
            <v>8</v>
          </cell>
          <cell r="AX62" t="str">
            <v>2 2. Meses</v>
          </cell>
          <cell r="AY62" t="str">
            <v>Vigente</v>
          </cell>
          <cell r="AZ62" t="str">
            <v>SUBDIRECCION DE DISPOSICION FINAL</v>
          </cell>
          <cell r="BA62" t="str">
            <v>FREDY FERLEY ALDANA ARIAS</v>
          </cell>
          <cell r="BB62" t="str">
            <v>SUBDIRECTOR(A)</v>
          </cell>
          <cell r="BC62">
            <v>80513360</v>
          </cell>
          <cell r="BD62">
            <v>215</v>
          </cell>
          <cell r="BE62">
            <v>44567</v>
          </cell>
          <cell r="BF62">
            <v>54</v>
          </cell>
          <cell r="BG62">
            <v>44572</v>
          </cell>
          <cell r="BH62" t="str">
            <v>O23011602380000007569</v>
          </cell>
          <cell r="BI62" t="str">
            <v>1 1. Inversión</v>
          </cell>
          <cell r="BJ62" t="str">
            <v>NO REQUIERE</v>
          </cell>
          <cell r="BK62"/>
          <cell r="BL62"/>
          <cell r="BM62"/>
          <cell r="BN62">
            <v>6</v>
          </cell>
          <cell r="BO62" t="str">
            <v>ASISTENCIAL</v>
          </cell>
          <cell r="BP62"/>
        </row>
        <row r="63">
          <cell r="M63">
            <v>79284479</v>
          </cell>
          <cell r="N63">
            <v>1</v>
          </cell>
          <cell r="O63" t="str">
            <v>COLOMBIA</v>
          </cell>
          <cell r="P63" t="str">
            <v>CUNDINAMARCA</v>
          </cell>
          <cell r="Q63" t="str">
            <v>BOGOTA</v>
          </cell>
          <cell r="R63" t="str">
            <v>N/A</v>
          </cell>
          <cell r="S63" t="str">
            <v>N/A</v>
          </cell>
          <cell r="T63" t="str">
            <v>N/A</v>
          </cell>
          <cell r="U63" t="str">
            <v>N/A</v>
          </cell>
          <cell r="V63" t="str">
            <v>N/A</v>
          </cell>
          <cell r="W63" t="str">
            <v>N/A</v>
          </cell>
          <cell r="X63" t="str">
            <v>N/A</v>
          </cell>
          <cell r="Y63" t="str">
            <v>N/A</v>
          </cell>
          <cell r="Z63">
            <v>23164</v>
          </cell>
          <cell r="AA63" t="str">
            <v>CALLE 44C # 45 53 INT 4 APTO 404</v>
          </cell>
          <cell r="AB63">
            <v>2223487</v>
          </cell>
          <cell r="AC63" t="str">
            <v>GYNINGENIEROS@GMAIL.COM</v>
          </cell>
          <cell r="AD63" t="str">
            <v xml:space="preserve">1 1. Natural </v>
          </cell>
          <cell r="AE63" t="str">
            <v>26 26-Persona Natural</v>
          </cell>
          <cell r="AF63" t="str">
            <v>MASCULINO</v>
          </cell>
          <cell r="AG63" t="str">
            <v>INGENIERIA ELECTRICA</v>
          </cell>
          <cell r="AH63" t="str">
            <v>ESPECIALIZACION EN TELECOMUNICACIONES</v>
          </cell>
          <cell r="AI63" t="str">
            <v>22 AÑOS 11 MESES</v>
          </cell>
          <cell r="AJ63" t="str">
            <v>FAMISANAR</v>
          </cell>
          <cell r="AK63" t="str">
            <v>COLPENSIONES</v>
          </cell>
          <cell r="AL63" t="str">
            <v>-</v>
          </cell>
          <cell r="AM63">
            <v>0</v>
          </cell>
          <cell r="AN63"/>
          <cell r="AO63">
            <v>94760000</v>
          </cell>
          <cell r="AP63">
            <v>8240000</v>
          </cell>
          <cell r="AQ63" t="str">
            <v>-</v>
          </cell>
          <cell r="AR63">
            <v>12</v>
          </cell>
          <cell r="AS63">
            <v>94760000</v>
          </cell>
          <cell r="AT63">
            <v>44920</v>
          </cell>
          <cell r="AU63">
            <v>44572</v>
          </cell>
          <cell r="AV63">
            <v>44920</v>
          </cell>
          <cell r="AW63" t="str">
            <v>11 MESES 15 DIAS</v>
          </cell>
          <cell r="AX63" t="str">
            <v>1 1. Días</v>
          </cell>
          <cell r="AY63" t="str">
            <v>Vigente</v>
          </cell>
          <cell r="AZ63" t="str">
            <v>SUBDIRECCION DE SERVICIOS FUNERARIOS Y ALUMBRADO PUBLICO</v>
          </cell>
          <cell r="BA63" t="str">
            <v>INGRID LISBETH RAMIREZ MORENO</v>
          </cell>
          <cell r="BB63" t="str">
            <v>SUBDIRECTORA DE SERVICIOS FUNERARIOS Y ALUMBRADO PUBLICO</v>
          </cell>
          <cell r="BC63">
            <v>47440658</v>
          </cell>
          <cell r="BD63">
            <v>6</v>
          </cell>
          <cell r="BE63">
            <v>44564</v>
          </cell>
          <cell r="BF63">
            <v>77</v>
          </cell>
          <cell r="BG63">
            <v>44572</v>
          </cell>
          <cell r="BH63" t="str">
            <v>O23011603450000007652</v>
          </cell>
          <cell r="BI63" t="str">
            <v>1 1. Inversión</v>
          </cell>
          <cell r="BJ63" t="str">
            <v>NO REQUIERE</v>
          </cell>
          <cell r="BK63"/>
          <cell r="BL63"/>
          <cell r="BM63"/>
          <cell r="BN63">
            <v>17</v>
          </cell>
          <cell r="BO63" t="str">
            <v>PROFESIONAL CON POSGRADO</v>
          </cell>
          <cell r="BP63" t="str">
            <v>-</v>
          </cell>
        </row>
        <row r="64">
          <cell r="M64">
            <v>52207507</v>
          </cell>
          <cell r="N64">
            <v>1</v>
          </cell>
          <cell r="O64" t="str">
            <v>COLOMBIA</v>
          </cell>
          <cell r="P64" t="str">
            <v>CUNDINAMARCA</v>
          </cell>
          <cell r="Q64" t="str">
            <v>BOGOTA</v>
          </cell>
          <cell r="R64" t="str">
            <v>N/A</v>
          </cell>
          <cell r="S64" t="str">
            <v>N/A</v>
          </cell>
          <cell r="T64" t="str">
            <v>N/A</v>
          </cell>
          <cell r="U64" t="str">
            <v>N/A</v>
          </cell>
          <cell r="V64" t="str">
            <v>N/A</v>
          </cell>
          <cell r="W64" t="str">
            <v>N/A</v>
          </cell>
          <cell r="X64" t="str">
            <v>N/A</v>
          </cell>
          <cell r="Y64" t="str">
            <v>N/A</v>
          </cell>
          <cell r="Z64">
            <v>27212</v>
          </cell>
          <cell r="AA64" t="str">
            <v>calle 12a # 71b 60</v>
          </cell>
          <cell r="AB64">
            <v>6611663</v>
          </cell>
          <cell r="AC64" t="str">
            <v>OLGASANTOS5@HOTMAIL.COM</v>
          </cell>
          <cell r="AD64" t="str">
            <v xml:space="preserve">1 1. Natural </v>
          </cell>
          <cell r="AE64" t="str">
            <v>26 26-Persona Natural</v>
          </cell>
          <cell r="AF64" t="str">
            <v>FEMENINO</v>
          </cell>
          <cell r="AG64" t="str">
            <v>TECNICA PROFESIONAL EN PERIODISMO</v>
          </cell>
          <cell r="AH64" t="str">
            <v>N/A</v>
          </cell>
          <cell r="AI64" t="str">
            <v>15 AÑOS 5 MESES</v>
          </cell>
          <cell r="AJ64" t="str">
            <v>COMPENSAR EPS</v>
          </cell>
          <cell r="AK64" t="str">
            <v>COLPENSIONES</v>
          </cell>
          <cell r="AL64" t="str">
            <v>-</v>
          </cell>
          <cell r="AM64">
            <v>0</v>
          </cell>
          <cell r="AN64"/>
          <cell r="AO64">
            <v>19740000</v>
          </cell>
          <cell r="AP64">
            <v>3290000</v>
          </cell>
          <cell r="AQ64" t="str">
            <v>-</v>
          </cell>
          <cell r="AR64">
            <v>6</v>
          </cell>
          <cell r="AS64">
            <v>19740000</v>
          </cell>
          <cell r="AT64">
            <v>44753</v>
          </cell>
          <cell r="AU64">
            <v>44573</v>
          </cell>
          <cell r="AV64">
            <v>44753</v>
          </cell>
          <cell r="AW64">
            <v>6</v>
          </cell>
          <cell r="AX64" t="str">
            <v>2 2. Meses</v>
          </cell>
          <cell r="AY64" t="str">
            <v>Vigente</v>
          </cell>
          <cell r="AZ64" t="str">
            <v>SUBDIRECCION ADMINISTRATIVA Y FINANCIERA</v>
          </cell>
          <cell r="BA64" t="str">
            <v>RUBEN DARIO PERILLA CARDENAS</v>
          </cell>
          <cell r="BB64" t="str">
            <v>SUBDIRECTOR DE ADMINISTRATIVA Y FINANCIERA</v>
          </cell>
          <cell r="BC64">
            <v>74754353</v>
          </cell>
          <cell r="BD64">
            <v>153</v>
          </cell>
          <cell r="BE64">
            <v>44565</v>
          </cell>
          <cell r="BF64">
            <v>67</v>
          </cell>
          <cell r="BG64">
            <v>44572</v>
          </cell>
          <cell r="BH64" t="str">
            <v>O23011605560000007628</v>
          </cell>
          <cell r="BI64" t="str">
            <v>1 1. Inversión</v>
          </cell>
          <cell r="BJ64" t="str">
            <v>NO REQUIERE</v>
          </cell>
          <cell r="BK64"/>
          <cell r="BL64"/>
          <cell r="BM64"/>
          <cell r="BN64">
            <v>7</v>
          </cell>
          <cell r="BO64" t="str">
            <v>TECNICO</v>
          </cell>
          <cell r="BP64"/>
        </row>
        <row r="65">
          <cell r="M65">
            <v>700000759</v>
          </cell>
          <cell r="N65">
            <v>0</v>
          </cell>
          <cell r="O65" t="str">
            <v>COLOMBIA</v>
          </cell>
          <cell r="P65" t="str">
            <v>CUNDINAMARCA</v>
          </cell>
          <cell r="Q65" t="str">
            <v>BOGOTA</v>
          </cell>
          <cell r="R65" t="str">
            <v>N/A</v>
          </cell>
          <cell r="S65" t="str">
            <v>N/A</v>
          </cell>
          <cell r="T65" t="str">
            <v>N/A</v>
          </cell>
          <cell r="U65" t="str">
            <v>N/A</v>
          </cell>
          <cell r="V65" t="str">
            <v>N/A</v>
          </cell>
          <cell r="W65" t="str">
            <v>N/A</v>
          </cell>
          <cell r="X65" t="str">
            <v>N/A</v>
          </cell>
          <cell r="Y65" t="str">
            <v>N/A</v>
          </cell>
          <cell r="Z65">
            <v>32196</v>
          </cell>
          <cell r="AA65" t="str">
            <v>cra 55A # 169A 10</v>
          </cell>
          <cell r="AB65">
            <v>9065483</v>
          </cell>
          <cell r="AC65" t="str">
            <v>SPAMELA023@HOTMAIL.COM</v>
          </cell>
          <cell r="AD65" t="str">
            <v xml:space="preserve">1 1. Natural </v>
          </cell>
          <cell r="AE65" t="str">
            <v>26 26-Persona Natural</v>
          </cell>
          <cell r="AF65" t="str">
            <v>FEMENINO</v>
          </cell>
          <cell r="AG65" t="str">
            <v>FINANZAS Y COMERCIO INTERNACIONAL</v>
          </cell>
          <cell r="AH65" t="str">
            <v>N/A</v>
          </cell>
          <cell r="AI65" t="str">
            <v>3 AÑOS 11 MESES</v>
          </cell>
          <cell r="AJ65" t="str">
            <v>SURA EPS</v>
          </cell>
          <cell r="AK65" t="str">
            <v>PORVENIR</v>
          </cell>
          <cell r="AL65" t="str">
            <v>-</v>
          </cell>
          <cell r="AM65">
            <v>0</v>
          </cell>
          <cell r="AN65"/>
          <cell r="AO65">
            <v>51750000</v>
          </cell>
          <cell r="AP65">
            <v>4500000</v>
          </cell>
          <cell r="AQ65" t="str">
            <v>-</v>
          </cell>
          <cell r="AR65">
            <v>12</v>
          </cell>
          <cell r="AS65">
            <v>51750000</v>
          </cell>
          <cell r="AT65">
            <v>44920</v>
          </cell>
          <cell r="AU65">
            <v>44572</v>
          </cell>
          <cell r="AV65">
            <v>44920</v>
          </cell>
          <cell r="AW65" t="str">
            <v>11 MESES 15 DIAS</v>
          </cell>
          <cell r="AX65" t="str">
            <v>1 1. Días</v>
          </cell>
          <cell r="AY65" t="str">
            <v>Vigente</v>
          </cell>
          <cell r="AZ65" t="str">
            <v>SUBDIRECCION DE RECOLECCION, BARRIDO Y LIMPIEZA</v>
          </cell>
          <cell r="BA65" t="str">
            <v>HERMES HUMBERTO FORERO</v>
          </cell>
          <cell r="BB65" t="str">
            <v>SUBDIRECTOR DE RBL</v>
          </cell>
          <cell r="BC65">
            <v>80012878</v>
          </cell>
          <cell r="BD65">
            <v>190</v>
          </cell>
          <cell r="BE65">
            <v>44565</v>
          </cell>
          <cell r="BF65">
            <v>69</v>
          </cell>
          <cell r="BG65">
            <v>44572</v>
          </cell>
          <cell r="BH65" t="str">
            <v>O23011602380000007569</v>
          </cell>
          <cell r="BI65" t="str">
            <v>1 1. Inversión</v>
          </cell>
          <cell r="BJ65" t="str">
            <v>NO REQUIERE</v>
          </cell>
          <cell r="BK65"/>
          <cell r="BL65"/>
          <cell r="BM65"/>
          <cell r="BN65">
            <v>10</v>
          </cell>
          <cell r="BO65" t="str">
            <v>PROFESIONAL</v>
          </cell>
          <cell r="BP65"/>
        </row>
        <row r="66">
          <cell r="M66">
            <v>51895054</v>
          </cell>
          <cell r="N66">
            <v>3</v>
          </cell>
          <cell r="O66" t="str">
            <v>COLOMBIA</v>
          </cell>
          <cell r="P66" t="str">
            <v>BOYACA</v>
          </cell>
          <cell r="Q66" t="str">
            <v>MIRAFLORES</v>
          </cell>
          <cell r="R66" t="str">
            <v>N/A</v>
          </cell>
          <cell r="S66" t="str">
            <v>N/A</v>
          </cell>
          <cell r="T66" t="str">
            <v>N/A</v>
          </cell>
          <cell r="U66" t="str">
            <v>N/A</v>
          </cell>
          <cell r="V66" t="str">
            <v>N/A</v>
          </cell>
          <cell r="W66" t="str">
            <v>N/A</v>
          </cell>
          <cell r="X66" t="str">
            <v>N/A</v>
          </cell>
          <cell r="Y66" t="str">
            <v>N/A</v>
          </cell>
          <cell r="Z66">
            <v>24762</v>
          </cell>
          <cell r="AA66" t="str">
            <v>CALLE 170A BIS # 57 05</v>
          </cell>
          <cell r="AB66">
            <v>5280838</v>
          </cell>
          <cell r="AC66" t="str">
            <v>NATH.ROLDAN@GMAIL.COM</v>
          </cell>
          <cell r="AD66" t="str">
            <v xml:space="preserve">1 1. Natural </v>
          </cell>
          <cell r="AE66" t="str">
            <v>26 26-Persona Natural</v>
          </cell>
          <cell r="AF66" t="str">
            <v>FEMENINO</v>
          </cell>
          <cell r="AG66" t="str">
            <v>ADMINISTRACION FINANCIERA Y DE SISTEMAS</v>
          </cell>
          <cell r="AH66" t="str">
            <v>N/A</v>
          </cell>
          <cell r="AI66" t="str">
            <v>23 AÑOS 7 MESES</v>
          </cell>
          <cell r="AJ66" t="str">
            <v>SURA EPS</v>
          </cell>
          <cell r="AK66" t="str">
            <v>COLPENSIONES</v>
          </cell>
          <cell r="AL66" t="str">
            <v>-</v>
          </cell>
          <cell r="AM66">
            <v>0</v>
          </cell>
          <cell r="AN66"/>
          <cell r="AO66">
            <v>89723805</v>
          </cell>
          <cell r="AP66">
            <v>7802070</v>
          </cell>
          <cell r="AQ66" t="str">
            <v>-</v>
          </cell>
          <cell r="AR66">
            <v>12</v>
          </cell>
          <cell r="AS66">
            <v>89723805</v>
          </cell>
          <cell r="AT66">
            <v>44920</v>
          </cell>
          <cell r="AU66">
            <v>44572</v>
          </cell>
          <cell r="AV66">
            <v>44920</v>
          </cell>
          <cell r="AW66" t="str">
            <v>11 MESES 15 DIAS</v>
          </cell>
          <cell r="AX66" t="str">
            <v>1 1. Días</v>
          </cell>
          <cell r="AY66" t="str">
            <v>Vigente</v>
          </cell>
          <cell r="AZ66" t="str">
            <v>SUBDIRECCION DE RECOLECCION, BARRIDO Y LIMPIEZA</v>
          </cell>
          <cell r="BA66" t="str">
            <v>HERMES HUMBERTO FORERO</v>
          </cell>
          <cell r="BB66" t="str">
            <v>SUBDIRECTOR DE RBL</v>
          </cell>
          <cell r="BC66">
            <v>80012878</v>
          </cell>
          <cell r="BD66">
            <v>189</v>
          </cell>
          <cell r="BE66">
            <v>44565</v>
          </cell>
          <cell r="BF66">
            <v>70</v>
          </cell>
          <cell r="BG66">
            <v>44572</v>
          </cell>
          <cell r="BH66" t="str">
            <v>O23011602380000007569</v>
          </cell>
          <cell r="BI66" t="str">
            <v>1 1. Inversión</v>
          </cell>
          <cell r="BJ66" t="str">
            <v>NO REQUIERE</v>
          </cell>
          <cell r="BK66"/>
          <cell r="BL66"/>
          <cell r="BM66"/>
          <cell r="BN66">
            <v>16</v>
          </cell>
          <cell r="BO66" t="str">
            <v>PROFESIONAL</v>
          </cell>
          <cell r="BP66"/>
        </row>
        <row r="67">
          <cell r="M67">
            <v>80100229</v>
          </cell>
          <cell r="N67">
            <v>1</v>
          </cell>
          <cell r="O67" t="str">
            <v>COLOMBIA</v>
          </cell>
          <cell r="P67" t="str">
            <v>CUNDINAMARCA</v>
          </cell>
          <cell r="Q67" t="str">
            <v>BOGOTA</v>
          </cell>
          <cell r="R67" t="str">
            <v>N/A</v>
          </cell>
          <cell r="S67" t="str">
            <v>N/A</v>
          </cell>
          <cell r="T67" t="str">
            <v>N/A</v>
          </cell>
          <cell r="U67" t="str">
            <v>N/A</v>
          </cell>
          <cell r="V67" t="str">
            <v>N/A</v>
          </cell>
          <cell r="W67" t="str">
            <v>N/A</v>
          </cell>
          <cell r="X67" t="str">
            <v>N/A</v>
          </cell>
          <cell r="Y67" t="str">
            <v>N/A</v>
          </cell>
          <cell r="Z67">
            <v>30601</v>
          </cell>
          <cell r="AA67" t="str">
            <v>CALLE 12A # 71C 21 TORRE 9 303</v>
          </cell>
          <cell r="AB67">
            <v>4244696</v>
          </cell>
          <cell r="AC67" t="str">
            <v>JHONLEON1@HOTMAIL.COM</v>
          </cell>
          <cell r="AD67" t="str">
            <v xml:space="preserve">1 1. Natural </v>
          </cell>
          <cell r="AE67" t="str">
            <v>26 26-Persona Natural</v>
          </cell>
          <cell r="AF67" t="str">
            <v>MASCULINO</v>
          </cell>
          <cell r="AG67" t="str">
            <v>INGENIERIA DE SISTEMAS CON ENFASIS EN TELECOMUNICACIONES</v>
          </cell>
          <cell r="AH67" t="str">
            <v>ESPECIALIZACION EN SEGURIDAD DE REDES</v>
          </cell>
          <cell r="AI67" t="str">
            <v>7 AÑOS 2 MESES</v>
          </cell>
          <cell r="AJ67" t="str">
            <v>FAMISANAR</v>
          </cell>
          <cell r="AK67" t="str">
            <v>PROTECCION</v>
          </cell>
          <cell r="AL67" t="str">
            <v>-</v>
          </cell>
          <cell r="AM67">
            <v>0</v>
          </cell>
          <cell r="AN67"/>
          <cell r="AO67">
            <v>65413872</v>
          </cell>
          <cell r="AP67">
            <v>8176734</v>
          </cell>
          <cell r="AQ67" t="str">
            <v>-</v>
          </cell>
          <cell r="AR67">
            <v>8</v>
          </cell>
          <cell r="AS67">
            <v>65413872</v>
          </cell>
          <cell r="AT67">
            <v>44814</v>
          </cell>
          <cell r="AU67">
            <v>44572</v>
          </cell>
          <cell r="AV67">
            <v>44814</v>
          </cell>
          <cell r="AW67">
            <v>8</v>
          </cell>
          <cell r="AX67" t="str">
            <v>2 2. Meses</v>
          </cell>
          <cell r="AY67" t="str">
            <v>Vigente</v>
          </cell>
          <cell r="AZ67" t="str">
            <v>OFICINA DE TECNOLOGIAS DE LA INFORMACION Y LAS COMUNICACIONES</v>
          </cell>
          <cell r="BA67" t="str">
            <v>CESAR MAURICIO BELTRAN LOPEZ</v>
          </cell>
          <cell r="BB67" t="str">
            <v>JEFE OFICINA DE TECNOLOGIAS DE LA INFORMACION Y LAS COMUNICACIONES</v>
          </cell>
          <cell r="BC67">
            <v>80499017</v>
          </cell>
          <cell r="BD67">
            <v>362</v>
          </cell>
          <cell r="BE67">
            <v>44566</v>
          </cell>
          <cell r="BF67">
            <v>74</v>
          </cell>
          <cell r="BG67">
            <v>44572</v>
          </cell>
          <cell r="BH67" t="str">
            <v>O23011605560000007628</v>
          </cell>
          <cell r="BI67" t="str">
            <v>1 1. Inversión</v>
          </cell>
          <cell r="BJ67" t="str">
            <v>NO REQUIERE</v>
          </cell>
          <cell r="BK67"/>
          <cell r="BL67"/>
          <cell r="BM67"/>
          <cell r="BN67">
            <v>17</v>
          </cell>
          <cell r="BO67" t="str">
            <v>PROFESIONAL</v>
          </cell>
          <cell r="BP67"/>
        </row>
        <row r="68">
          <cell r="M68">
            <v>38256092</v>
          </cell>
          <cell r="N68">
            <v>5</v>
          </cell>
          <cell r="O68" t="str">
            <v>COLOMBIA</v>
          </cell>
          <cell r="P68" t="str">
            <v>QUINDIO</v>
          </cell>
          <cell r="Q68" t="str">
            <v>ARMENIA</v>
          </cell>
          <cell r="R68" t="str">
            <v>N/A</v>
          </cell>
          <cell r="S68" t="str">
            <v>N/A</v>
          </cell>
          <cell r="T68" t="str">
            <v>N/A</v>
          </cell>
          <cell r="U68" t="str">
            <v>N/A</v>
          </cell>
          <cell r="V68" t="str">
            <v>N/A</v>
          </cell>
          <cell r="W68" t="str">
            <v>N/A</v>
          </cell>
          <cell r="X68" t="str">
            <v>N/A</v>
          </cell>
          <cell r="Y68" t="str">
            <v>N/A</v>
          </cell>
          <cell r="Z68">
            <v>22590</v>
          </cell>
          <cell r="AA68" t="str">
            <v>CRA 32 # 13 52 APTO 907</v>
          </cell>
          <cell r="AB68">
            <v>3580400</v>
          </cell>
          <cell r="AC68" t="str">
            <v>LUZELENA.ABOGADA@YAHOO.COM</v>
          </cell>
          <cell r="AD68" t="str">
            <v xml:space="preserve">1 1. Natural </v>
          </cell>
          <cell r="AE68" t="str">
            <v>26 26-Persona Natural</v>
          </cell>
          <cell r="AF68" t="str">
            <v>FEMENINO</v>
          </cell>
          <cell r="AG68" t="str">
            <v>DERECHO</v>
          </cell>
          <cell r="AH68" t="str">
            <v>ESPECIALIZACION EN DERECHO ADMINISTRATIVO</v>
          </cell>
          <cell r="AI68" t="str">
            <v>18 AÑOS 2 MESES</v>
          </cell>
          <cell r="AJ68" t="str">
            <v>SANITAS EPS</v>
          </cell>
          <cell r="AK68" t="str">
            <v>PROTECCION</v>
          </cell>
          <cell r="AL68" t="str">
            <v>-</v>
          </cell>
          <cell r="AM68">
            <v>0</v>
          </cell>
          <cell r="AN68"/>
          <cell r="AO68">
            <v>134585719</v>
          </cell>
          <cell r="AP68">
            <v>11703106</v>
          </cell>
          <cell r="AQ68" t="str">
            <v>-</v>
          </cell>
          <cell r="AR68">
            <v>12</v>
          </cell>
          <cell r="AS68">
            <v>134585719</v>
          </cell>
          <cell r="AT68">
            <v>44920</v>
          </cell>
          <cell r="AU68">
            <v>44572</v>
          </cell>
          <cell r="AV68">
            <v>44920</v>
          </cell>
          <cell r="AW68" t="str">
            <v>11 MESES 15 DIAS</v>
          </cell>
          <cell r="AX68" t="str">
            <v>1 1. Días</v>
          </cell>
          <cell r="AY68" t="str">
            <v>Vigente</v>
          </cell>
          <cell r="AZ68" t="str">
            <v>SUBDIRECCION DE RECOLECCION, BARRIDO Y LIMPIEZA</v>
          </cell>
          <cell r="BA68" t="str">
            <v>HERMES HUMBERTO FORERO</v>
          </cell>
          <cell r="BB68" t="str">
            <v>SUBDIRECTOR DE RBL</v>
          </cell>
          <cell r="BC68">
            <v>80012878</v>
          </cell>
          <cell r="BD68">
            <v>177</v>
          </cell>
          <cell r="BE68">
            <v>44565</v>
          </cell>
          <cell r="BF68">
            <v>84</v>
          </cell>
          <cell r="BG68">
            <v>44572</v>
          </cell>
          <cell r="BH68" t="str">
            <v>O23011602380000007569</v>
          </cell>
          <cell r="BI68" t="str">
            <v>1 1. Inversión</v>
          </cell>
          <cell r="BJ68" t="str">
            <v>NO REQUIERE</v>
          </cell>
          <cell r="BK68"/>
          <cell r="BL68"/>
          <cell r="BM68"/>
          <cell r="BN68">
            <v>20</v>
          </cell>
          <cell r="BO68" t="str">
            <v>PROFESIONAL</v>
          </cell>
          <cell r="BP68"/>
        </row>
        <row r="69">
          <cell r="M69">
            <v>51692528</v>
          </cell>
          <cell r="N69">
            <v>0</v>
          </cell>
          <cell r="O69" t="str">
            <v>COLOMBIA</v>
          </cell>
          <cell r="P69" t="str">
            <v>CUNDINAMARCA</v>
          </cell>
          <cell r="Q69" t="str">
            <v>BOGOTA</v>
          </cell>
          <cell r="R69" t="str">
            <v>N/A</v>
          </cell>
          <cell r="S69" t="str">
            <v>N/A</v>
          </cell>
          <cell r="T69" t="str">
            <v>N/A</v>
          </cell>
          <cell r="U69" t="str">
            <v>N/A</v>
          </cell>
          <cell r="V69" t="str">
            <v>N/A</v>
          </cell>
          <cell r="W69" t="str">
            <v>N/A</v>
          </cell>
          <cell r="X69" t="str">
            <v>N/A</v>
          </cell>
          <cell r="Y69" t="str">
            <v>N/A</v>
          </cell>
          <cell r="Z69">
            <v>23194</v>
          </cell>
          <cell r="AA69" t="str">
            <v>CALLE 152 # 45 95 INT 2</v>
          </cell>
          <cell r="AB69">
            <v>8119146</v>
          </cell>
          <cell r="AC69" t="str">
            <v>MROCIOBERTEL@HOTMAIL.COM</v>
          </cell>
          <cell r="AD69" t="str">
            <v xml:space="preserve">1 1. Natural </v>
          </cell>
          <cell r="AE69" t="str">
            <v>26 26-Persona Natural</v>
          </cell>
          <cell r="AF69" t="str">
            <v>FEMENINO</v>
          </cell>
          <cell r="AG69" t="str">
            <v>TECNICA PROFESIONAL EN TURISMO</v>
          </cell>
          <cell r="AH69" t="str">
            <v>N/A</v>
          </cell>
          <cell r="AI69" t="str">
            <v>16 AÑOS 8 MESES</v>
          </cell>
          <cell r="AJ69" t="str">
            <v>COMPENSAR EPS</v>
          </cell>
          <cell r="AK69" t="str">
            <v>COLFONDOS</v>
          </cell>
          <cell r="AL69" t="str">
            <v>-</v>
          </cell>
          <cell r="AM69">
            <v>0</v>
          </cell>
          <cell r="AN69"/>
          <cell r="AO69">
            <v>39041120</v>
          </cell>
          <cell r="AP69">
            <v>3394880</v>
          </cell>
          <cell r="AQ69" t="str">
            <v>-</v>
          </cell>
          <cell r="AR69">
            <v>12</v>
          </cell>
          <cell r="AS69">
            <v>39041120</v>
          </cell>
          <cell r="AT69">
            <v>44920</v>
          </cell>
          <cell r="AU69">
            <v>44572</v>
          </cell>
          <cell r="AV69">
            <v>44920</v>
          </cell>
          <cell r="AW69" t="str">
            <v>11 MESES 15 DIAS</v>
          </cell>
          <cell r="AX69" t="str">
            <v>1 1. Días</v>
          </cell>
          <cell r="AY69" t="str">
            <v>SUSPENDIDO</v>
          </cell>
          <cell r="AZ69" t="str">
            <v>SUBDIRECCION DE SERVICIOS FUNERARIOS Y ALUMBRADO PUBLICO</v>
          </cell>
          <cell r="BA69" t="str">
            <v>INGRID LISBETH RAMIREZ MORENO</v>
          </cell>
          <cell r="BB69" t="str">
            <v>SUBDIRECTORA DE SERVICIOS FUNERARIOS Y ALUMBRADO PUBLICO</v>
          </cell>
          <cell r="BC69">
            <v>47440658</v>
          </cell>
          <cell r="BD69">
            <v>16</v>
          </cell>
          <cell r="BE69">
            <v>44564</v>
          </cell>
          <cell r="BF69">
            <v>78</v>
          </cell>
          <cell r="BG69">
            <v>44572</v>
          </cell>
          <cell r="BH69" t="str">
            <v>O23011602370000007644</v>
          </cell>
          <cell r="BI69" t="str">
            <v>1 1. Inversión</v>
          </cell>
          <cell r="BJ69" t="str">
            <v>NO REQUIERE</v>
          </cell>
          <cell r="BK69"/>
          <cell r="BL69"/>
          <cell r="BM69"/>
          <cell r="BN69">
            <v>8</v>
          </cell>
          <cell r="BO69" t="str">
            <v>TECNICO</v>
          </cell>
          <cell r="BP69"/>
        </row>
        <row r="70">
          <cell r="M70">
            <v>55250008</v>
          </cell>
          <cell r="N70">
            <v>0</v>
          </cell>
          <cell r="O70" t="str">
            <v>COLOMBIA</v>
          </cell>
          <cell r="P70" t="str">
            <v>ATLANTICO</v>
          </cell>
          <cell r="Q70" t="str">
            <v>BARRANQUILLA</v>
          </cell>
          <cell r="R70" t="str">
            <v>N/A</v>
          </cell>
          <cell r="S70" t="str">
            <v>N/A</v>
          </cell>
          <cell r="T70" t="str">
            <v>N/A</v>
          </cell>
          <cell r="U70" t="str">
            <v>N/A</v>
          </cell>
          <cell r="V70" t="str">
            <v>N/A</v>
          </cell>
          <cell r="W70" t="str">
            <v>N/A</v>
          </cell>
          <cell r="X70" t="str">
            <v>N/A</v>
          </cell>
          <cell r="Y70" t="str">
            <v>N/A</v>
          </cell>
          <cell r="Z70">
            <v>31360</v>
          </cell>
          <cell r="AA70" t="str">
            <v>CRA 6 # 55 52 APTO 602</v>
          </cell>
          <cell r="AB70">
            <v>3163545101</v>
          </cell>
          <cell r="AC70" t="str">
            <v>KACERO85@HOTMAIL.COM</v>
          </cell>
          <cell r="AD70" t="str">
            <v xml:space="preserve">1 1. Natural </v>
          </cell>
          <cell r="AE70" t="str">
            <v>26 26-Persona Natural</v>
          </cell>
          <cell r="AF70" t="str">
            <v>FEMENINO</v>
          </cell>
          <cell r="AG70" t="str">
            <v>COMUNICACIÓN SOCIAL PERIODISMO</v>
          </cell>
          <cell r="AH70" t="str">
            <v>MASTER OFICIAL EN COMUNICACIONES DE LAS ORGANIZACIONES</v>
          </cell>
          <cell r="AI70" t="str">
            <v>10 AÑOS 5 MESES</v>
          </cell>
          <cell r="AJ70" t="str">
            <v>COMPENSAR EPS</v>
          </cell>
          <cell r="AK70" t="str">
            <v>PORVENIR</v>
          </cell>
          <cell r="AL70" t="str">
            <v>-</v>
          </cell>
          <cell r="AM70">
            <v>0</v>
          </cell>
          <cell r="AN70"/>
          <cell r="AO70">
            <v>90200000</v>
          </cell>
          <cell r="AP70">
            <v>8200000</v>
          </cell>
          <cell r="AQ70" t="str">
            <v>-</v>
          </cell>
          <cell r="AR70">
            <v>11</v>
          </cell>
          <cell r="AS70">
            <v>90200000</v>
          </cell>
          <cell r="AT70">
            <v>44905</v>
          </cell>
          <cell r="AU70">
            <v>44572</v>
          </cell>
          <cell r="AV70">
            <v>44905</v>
          </cell>
          <cell r="AW70">
            <v>11</v>
          </cell>
          <cell r="AX70" t="str">
            <v>2 2. Meses</v>
          </cell>
          <cell r="AY70" t="str">
            <v>Vigente</v>
          </cell>
          <cell r="AZ70" t="str">
            <v>OFICINA ASESORA DE COMUNICACIONES Y RELACIONES INTERINSTITUCIONALES</v>
          </cell>
          <cell r="BA70" t="str">
            <v>JULIAN CAMILO AMADO VELANDIA</v>
          </cell>
          <cell r="BB70" t="str">
            <v>JEFE OFICINA ASESORA DE COMUNICACIONES Y RELACIONES INTERINSTITUCIONALES</v>
          </cell>
          <cell r="BC70">
            <v>80110291</v>
          </cell>
          <cell r="BD70">
            <v>378</v>
          </cell>
          <cell r="BE70">
            <v>44566</v>
          </cell>
          <cell r="BF70">
            <v>79</v>
          </cell>
          <cell r="BG70">
            <v>44572</v>
          </cell>
          <cell r="BH70" t="str">
            <v>O23011605560000007628</v>
          </cell>
          <cell r="BI70" t="str">
            <v>1 1. Inversión</v>
          </cell>
          <cell r="BJ70" t="str">
            <v>NO REQUIERE</v>
          </cell>
          <cell r="BK70"/>
          <cell r="BL70"/>
          <cell r="BM70"/>
          <cell r="BN70">
            <v>17</v>
          </cell>
          <cell r="BO70" t="str">
            <v>PROFESIONAL</v>
          </cell>
          <cell r="BP70"/>
        </row>
        <row r="71">
          <cell r="M71">
            <v>1022366551</v>
          </cell>
          <cell r="N71">
            <v>9</v>
          </cell>
          <cell r="O71" t="str">
            <v>COLOMBIA</v>
          </cell>
          <cell r="P71" t="str">
            <v>CUNDINAMARCA</v>
          </cell>
          <cell r="Q71" t="str">
            <v>BOGOTA</v>
          </cell>
          <cell r="R71" t="str">
            <v>N/A</v>
          </cell>
          <cell r="S71" t="str">
            <v>N/A</v>
          </cell>
          <cell r="T71" t="str">
            <v>N/A</v>
          </cell>
          <cell r="U71" t="str">
            <v>N/A</v>
          </cell>
          <cell r="V71" t="str">
            <v>N/A</v>
          </cell>
          <cell r="W71" t="str">
            <v>N/A</v>
          </cell>
          <cell r="X71" t="str">
            <v>N/A</v>
          </cell>
          <cell r="Y71" t="str">
            <v>N/A</v>
          </cell>
          <cell r="Z71">
            <v>33268</v>
          </cell>
          <cell r="AA71" t="str">
            <v>CRA 94 F # 86A 13</v>
          </cell>
          <cell r="AB71">
            <v>2879827</v>
          </cell>
          <cell r="AC71" t="str">
            <v>LEY.PINZON1702@GMAIL.COM</v>
          </cell>
          <cell r="AD71" t="str">
            <v xml:space="preserve">1 1. Natural </v>
          </cell>
          <cell r="AE71" t="str">
            <v>26 26-Persona Natural</v>
          </cell>
          <cell r="AF71" t="str">
            <v>FEMENINO</v>
          </cell>
          <cell r="AG71" t="str">
            <v>PSICOLOGIA</v>
          </cell>
          <cell r="AH71" t="str">
            <v>N/A</v>
          </cell>
          <cell r="AI71" t="str">
            <v>8 MESES</v>
          </cell>
          <cell r="AJ71" t="str">
            <v>SALUD TOTAL</v>
          </cell>
          <cell r="AK71" t="str">
            <v>COLFONDOS</v>
          </cell>
          <cell r="AL71" t="str">
            <v>-</v>
          </cell>
          <cell r="AM71">
            <v>0</v>
          </cell>
          <cell r="AN71"/>
          <cell r="AO71">
            <v>37600000</v>
          </cell>
          <cell r="AP71">
            <v>4700000</v>
          </cell>
          <cell r="AQ71" t="str">
            <v>-</v>
          </cell>
          <cell r="AR71">
            <v>8</v>
          </cell>
          <cell r="AS71">
            <v>37600000</v>
          </cell>
          <cell r="AT71">
            <v>44815</v>
          </cell>
          <cell r="AU71">
            <v>44573</v>
          </cell>
          <cell r="AV71">
            <v>44815</v>
          </cell>
          <cell r="AW71">
            <v>8</v>
          </cell>
          <cell r="AX71" t="str">
            <v>2 2. Meses</v>
          </cell>
          <cell r="AY71" t="str">
            <v>Vigente</v>
          </cell>
          <cell r="AZ71" t="str">
            <v>SUBDIRECCION ADMINISTRATIVA Y FINANCIERA</v>
          </cell>
          <cell r="BA71" t="str">
            <v>RUBEN DARIO PERILLA CARDENAS</v>
          </cell>
          <cell r="BB71" t="str">
            <v>SUBDIRECTOR DE ADMINISTRATIVA Y FINANCIERA</v>
          </cell>
          <cell r="BC71">
            <v>74754353</v>
          </cell>
          <cell r="BD71">
            <v>146</v>
          </cell>
          <cell r="BE71">
            <v>44565</v>
          </cell>
          <cell r="BF71">
            <v>68</v>
          </cell>
          <cell r="BG71">
            <v>44572</v>
          </cell>
          <cell r="BH71" t="str">
            <v>O23011605560000007628</v>
          </cell>
          <cell r="BI71" t="str">
            <v>1 1. Inversión</v>
          </cell>
          <cell r="BJ71" t="str">
            <v>NO REQUIERE</v>
          </cell>
          <cell r="BK71"/>
          <cell r="BL71"/>
          <cell r="BM71"/>
          <cell r="BN71">
            <v>10</v>
          </cell>
          <cell r="BO71" t="str">
            <v>PROFESIONAL</v>
          </cell>
          <cell r="BP71"/>
        </row>
        <row r="72">
          <cell r="M72">
            <v>80000431</v>
          </cell>
          <cell r="N72">
            <v>2</v>
          </cell>
          <cell r="O72" t="str">
            <v>COLOMBIA</v>
          </cell>
          <cell r="P72" t="str">
            <v>CUNDINAMARCA</v>
          </cell>
          <cell r="Q72" t="str">
            <v>BOGOTA</v>
          </cell>
          <cell r="R72" t="str">
            <v>N/A</v>
          </cell>
          <cell r="S72" t="str">
            <v>N/A</v>
          </cell>
          <cell r="T72" t="str">
            <v>N/A</v>
          </cell>
          <cell r="U72" t="str">
            <v>N/A</v>
          </cell>
          <cell r="V72" t="str">
            <v>N/A</v>
          </cell>
          <cell r="W72" t="str">
            <v>N/A</v>
          </cell>
          <cell r="X72" t="str">
            <v>N/A</v>
          </cell>
          <cell r="Y72" t="str">
            <v>N/A</v>
          </cell>
          <cell r="Z72">
            <v>28779</v>
          </cell>
          <cell r="AA72" t="str">
            <v>CALLE 12C # 71B 40 INT 4 APTO 213</v>
          </cell>
          <cell r="AB72">
            <v>3002691730</v>
          </cell>
          <cell r="AC72" t="str">
            <v>JAVIEROMO_3@HOTMAIL.COM</v>
          </cell>
          <cell r="AD72" t="str">
            <v xml:space="preserve">1 1. Natural </v>
          </cell>
          <cell r="AE72" t="str">
            <v>26 26-Persona Natural</v>
          </cell>
          <cell r="AF72" t="str">
            <v>MASCULINO</v>
          </cell>
          <cell r="AG72" t="str">
            <v>ADMINISTRACION DE EMPRESAS AGROPECUARIAS</v>
          </cell>
          <cell r="AH72" t="str">
            <v>ESPECIALIZACION EN GERENCIA SOCIAL</v>
          </cell>
          <cell r="AI72" t="str">
            <v>10 AÑOS</v>
          </cell>
          <cell r="AJ72" t="str">
            <v>COMPENSAR EPS</v>
          </cell>
          <cell r="AK72" t="str">
            <v>COLPENSIONES</v>
          </cell>
          <cell r="AL72" t="str">
            <v>-</v>
          </cell>
          <cell r="AM72">
            <v>0</v>
          </cell>
          <cell r="AN72"/>
          <cell r="AO72">
            <v>64000000</v>
          </cell>
          <cell r="AP72">
            <v>8000000</v>
          </cell>
          <cell r="AQ72" t="str">
            <v>-</v>
          </cell>
          <cell r="AR72">
            <v>8</v>
          </cell>
          <cell r="AS72">
            <v>64000000</v>
          </cell>
          <cell r="AT72">
            <v>44814</v>
          </cell>
          <cell r="AU72">
            <v>44572</v>
          </cell>
          <cell r="AV72">
            <v>44814</v>
          </cell>
          <cell r="AW72">
            <v>8</v>
          </cell>
          <cell r="AX72" t="str">
            <v>2 2. Meses</v>
          </cell>
          <cell r="AY72" t="str">
            <v>Vigente</v>
          </cell>
          <cell r="AZ72" t="str">
            <v>SUBDIRECCION DE DISPOSICION FINAL</v>
          </cell>
          <cell r="BA72" t="str">
            <v>FREDY FERLEY ALDANA ARIAS</v>
          </cell>
          <cell r="BB72" t="str">
            <v>SUBDIRECTOR(A)</v>
          </cell>
          <cell r="BC72">
            <v>80513360</v>
          </cell>
          <cell r="BD72">
            <v>130</v>
          </cell>
          <cell r="BE72">
            <v>44564</v>
          </cell>
          <cell r="BF72">
            <v>65</v>
          </cell>
          <cell r="BG72">
            <v>44572</v>
          </cell>
          <cell r="BH72" t="str">
            <v>O23011602380000007569</v>
          </cell>
          <cell r="BI72" t="str">
            <v>1 1. Inversión</v>
          </cell>
          <cell r="BJ72" t="str">
            <v>NO REQUIERE</v>
          </cell>
          <cell r="BK72"/>
          <cell r="BL72"/>
          <cell r="BM72"/>
          <cell r="BN72">
            <v>16</v>
          </cell>
          <cell r="BO72" t="str">
            <v>PROFESIONAL</v>
          </cell>
          <cell r="BP72"/>
        </row>
        <row r="73">
          <cell r="M73">
            <v>52852083</v>
          </cell>
          <cell r="N73">
            <v>6</v>
          </cell>
          <cell r="O73" t="str">
            <v>COLOMBIA</v>
          </cell>
          <cell r="P73" t="str">
            <v>CUNDINAMARCA</v>
          </cell>
          <cell r="Q73" t="str">
            <v>BOGOTA</v>
          </cell>
          <cell r="R73" t="str">
            <v>N/A</v>
          </cell>
          <cell r="S73" t="str">
            <v>N/A</v>
          </cell>
          <cell r="T73" t="str">
            <v>N/A</v>
          </cell>
          <cell r="U73" t="str">
            <v>N/A</v>
          </cell>
          <cell r="V73" t="str">
            <v>N/A</v>
          </cell>
          <cell r="W73" t="str">
            <v>N/A</v>
          </cell>
          <cell r="X73" t="str">
            <v>N/A</v>
          </cell>
          <cell r="Y73" t="str">
            <v>N/A</v>
          </cell>
          <cell r="Z73">
            <v>29492</v>
          </cell>
          <cell r="AA73" t="str">
            <v>cra 12d # 13a 46 sur</v>
          </cell>
          <cell r="AB73">
            <v>4642525</v>
          </cell>
          <cell r="AC73" t="str">
            <v>SANDRAMILI@HOTMAIL.COM</v>
          </cell>
          <cell r="AD73" t="str">
            <v xml:space="preserve">1 1. Natural </v>
          </cell>
          <cell r="AE73" t="str">
            <v>26 26-Persona Natural</v>
          </cell>
          <cell r="AF73" t="str">
            <v>FEMENINO</v>
          </cell>
          <cell r="AG73" t="str">
            <v>LICENCIATURA EN EDUCACION ESPECIAL</v>
          </cell>
          <cell r="AH73" t="str">
            <v>ESPECIALIZACION EN GRENCIA DEL TALENTO HUMANO</v>
          </cell>
          <cell r="AI73" t="str">
            <v>13 AÑOS 5 MESES</v>
          </cell>
          <cell r="AJ73" t="str">
            <v>SANITAS EPS</v>
          </cell>
          <cell r="AK73" t="str">
            <v>COLPENSIONES</v>
          </cell>
          <cell r="AL73" t="str">
            <v>-</v>
          </cell>
          <cell r="AM73">
            <v>0</v>
          </cell>
          <cell r="AN73"/>
          <cell r="AO73">
            <v>103400000</v>
          </cell>
          <cell r="AP73">
            <v>9400000</v>
          </cell>
          <cell r="AQ73" t="str">
            <v>-</v>
          </cell>
          <cell r="AR73">
            <v>11</v>
          </cell>
          <cell r="AS73">
            <v>103400000</v>
          </cell>
          <cell r="AT73">
            <v>44905</v>
          </cell>
          <cell r="AU73">
            <v>44572</v>
          </cell>
          <cell r="AV73">
            <v>44905</v>
          </cell>
          <cell r="AW73">
            <v>11</v>
          </cell>
          <cell r="AX73" t="str">
            <v>2 2. Meses</v>
          </cell>
          <cell r="AY73" t="str">
            <v>Vigente</v>
          </cell>
          <cell r="AZ73" t="str">
            <v>SUBDIRECCION ADMINISTRATIVA Y FINANCIERA</v>
          </cell>
          <cell r="BA73" t="str">
            <v>RUBEN DARIO PERILLA CARDENAS</v>
          </cell>
          <cell r="BB73" t="str">
            <v>SUBDIRECTOR DE ADMINISTRATIVA Y FINANCIERA</v>
          </cell>
          <cell r="BC73">
            <v>74754353</v>
          </cell>
          <cell r="BD73">
            <v>460</v>
          </cell>
          <cell r="BE73">
            <v>44567</v>
          </cell>
          <cell r="BF73">
            <v>81</v>
          </cell>
          <cell r="BG73">
            <v>44572</v>
          </cell>
          <cell r="BH73" t="str">
            <v>O23011605560000007628</v>
          </cell>
          <cell r="BI73" t="str">
            <v>1 1. Inversión</v>
          </cell>
          <cell r="BJ73" t="str">
            <v>NO REQUIERE</v>
          </cell>
          <cell r="BK73"/>
          <cell r="BL73"/>
          <cell r="BM73"/>
          <cell r="BN73">
            <v>18</v>
          </cell>
          <cell r="BO73" t="str">
            <v>PROFESIONAL</v>
          </cell>
          <cell r="BP73"/>
        </row>
        <row r="74">
          <cell r="M74">
            <v>1026287593</v>
          </cell>
          <cell r="N74">
            <v>3</v>
          </cell>
          <cell r="O74" t="str">
            <v>COLOMBIA</v>
          </cell>
          <cell r="P74" t="str">
            <v>BOYACA</v>
          </cell>
          <cell r="Q74" t="str">
            <v>GARAGOA</v>
          </cell>
          <cell r="R74" t="str">
            <v>N/A</v>
          </cell>
          <cell r="S74" t="str">
            <v>N/A</v>
          </cell>
          <cell r="T74" t="str">
            <v>N/A</v>
          </cell>
          <cell r="U74" t="str">
            <v>N/A</v>
          </cell>
          <cell r="V74" t="str">
            <v>N/A</v>
          </cell>
          <cell r="W74" t="str">
            <v>N/A</v>
          </cell>
          <cell r="X74" t="str">
            <v>N/A</v>
          </cell>
          <cell r="Y74" t="str">
            <v>N/A</v>
          </cell>
          <cell r="Z74">
            <v>34395</v>
          </cell>
          <cell r="AA74" t="str">
            <v>CALLE 77A # 80A 28</v>
          </cell>
          <cell r="AB74">
            <v>2223638</v>
          </cell>
          <cell r="AC74" t="str">
            <v>JHONJ.VERA@GMAIL.COM</v>
          </cell>
          <cell r="AD74" t="str">
            <v xml:space="preserve">1 1. Natural </v>
          </cell>
          <cell r="AE74" t="str">
            <v>26 26-Persona Natural</v>
          </cell>
          <cell r="AF74" t="str">
            <v>MASCULINO</v>
          </cell>
          <cell r="AG74" t="str">
            <v>INGENIERIA QUIMICA</v>
          </cell>
          <cell r="AH74" t="str">
            <v>N/A</v>
          </cell>
          <cell r="AI74" t="str">
            <v>3 AÑOS 9 MESES</v>
          </cell>
          <cell r="AJ74" t="str">
            <v>SANITAS EPS</v>
          </cell>
          <cell r="AK74" t="str">
            <v>COLFONDOS</v>
          </cell>
          <cell r="AL74" t="str">
            <v>-</v>
          </cell>
          <cell r="AM74">
            <v>0</v>
          </cell>
          <cell r="AN74"/>
          <cell r="AO74">
            <v>55000000</v>
          </cell>
          <cell r="AP74">
            <v>5500000</v>
          </cell>
          <cell r="AQ74" t="str">
            <v>-</v>
          </cell>
          <cell r="AR74">
            <v>10</v>
          </cell>
          <cell r="AS74">
            <v>55000000</v>
          </cell>
          <cell r="AT74">
            <v>44876</v>
          </cell>
          <cell r="AU74">
            <v>44573</v>
          </cell>
          <cell r="AV74">
            <v>44876</v>
          </cell>
          <cell r="AW74">
            <v>10</v>
          </cell>
          <cell r="AX74" t="str">
            <v>2 2. Meses</v>
          </cell>
          <cell r="AY74" t="str">
            <v>Vigente</v>
          </cell>
          <cell r="AZ74" t="str">
            <v>SUBDIRECCION DE DISPOSICION FINAL</v>
          </cell>
          <cell r="BA74" t="str">
            <v>FREDY FERLEY ALDANA ARIAS</v>
          </cell>
          <cell r="BB74" t="str">
            <v>SUBDIRECTOR(A)</v>
          </cell>
          <cell r="BC74">
            <v>80513360</v>
          </cell>
          <cell r="BD74">
            <v>236</v>
          </cell>
          <cell r="BE74">
            <v>44567</v>
          </cell>
          <cell r="BF74">
            <v>107</v>
          </cell>
          <cell r="BG74">
            <v>44573</v>
          </cell>
          <cell r="BH74" t="str">
            <v>O23011602380000007569</v>
          </cell>
          <cell r="BI74" t="str">
            <v>1 1. Inversión</v>
          </cell>
          <cell r="BJ74" t="str">
            <v>NO REQUIERE</v>
          </cell>
          <cell r="BK74"/>
          <cell r="BL74"/>
          <cell r="BM74"/>
          <cell r="BN74"/>
          <cell r="BO74" t="str">
            <v>PROFESIONAL</v>
          </cell>
          <cell r="BP74"/>
        </row>
        <row r="75">
          <cell r="M75">
            <v>1024514381</v>
          </cell>
          <cell r="N75">
            <v>6</v>
          </cell>
          <cell r="O75" t="str">
            <v>COLOMBIA</v>
          </cell>
          <cell r="P75" t="str">
            <v>CUNDINAMARCA</v>
          </cell>
          <cell r="Q75" t="str">
            <v>BOGOTA</v>
          </cell>
          <cell r="R75" t="str">
            <v>N/A</v>
          </cell>
          <cell r="S75" t="str">
            <v>N/A</v>
          </cell>
          <cell r="T75" t="str">
            <v>N/A</v>
          </cell>
          <cell r="U75" t="str">
            <v>N/A</v>
          </cell>
          <cell r="V75" t="str">
            <v>N/A</v>
          </cell>
          <cell r="W75" t="str">
            <v>N/A</v>
          </cell>
          <cell r="X75" t="str">
            <v>N/A</v>
          </cell>
          <cell r="Y75" t="str">
            <v>N/A</v>
          </cell>
          <cell r="Z75">
            <v>33283</v>
          </cell>
          <cell r="AA75" t="str">
            <v>CALLE 62I SUR # 75H 03</v>
          </cell>
          <cell r="AB75">
            <v>3125217879</v>
          </cell>
          <cell r="AC75" t="str">
            <v>TSANDREACOPETE@GMAIL.COM</v>
          </cell>
          <cell r="AD75" t="str">
            <v xml:space="preserve">1 1. Natural </v>
          </cell>
          <cell r="AE75" t="str">
            <v>26 26-Persona Natural</v>
          </cell>
          <cell r="AF75" t="str">
            <v>FEMENINO</v>
          </cell>
          <cell r="AG75" t="str">
            <v>TECNOLOGIA EN SANEAMIENTO AMBIENTAL</v>
          </cell>
          <cell r="AH75" t="str">
            <v>N/A</v>
          </cell>
          <cell r="AI75" t="str">
            <v xml:space="preserve">3 AÑOS </v>
          </cell>
          <cell r="AJ75" t="str">
            <v>SALUD TOTAL</v>
          </cell>
          <cell r="AK75" t="str">
            <v>PROTECCION</v>
          </cell>
          <cell r="AL75" t="str">
            <v>-</v>
          </cell>
          <cell r="AM75">
            <v>0</v>
          </cell>
          <cell r="AN75"/>
          <cell r="AO75">
            <v>42550000</v>
          </cell>
          <cell r="AP75">
            <v>3700000</v>
          </cell>
          <cell r="AQ75" t="str">
            <v>-</v>
          </cell>
          <cell r="AR75">
            <v>12</v>
          </cell>
          <cell r="AS75">
            <v>42550000</v>
          </cell>
          <cell r="AT75">
            <v>44920</v>
          </cell>
          <cell r="AU75">
            <v>44572</v>
          </cell>
          <cell r="AV75">
            <v>44920</v>
          </cell>
          <cell r="AW75" t="str">
            <v>11 MESES 15 DIAS</v>
          </cell>
          <cell r="AX75" t="str">
            <v>1 1. Días</v>
          </cell>
          <cell r="AY75" t="str">
            <v>Vigente</v>
          </cell>
          <cell r="AZ75" t="str">
            <v>SUBDIRECCION DE RECOLECCION, BARRIDO Y LIMPIEZA</v>
          </cell>
          <cell r="BA75" t="str">
            <v>HERMES HUMBERTO FORERO</v>
          </cell>
          <cell r="BB75" t="str">
            <v>SUBDIRECTOR DE RBL</v>
          </cell>
          <cell r="BC75">
            <v>80012878</v>
          </cell>
          <cell r="BD75">
            <v>321</v>
          </cell>
          <cell r="BE75">
            <v>44566</v>
          </cell>
          <cell r="BF75">
            <v>66</v>
          </cell>
          <cell r="BG75">
            <v>44572</v>
          </cell>
          <cell r="BH75" t="str">
            <v>O23011602380000007569</v>
          </cell>
          <cell r="BI75" t="str">
            <v>1 1. Inversión</v>
          </cell>
          <cell r="BJ75" t="str">
            <v>NO REQUIERE</v>
          </cell>
          <cell r="BK75"/>
          <cell r="BL75"/>
          <cell r="BM75"/>
          <cell r="BN75">
            <v>9</v>
          </cell>
          <cell r="BO75" t="str">
            <v>TECNICO</v>
          </cell>
          <cell r="BP75"/>
        </row>
        <row r="76">
          <cell r="M76">
            <v>1026554676</v>
          </cell>
          <cell r="N76">
            <v>1</v>
          </cell>
          <cell r="O76" t="str">
            <v>COLOMBIA</v>
          </cell>
          <cell r="P76" t="str">
            <v>CUNDINAMARCA</v>
          </cell>
          <cell r="Q76" t="str">
            <v>BOGOTA</v>
          </cell>
          <cell r="R76" t="str">
            <v>N/A</v>
          </cell>
          <cell r="S76" t="str">
            <v>N/A</v>
          </cell>
          <cell r="T76" t="str">
            <v>N/A</v>
          </cell>
          <cell r="U76" t="str">
            <v>N/A</v>
          </cell>
          <cell r="V76" t="str">
            <v>N/A</v>
          </cell>
          <cell r="W76" t="str">
            <v>N/A</v>
          </cell>
          <cell r="X76" t="str">
            <v>N/A</v>
          </cell>
          <cell r="Y76" t="str">
            <v>N/A</v>
          </cell>
          <cell r="Z76">
            <v>31998</v>
          </cell>
          <cell r="AA76" t="str">
            <v>CALLE 2B # 26A 15</v>
          </cell>
          <cell r="AB76">
            <v>3102718974</v>
          </cell>
          <cell r="AC76" t="str">
            <v>NATALIAL@HOTMAIL.COM</v>
          </cell>
          <cell r="AD76" t="str">
            <v xml:space="preserve">1 1. Natural </v>
          </cell>
          <cell r="AE76" t="str">
            <v>26 26-Persona Natural</v>
          </cell>
          <cell r="AF76" t="str">
            <v>FEMENINO</v>
          </cell>
          <cell r="AG76" t="str">
            <v>INGENIERIA INDUSTRIAL</v>
          </cell>
          <cell r="AH76" t="str">
            <v>MAGISTER EN ADMINISTRACION DE EMPRESAS CON ENFASIS EN GERENCIA DE PROYECTOS</v>
          </cell>
          <cell r="AI76" t="str">
            <v>4 AÑOS 9 MESES</v>
          </cell>
          <cell r="AJ76" t="str">
            <v>SURA EPS</v>
          </cell>
          <cell r="AK76" t="str">
            <v>COLPENSIONES</v>
          </cell>
          <cell r="AL76" t="str">
            <v>-</v>
          </cell>
          <cell r="AM76">
            <v>0</v>
          </cell>
          <cell r="AN76"/>
          <cell r="AO76">
            <v>71070000</v>
          </cell>
          <cell r="AP76">
            <v>6180000</v>
          </cell>
          <cell r="AQ76" t="str">
            <v>-</v>
          </cell>
          <cell r="AR76">
            <v>12</v>
          </cell>
          <cell r="AS76">
            <v>71070000</v>
          </cell>
          <cell r="AT76">
            <v>44920</v>
          </cell>
          <cell r="AU76">
            <v>44572</v>
          </cell>
          <cell r="AV76">
            <v>44920</v>
          </cell>
          <cell r="AW76" t="str">
            <v>11 MESES 15 DIAS</v>
          </cell>
          <cell r="AX76" t="str">
            <v>1 1. Días</v>
          </cell>
          <cell r="AY76" t="str">
            <v>Vigente</v>
          </cell>
          <cell r="AZ76" t="str">
            <v>SUBDIRECCION DE SERVICIOS FUNERARIOS Y ALUMBRADO PUBLICO</v>
          </cell>
          <cell r="BA76" t="str">
            <v>INGRID LISBETH RAMIREZ MORENO</v>
          </cell>
          <cell r="BB76" t="str">
            <v>SUBDIRECTORA DE SERVICIOS FUNERARIOS Y ALUMBRADO PUBLICO</v>
          </cell>
          <cell r="BC76">
            <v>47440658</v>
          </cell>
          <cell r="BD76">
            <v>304</v>
          </cell>
          <cell r="BE76">
            <v>44567</v>
          </cell>
          <cell r="BF76">
            <v>76</v>
          </cell>
          <cell r="BG76">
            <v>44572</v>
          </cell>
          <cell r="BH76" t="str">
            <v>O23011603450000007652</v>
          </cell>
          <cell r="BI76" t="str">
            <v>1 1. Inversión</v>
          </cell>
          <cell r="BJ76" t="str">
            <v>NO REQUIERE</v>
          </cell>
          <cell r="BK76"/>
          <cell r="BL76"/>
          <cell r="BM76"/>
          <cell r="BN76">
            <v>13</v>
          </cell>
          <cell r="BO76" t="str">
            <v>PROFESIONAL</v>
          </cell>
          <cell r="BP76"/>
        </row>
        <row r="77">
          <cell r="M77">
            <v>1022346485</v>
          </cell>
          <cell r="N77">
            <v>5</v>
          </cell>
          <cell r="O77" t="str">
            <v>COLOMBIA</v>
          </cell>
          <cell r="P77" t="str">
            <v>CUNDINAMARCA</v>
          </cell>
          <cell r="Q77" t="str">
            <v>BOGOTA</v>
          </cell>
          <cell r="R77" t="str">
            <v>N/A</v>
          </cell>
          <cell r="S77" t="str">
            <v>N/A</v>
          </cell>
          <cell r="T77" t="str">
            <v>N/A</v>
          </cell>
          <cell r="U77" t="str">
            <v>N/A</v>
          </cell>
          <cell r="V77" t="str">
            <v>N/A</v>
          </cell>
          <cell r="W77" t="str">
            <v>N/A</v>
          </cell>
          <cell r="X77" t="str">
            <v>N/A</v>
          </cell>
          <cell r="Y77" t="str">
            <v>N/A</v>
          </cell>
          <cell r="Z77">
            <v>32202</v>
          </cell>
          <cell r="AA77" t="str">
            <v>CRA 39A BIS # 29A 39 SUR</v>
          </cell>
          <cell r="AB77" t="str">
            <v>NO REGISTRA</v>
          </cell>
          <cell r="AC77" t="str">
            <v>MAEMALLORY@HOTMAIL.COM</v>
          </cell>
          <cell r="AD77" t="str">
            <v xml:space="preserve">1 1. Natural </v>
          </cell>
          <cell r="AE77" t="str">
            <v>26 26-Persona Natural</v>
          </cell>
          <cell r="AF77" t="str">
            <v>FEMENINO</v>
          </cell>
          <cell r="AG77" t="str">
            <v>ADMINISTRACION DE EMPRESAS</v>
          </cell>
          <cell r="AH77" t="str">
            <v>N/A</v>
          </cell>
          <cell r="AI77" t="str">
            <v>6 AÑOS 3 MESES</v>
          </cell>
          <cell r="AJ77" t="str">
            <v>SANITAS EPS</v>
          </cell>
          <cell r="AK77" t="str">
            <v>SKANDIA</v>
          </cell>
          <cell r="AL77" t="str">
            <v>-</v>
          </cell>
          <cell r="AM77">
            <v>0</v>
          </cell>
          <cell r="AN77"/>
          <cell r="AO77">
            <v>51750000</v>
          </cell>
          <cell r="AP77">
            <v>4500000</v>
          </cell>
          <cell r="AQ77" t="str">
            <v>-</v>
          </cell>
          <cell r="AR77">
            <v>12</v>
          </cell>
          <cell r="AS77">
            <v>51750000</v>
          </cell>
          <cell r="AT77">
            <v>44930</v>
          </cell>
          <cell r="AU77">
            <v>44581</v>
          </cell>
          <cell r="AV77">
            <v>44930</v>
          </cell>
          <cell r="AW77" t="str">
            <v>11 MESES 15 DIAS</v>
          </cell>
          <cell r="AX77" t="str">
            <v>1 1. Días</v>
          </cell>
          <cell r="AY77" t="str">
            <v>Vigente</v>
          </cell>
          <cell r="AZ77" t="str">
            <v>SUBDIRECCION DE RECOLECCION, BARRIDO Y LIMPIEZA</v>
          </cell>
          <cell r="BA77" t="str">
            <v>HERMES HUMBERTO FORERO</v>
          </cell>
          <cell r="BB77" t="str">
            <v>SUBDIRECTOR DE RBL</v>
          </cell>
          <cell r="BC77">
            <v>80012878</v>
          </cell>
          <cell r="BD77">
            <v>191</v>
          </cell>
          <cell r="BE77"/>
          <cell r="BF77">
            <v>71</v>
          </cell>
          <cell r="BG77">
            <v>44572</v>
          </cell>
          <cell r="BH77" t="str">
            <v>O23011602380000007569</v>
          </cell>
          <cell r="BI77" t="str">
            <v>1 1. Inversión</v>
          </cell>
          <cell r="BJ77" t="str">
            <v>NO REQUIERE</v>
          </cell>
          <cell r="BK77"/>
          <cell r="BL77"/>
          <cell r="BM77"/>
          <cell r="BN77">
            <v>11</v>
          </cell>
          <cell r="BO77" t="str">
            <v>PROFESIONAL</v>
          </cell>
          <cell r="BP77"/>
        </row>
        <row r="78">
          <cell r="M78">
            <v>1010031951</v>
          </cell>
          <cell r="N78">
            <v>1</v>
          </cell>
          <cell r="O78" t="str">
            <v>COLOMBIA</v>
          </cell>
          <cell r="P78" t="str">
            <v>BOYACA</v>
          </cell>
          <cell r="Q78" t="str">
            <v>SOGAMOSO</v>
          </cell>
          <cell r="R78" t="str">
            <v>N/A</v>
          </cell>
          <cell r="S78" t="str">
            <v>N/A</v>
          </cell>
          <cell r="T78" t="str">
            <v>JHON ALVARO CLAVIJO CASTAÑEDA</v>
          </cell>
          <cell r="U78">
            <v>1032431211</v>
          </cell>
          <cell r="V78">
            <v>44691</v>
          </cell>
          <cell r="W78" t="str">
            <v>N/A</v>
          </cell>
          <cell r="X78" t="str">
            <v>N/A</v>
          </cell>
          <cell r="Y78" t="str">
            <v>N/A</v>
          </cell>
          <cell r="Z78">
            <v>34259</v>
          </cell>
          <cell r="AA78" t="str">
            <v>CALLE 33 # 6 37</v>
          </cell>
          <cell r="AB78">
            <v>3004192007</v>
          </cell>
          <cell r="AC78" t="str">
            <v>JUDAV17@GMAIL.COM</v>
          </cell>
          <cell r="AD78" t="str">
            <v xml:space="preserve">1 1. Natural </v>
          </cell>
          <cell r="AE78" t="str">
            <v>26 26-Persona Natural</v>
          </cell>
          <cell r="AF78" t="str">
            <v>MASCULINO</v>
          </cell>
          <cell r="AG78" t="str">
            <v>COMUNICACIÓN SOCIAL - PERIODISMO</v>
          </cell>
          <cell r="AH78" t="str">
            <v>N/A</v>
          </cell>
          <cell r="AI78" t="str">
            <v>5 AÑOS</v>
          </cell>
          <cell r="AJ78" t="str">
            <v>COMPENSAR EPS</v>
          </cell>
          <cell r="AK78" t="str">
            <v>COLFONDOS</v>
          </cell>
          <cell r="AL78" t="str">
            <v>-</v>
          </cell>
          <cell r="AM78">
            <v>0</v>
          </cell>
          <cell r="AN78"/>
          <cell r="AO78">
            <v>60500000</v>
          </cell>
          <cell r="AP78">
            <v>5500000</v>
          </cell>
          <cell r="AQ78" t="str">
            <v>-</v>
          </cell>
          <cell r="AR78">
            <v>11</v>
          </cell>
          <cell r="AS78">
            <v>60500000</v>
          </cell>
          <cell r="AT78">
            <v>44906</v>
          </cell>
          <cell r="AU78">
            <v>44573</v>
          </cell>
          <cell r="AV78">
            <v>44906</v>
          </cell>
          <cell r="AW78">
            <v>11</v>
          </cell>
          <cell r="AX78" t="str">
            <v>2 2. Meses</v>
          </cell>
          <cell r="AY78" t="str">
            <v>Vigente</v>
          </cell>
          <cell r="AZ78" t="str">
            <v>OFICINA ASESORA DE COMUNICACIONES Y RELACIONES INTERINSTITUCIONALES</v>
          </cell>
          <cell r="BA78" t="str">
            <v>JULIAN CAMILO AMADO VELANDIA</v>
          </cell>
          <cell r="BB78" t="str">
            <v>JEFE OFICINA ASESORA DE COMUNICACIONES Y RELACIONES INTERINSTITUCIONALES</v>
          </cell>
          <cell r="BC78">
            <v>80110291</v>
          </cell>
          <cell r="BD78">
            <v>383</v>
          </cell>
          <cell r="BE78">
            <v>44566</v>
          </cell>
          <cell r="BF78">
            <v>89</v>
          </cell>
          <cell r="BG78">
            <v>44572</v>
          </cell>
          <cell r="BH78" t="str">
            <v>O23011605560000007628</v>
          </cell>
          <cell r="BI78" t="str">
            <v>1 1. Inversión</v>
          </cell>
          <cell r="BJ78" t="str">
            <v>NO REQUIERE</v>
          </cell>
          <cell r="BK78"/>
          <cell r="BL78"/>
          <cell r="BM78"/>
          <cell r="BN78">
            <v>11</v>
          </cell>
          <cell r="BO78" t="str">
            <v>PROFESIONAL</v>
          </cell>
          <cell r="BP78"/>
        </row>
        <row r="79">
          <cell r="M79">
            <v>1031158893</v>
          </cell>
          <cell r="N79">
            <v>3</v>
          </cell>
          <cell r="O79" t="str">
            <v>COLOMBIA</v>
          </cell>
          <cell r="P79" t="str">
            <v>CUNDINAMARCA</v>
          </cell>
          <cell r="Q79" t="str">
            <v>BOGOTA</v>
          </cell>
          <cell r="R79" t="str">
            <v>N/A</v>
          </cell>
          <cell r="S79" t="str">
            <v>N/A</v>
          </cell>
          <cell r="T79" t="str">
            <v>N/A</v>
          </cell>
          <cell r="U79" t="str">
            <v>N/A</v>
          </cell>
          <cell r="V79" t="str">
            <v>N/A</v>
          </cell>
          <cell r="W79" t="str">
            <v>N/A</v>
          </cell>
          <cell r="X79" t="str">
            <v>N/A</v>
          </cell>
          <cell r="Y79" t="str">
            <v>N/A</v>
          </cell>
          <cell r="Z79">
            <v>34829</v>
          </cell>
          <cell r="AA79" t="str">
            <v>calle 87b sur # 4b 25</v>
          </cell>
          <cell r="AB79">
            <v>7913160</v>
          </cell>
          <cell r="AC79" t="str">
            <v>ADRARAMIREZB@HOTMAIL.COM</v>
          </cell>
          <cell r="AD79" t="str">
            <v xml:space="preserve">1 1. Natural </v>
          </cell>
          <cell r="AE79" t="str">
            <v>26 26-Persona Natural</v>
          </cell>
          <cell r="AF79" t="str">
            <v>FEMENINO</v>
          </cell>
          <cell r="AG79" t="str">
            <v>COMUNICACIÓN SOCIAL - PERIODISMO</v>
          </cell>
          <cell r="AH79" t="str">
            <v>N/A</v>
          </cell>
          <cell r="AI79" t="str">
            <v>4 AÑOS 4 MESES</v>
          </cell>
          <cell r="AJ79" t="str">
            <v>-</v>
          </cell>
          <cell r="AK79" t="str">
            <v>-</v>
          </cell>
          <cell r="AL79" t="str">
            <v>-</v>
          </cell>
          <cell r="AM79">
            <v>0</v>
          </cell>
          <cell r="AN79"/>
          <cell r="AO79">
            <v>48564500</v>
          </cell>
          <cell r="AP79">
            <v>4223000</v>
          </cell>
          <cell r="AQ79" t="str">
            <v>-</v>
          </cell>
          <cell r="AR79">
            <v>12</v>
          </cell>
          <cell r="AS79">
            <v>48564500</v>
          </cell>
          <cell r="AT79">
            <v>44922</v>
          </cell>
          <cell r="AU79">
            <v>44574</v>
          </cell>
          <cell r="AV79">
            <v>44922</v>
          </cell>
          <cell r="AW79" t="str">
            <v>11 MESES 15 DIAS</v>
          </cell>
          <cell r="AX79" t="str">
            <v>1 1. Días</v>
          </cell>
          <cell r="AY79" t="str">
            <v>Vigente</v>
          </cell>
          <cell r="AZ79" t="str">
            <v>SUBDIRECCION DE RECOLECCION, BARRIDO Y LIMPIEZA</v>
          </cell>
          <cell r="BA79" t="str">
            <v>HERMES HUMBERTO FORERO</v>
          </cell>
          <cell r="BB79" t="str">
            <v>SUBDIRECTOR DE RBL</v>
          </cell>
          <cell r="BC79">
            <v>80012878</v>
          </cell>
          <cell r="BD79">
            <v>330</v>
          </cell>
          <cell r="BE79">
            <v>44566</v>
          </cell>
          <cell r="BF79">
            <v>72</v>
          </cell>
          <cell r="BG79">
            <v>44572</v>
          </cell>
          <cell r="BH79" t="str">
            <v>O23011602380000007569</v>
          </cell>
          <cell r="BI79" t="str">
            <v>1 1. Inversión</v>
          </cell>
          <cell r="BJ79" t="str">
            <v>NO REQUIERE</v>
          </cell>
          <cell r="BK79"/>
          <cell r="BL79"/>
          <cell r="BM79"/>
          <cell r="BN79">
            <v>10</v>
          </cell>
          <cell r="BO79" t="str">
            <v>PROFESIONAL</v>
          </cell>
          <cell r="BP79"/>
        </row>
        <row r="80">
          <cell r="M80">
            <v>80058485</v>
          </cell>
          <cell r="N80">
            <v>1</v>
          </cell>
          <cell r="O80" t="str">
            <v>COLOMBIA</v>
          </cell>
          <cell r="P80" t="str">
            <v>CUNDINAMARCA</v>
          </cell>
          <cell r="Q80" t="str">
            <v>BOGOTA</v>
          </cell>
          <cell r="R80" t="str">
            <v>N/A</v>
          </cell>
          <cell r="S80" t="str">
            <v>N/A</v>
          </cell>
          <cell r="T80" t="str">
            <v>N/A</v>
          </cell>
          <cell r="U80" t="str">
            <v>N/A</v>
          </cell>
          <cell r="V80" t="str">
            <v>N/A</v>
          </cell>
          <cell r="W80" t="str">
            <v>N/A</v>
          </cell>
          <cell r="X80" t="str">
            <v>N/A</v>
          </cell>
          <cell r="Y80" t="str">
            <v>N/A</v>
          </cell>
          <cell r="Z80">
            <v>29498</v>
          </cell>
          <cell r="AA80" t="str">
            <v>CRA 87B # 38C 39 SUR</v>
          </cell>
          <cell r="AB80">
            <v>2939325</v>
          </cell>
          <cell r="AC80" t="str">
            <v>YHEISONGAMBA@GMAIL.COM</v>
          </cell>
          <cell r="AD80" t="str">
            <v xml:space="preserve">1 1. Natural </v>
          </cell>
          <cell r="AE80" t="str">
            <v>26 26-Persona Natural</v>
          </cell>
          <cell r="AF80" t="str">
            <v>MASCULINO</v>
          </cell>
          <cell r="AG80" t="str">
            <v>INGENIERIA DE SISTEMAS</v>
          </cell>
          <cell r="AH80" t="str">
            <v>ESPECIALIZACION EN INGENIERIA DE SOTWARE</v>
          </cell>
          <cell r="AI80" t="str">
            <v xml:space="preserve">6 AÑOS </v>
          </cell>
          <cell r="AJ80" t="str">
            <v>SURA EPS</v>
          </cell>
          <cell r="AK80" t="str">
            <v>PORVENIR</v>
          </cell>
          <cell r="AL80" t="str">
            <v>-</v>
          </cell>
          <cell r="AM80">
            <v>0</v>
          </cell>
          <cell r="AN80"/>
          <cell r="AO80">
            <v>37080000</v>
          </cell>
          <cell r="AP80">
            <v>4635000</v>
          </cell>
          <cell r="AQ80" t="str">
            <v>-</v>
          </cell>
          <cell r="AR80">
            <v>8</v>
          </cell>
          <cell r="AS80">
            <v>37080000</v>
          </cell>
          <cell r="AT80">
            <v>44815</v>
          </cell>
          <cell r="AU80">
            <v>44573</v>
          </cell>
          <cell r="AV80">
            <v>44815</v>
          </cell>
          <cell r="AW80">
            <v>8</v>
          </cell>
          <cell r="AX80" t="str">
            <v>2 2. Meses</v>
          </cell>
          <cell r="AY80" t="str">
            <v>Vigente</v>
          </cell>
          <cell r="AZ80" t="str">
            <v>OFICINA DE TECNOLOGIAS DE LA INFORMACION Y LAS COMUNICACIONES</v>
          </cell>
          <cell r="BA80" t="str">
            <v>CESAR MAURICIO BELTRAN LOPEZ</v>
          </cell>
          <cell r="BB80" t="str">
            <v>JEFE OFICINA DE TECNOLOGIAS DE LA INFORMACION Y LAS COMUNICACIONES</v>
          </cell>
          <cell r="BC80">
            <v>80499017</v>
          </cell>
          <cell r="BD80">
            <v>372</v>
          </cell>
          <cell r="BE80">
            <v>44566</v>
          </cell>
          <cell r="BF80">
            <v>82</v>
          </cell>
          <cell r="BG80">
            <v>44572</v>
          </cell>
          <cell r="BH80" t="str">
            <v>O23011605560000007628</v>
          </cell>
          <cell r="BI80" t="str">
            <v>1 1. Inversión</v>
          </cell>
          <cell r="BJ80" t="str">
            <v>NO REQUIERE</v>
          </cell>
          <cell r="BK80"/>
          <cell r="BL80"/>
          <cell r="BM80"/>
          <cell r="BN80">
            <v>10</v>
          </cell>
          <cell r="BO80" t="str">
            <v>PROFESIONAL</v>
          </cell>
          <cell r="BP80"/>
        </row>
        <row r="81">
          <cell r="M81">
            <v>1022941209</v>
          </cell>
          <cell r="N81">
            <v>0</v>
          </cell>
          <cell r="O81" t="str">
            <v>COLOMBIA</v>
          </cell>
          <cell r="P81" t="str">
            <v>CUNDINAMARCA</v>
          </cell>
          <cell r="Q81" t="str">
            <v>BOGOTA</v>
          </cell>
          <cell r="R81" t="str">
            <v>N/A</v>
          </cell>
          <cell r="S81" t="str">
            <v>N/A</v>
          </cell>
          <cell r="T81" t="str">
            <v>N/A</v>
          </cell>
          <cell r="U81" t="str">
            <v>N/A</v>
          </cell>
          <cell r="V81" t="str">
            <v>N/A</v>
          </cell>
          <cell r="W81" t="str">
            <v>N/A</v>
          </cell>
          <cell r="X81" t="str">
            <v>N/A</v>
          </cell>
          <cell r="Y81" t="str">
            <v>N/A</v>
          </cell>
          <cell r="Z81">
            <v>32196</v>
          </cell>
          <cell r="AA81" t="str">
            <v>CRA 6 # 48A 27 APTO 304</v>
          </cell>
          <cell r="AB81">
            <v>3112765755</v>
          </cell>
          <cell r="AC81" t="str">
            <v>YENCY51@GMAIL.COM</v>
          </cell>
          <cell r="AD81" t="str">
            <v xml:space="preserve">1 1. Natural </v>
          </cell>
          <cell r="AE81" t="str">
            <v>26 26-Persona Natural</v>
          </cell>
          <cell r="AF81" t="str">
            <v>FEMENINO</v>
          </cell>
          <cell r="AG81" t="str">
            <v>INGENIERIA CATASTRAL Y GEODESIA</v>
          </cell>
          <cell r="AH81" t="str">
            <v>ESPECIALIZACION EN AVALUOS</v>
          </cell>
          <cell r="AI81" t="str">
            <v>7 AÑOS 8 MESES</v>
          </cell>
          <cell r="AJ81" t="str">
            <v>COMPENSAR EPS</v>
          </cell>
          <cell r="AK81" t="str">
            <v>COLFONDOS</v>
          </cell>
          <cell r="AL81" t="str">
            <v>-</v>
          </cell>
          <cell r="AM81">
            <v>0</v>
          </cell>
          <cell r="AN81"/>
          <cell r="AO81">
            <v>97129000</v>
          </cell>
          <cell r="AP81">
            <v>8446000</v>
          </cell>
          <cell r="AQ81" t="str">
            <v>-</v>
          </cell>
          <cell r="AR81">
            <v>12</v>
          </cell>
          <cell r="AS81">
            <v>97129000</v>
          </cell>
          <cell r="AT81">
            <v>44920</v>
          </cell>
          <cell r="AU81">
            <v>44572</v>
          </cell>
          <cell r="AV81">
            <v>44920</v>
          </cell>
          <cell r="AW81" t="str">
            <v>11 MESES 15 DIAS</v>
          </cell>
          <cell r="AX81" t="str">
            <v>1 1. Días</v>
          </cell>
          <cell r="AY81" t="str">
            <v>Vigente</v>
          </cell>
          <cell r="AZ81" t="str">
            <v>SUBDIRECCION DE RECOLECCION, BARRIDO Y LIMPIEZA</v>
          </cell>
          <cell r="BA81" t="str">
            <v>HERMES HUMBERTO FORERO</v>
          </cell>
          <cell r="BB81" t="str">
            <v>SUBDIRECTOR DE RBL</v>
          </cell>
          <cell r="BC81">
            <v>80012878</v>
          </cell>
          <cell r="BD81">
            <v>183</v>
          </cell>
          <cell r="BE81">
            <v>44565</v>
          </cell>
          <cell r="BF81">
            <v>73</v>
          </cell>
          <cell r="BG81">
            <v>44572</v>
          </cell>
          <cell r="BH81" t="str">
            <v>O23011602380000007569</v>
          </cell>
          <cell r="BI81" t="str">
            <v>1 1. Inversión</v>
          </cell>
          <cell r="BJ81" t="str">
            <v>NO REQUIERE</v>
          </cell>
          <cell r="BK81"/>
          <cell r="BL81"/>
          <cell r="BM81"/>
          <cell r="BN81">
            <v>17</v>
          </cell>
          <cell r="BO81" t="str">
            <v>PROFESIONAL</v>
          </cell>
          <cell r="BP81"/>
        </row>
        <row r="82">
          <cell r="M82">
            <v>52350146</v>
          </cell>
          <cell r="N82">
            <v>7</v>
          </cell>
          <cell r="O82" t="str">
            <v>COLOMBIA</v>
          </cell>
          <cell r="P82" t="str">
            <v>CUNDINAMARCA</v>
          </cell>
          <cell r="Q82" t="str">
            <v>BOGOTA</v>
          </cell>
          <cell r="R82" t="str">
            <v>N/A</v>
          </cell>
          <cell r="S82" t="str">
            <v>N/A</v>
          </cell>
          <cell r="T82" t="str">
            <v>N/A</v>
          </cell>
          <cell r="U82" t="str">
            <v>N/A</v>
          </cell>
          <cell r="V82" t="str">
            <v>N/A</v>
          </cell>
          <cell r="W82" t="str">
            <v>N/A</v>
          </cell>
          <cell r="X82" t="str">
            <v>N/A</v>
          </cell>
          <cell r="Y82" t="str">
            <v>N/A</v>
          </cell>
          <cell r="Z82">
            <v>28522</v>
          </cell>
          <cell r="AA82" t="str">
            <v>DIAGONAL 77B # 116B 42 INT 6 TORRE 3 APTO 304</v>
          </cell>
          <cell r="AB82">
            <v>3165291908</v>
          </cell>
          <cell r="AC82" t="str">
            <v>FRANCIPAO3001@HOTMAIL.COM</v>
          </cell>
          <cell r="AD82" t="str">
            <v xml:space="preserve">1 1. Natural </v>
          </cell>
          <cell r="AE82" t="str">
            <v>26 26-Persona Natural</v>
          </cell>
          <cell r="AF82" t="str">
            <v>FEMENINO</v>
          </cell>
          <cell r="AG82" t="str">
            <v>CONTADURIA PUBLICA</v>
          </cell>
          <cell r="AH82" t="str">
            <v>ESPECIALIZACION EN GERENCIA DEL TALENTO HUMANO</v>
          </cell>
          <cell r="AI82" t="str">
            <v>9 AÑOS 5 MESES</v>
          </cell>
          <cell r="AJ82" t="str">
            <v>SURA EPS</v>
          </cell>
          <cell r="AK82" t="str">
            <v>COLPENSIONES</v>
          </cell>
          <cell r="AL82" t="str">
            <v>-</v>
          </cell>
          <cell r="AM82">
            <v>0</v>
          </cell>
          <cell r="AN82"/>
          <cell r="AO82">
            <v>93060000</v>
          </cell>
          <cell r="AP82">
            <v>8460000</v>
          </cell>
          <cell r="AQ82" t="str">
            <v>-</v>
          </cell>
          <cell r="AR82">
            <v>11</v>
          </cell>
          <cell r="AS82">
            <v>93060000</v>
          </cell>
          <cell r="AT82">
            <v>44906</v>
          </cell>
          <cell r="AU82">
            <v>44573</v>
          </cell>
          <cell r="AV82">
            <v>44906</v>
          </cell>
          <cell r="AW82">
            <v>11</v>
          </cell>
          <cell r="AX82" t="str">
            <v>2 2. Meses</v>
          </cell>
          <cell r="AY82" t="str">
            <v>Vigente</v>
          </cell>
          <cell r="AZ82" t="str">
            <v>SUBDIRECCION ADMINISTRATIVA Y FINANCIERA</v>
          </cell>
          <cell r="BA82" t="str">
            <v>RUBEN DARIO PERILLA CARDENAS</v>
          </cell>
          <cell r="BB82" t="str">
            <v>SUBDIRECTOR DE ADMINISTRATIVA Y FINANCIERA</v>
          </cell>
          <cell r="BC82">
            <v>74754353</v>
          </cell>
          <cell r="BD82">
            <v>148</v>
          </cell>
          <cell r="BE82">
            <v>44565</v>
          </cell>
          <cell r="BF82">
            <v>114</v>
          </cell>
          <cell r="BG82">
            <v>44573</v>
          </cell>
          <cell r="BH82" t="str">
            <v>O23011605560000007628</v>
          </cell>
          <cell r="BI82" t="str">
            <v>1 1. Inversión</v>
          </cell>
          <cell r="BJ82" t="str">
            <v>NO REQUIERE</v>
          </cell>
          <cell r="BK82"/>
          <cell r="BL82"/>
          <cell r="BM82"/>
          <cell r="BN82">
            <v>17</v>
          </cell>
          <cell r="BO82" t="str">
            <v>PROFESIONAL</v>
          </cell>
          <cell r="BP82"/>
        </row>
        <row r="83">
          <cell r="M83">
            <v>1053820192</v>
          </cell>
          <cell r="N83">
            <v>8</v>
          </cell>
          <cell r="O83" t="str">
            <v>COLOMBIA</v>
          </cell>
          <cell r="P83" t="str">
            <v>CALDAS</v>
          </cell>
          <cell r="Q83" t="str">
            <v>MANIZALES</v>
          </cell>
          <cell r="R83" t="str">
            <v>N/A</v>
          </cell>
          <cell r="S83" t="str">
            <v>N/A</v>
          </cell>
          <cell r="T83" t="str">
            <v>N/A</v>
          </cell>
          <cell r="U83" t="str">
            <v>N/A</v>
          </cell>
          <cell r="V83" t="str">
            <v>N/A</v>
          </cell>
          <cell r="W83" t="str">
            <v>N/A</v>
          </cell>
          <cell r="X83" t="str">
            <v>N/A</v>
          </cell>
          <cell r="Y83" t="str">
            <v>N/A</v>
          </cell>
          <cell r="Z83">
            <v>33815</v>
          </cell>
          <cell r="AA83" t="str">
            <v>CALLE 64C # 68B 98</v>
          </cell>
          <cell r="AB83">
            <v>8908042</v>
          </cell>
          <cell r="AC83" t="str">
            <v>ANMUÑOZPE@UNAL.EDU.CO</v>
          </cell>
          <cell r="AD83" t="str">
            <v xml:space="preserve">1 1. Natural </v>
          </cell>
          <cell r="AE83" t="str">
            <v>26 26-Persona Natural</v>
          </cell>
          <cell r="AF83" t="str">
            <v>MASCULINO</v>
          </cell>
          <cell r="AG83" t="str">
            <v>INGENIERIA ELECTRICA</v>
          </cell>
          <cell r="AH83" t="str">
            <v>N/A</v>
          </cell>
          <cell r="AI83" t="str">
            <v>4 AÑOS 5 MESES</v>
          </cell>
          <cell r="AJ83" t="str">
            <v>SURA EPS</v>
          </cell>
          <cell r="AK83" t="str">
            <v>PROTECCION</v>
          </cell>
          <cell r="AL83" t="str">
            <v>-</v>
          </cell>
          <cell r="AM83">
            <v>0</v>
          </cell>
          <cell r="AN83"/>
          <cell r="AO83">
            <v>62686500</v>
          </cell>
          <cell r="AP83">
            <v>5451000</v>
          </cell>
          <cell r="AQ83" t="str">
            <v>-</v>
          </cell>
          <cell r="AR83">
            <v>12</v>
          </cell>
          <cell r="AS83">
            <v>62686500</v>
          </cell>
          <cell r="AT83">
            <v>44921</v>
          </cell>
          <cell r="AU83">
            <v>44573</v>
          </cell>
          <cell r="AV83">
            <v>44921</v>
          </cell>
          <cell r="AW83" t="str">
            <v>11 MESES 15 DIAS</v>
          </cell>
          <cell r="AX83" t="str">
            <v>1 1. Días</v>
          </cell>
          <cell r="AY83" t="str">
            <v>Vigente</v>
          </cell>
          <cell r="AZ83" t="str">
            <v>SUBDIRECCION DE SERVICIOS FUNERARIOS Y ALUMBRADO PUBLICO</v>
          </cell>
          <cell r="BA83" t="str">
            <v>INGRID LISBETH RAMIREZ MORENO</v>
          </cell>
          <cell r="BB83" t="str">
            <v>SUBDIRECTORA DE SERVICIOS FUNERARIOS Y ALUMBRADO PUBLICO</v>
          </cell>
          <cell r="BC83">
            <v>47440658</v>
          </cell>
          <cell r="BD83">
            <v>299</v>
          </cell>
          <cell r="BE83">
            <v>44567</v>
          </cell>
          <cell r="BF83">
            <v>120</v>
          </cell>
          <cell r="BG83">
            <v>44573</v>
          </cell>
          <cell r="BH83" t="str">
            <v>O23011603450000007652</v>
          </cell>
          <cell r="BI83" t="str">
            <v>1 1. Inversión</v>
          </cell>
          <cell r="BJ83" t="str">
            <v>NO REQUIERE</v>
          </cell>
          <cell r="BK83"/>
          <cell r="BL83"/>
          <cell r="BM83"/>
          <cell r="BN83">
            <v>11</v>
          </cell>
          <cell r="BO83" t="str">
            <v>PROFESIONAL</v>
          </cell>
          <cell r="BP83"/>
        </row>
        <row r="84">
          <cell r="M84">
            <v>1032359934</v>
          </cell>
          <cell r="N84">
            <v>3</v>
          </cell>
          <cell r="O84" t="str">
            <v>COLOMBIA</v>
          </cell>
          <cell r="P84" t="str">
            <v>META</v>
          </cell>
          <cell r="Q84" t="str">
            <v>VILLAVICENCIO</v>
          </cell>
          <cell r="R84" t="str">
            <v>N/A</v>
          </cell>
          <cell r="S84" t="str">
            <v>N/A</v>
          </cell>
          <cell r="T84" t="str">
            <v>N/A</v>
          </cell>
          <cell r="U84" t="str">
            <v>N/A</v>
          </cell>
          <cell r="V84" t="str">
            <v>N/A</v>
          </cell>
          <cell r="W84" t="str">
            <v>N/A</v>
          </cell>
          <cell r="X84" t="str">
            <v>N/A</v>
          </cell>
          <cell r="Y84" t="str">
            <v>N/A</v>
          </cell>
          <cell r="Z84">
            <v>31288</v>
          </cell>
          <cell r="AA84" t="str">
            <v>CALLE 24D # 43A 72</v>
          </cell>
          <cell r="AB84">
            <v>5709940</v>
          </cell>
          <cell r="AC84" t="str">
            <v>MABUENOO@GMAIL.COM</v>
          </cell>
          <cell r="AD84" t="str">
            <v xml:space="preserve">1 1. Natural </v>
          </cell>
          <cell r="AE84" t="str">
            <v>26 26-Persona Natural</v>
          </cell>
          <cell r="AF84" t="str">
            <v>MASCULINO</v>
          </cell>
          <cell r="AG84" t="str">
            <v>INGENIERIA ELECTRICA</v>
          </cell>
          <cell r="AH84" t="str">
            <v>N/A</v>
          </cell>
          <cell r="AI84" t="str">
            <v>4 AÑOS 7 MESES</v>
          </cell>
          <cell r="AJ84" t="str">
            <v>COMPENSAR EPS</v>
          </cell>
          <cell r="AK84" t="str">
            <v>PORVENIR</v>
          </cell>
          <cell r="AL84" t="str">
            <v>-</v>
          </cell>
          <cell r="AM84">
            <v>0</v>
          </cell>
          <cell r="AN84"/>
          <cell r="AO84">
            <v>46782600</v>
          </cell>
          <cell r="AP84">
            <v>4678260</v>
          </cell>
          <cell r="AQ84" t="str">
            <v>-</v>
          </cell>
          <cell r="AR84">
            <v>10</v>
          </cell>
          <cell r="AS84">
            <v>46782600</v>
          </cell>
          <cell r="AT84">
            <v>44845</v>
          </cell>
          <cell r="AU84">
            <v>44573</v>
          </cell>
          <cell r="AV84">
            <v>44845</v>
          </cell>
          <cell r="AW84">
            <v>10</v>
          </cell>
          <cell r="AX84" t="str">
            <v>2 2. Meses</v>
          </cell>
          <cell r="AY84" t="str">
            <v>Vigente</v>
          </cell>
          <cell r="AZ84" t="str">
            <v>SUBDIRECCION DE SERVICIOS FUNERARIOS Y ALUMBRADO PUBLICO</v>
          </cell>
          <cell r="BA84" t="str">
            <v>INGRID LISBETH RAMIREZ MORENO</v>
          </cell>
          <cell r="BB84" t="str">
            <v>SUBDIRECTORA DE SERVICIOS FUNERARIOS Y ALUMBRADO PUBLICO</v>
          </cell>
          <cell r="BC84">
            <v>47440658</v>
          </cell>
          <cell r="BD84">
            <v>300</v>
          </cell>
          <cell r="BE84">
            <v>44567</v>
          </cell>
          <cell r="BF84">
            <v>143</v>
          </cell>
          <cell r="BG84">
            <v>44573</v>
          </cell>
          <cell r="BH84" t="str">
            <v>O23011603450000007652</v>
          </cell>
          <cell r="BI84" t="str">
            <v>1 1. Inversión</v>
          </cell>
          <cell r="BJ84" t="str">
            <v>NO REQUIERE</v>
          </cell>
          <cell r="BK84"/>
          <cell r="BL84"/>
          <cell r="BM84"/>
          <cell r="BN84">
            <v>10</v>
          </cell>
          <cell r="BO84" t="str">
            <v>PROFESIONAL</v>
          </cell>
          <cell r="BP84"/>
        </row>
        <row r="85">
          <cell r="M85">
            <v>1032391427</v>
          </cell>
          <cell r="N85">
            <v>5</v>
          </cell>
          <cell r="O85" t="str">
            <v>COLOMBIA</v>
          </cell>
          <cell r="P85" t="str">
            <v>SANTANDER</v>
          </cell>
          <cell r="Q85" t="str">
            <v>BUCARAMANGA</v>
          </cell>
          <cell r="R85" t="str">
            <v>N/A</v>
          </cell>
          <cell r="S85" t="str">
            <v>N/A</v>
          </cell>
          <cell r="T85" t="str">
            <v>N/A</v>
          </cell>
          <cell r="U85" t="str">
            <v>N/A</v>
          </cell>
          <cell r="V85" t="str">
            <v>N/A</v>
          </cell>
          <cell r="W85" t="str">
            <v>N/A</v>
          </cell>
          <cell r="X85" t="str">
            <v>N/A</v>
          </cell>
          <cell r="Y85" t="str">
            <v>N/A</v>
          </cell>
          <cell r="Z85">
            <v>31925</v>
          </cell>
          <cell r="AA85" t="str">
            <v>CRA 11 # 114 32</v>
          </cell>
          <cell r="AB85">
            <v>7528648</v>
          </cell>
          <cell r="AC85" t="str">
            <v>ALEJACALDERONMORENO@YAHOO.ES</v>
          </cell>
          <cell r="AD85" t="str">
            <v xml:space="preserve">1 1. Natural </v>
          </cell>
          <cell r="AE85" t="str">
            <v>26 26-Persona Natural</v>
          </cell>
          <cell r="AF85" t="str">
            <v>FEMENINO</v>
          </cell>
          <cell r="AG85" t="str">
            <v>CONSTRUCCION Y GESTION EN ARQUITECTURA</v>
          </cell>
          <cell r="AH85" t="str">
            <v>ESPECIALIZACION EN EDIFICACION SOSTENIBLE</v>
          </cell>
          <cell r="AI85" t="str">
            <v>6 AÑOS 1 MES</v>
          </cell>
          <cell r="AJ85" t="str">
            <v>SANITAS EPS</v>
          </cell>
          <cell r="AK85" t="str">
            <v>PROTECCION</v>
          </cell>
          <cell r="AL85" t="str">
            <v>-</v>
          </cell>
          <cell r="AM85">
            <v>0</v>
          </cell>
          <cell r="AN85"/>
          <cell r="AO85">
            <v>94760000</v>
          </cell>
          <cell r="AP85">
            <v>8240000</v>
          </cell>
          <cell r="AQ85" t="str">
            <v>-</v>
          </cell>
          <cell r="AR85">
            <v>11</v>
          </cell>
          <cell r="AS85">
            <v>94760000</v>
          </cell>
          <cell r="AT85">
            <v>44922</v>
          </cell>
          <cell r="AU85">
            <v>44574</v>
          </cell>
          <cell r="AV85">
            <v>44922</v>
          </cell>
          <cell r="AW85" t="str">
            <v>11 MESES 15 DIAS</v>
          </cell>
          <cell r="AX85" t="str">
            <v>1 1. Días</v>
          </cell>
          <cell r="AY85" t="str">
            <v>Vigente</v>
          </cell>
          <cell r="AZ85" t="str">
            <v>SUBDIRECCION DE SERVICIOS FUNERARIOS Y ALUMBRADO PUBLICO</v>
          </cell>
          <cell r="BA85" t="str">
            <v>INGRID LISBETH RAMIREZ MORENO</v>
          </cell>
          <cell r="BB85" t="str">
            <v>SUBDIRECTORA DE SERVICIOS FUNERARIOS Y ALUMBRADO PUBLICO</v>
          </cell>
          <cell r="BC85">
            <v>47440658</v>
          </cell>
          <cell r="BD85">
            <v>316</v>
          </cell>
          <cell r="BE85">
            <v>44565</v>
          </cell>
          <cell r="BF85">
            <v>163</v>
          </cell>
          <cell r="BG85">
            <v>44574</v>
          </cell>
          <cell r="BH85" t="str">
            <v>O23011602370000007644</v>
          </cell>
          <cell r="BI85" t="str">
            <v>1 1. Inversión</v>
          </cell>
          <cell r="BJ85" t="str">
            <v>NO REQUIERE</v>
          </cell>
          <cell r="BK85"/>
          <cell r="BL85"/>
          <cell r="BM85"/>
          <cell r="BN85">
            <v>17</v>
          </cell>
          <cell r="BO85" t="str">
            <v>PROFESIONAL</v>
          </cell>
          <cell r="BP85"/>
        </row>
        <row r="86">
          <cell r="M86">
            <v>52975379</v>
          </cell>
          <cell r="N86">
            <v>9</v>
          </cell>
          <cell r="O86" t="str">
            <v>COLOMBIA</v>
          </cell>
          <cell r="P86" t="str">
            <v>CUNDINAMARCA</v>
          </cell>
          <cell r="Q86" t="str">
            <v>BOGOTA</v>
          </cell>
          <cell r="R86" t="str">
            <v>N/A</v>
          </cell>
          <cell r="S86" t="str">
            <v>N/A</v>
          </cell>
          <cell r="T86" t="str">
            <v>N/A</v>
          </cell>
          <cell r="U86" t="str">
            <v>N/A</v>
          </cell>
          <cell r="V86" t="str">
            <v>N/A</v>
          </cell>
          <cell r="W86" t="str">
            <v>N/A</v>
          </cell>
          <cell r="X86" t="str">
            <v>N/A</v>
          </cell>
          <cell r="Y86" t="str">
            <v>N/A</v>
          </cell>
          <cell r="Z86">
            <v>30548</v>
          </cell>
          <cell r="AA86" t="str">
            <v>CRA 69B # 24 10 INT 1 APTO 502</v>
          </cell>
          <cell r="AB86">
            <v>3012627025</v>
          </cell>
          <cell r="AC86" t="str">
            <v>MEJIAORTIZANA@GMAIL.COM</v>
          </cell>
          <cell r="AD86" t="str">
            <v xml:space="preserve">1 1. Natural </v>
          </cell>
          <cell r="AE86" t="str">
            <v>26 26-Persona Natural</v>
          </cell>
          <cell r="AF86" t="str">
            <v>FEMENINO</v>
          </cell>
          <cell r="AG86" t="str">
            <v>INGENIERIA AMBIENTAL Y SANITARIA</v>
          </cell>
          <cell r="AH86" t="str">
            <v>ESPECIALIZACION EN GERENCIA DEL MEDIO AMBIENTE</v>
          </cell>
          <cell r="AI86" t="str">
            <v>11 AÑOS 11 MESES</v>
          </cell>
          <cell r="AJ86" t="str">
            <v>SANITAS EPS</v>
          </cell>
          <cell r="AK86" t="str">
            <v>COLPENSIONES</v>
          </cell>
          <cell r="AL86" t="str">
            <v>-</v>
          </cell>
          <cell r="AM86">
            <v>0</v>
          </cell>
          <cell r="AN86"/>
          <cell r="AO86">
            <v>88837500</v>
          </cell>
          <cell r="AP86">
            <v>7725000</v>
          </cell>
          <cell r="AQ86" t="str">
            <v>-</v>
          </cell>
          <cell r="AR86">
            <v>12</v>
          </cell>
          <cell r="AS86">
            <v>88837500</v>
          </cell>
          <cell r="AT86">
            <v>44921</v>
          </cell>
          <cell r="AU86">
            <v>44573</v>
          </cell>
          <cell r="AV86">
            <v>44921</v>
          </cell>
          <cell r="AW86" t="str">
            <v>11 MESES 15 DIAS</v>
          </cell>
          <cell r="AX86" t="str">
            <v>1 1. Días</v>
          </cell>
          <cell r="AY86" t="str">
            <v>Vigente</v>
          </cell>
          <cell r="AZ86" t="str">
            <v>SUBDIRECCION DE SERVICIOS FUNERARIOS Y ALUMBRADO PUBLICO</v>
          </cell>
          <cell r="BA86" t="str">
            <v>INGRID LISBETH RAMIREZ MORENO</v>
          </cell>
          <cell r="BB86" t="str">
            <v>SUBDIRECTORA DE SERVICIOS FUNERARIOS Y ALUMBRADO PUBLICO</v>
          </cell>
          <cell r="BC86">
            <v>47440658</v>
          </cell>
          <cell r="BD86">
            <v>317</v>
          </cell>
          <cell r="BE86">
            <v>44567</v>
          </cell>
          <cell r="BF86">
            <v>119</v>
          </cell>
          <cell r="BG86">
            <v>44573</v>
          </cell>
          <cell r="BH86" t="str">
            <v>O23011602370000007644</v>
          </cell>
          <cell r="BI86" t="str">
            <v>1 1. Inversión</v>
          </cell>
          <cell r="BJ86" t="str">
            <v>NO REQUIERE</v>
          </cell>
          <cell r="BK86"/>
          <cell r="BL86"/>
          <cell r="BM86"/>
          <cell r="BN86">
            <v>15</v>
          </cell>
          <cell r="BO86" t="str">
            <v>PROFESIONAL</v>
          </cell>
          <cell r="BP86"/>
        </row>
        <row r="87">
          <cell r="M87">
            <v>1014249184</v>
          </cell>
          <cell r="N87">
            <v>9</v>
          </cell>
          <cell r="O87" t="str">
            <v>COLOMBIA</v>
          </cell>
          <cell r="P87" t="str">
            <v>CUNDINAMARCA</v>
          </cell>
          <cell r="Q87" t="str">
            <v>BOGOTA</v>
          </cell>
          <cell r="R87" t="str">
            <v>N/A</v>
          </cell>
          <cell r="S87" t="str">
            <v>N/A</v>
          </cell>
          <cell r="T87" t="str">
            <v>N/A</v>
          </cell>
          <cell r="U87" t="str">
            <v>N/A</v>
          </cell>
          <cell r="V87" t="str">
            <v>N/A</v>
          </cell>
          <cell r="W87" t="str">
            <v>N/A</v>
          </cell>
          <cell r="X87" t="str">
            <v>N/A</v>
          </cell>
          <cell r="Y87" t="str">
            <v>N/A</v>
          </cell>
          <cell r="Z87">
            <v>34298</v>
          </cell>
          <cell r="AA87" t="str">
            <v>CALLE 83 # 95A 34</v>
          </cell>
          <cell r="AB87">
            <v>3053294</v>
          </cell>
          <cell r="AC87" t="str">
            <v>FELOC_93@HOTMAIL.COM</v>
          </cell>
          <cell r="AD87" t="str">
            <v xml:space="preserve">1 1. Natural </v>
          </cell>
          <cell r="AE87" t="str">
            <v>26 26-Persona Natural</v>
          </cell>
          <cell r="AF87" t="str">
            <v>MASCULINO</v>
          </cell>
          <cell r="AG87" t="str">
            <v>ESTUDIOS UNIVERSITARIOS</v>
          </cell>
          <cell r="AH87" t="str">
            <v>N/A</v>
          </cell>
          <cell r="AI87" t="str">
            <v>4 AÑOS 9 MESES</v>
          </cell>
          <cell r="AJ87" t="str">
            <v>SURA EPS</v>
          </cell>
          <cell r="AK87" t="str">
            <v>PORVENIR</v>
          </cell>
          <cell r="AL87" t="str">
            <v>-</v>
          </cell>
          <cell r="AM87">
            <v>0</v>
          </cell>
          <cell r="AN87"/>
          <cell r="AO87">
            <v>39041120</v>
          </cell>
          <cell r="AP87">
            <v>3394880</v>
          </cell>
          <cell r="AQ87" t="str">
            <v>-</v>
          </cell>
          <cell r="AR87">
            <v>12</v>
          </cell>
          <cell r="AS87">
            <v>39041120</v>
          </cell>
          <cell r="AT87">
            <v>44922</v>
          </cell>
          <cell r="AU87">
            <v>44574</v>
          </cell>
          <cell r="AV87">
            <v>44922</v>
          </cell>
          <cell r="AW87" t="str">
            <v>11 MESES 15 DIAS</v>
          </cell>
          <cell r="AX87" t="str">
            <v>1 1. Días</v>
          </cell>
          <cell r="AY87" t="str">
            <v>Vigente</v>
          </cell>
          <cell r="AZ87" t="str">
            <v>SUBDIRECCION DE SERVICIOS FUNERARIOS Y ALUMBRADO PUBLICO</v>
          </cell>
          <cell r="BA87" t="str">
            <v>INGRID LISBETH RAMIREZ MORENO</v>
          </cell>
          <cell r="BB87" t="str">
            <v>SUBDIRECTORA DE SERVICIOS FUNERARIOS Y ALUMBRADO PUBLICO</v>
          </cell>
          <cell r="BC87">
            <v>47440658</v>
          </cell>
          <cell r="BD87">
            <v>298</v>
          </cell>
          <cell r="BE87">
            <v>44567</v>
          </cell>
          <cell r="BF87">
            <v>123</v>
          </cell>
          <cell r="BG87">
            <v>44573</v>
          </cell>
          <cell r="BH87" t="str">
            <v>O23011603450000007652</v>
          </cell>
          <cell r="BI87" t="str">
            <v>1 1. Inversión</v>
          </cell>
          <cell r="BJ87" t="str">
            <v>NO REQUIERE</v>
          </cell>
          <cell r="BK87"/>
          <cell r="BL87"/>
          <cell r="BM87"/>
          <cell r="BN87">
            <v>8</v>
          </cell>
          <cell r="BO87" t="str">
            <v>TECNICO</v>
          </cell>
          <cell r="BP87"/>
        </row>
        <row r="88">
          <cell r="M88">
            <v>79953773</v>
          </cell>
          <cell r="N88">
            <v>1</v>
          </cell>
          <cell r="O88" t="str">
            <v>COLOMBIA</v>
          </cell>
          <cell r="P88" t="str">
            <v>CUNDINAMARCA</v>
          </cell>
          <cell r="Q88" t="str">
            <v>BOGOTA</v>
          </cell>
          <cell r="R88" t="str">
            <v>N/A</v>
          </cell>
          <cell r="S88" t="str">
            <v>N/A</v>
          </cell>
          <cell r="T88" t="str">
            <v>N/A</v>
          </cell>
          <cell r="U88" t="str">
            <v>N/A</v>
          </cell>
          <cell r="V88" t="str">
            <v>N/A</v>
          </cell>
          <cell r="W88" t="str">
            <v>N/A</v>
          </cell>
          <cell r="X88" t="str">
            <v>N/A</v>
          </cell>
          <cell r="Y88" t="str">
            <v>N/A</v>
          </cell>
          <cell r="Z88">
            <v>29249</v>
          </cell>
          <cell r="AA88" t="str">
            <v>CALLE 95 # 71 75  T5 APTO 2004</v>
          </cell>
          <cell r="AB88">
            <v>4784596</v>
          </cell>
          <cell r="AC88" t="str">
            <v>EVERGALLEGO@GMAIL.COM</v>
          </cell>
          <cell r="AD88" t="str">
            <v xml:space="preserve">1 1. Natural </v>
          </cell>
          <cell r="AE88" t="str">
            <v>26 26-Persona Natural</v>
          </cell>
          <cell r="AF88" t="str">
            <v>MASCULINO</v>
          </cell>
          <cell r="AG88" t="str">
            <v>INGENIERIA MECANICA</v>
          </cell>
          <cell r="AH88" t="str">
            <v>ESPECIALIZACION EN GESTION DE PROYECTOS DE INGENIERIA</v>
          </cell>
          <cell r="AI88" t="str">
            <v>10 AÑOS 6 MESES</v>
          </cell>
          <cell r="AJ88" t="str">
            <v>-</v>
          </cell>
          <cell r="AK88" t="str">
            <v>-</v>
          </cell>
          <cell r="AL88" t="str">
            <v>-</v>
          </cell>
          <cell r="AM88">
            <v>0</v>
          </cell>
          <cell r="AN88"/>
          <cell r="AO88">
            <v>30900000</v>
          </cell>
          <cell r="AP88">
            <v>5150000</v>
          </cell>
          <cell r="AQ88" t="str">
            <v>-</v>
          </cell>
          <cell r="AR88">
            <v>6</v>
          </cell>
          <cell r="AS88">
            <v>30900000</v>
          </cell>
          <cell r="AT88">
            <v>44758</v>
          </cell>
          <cell r="AU88">
            <v>44578</v>
          </cell>
          <cell r="AV88">
            <v>44758</v>
          </cell>
          <cell r="AW88">
            <v>6</v>
          </cell>
          <cell r="AX88" t="str">
            <v>2 2. Meses</v>
          </cell>
          <cell r="AY88" t="str">
            <v>Vigente</v>
          </cell>
          <cell r="AZ88" t="str">
            <v>SUBDIRECCION DE SERVICIOS FUNERARIOS Y ALUMBRADO PUBLICO</v>
          </cell>
          <cell r="BA88" t="str">
            <v>INGRID LISBETH RAMIREZ MORENO</v>
          </cell>
          <cell r="BB88" t="str">
            <v>SUBDIRECTORA DE SERVICIOS FUNERARIOS Y ALUMBRADO PUBLICO</v>
          </cell>
          <cell r="BC88">
            <v>47440658</v>
          </cell>
          <cell r="BD88">
            <v>318</v>
          </cell>
          <cell r="BE88">
            <v>44567</v>
          </cell>
          <cell r="BF88">
            <v>222</v>
          </cell>
          <cell r="BG88">
            <v>44578</v>
          </cell>
          <cell r="BH88" t="str">
            <v>O23011602370000007644</v>
          </cell>
          <cell r="BI88" t="str">
            <v>1 1. Inversión</v>
          </cell>
          <cell r="BJ88" t="str">
            <v>NO REQUIERE</v>
          </cell>
          <cell r="BK88"/>
          <cell r="BL88"/>
          <cell r="BM88"/>
          <cell r="BN88">
            <v>11</v>
          </cell>
          <cell r="BO88" t="str">
            <v>PROFESIONAL</v>
          </cell>
          <cell r="BP88"/>
        </row>
        <row r="89">
          <cell r="M89">
            <v>74369283</v>
          </cell>
          <cell r="N89">
            <v>1</v>
          </cell>
          <cell r="O89" t="str">
            <v>COLOMBIA</v>
          </cell>
          <cell r="P89" t="str">
            <v>BOYACA</v>
          </cell>
          <cell r="Q89" t="str">
            <v>DUITAMA</v>
          </cell>
          <cell r="R89" t="str">
            <v>N/A</v>
          </cell>
          <cell r="S89" t="str">
            <v>N/A</v>
          </cell>
          <cell r="T89" t="str">
            <v>N/A</v>
          </cell>
          <cell r="U89" t="str">
            <v>N/A</v>
          </cell>
          <cell r="V89" t="str">
            <v>N/A</v>
          </cell>
          <cell r="W89" t="str">
            <v>N/A</v>
          </cell>
          <cell r="X89" t="str">
            <v>N/A</v>
          </cell>
          <cell r="Y89" t="str">
            <v>N/A</v>
          </cell>
          <cell r="Z89">
            <v>27260</v>
          </cell>
          <cell r="AA89" t="str">
            <v xml:space="preserve">CRA 28B # 78 15 </v>
          </cell>
          <cell r="AB89">
            <v>3017555398</v>
          </cell>
          <cell r="AC89" t="str">
            <v>HELBERCASAS@GMAIL.COM</v>
          </cell>
          <cell r="AD89" t="str">
            <v xml:space="preserve">1 1. Natural </v>
          </cell>
          <cell r="AE89" t="str">
            <v>26 26-Persona Natural</v>
          </cell>
          <cell r="AF89" t="str">
            <v>MASCULINO</v>
          </cell>
          <cell r="AG89" t="str">
            <v>INGENIERIA AMBIENTAL Y SANITARIA</v>
          </cell>
          <cell r="AH89" t="str">
            <v>ESPECIALIZACION EN SISTEMAS DE GESTION AMBIENTAL</v>
          </cell>
          <cell r="AI89" t="str">
            <v>9 AÑOS 8 MESES</v>
          </cell>
          <cell r="AJ89" t="str">
            <v>ALIANSALUD</v>
          </cell>
          <cell r="AK89" t="str">
            <v>PROTECCION</v>
          </cell>
          <cell r="AL89" t="str">
            <v>-</v>
          </cell>
          <cell r="AM89">
            <v>0</v>
          </cell>
          <cell r="AN89"/>
          <cell r="AO89">
            <v>88837500</v>
          </cell>
          <cell r="AP89">
            <v>7725000</v>
          </cell>
          <cell r="AQ89" t="str">
            <v>-</v>
          </cell>
          <cell r="AR89">
            <v>12</v>
          </cell>
          <cell r="AS89">
            <v>88837500</v>
          </cell>
          <cell r="AT89">
            <v>44922</v>
          </cell>
          <cell r="AU89">
            <v>44574</v>
          </cell>
          <cell r="AV89">
            <v>44922</v>
          </cell>
          <cell r="AW89" t="str">
            <v>11 MESES 15 DIAS</v>
          </cell>
          <cell r="AX89" t="str">
            <v>1 1. Días</v>
          </cell>
          <cell r="AY89" t="str">
            <v>Vigente</v>
          </cell>
          <cell r="AZ89" t="str">
            <v>SUBDIRECCION DE SERVICIOS FUNERARIOS Y ALUMBRADO PUBLICO</v>
          </cell>
          <cell r="BA89" t="str">
            <v>INGRID LISBETH RAMIREZ MORENO</v>
          </cell>
          <cell r="BB89" t="str">
            <v>SUBDIRECTORA DE SERVICIOS FUNERARIOS Y ALUMBRADO PUBLICO</v>
          </cell>
          <cell r="BC89">
            <v>47440658</v>
          </cell>
          <cell r="BD89">
            <v>297</v>
          </cell>
          <cell r="BE89">
            <v>44567</v>
          </cell>
          <cell r="BF89">
            <v>164</v>
          </cell>
          <cell r="BG89">
            <v>44574</v>
          </cell>
          <cell r="BH89" t="str">
            <v>O23011603450000007652</v>
          </cell>
          <cell r="BI89" t="str">
            <v>1 1. Inversión</v>
          </cell>
          <cell r="BJ89" t="str">
            <v>NO REQUIERE</v>
          </cell>
          <cell r="BK89"/>
          <cell r="BL89"/>
          <cell r="BM89"/>
          <cell r="BN89">
            <v>15</v>
          </cell>
          <cell r="BO89" t="str">
            <v>PROFESIONAL</v>
          </cell>
          <cell r="BP89"/>
        </row>
        <row r="90">
          <cell r="M90">
            <v>79521409</v>
          </cell>
          <cell r="N90">
            <v>1</v>
          </cell>
          <cell r="O90" t="str">
            <v>COLOMBIA</v>
          </cell>
          <cell r="P90" t="str">
            <v>CUNDINAMARCA</v>
          </cell>
          <cell r="Q90" t="str">
            <v>BOGOTA</v>
          </cell>
          <cell r="R90" t="str">
            <v>N/A</v>
          </cell>
          <cell r="S90" t="str">
            <v>N/A</v>
          </cell>
          <cell r="T90" t="str">
            <v>N/A</v>
          </cell>
          <cell r="U90" t="str">
            <v>N/A</v>
          </cell>
          <cell r="V90" t="str">
            <v>N/A</v>
          </cell>
          <cell r="W90" t="str">
            <v>N/A</v>
          </cell>
          <cell r="X90" t="str">
            <v>N/A</v>
          </cell>
          <cell r="Y90" t="str">
            <v>N/A</v>
          </cell>
          <cell r="Z90">
            <v>25798</v>
          </cell>
          <cell r="AA90" t="str">
            <v xml:space="preserve">CALLE 147 # 13 67 </v>
          </cell>
          <cell r="AB90">
            <v>3125837656</v>
          </cell>
          <cell r="AC90" t="str">
            <v>JOSEMAO02@GMAIL.COM</v>
          </cell>
          <cell r="AD90" t="str">
            <v xml:space="preserve">1 1. Natural </v>
          </cell>
          <cell r="AE90" t="str">
            <v>26 26-Persona Natural</v>
          </cell>
          <cell r="AF90" t="str">
            <v>MASCULINO</v>
          </cell>
          <cell r="AG90" t="str">
            <v>INGENIERIA ELECTRICA</v>
          </cell>
          <cell r="AH90" t="str">
            <v>ESPECIALIZACION EN ADMINISTRACIÓN DE NEGOCIOS</v>
          </cell>
          <cell r="AI90" t="str">
            <v>13 AÑOS 8 MESES</v>
          </cell>
          <cell r="AJ90" t="str">
            <v>ALIANSALUD</v>
          </cell>
          <cell r="AK90" t="str">
            <v>COLPENSIONES</v>
          </cell>
          <cell r="AL90" t="str">
            <v>-</v>
          </cell>
          <cell r="AM90">
            <v>0</v>
          </cell>
          <cell r="AN90"/>
          <cell r="AO90">
            <v>37080000</v>
          </cell>
          <cell r="AP90">
            <v>6180000</v>
          </cell>
          <cell r="AQ90" t="str">
            <v>-</v>
          </cell>
          <cell r="AR90">
            <v>6</v>
          </cell>
          <cell r="AS90">
            <v>37080000</v>
          </cell>
          <cell r="AT90">
            <v>44753</v>
          </cell>
          <cell r="AU90">
            <v>44573</v>
          </cell>
          <cell r="AV90">
            <v>44753</v>
          </cell>
          <cell r="AW90">
            <v>6</v>
          </cell>
          <cell r="AX90" t="str">
            <v>2 2. Meses</v>
          </cell>
          <cell r="AY90" t="str">
            <v>Vigente</v>
          </cell>
          <cell r="AZ90" t="str">
            <v>SUBDIRECCION DE SERVICIOS FUNERARIOS Y ALUMBRADO PUBLICO</v>
          </cell>
          <cell r="BA90" t="str">
            <v>INGRID LISBETH RAMIREZ MORENO</v>
          </cell>
          <cell r="BB90" t="str">
            <v>SUBDIRECTORA DE SERVICIOS FUNERARIOS Y ALUMBRADO PUBLICO</v>
          </cell>
          <cell r="BC90">
            <v>47440658</v>
          </cell>
          <cell r="BD90">
            <v>302</v>
          </cell>
          <cell r="BE90">
            <v>44567</v>
          </cell>
          <cell r="BF90">
            <v>121</v>
          </cell>
          <cell r="BG90">
            <v>44573</v>
          </cell>
          <cell r="BH90" t="str">
            <v>O23011603450000007652</v>
          </cell>
          <cell r="BI90" t="str">
            <v>1 1. Inversión</v>
          </cell>
          <cell r="BJ90" t="str">
            <v>NO REQUIERE</v>
          </cell>
          <cell r="BK90"/>
          <cell r="BL90"/>
          <cell r="BM90"/>
          <cell r="BN90">
            <v>13</v>
          </cell>
          <cell r="BO90" t="str">
            <v>PROFESIONAL</v>
          </cell>
          <cell r="BP90"/>
        </row>
        <row r="91">
          <cell r="M91">
            <v>1019136603</v>
          </cell>
          <cell r="N91">
            <v>6</v>
          </cell>
          <cell r="O91" t="str">
            <v>COLOMBIA</v>
          </cell>
          <cell r="P91" t="str">
            <v>CASANARE</v>
          </cell>
          <cell r="Q91" t="str">
            <v>PAS DE ARIPORO</v>
          </cell>
          <cell r="R91" t="str">
            <v>N/A</v>
          </cell>
          <cell r="S91" t="str">
            <v>N/A</v>
          </cell>
          <cell r="T91" t="str">
            <v>N/A</v>
          </cell>
          <cell r="U91" t="str">
            <v>N/A</v>
          </cell>
          <cell r="V91" t="str">
            <v>N/A</v>
          </cell>
          <cell r="W91" t="str">
            <v>N/A</v>
          </cell>
          <cell r="X91" t="str">
            <v>N/A</v>
          </cell>
          <cell r="Y91" t="str">
            <v>N/A</v>
          </cell>
          <cell r="Z91">
            <v>35808</v>
          </cell>
          <cell r="AA91" t="str">
            <v>CRA 128 # 144B 28 APTO 233 INT 9</v>
          </cell>
          <cell r="AB91">
            <v>7126203</v>
          </cell>
          <cell r="AC91" t="str">
            <v>ANGELICAMARIA9801@GMAIL.COM</v>
          </cell>
          <cell r="AD91" t="str">
            <v xml:space="preserve">1 1. Natural </v>
          </cell>
          <cell r="AE91" t="str">
            <v>26 26-Persona Natural</v>
          </cell>
          <cell r="AF91" t="str">
            <v>FEMENINO</v>
          </cell>
          <cell r="AG91" t="str">
            <v>TRABAJO SOCIAL</v>
          </cell>
          <cell r="AH91" t="str">
            <v>N/A</v>
          </cell>
          <cell r="AI91" t="str">
            <v>NO REGISTRA</v>
          </cell>
          <cell r="AJ91" t="str">
            <v>SANITAS EPS</v>
          </cell>
          <cell r="AK91" t="str">
            <v>PROTECCION</v>
          </cell>
          <cell r="AL91" t="str">
            <v>-</v>
          </cell>
          <cell r="AM91">
            <v>0</v>
          </cell>
          <cell r="AN91"/>
          <cell r="AO91">
            <v>28073454</v>
          </cell>
          <cell r="AP91">
            <v>4678909</v>
          </cell>
          <cell r="AQ91" t="str">
            <v>-</v>
          </cell>
          <cell r="AR91"/>
          <cell r="AS91">
            <v>28073454</v>
          </cell>
          <cell r="AT91">
            <v>44755</v>
          </cell>
          <cell r="AU91">
            <v>44575</v>
          </cell>
          <cell r="AV91">
            <v>44755</v>
          </cell>
          <cell r="AW91">
            <v>6</v>
          </cell>
          <cell r="AX91" t="str">
            <v>2 2. Meses</v>
          </cell>
          <cell r="AY91" t="str">
            <v>Vigente</v>
          </cell>
          <cell r="AZ91" t="str">
            <v>SUBDIRECCION DE SERVICIOS FUNERARIOS Y ALUMBRADO PUBLICO</v>
          </cell>
          <cell r="BA91" t="str">
            <v>INGRID LISBETH RAMIREZ MORENO</v>
          </cell>
          <cell r="BB91" t="str">
            <v>SUBDIRECTORA DE SERVICIOS FUNERARIOS Y ALUMBRADO PUBLICO</v>
          </cell>
          <cell r="BC91">
            <v>47440658</v>
          </cell>
          <cell r="BD91">
            <v>291</v>
          </cell>
          <cell r="BE91">
            <v>44567</v>
          </cell>
          <cell r="BF91">
            <v>207</v>
          </cell>
          <cell r="BG91">
            <v>44575</v>
          </cell>
          <cell r="BH91" t="str">
            <v>O23011603450000007652</v>
          </cell>
          <cell r="BI91" t="str">
            <v>1 1. Inversión</v>
          </cell>
          <cell r="BJ91" t="str">
            <v>NO REQUIERE</v>
          </cell>
          <cell r="BK91"/>
          <cell r="BL91"/>
          <cell r="BM91"/>
          <cell r="BN91">
            <v>10</v>
          </cell>
          <cell r="BO91" t="str">
            <v>PROFESIONAL</v>
          </cell>
          <cell r="BP91"/>
        </row>
        <row r="92">
          <cell r="M92">
            <v>1019098845</v>
          </cell>
          <cell r="N92">
            <v>8</v>
          </cell>
          <cell r="O92" t="str">
            <v>COLOMBIA</v>
          </cell>
          <cell r="P92" t="str">
            <v>CUNDINAMARCA</v>
          </cell>
          <cell r="Q92" t="str">
            <v>BOGOTA</v>
          </cell>
          <cell r="R92" t="str">
            <v>N/A</v>
          </cell>
          <cell r="S92" t="str">
            <v>N/A</v>
          </cell>
          <cell r="T92" t="str">
            <v>N/A</v>
          </cell>
          <cell r="U92" t="str">
            <v>N/A</v>
          </cell>
          <cell r="V92" t="str">
            <v>N/A</v>
          </cell>
          <cell r="W92" t="str">
            <v>N/A</v>
          </cell>
          <cell r="X92" t="str">
            <v>N/A</v>
          </cell>
          <cell r="Y92" t="str">
            <v>N/A</v>
          </cell>
          <cell r="Z92">
            <v>34531</v>
          </cell>
          <cell r="AA92" t="str">
            <v>CALLE 126A # 7C 44</v>
          </cell>
          <cell r="AB92">
            <v>3102907089</v>
          </cell>
          <cell r="AC92" t="str">
            <v>JUANFELIPEARIAS94@GMAIL.COM</v>
          </cell>
          <cell r="AD92" t="str">
            <v xml:space="preserve">1 1. Natural </v>
          </cell>
          <cell r="AE92" t="str">
            <v>26 26-Persona Natural</v>
          </cell>
          <cell r="AF92" t="str">
            <v>MASCULINO</v>
          </cell>
          <cell r="AG92" t="str">
            <v>DERECHO</v>
          </cell>
          <cell r="AH92" t="str">
            <v>N/A</v>
          </cell>
          <cell r="AI92" t="str">
            <v>1 AÑOS 7 MESES</v>
          </cell>
          <cell r="AJ92" t="str">
            <v>SANITAS EPS</v>
          </cell>
          <cell r="AK92" t="str">
            <v>COLPENSIONES</v>
          </cell>
          <cell r="AL92" t="str">
            <v>-</v>
          </cell>
          <cell r="AM92">
            <v>0</v>
          </cell>
          <cell r="AN92"/>
          <cell r="AO92">
            <v>57454000</v>
          </cell>
          <cell r="AP92">
            <v>4996000</v>
          </cell>
          <cell r="AQ92" t="str">
            <v>-</v>
          </cell>
          <cell r="AR92">
            <v>12</v>
          </cell>
          <cell r="AS92">
            <v>57454000</v>
          </cell>
          <cell r="AT92">
            <v>44921</v>
          </cell>
          <cell r="AU92">
            <v>44573</v>
          </cell>
          <cell r="AV92">
            <v>44921</v>
          </cell>
          <cell r="AW92" t="str">
            <v>11 MESES 15 DIAS</v>
          </cell>
          <cell r="AX92" t="str">
            <v>1 1. Días</v>
          </cell>
          <cell r="AY92" t="str">
            <v>Vigente</v>
          </cell>
          <cell r="AZ92" t="str">
            <v>SUBDIRECCION DE SERVICIOS FUNERARIOS Y ALUMBRADO PUBLICO</v>
          </cell>
          <cell r="BA92" t="str">
            <v>INGRID LISBETH RAMIREZ MORENO</v>
          </cell>
          <cell r="BB92" t="str">
            <v>SUBDIRECTORA DE SERVICIOS FUNERARIOS Y ALUMBRADO PUBLICO</v>
          </cell>
          <cell r="BC92">
            <v>47440658</v>
          </cell>
          <cell r="BD92">
            <v>303</v>
          </cell>
          <cell r="BE92">
            <v>44567</v>
          </cell>
          <cell r="BF92">
            <v>124</v>
          </cell>
          <cell r="BG92">
            <v>44573</v>
          </cell>
          <cell r="BH92" t="str">
            <v>O23011603450000007652</v>
          </cell>
          <cell r="BI92" t="str">
            <v>1 1. Inversión</v>
          </cell>
          <cell r="BJ92" t="str">
            <v>NO REQUIERE</v>
          </cell>
          <cell r="BK92"/>
          <cell r="BL92"/>
          <cell r="BM92"/>
          <cell r="BN92">
            <v>10</v>
          </cell>
          <cell r="BO92" t="str">
            <v>PROFESIONAL</v>
          </cell>
          <cell r="BP92"/>
        </row>
        <row r="93">
          <cell r="M93">
            <v>1098802233</v>
          </cell>
          <cell r="N93">
            <v>9</v>
          </cell>
          <cell r="O93" t="str">
            <v>COLOMBIA</v>
          </cell>
          <cell r="P93" t="str">
            <v>SANTANDER</v>
          </cell>
          <cell r="Q93" t="str">
            <v>BUCARAMANGA</v>
          </cell>
          <cell r="R93" t="str">
            <v>N/A</v>
          </cell>
          <cell r="S93" t="str">
            <v>N/A</v>
          </cell>
          <cell r="T93" t="str">
            <v>N/A</v>
          </cell>
          <cell r="U93" t="str">
            <v>N/A</v>
          </cell>
          <cell r="V93" t="str">
            <v>N/A</v>
          </cell>
          <cell r="W93" t="str">
            <v>N/A</v>
          </cell>
          <cell r="X93" t="str">
            <v>N/A</v>
          </cell>
          <cell r="Y93" t="str">
            <v>N/A</v>
          </cell>
          <cell r="Z93">
            <v>35754</v>
          </cell>
          <cell r="AA93" t="str">
            <v>CALLE 13 SUR # 14 61 ESTE INT 8 APTO 703</v>
          </cell>
          <cell r="AB93">
            <v>8148155</v>
          </cell>
          <cell r="AC93" t="str">
            <v>CHARLY20.51@GMAIL.COM</v>
          </cell>
          <cell r="AD93" t="str">
            <v xml:space="preserve">1 1. Natural </v>
          </cell>
          <cell r="AE93" t="str">
            <v>26 26-Persona Natural</v>
          </cell>
          <cell r="AF93" t="str">
            <v>MASCULINO</v>
          </cell>
          <cell r="AG93" t="str">
            <v>INGENIERIA ELECTRICA</v>
          </cell>
          <cell r="AH93" t="str">
            <v>N/A</v>
          </cell>
          <cell r="AI93" t="str">
            <v>6 MESES</v>
          </cell>
          <cell r="AJ93" t="str">
            <v>SURA EPS</v>
          </cell>
          <cell r="AK93" t="str">
            <v>COLPENSIONES</v>
          </cell>
          <cell r="AL93" t="str">
            <v>-</v>
          </cell>
          <cell r="AM93">
            <v>0</v>
          </cell>
          <cell r="AN93"/>
          <cell r="AO93">
            <v>53799990</v>
          </cell>
          <cell r="AP93">
            <v>4678260</v>
          </cell>
          <cell r="AQ93" t="str">
            <v>-</v>
          </cell>
          <cell r="AR93">
            <v>12</v>
          </cell>
          <cell r="AS93">
            <v>53799990</v>
          </cell>
          <cell r="AT93">
            <v>44921</v>
          </cell>
          <cell r="AU93">
            <v>44573</v>
          </cell>
          <cell r="AV93">
            <v>44921</v>
          </cell>
          <cell r="AW93" t="str">
            <v>11 MESES 15 DIAS</v>
          </cell>
          <cell r="AX93" t="str">
            <v>1 1. Días</v>
          </cell>
          <cell r="AY93" t="str">
            <v>Vigente</v>
          </cell>
          <cell r="AZ93" t="str">
            <v>SUBDIRECCION DE SERVICIOS FUNERARIOS Y ALUMBRADO PUBLICO</v>
          </cell>
          <cell r="BA93" t="str">
            <v>INGRID LISBETH RAMIREZ MORENO</v>
          </cell>
          <cell r="BB93" t="str">
            <v>SUBDIRECTORA DE SERVICIOS FUNERARIOS Y ALUMBRADO PUBLICO</v>
          </cell>
          <cell r="BC93">
            <v>47440658</v>
          </cell>
          <cell r="BD93">
            <v>301</v>
          </cell>
          <cell r="BE93">
            <v>44567</v>
          </cell>
          <cell r="BF93">
            <v>122</v>
          </cell>
          <cell r="BG93">
            <v>44573</v>
          </cell>
          <cell r="BH93" t="str">
            <v>O23011603450000007652</v>
          </cell>
          <cell r="BI93" t="str">
            <v>1 1. Inversión</v>
          </cell>
          <cell r="BJ93" t="str">
            <v>NO REQUIERE</v>
          </cell>
          <cell r="BK93"/>
          <cell r="BL93"/>
          <cell r="BM93"/>
          <cell r="BN93">
            <v>10</v>
          </cell>
          <cell r="BO93" t="str">
            <v>PROFESIONAL</v>
          </cell>
          <cell r="BP93"/>
        </row>
        <row r="94">
          <cell r="M94">
            <v>1065618020</v>
          </cell>
          <cell r="N94">
            <v>9</v>
          </cell>
          <cell r="O94" t="str">
            <v>COLOMBIA</v>
          </cell>
          <cell r="P94" t="str">
            <v>CUNDINAMARCA</v>
          </cell>
          <cell r="Q94" t="str">
            <v>BOGOTA</v>
          </cell>
          <cell r="R94" t="str">
            <v>N/A</v>
          </cell>
          <cell r="S94" t="str">
            <v>N/A</v>
          </cell>
          <cell r="T94" t="str">
            <v>N/A</v>
          </cell>
          <cell r="U94" t="str">
            <v>N/A</v>
          </cell>
          <cell r="V94" t="str">
            <v>N/A</v>
          </cell>
          <cell r="W94" t="str">
            <v>N/A</v>
          </cell>
          <cell r="X94" t="str">
            <v>N/A</v>
          </cell>
          <cell r="Y94" t="str">
            <v>N/A</v>
          </cell>
          <cell r="Z94">
            <v>32894</v>
          </cell>
          <cell r="AA94" t="str">
            <v>CRA 17 # 146 72</v>
          </cell>
          <cell r="AB94">
            <v>7227357</v>
          </cell>
          <cell r="AC94" t="str">
            <v>PAOLAAMAESTRE@GMAIL.COM</v>
          </cell>
          <cell r="AD94" t="str">
            <v xml:space="preserve">1 1. Natural </v>
          </cell>
          <cell r="AE94" t="str">
            <v>26 26-Persona Natural</v>
          </cell>
          <cell r="AF94" t="str">
            <v>FEMENINO</v>
          </cell>
          <cell r="AG94" t="str">
            <v>CONTADURIA PUBLICA</v>
          </cell>
          <cell r="AH94" t="str">
            <v>ESPECIALIZACION EN GERENCIA DE EMPRESAS</v>
          </cell>
          <cell r="AI94" t="str">
            <v>3 AÑOS</v>
          </cell>
          <cell r="AJ94" t="str">
            <v>-</v>
          </cell>
          <cell r="AK94" t="str">
            <v>-</v>
          </cell>
          <cell r="AL94" t="str">
            <v>-</v>
          </cell>
          <cell r="AM94">
            <v>0</v>
          </cell>
          <cell r="AN94"/>
          <cell r="AO94">
            <v>71070000</v>
          </cell>
          <cell r="AP94">
            <v>6180000</v>
          </cell>
          <cell r="AQ94" t="str">
            <v>-</v>
          </cell>
          <cell r="AR94">
            <v>12</v>
          </cell>
          <cell r="AS94">
            <v>71070000</v>
          </cell>
          <cell r="AT94">
            <v>44922</v>
          </cell>
          <cell r="AU94">
            <v>44574</v>
          </cell>
          <cell r="AV94">
            <v>44922</v>
          </cell>
          <cell r="AW94" t="str">
            <v>11 MESES 15 DIAS</v>
          </cell>
          <cell r="AX94" t="str">
            <v>1 1. Días</v>
          </cell>
          <cell r="AY94" t="str">
            <v>Vigente</v>
          </cell>
          <cell r="AZ94" t="str">
            <v>SUBDIRECCION DE SERVICIOS FUNERARIOS Y ALUMBRADO PUBLICO</v>
          </cell>
          <cell r="BA94" t="str">
            <v>INGRID LISBETH RAMIREZ MORENO</v>
          </cell>
          <cell r="BB94" t="str">
            <v>SUBDIRECTORA DE SERVICIOS FUNERARIOS Y ALUMBRADO PUBLICO</v>
          </cell>
          <cell r="BC94">
            <v>47440658</v>
          </cell>
          <cell r="BD94">
            <v>308</v>
          </cell>
          <cell r="BE94">
            <v>44567</v>
          </cell>
          <cell r="BF94">
            <v>159</v>
          </cell>
          <cell r="BG94">
            <v>44574</v>
          </cell>
          <cell r="BH94" t="str">
            <v>O23011602370000007644</v>
          </cell>
          <cell r="BI94" t="str">
            <v>1 1. Inversión</v>
          </cell>
          <cell r="BJ94" t="str">
            <v>NO REQUIERE</v>
          </cell>
          <cell r="BK94"/>
          <cell r="BL94"/>
          <cell r="BM94"/>
          <cell r="BN94">
            <v>13</v>
          </cell>
          <cell r="BO94" t="str">
            <v>PROFESIONAL</v>
          </cell>
          <cell r="BP94"/>
        </row>
        <row r="95">
          <cell r="M95">
            <v>7184093</v>
          </cell>
          <cell r="N95">
            <v>1</v>
          </cell>
          <cell r="O95" t="str">
            <v>COLOMBIA</v>
          </cell>
          <cell r="P95" t="str">
            <v>BOYACA</v>
          </cell>
          <cell r="Q95" t="str">
            <v>SAN MATEO</v>
          </cell>
          <cell r="R95" t="str">
            <v>N/A</v>
          </cell>
          <cell r="S95" t="str">
            <v>N/A</v>
          </cell>
          <cell r="T95" t="str">
            <v>N/A</v>
          </cell>
          <cell r="U95" t="str">
            <v>N/A</v>
          </cell>
          <cell r="V95" t="str">
            <v>N/A</v>
          </cell>
          <cell r="W95" t="str">
            <v>N/A</v>
          </cell>
          <cell r="X95" t="str">
            <v>N/A</v>
          </cell>
          <cell r="Y95" t="str">
            <v>N/A</v>
          </cell>
          <cell r="Z95">
            <v>30596</v>
          </cell>
          <cell r="AA95" t="str">
            <v>CRA 72B # 2 SOPO</v>
          </cell>
          <cell r="AB95">
            <v>3115578881</v>
          </cell>
          <cell r="AC95" t="str">
            <v>VIHUCAM@GMAIL.COM</v>
          </cell>
          <cell r="AD95" t="str">
            <v xml:space="preserve">1 1. Natural </v>
          </cell>
          <cell r="AE95" t="str">
            <v>26 26-Persona Natural</v>
          </cell>
          <cell r="AF95" t="str">
            <v>MASCULINO</v>
          </cell>
          <cell r="AG95" t="str">
            <v>DERECHO</v>
          </cell>
          <cell r="AH95" t="str">
            <v>ESPECIALIZACION EN DERECHO DE LA EMPRESA</v>
          </cell>
          <cell r="AI95" t="str">
            <v>11 AÑOS 1 MES</v>
          </cell>
          <cell r="AJ95" t="str">
            <v>SANITAS EPS</v>
          </cell>
          <cell r="AK95" t="str">
            <v>COLPENSIONES</v>
          </cell>
          <cell r="AL95" t="str">
            <v>-</v>
          </cell>
          <cell r="AM95">
            <v>0</v>
          </cell>
          <cell r="AN95"/>
          <cell r="AO95">
            <v>94380000</v>
          </cell>
          <cell r="AP95">
            <v>8580000</v>
          </cell>
          <cell r="AQ95" t="str">
            <v>-</v>
          </cell>
          <cell r="AR95">
            <v>11</v>
          </cell>
          <cell r="AS95">
            <v>94380000</v>
          </cell>
          <cell r="AT95">
            <v>44908</v>
          </cell>
          <cell r="AU95">
            <v>44575</v>
          </cell>
          <cell r="AV95">
            <v>44908</v>
          </cell>
          <cell r="AW95">
            <v>11</v>
          </cell>
          <cell r="AX95" t="str">
            <v>2 2. Meses</v>
          </cell>
          <cell r="AY95" t="str">
            <v>Vigente</v>
          </cell>
          <cell r="AZ95" t="str">
            <v>SUBDIRECCION DE ASUNTOS LEGALES</v>
          </cell>
          <cell r="BA95" t="str">
            <v>CARLOS ARTURO QUINTANA ASTRO</v>
          </cell>
          <cell r="BB95" t="str">
            <v>SUBDIRECTOR DE ASUNTOS LEGALES</v>
          </cell>
          <cell r="BC95">
            <v>80095259</v>
          </cell>
          <cell r="BD95">
            <v>247</v>
          </cell>
          <cell r="BE95">
            <v>44565</v>
          </cell>
          <cell r="BF95">
            <v>167</v>
          </cell>
          <cell r="BG95">
            <v>44574</v>
          </cell>
          <cell r="BH95" t="str">
            <v>O21202020080282199</v>
          </cell>
          <cell r="BI95" t="str">
            <v>2 2. Funcionamiento</v>
          </cell>
          <cell r="BJ95" t="str">
            <v>NO REQUIERE</v>
          </cell>
          <cell r="BK95"/>
          <cell r="BL95"/>
          <cell r="BM95"/>
          <cell r="BN95">
            <v>17</v>
          </cell>
          <cell r="BO95" t="str">
            <v>PROFESIONAL</v>
          </cell>
          <cell r="BP95"/>
        </row>
        <row r="96">
          <cell r="M96">
            <v>79615810</v>
          </cell>
          <cell r="N96">
            <v>7</v>
          </cell>
          <cell r="O96" t="str">
            <v>COLOMBIA</v>
          </cell>
          <cell r="P96" t="str">
            <v>CUNDINAMARCA</v>
          </cell>
          <cell r="Q96" t="str">
            <v>BOGOTA</v>
          </cell>
          <cell r="R96" t="str">
            <v>N/A</v>
          </cell>
          <cell r="S96" t="str">
            <v>N/A</v>
          </cell>
          <cell r="T96" t="str">
            <v>N/A</v>
          </cell>
          <cell r="U96" t="str">
            <v>N/A</v>
          </cell>
          <cell r="V96" t="str">
            <v>N/A</v>
          </cell>
          <cell r="W96" t="str">
            <v>N/A</v>
          </cell>
          <cell r="X96" t="str">
            <v>N/A</v>
          </cell>
          <cell r="Y96" t="str">
            <v>N/A</v>
          </cell>
          <cell r="Z96">
            <v>26665</v>
          </cell>
          <cell r="AA96" t="str">
            <v>CRA 78 # 37 30 SUR</v>
          </cell>
          <cell r="AB96">
            <v>3245867206</v>
          </cell>
          <cell r="AC96" t="str">
            <v>JOALRO19@GMAIL.COM</v>
          </cell>
          <cell r="AD96" t="str">
            <v xml:space="preserve">1 1. Natural </v>
          </cell>
          <cell r="AE96" t="str">
            <v>26 26-Persona Natural</v>
          </cell>
          <cell r="AF96" t="str">
            <v>MASCULINO</v>
          </cell>
          <cell r="AG96" t="str">
            <v>BACHILLER</v>
          </cell>
          <cell r="AH96" t="str">
            <v>N/A</v>
          </cell>
          <cell r="AI96" t="str">
            <v>7 AÑOS 3 MESES</v>
          </cell>
          <cell r="AJ96" t="str">
            <v>FAMISANAR</v>
          </cell>
          <cell r="AK96" t="str">
            <v>COLPENSIONES</v>
          </cell>
          <cell r="AL96" t="str">
            <v>-</v>
          </cell>
          <cell r="AM96">
            <v>0</v>
          </cell>
          <cell r="AN96"/>
          <cell r="AO96">
            <v>39041120</v>
          </cell>
          <cell r="AP96">
            <v>3394880</v>
          </cell>
          <cell r="AQ96" t="str">
            <v>-</v>
          </cell>
          <cell r="AR96">
            <v>12</v>
          </cell>
          <cell r="AS96">
            <v>39041120</v>
          </cell>
          <cell r="AT96">
            <v>44923</v>
          </cell>
          <cell r="AU96">
            <v>44575</v>
          </cell>
          <cell r="AV96">
            <v>44923</v>
          </cell>
          <cell r="AW96" t="str">
            <v>11 MESES 15 DIAS</v>
          </cell>
          <cell r="AX96" t="str">
            <v>1 1. Días</v>
          </cell>
          <cell r="AY96" t="str">
            <v>Vigente</v>
          </cell>
          <cell r="AZ96" t="str">
            <v>SUBDIRECCION DE SERVICIOS FUNERARIOS Y ALUMBRADO PUBLICO</v>
          </cell>
          <cell r="BA96" t="str">
            <v>INGRID LISBETH RAMIREZ MORENO</v>
          </cell>
          <cell r="BB96" t="str">
            <v>SUBDIRECTORA DE SERVICIOS FUNERARIOS Y ALUMBRADO PUBLICO</v>
          </cell>
          <cell r="BC96">
            <v>47440658</v>
          </cell>
          <cell r="BD96">
            <v>315</v>
          </cell>
          <cell r="BE96">
            <v>44567</v>
          </cell>
          <cell r="BF96">
            <v>168</v>
          </cell>
          <cell r="BG96">
            <v>44574</v>
          </cell>
          <cell r="BH96" t="str">
            <v>O23011602370000007644</v>
          </cell>
          <cell r="BI96" t="str">
            <v>1 1. Inversión</v>
          </cell>
          <cell r="BJ96" t="str">
            <v>NO REQUIERE</v>
          </cell>
          <cell r="BK96"/>
          <cell r="BL96"/>
          <cell r="BM96"/>
          <cell r="BN96">
            <v>8</v>
          </cell>
          <cell r="BO96" t="str">
            <v>TECNICO</v>
          </cell>
          <cell r="BP96"/>
        </row>
        <row r="97">
          <cell r="M97">
            <v>1022419219</v>
          </cell>
          <cell r="N97">
            <v>7</v>
          </cell>
          <cell r="O97" t="str">
            <v>COLOMBIA</v>
          </cell>
          <cell r="P97" t="str">
            <v>CUNDINAMARCA</v>
          </cell>
          <cell r="Q97" t="str">
            <v>BOGOTA</v>
          </cell>
          <cell r="R97" t="str">
            <v>N/A</v>
          </cell>
          <cell r="S97" t="str">
            <v>N/A</v>
          </cell>
          <cell r="T97" t="str">
            <v>N/A</v>
          </cell>
          <cell r="U97" t="str">
            <v>N/A</v>
          </cell>
          <cell r="V97" t="str">
            <v>N/A</v>
          </cell>
          <cell r="W97" t="str">
            <v>N/A</v>
          </cell>
          <cell r="X97" t="str">
            <v>N/A</v>
          </cell>
          <cell r="Y97" t="str">
            <v>N/A</v>
          </cell>
          <cell r="Z97">
            <v>35310</v>
          </cell>
          <cell r="AA97" t="str">
            <v>CALLE 21 SUR # 68G 34 APTO 300</v>
          </cell>
          <cell r="AB97">
            <v>4143702</v>
          </cell>
          <cell r="AC97" t="str">
            <v>MBUSTAMANTEC@UNAL.EDU.CO</v>
          </cell>
          <cell r="AD97" t="str">
            <v xml:space="preserve">1 1. Natural </v>
          </cell>
          <cell r="AE97" t="str">
            <v>26 26-Persona Natural</v>
          </cell>
          <cell r="AF97" t="str">
            <v>FEMENINO</v>
          </cell>
          <cell r="AG97" t="str">
            <v>PSICOLOGIA</v>
          </cell>
          <cell r="AH97" t="str">
            <v>N/A</v>
          </cell>
          <cell r="AI97" t="str">
            <v>1 AÑOS 5 MESES</v>
          </cell>
          <cell r="AJ97" t="str">
            <v>COMPENSAR EPS</v>
          </cell>
          <cell r="AK97" t="str">
            <v>COLFONDOS</v>
          </cell>
          <cell r="AL97" t="str">
            <v>-</v>
          </cell>
          <cell r="AM97">
            <v>0</v>
          </cell>
          <cell r="AN97"/>
          <cell r="AO97">
            <v>25263840</v>
          </cell>
          <cell r="AP97">
            <v>4210640</v>
          </cell>
          <cell r="AQ97" t="str">
            <v>-</v>
          </cell>
          <cell r="AR97">
            <v>6</v>
          </cell>
          <cell r="AS97">
            <v>25263840</v>
          </cell>
          <cell r="AT97">
            <v>44753</v>
          </cell>
          <cell r="AU97">
            <v>44573</v>
          </cell>
          <cell r="AV97">
            <v>44753</v>
          </cell>
          <cell r="AW97">
            <v>6</v>
          </cell>
          <cell r="AX97" t="str">
            <v>2 2. Meses</v>
          </cell>
          <cell r="AY97" t="str">
            <v>Vigente</v>
          </cell>
          <cell r="AZ97" t="str">
            <v>SUBDIRECCION DE SERVICIOS FUNERARIOS Y ALUMBRADO PUBLICO</v>
          </cell>
          <cell r="BA97" t="str">
            <v>INGRID LISBETH RAMIREZ MORENO</v>
          </cell>
          <cell r="BB97" t="str">
            <v>SUBDIRECTORA DE SERVICIOS FUNERARIOS Y ALUMBRADO PUBLICO</v>
          </cell>
          <cell r="BC97">
            <v>47440658</v>
          </cell>
          <cell r="BD97">
            <v>306</v>
          </cell>
          <cell r="BE97">
            <v>44567</v>
          </cell>
          <cell r="BF97">
            <v>137</v>
          </cell>
          <cell r="BG97">
            <v>44573</v>
          </cell>
          <cell r="BH97" t="str">
            <v>O23011602370000007644</v>
          </cell>
          <cell r="BI97" t="str">
            <v>1 1. Inversión</v>
          </cell>
          <cell r="BJ97" t="str">
            <v>NO REQUIERE</v>
          </cell>
          <cell r="BK97"/>
          <cell r="BL97"/>
          <cell r="BM97"/>
          <cell r="BN97">
            <v>10</v>
          </cell>
          <cell r="BO97" t="str">
            <v>PROFESIONAL</v>
          </cell>
          <cell r="BP97"/>
        </row>
        <row r="98">
          <cell r="M98">
            <v>1032469864</v>
          </cell>
          <cell r="N98">
            <v>8</v>
          </cell>
          <cell r="O98" t="str">
            <v>COLOMBIA</v>
          </cell>
          <cell r="P98" t="str">
            <v>CUNDINAMARCA</v>
          </cell>
          <cell r="Q98" t="str">
            <v>BOGOTA</v>
          </cell>
          <cell r="R98" t="str">
            <v>N/A</v>
          </cell>
          <cell r="S98" t="str">
            <v>N/A</v>
          </cell>
          <cell r="T98" t="str">
            <v>N/A</v>
          </cell>
          <cell r="U98" t="str">
            <v>N/A</v>
          </cell>
          <cell r="V98" t="str">
            <v>N/A</v>
          </cell>
          <cell r="W98" t="str">
            <v>N/A</v>
          </cell>
          <cell r="X98" t="str">
            <v>N/A</v>
          </cell>
          <cell r="Y98" t="str">
            <v>N/A</v>
          </cell>
          <cell r="Z98">
            <v>34752</v>
          </cell>
          <cell r="AA98" t="str">
            <v>CALLE 36 # 24 61</v>
          </cell>
          <cell r="AB98">
            <v>9255754</v>
          </cell>
          <cell r="AC98" t="str">
            <v>DDIEGOJIMENEZ@HOTMAIL.COM</v>
          </cell>
          <cell r="AD98" t="str">
            <v xml:space="preserve">1 1. Natural </v>
          </cell>
          <cell r="AE98" t="str">
            <v>26 26-Persona Natural</v>
          </cell>
          <cell r="AF98" t="str">
            <v>MASCULINO</v>
          </cell>
          <cell r="AG98" t="str">
            <v>ADMINISTRACION DE EMPRESAS</v>
          </cell>
          <cell r="AH98" t="str">
            <v>N/A</v>
          </cell>
          <cell r="AI98" t="str">
            <v>5 AÑOS 2 MESES</v>
          </cell>
          <cell r="AJ98" t="str">
            <v>COMPENSAR EPS</v>
          </cell>
          <cell r="AK98" t="str">
            <v>COLPENSIONES</v>
          </cell>
          <cell r="AL98" t="str">
            <v>-</v>
          </cell>
          <cell r="AM98">
            <v>0</v>
          </cell>
          <cell r="AN98"/>
          <cell r="AO98">
            <v>49749000</v>
          </cell>
          <cell r="AP98">
            <v>4326000</v>
          </cell>
          <cell r="AQ98" t="str">
            <v>-</v>
          </cell>
          <cell r="AR98">
            <v>12</v>
          </cell>
          <cell r="AS98">
            <v>49749000</v>
          </cell>
          <cell r="AT98">
            <v>44921</v>
          </cell>
          <cell r="AU98">
            <v>44573</v>
          </cell>
          <cell r="AV98">
            <v>44921</v>
          </cell>
          <cell r="AW98" t="str">
            <v>11 MESES 15 DIAS</v>
          </cell>
          <cell r="AX98" t="str">
            <v>1 1. Días</v>
          </cell>
          <cell r="AY98" t="str">
            <v>Vigente</v>
          </cell>
          <cell r="AZ98" t="str">
            <v>SUBDIRECCION DE SERVICIOS FUNERARIOS Y ALUMBRADO PUBLICO</v>
          </cell>
          <cell r="BA98" t="str">
            <v>INGRID LISBETH RAMIREZ MORENO</v>
          </cell>
          <cell r="BB98" t="str">
            <v>SUBDIRECTORA DE SERVICIOS FUNERARIOS Y ALUMBRADO PUBLICO</v>
          </cell>
          <cell r="BC98">
            <v>47440658</v>
          </cell>
          <cell r="BD98">
            <v>310</v>
          </cell>
          <cell r="BE98">
            <v>44567</v>
          </cell>
          <cell r="BF98">
            <v>118</v>
          </cell>
          <cell r="BG98">
            <v>44573</v>
          </cell>
          <cell r="BH98" t="str">
            <v>O23011602370000007644</v>
          </cell>
          <cell r="BI98" t="str">
            <v>1 1. Inversión</v>
          </cell>
          <cell r="BJ98" t="str">
            <v>NO REQUIERE</v>
          </cell>
          <cell r="BK98"/>
          <cell r="BL98"/>
          <cell r="BM98"/>
          <cell r="BN98">
            <v>10</v>
          </cell>
          <cell r="BO98" t="str">
            <v>PROFESIONAL</v>
          </cell>
          <cell r="BP98"/>
        </row>
        <row r="99">
          <cell r="M99">
            <v>52327534</v>
          </cell>
          <cell r="N99">
            <v>5</v>
          </cell>
          <cell r="O99" t="str">
            <v>COLOMBIA</v>
          </cell>
          <cell r="P99" t="str">
            <v>CUNDINAMARCA</v>
          </cell>
          <cell r="Q99" t="str">
            <v>BOGOTA</v>
          </cell>
          <cell r="R99" t="str">
            <v>N/A</v>
          </cell>
          <cell r="S99" t="str">
            <v>N/A</v>
          </cell>
          <cell r="T99" t="str">
            <v>N/A</v>
          </cell>
          <cell r="U99" t="str">
            <v>N/A</v>
          </cell>
          <cell r="V99" t="str">
            <v>N/A</v>
          </cell>
          <cell r="W99" t="str">
            <v>N/A</v>
          </cell>
          <cell r="X99" t="str">
            <v>N/A</v>
          </cell>
          <cell r="Y99" t="str">
            <v>N/A</v>
          </cell>
          <cell r="Z99">
            <v>27106</v>
          </cell>
          <cell r="AA99" t="str">
            <v>CRA 69H # 63C 91</v>
          </cell>
          <cell r="AB99">
            <v>2319062</v>
          </cell>
          <cell r="AC99" t="str">
            <v>DEISAMOHE@HOTMAIL.COM</v>
          </cell>
          <cell r="AD99" t="str">
            <v xml:space="preserve">1 1. Natural </v>
          </cell>
          <cell r="AE99" t="str">
            <v>26 26-Persona Natural</v>
          </cell>
          <cell r="AF99" t="str">
            <v>FEMENINO</v>
          </cell>
          <cell r="AG99" t="str">
            <v>CONTADURIA PUBLICA</v>
          </cell>
          <cell r="AH99" t="str">
            <v>ESPECIALIZACION EN GESTION TRIBUTARIA</v>
          </cell>
          <cell r="AI99" t="str">
            <v>18 AÑOS 10 MESES</v>
          </cell>
          <cell r="AJ99" t="str">
            <v>COMPENSAR EPS</v>
          </cell>
          <cell r="AK99" t="str">
            <v>COLFONDOS</v>
          </cell>
          <cell r="AL99" t="str">
            <v>-</v>
          </cell>
          <cell r="AM99">
            <v>0</v>
          </cell>
          <cell r="AN99"/>
          <cell r="AO99">
            <v>82720000</v>
          </cell>
          <cell r="AP99">
            <v>7520000</v>
          </cell>
          <cell r="AQ99" t="str">
            <v>-</v>
          </cell>
          <cell r="AR99">
            <v>11</v>
          </cell>
          <cell r="AS99">
            <v>82720000</v>
          </cell>
          <cell r="AT99">
            <v>44906</v>
          </cell>
          <cell r="AU99">
            <v>44573</v>
          </cell>
          <cell r="AV99">
            <v>44906</v>
          </cell>
          <cell r="AW99">
            <v>11</v>
          </cell>
          <cell r="AX99" t="str">
            <v>2 2. Meses</v>
          </cell>
          <cell r="AY99" t="str">
            <v>Vigente</v>
          </cell>
          <cell r="AZ99" t="str">
            <v>SUBDIRECCION ADMINISTRATIVA Y FINANCIERA</v>
          </cell>
          <cell r="BA99" t="str">
            <v>RUBEN DARIO PERILLA CARDENAS</v>
          </cell>
          <cell r="BB99" t="str">
            <v>SUBDIRECTOR DE ADMINISTRATIVA Y FINANCIERA</v>
          </cell>
          <cell r="BC99">
            <v>74754353</v>
          </cell>
          <cell r="BD99">
            <v>201</v>
          </cell>
          <cell r="BE99">
            <v>44566</v>
          </cell>
          <cell r="BF99">
            <v>120</v>
          </cell>
          <cell r="BG99">
            <v>44572</v>
          </cell>
          <cell r="BH99" t="str">
            <v>O23011605560000007628</v>
          </cell>
          <cell r="BI99" t="str">
            <v>1 1. Inversión</v>
          </cell>
          <cell r="BJ99" t="str">
            <v>NO REQUIERE</v>
          </cell>
          <cell r="BK99"/>
          <cell r="BL99"/>
          <cell r="BM99"/>
          <cell r="BN99">
            <v>10</v>
          </cell>
          <cell r="BO99" t="str">
            <v>PROFESIONAL</v>
          </cell>
          <cell r="BP99"/>
        </row>
        <row r="100">
          <cell r="M100">
            <v>79841545</v>
          </cell>
          <cell r="N100">
            <v>8</v>
          </cell>
          <cell r="O100" t="str">
            <v>COLOMBIA</v>
          </cell>
          <cell r="P100" t="str">
            <v>CUNDINAMARCA</v>
          </cell>
          <cell r="Q100" t="str">
            <v>BOGOTA</v>
          </cell>
          <cell r="R100" t="str">
            <v>N/A</v>
          </cell>
          <cell r="S100" t="str">
            <v>N/A</v>
          </cell>
          <cell r="T100" t="str">
            <v>N/A</v>
          </cell>
          <cell r="U100" t="str">
            <v>N/A</v>
          </cell>
          <cell r="V100" t="str">
            <v>N/A</v>
          </cell>
          <cell r="W100" t="str">
            <v>N/A</v>
          </cell>
          <cell r="X100" t="str">
            <v>N/A</v>
          </cell>
          <cell r="Y100" t="str">
            <v>N/A</v>
          </cell>
          <cell r="Z100">
            <v>28150</v>
          </cell>
          <cell r="AA100" t="str">
            <v>CALLE 184 # 20 60 AGRUPACION 2 INT 4 APTO 302</v>
          </cell>
          <cell r="AB100">
            <v>9295134</v>
          </cell>
          <cell r="AC100" t="str">
            <v>JOIVRIOR@HOTMAIL.COM</v>
          </cell>
          <cell r="AD100" t="str">
            <v xml:space="preserve">1 1. Natural </v>
          </cell>
          <cell r="AE100" t="str">
            <v>26 26-Persona Natural</v>
          </cell>
          <cell r="AF100" t="str">
            <v>MASCULINO</v>
          </cell>
          <cell r="AG100" t="str">
            <v>INGENIERIA MECANICA</v>
          </cell>
          <cell r="AH100" t="str">
            <v>N/A</v>
          </cell>
          <cell r="AI100" t="str">
            <v>14 AÑOS 7 MESES</v>
          </cell>
          <cell r="AJ100" t="str">
            <v>COMPENSAR EPS</v>
          </cell>
          <cell r="AK100" t="str">
            <v>PORVENIR</v>
          </cell>
          <cell r="AL100" t="str">
            <v>-</v>
          </cell>
          <cell r="AM100">
            <v>0</v>
          </cell>
          <cell r="AN100"/>
          <cell r="AO100">
            <v>69000000</v>
          </cell>
          <cell r="AP100">
            <v>6000000</v>
          </cell>
          <cell r="AQ100" t="str">
            <v>-</v>
          </cell>
          <cell r="AR100">
            <v>12</v>
          </cell>
          <cell r="AS100">
            <v>69000000</v>
          </cell>
          <cell r="AT100">
            <v>44921</v>
          </cell>
          <cell r="AU100">
            <v>44573</v>
          </cell>
          <cell r="AV100">
            <v>44921</v>
          </cell>
          <cell r="AW100" t="str">
            <v>11 MESES 15 DIAS</v>
          </cell>
          <cell r="AX100" t="str">
            <v>1 1. Días</v>
          </cell>
          <cell r="AY100" t="str">
            <v>Vigente</v>
          </cell>
          <cell r="AZ100" t="str">
            <v>SUBDIRECCION DE RECOLECCION, BARRIDO Y LIMPIEZA</v>
          </cell>
          <cell r="BA100" t="str">
            <v>HERMES HUMBERTO FORERO</v>
          </cell>
          <cell r="BB100" t="str">
            <v>SUBDIRECTOR DE RBL</v>
          </cell>
          <cell r="BC100">
            <v>80012878</v>
          </cell>
          <cell r="BD100">
            <v>195</v>
          </cell>
          <cell r="BE100">
            <v>44565</v>
          </cell>
          <cell r="BF100">
            <v>90</v>
          </cell>
          <cell r="BG100">
            <v>44572</v>
          </cell>
          <cell r="BH100" t="str">
            <v>O23011602380000007569</v>
          </cell>
          <cell r="BI100" t="str">
            <v>1 1. Inversión</v>
          </cell>
          <cell r="BJ100" t="str">
            <v>NO REQUIERE</v>
          </cell>
          <cell r="BK100"/>
          <cell r="BL100"/>
          <cell r="BM100"/>
          <cell r="BN100">
            <v>12</v>
          </cell>
          <cell r="BO100" t="str">
            <v>PROFESIONAL</v>
          </cell>
          <cell r="BP100"/>
        </row>
        <row r="101">
          <cell r="M101">
            <v>1049632456</v>
          </cell>
          <cell r="N101">
            <v>6</v>
          </cell>
          <cell r="O101" t="str">
            <v>COLOMBIA</v>
          </cell>
          <cell r="P101" t="str">
            <v>CUNDINAMARCA</v>
          </cell>
          <cell r="Q101" t="str">
            <v>BOGOTA</v>
          </cell>
          <cell r="R101" t="str">
            <v>N/A</v>
          </cell>
          <cell r="S101" t="str">
            <v>N/A</v>
          </cell>
          <cell r="T101" t="str">
            <v>N/A</v>
          </cell>
          <cell r="U101" t="str">
            <v>N/A</v>
          </cell>
          <cell r="V101" t="str">
            <v>N/A</v>
          </cell>
          <cell r="W101" t="str">
            <v>N/A</v>
          </cell>
          <cell r="X101" t="str">
            <v>N/A</v>
          </cell>
          <cell r="Y101" t="str">
            <v>N/A</v>
          </cell>
          <cell r="Z101">
            <v>33954</v>
          </cell>
          <cell r="AA101" t="str">
            <v>cra 22 # 122 56</v>
          </cell>
          <cell r="AB101">
            <v>3208432034</v>
          </cell>
          <cell r="AC101" t="str">
            <v>anamromeroj@gmail.com</v>
          </cell>
          <cell r="AD101" t="str">
            <v xml:space="preserve">1 1. Natural </v>
          </cell>
          <cell r="AE101" t="str">
            <v>26 26-Persona Natural</v>
          </cell>
          <cell r="AF101" t="str">
            <v>FEMENINO</v>
          </cell>
          <cell r="AG101" t="str">
            <v>INGENIERIA AMBIENTAL</v>
          </cell>
          <cell r="AH101" t="str">
            <v>MAESTRIA EN GESTION EMPRESARIAL AMBIENTAL</v>
          </cell>
          <cell r="AI101" t="str">
            <v>6 AÑOS 8 MESES</v>
          </cell>
          <cell r="AJ101" t="str">
            <v>COMPENSAR EPS</v>
          </cell>
          <cell r="AK101" t="str">
            <v>PROTECCION</v>
          </cell>
          <cell r="AL101" t="str">
            <v>-</v>
          </cell>
          <cell r="AM101">
            <v>0</v>
          </cell>
          <cell r="AN101"/>
          <cell r="AO101">
            <v>54368550</v>
          </cell>
          <cell r="AP101">
            <v>4727700</v>
          </cell>
          <cell r="AQ101" t="str">
            <v>-</v>
          </cell>
          <cell r="AR101">
            <v>12</v>
          </cell>
          <cell r="AS101">
            <v>54368550</v>
          </cell>
          <cell r="AT101">
            <v>44922</v>
          </cell>
          <cell r="AU101">
            <v>44574</v>
          </cell>
          <cell r="AV101">
            <v>44922</v>
          </cell>
          <cell r="AW101" t="str">
            <v>11 MESES 15 DIAS</v>
          </cell>
          <cell r="AX101" t="str">
            <v>1 1. Días</v>
          </cell>
          <cell r="AY101" t="str">
            <v>Vigente</v>
          </cell>
          <cell r="AZ101" t="str">
            <v>SUBDIRECCION DE RECOLECCION, BARRIDO Y LIMPIEZA</v>
          </cell>
          <cell r="BA101" t="str">
            <v>HERMES HUMBERTO FORERO</v>
          </cell>
          <cell r="BB101" t="str">
            <v>SUBDIRECTOR DE RBL</v>
          </cell>
          <cell r="BC101">
            <v>80012878</v>
          </cell>
          <cell r="BD101">
            <v>320</v>
          </cell>
          <cell r="BE101">
            <v>44566</v>
          </cell>
          <cell r="BF101">
            <v>91</v>
          </cell>
          <cell r="BG101">
            <v>44572</v>
          </cell>
          <cell r="BH101" t="str">
            <v>O23011602380000007569</v>
          </cell>
          <cell r="BI101" t="str">
            <v>1 1. Inversión</v>
          </cell>
          <cell r="BJ101" t="str">
            <v>NO REQUIERE</v>
          </cell>
          <cell r="BK101"/>
          <cell r="BL101"/>
          <cell r="BM101"/>
          <cell r="BN101">
            <v>10</v>
          </cell>
          <cell r="BO101" t="str">
            <v>PROFESIONAL</v>
          </cell>
          <cell r="BP101"/>
        </row>
        <row r="102">
          <cell r="M102">
            <v>79598339</v>
          </cell>
          <cell r="N102">
            <v>5</v>
          </cell>
          <cell r="O102" t="str">
            <v>COLOMBIA</v>
          </cell>
          <cell r="P102" t="str">
            <v>CUNDINAMARCA</v>
          </cell>
          <cell r="Q102" t="str">
            <v>BOGOTA</v>
          </cell>
          <cell r="R102" t="str">
            <v>N/A</v>
          </cell>
          <cell r="S102" t="str">
            <v>N/A</v>
          </cell>
          <cell r="T102" t="str">
            <v>N/A</v>
          </cell>
          <cell r="U102" t="str">
            <v>N/A</v>
          </cell>
          <cell r="V102" t="str">
            <v>N/A</v>
          </cell>
          <cell r="W102" t="str">
            <v>N/A</v>
          </cell>
          <cell r="X102" t="str">
            <v>N/A</v>
          </cell>
          <cell r="Y102" t="str">
            <v>N/A</v>
          </cell>
          <cell r="Z102">
            <v>26294</v>
          </cell>
          <cell r="AA102" t="str">
            <v>AC CRA 19 # 160 05 INT H7 APTO 304</v>
          </cell>
          <cell r="AB102">
            <v>7730486</v>
          </cell>
          <cell r="AC102" t="str">
            <v>OMAR@AMRTINEZ.NET</v>
          </cell>
          <cell r="AD102" t="str">
            <v xml:space="preserve">1 1. Natural </v>
          </cell>
          <cell r="AE102" t="str">
            <v>26 26-Persona Natural</v>
          </cell>
          <cell r="AF102" t="str">
            <v>MASCULINO</v>
          </cell>
          <cell r="AG102" t="str">
            <v>ESTUDIOS UNIVERSITARIOS</v>
          </cell>
          <cell r="AH102" t="str">
            <v>N/A</v>
          </cell>
          <cell r="AI102" t="str">
            <v>11 AÑOS 3 MESES</v>
          </cell>
          <cell r="AJ102" t="str">
            <v>SANITAS EPS</v>
          </cell>
          <cell r="AK102" t="str">
            <v>PORVENIR</v>
          </cell>
          <cell r="AL102" t="str">
            <v>-</v>
          </cell>
          <cell r="AM102">
            <v>0</v>
          </cell>
          <cell r="AN102"/>
          <cell r="AO102">
            <v>27000000</v>
          </cell>
          <cell r="AP102">
            <v>4500000</v>
          </cell>
          <cell r="AQ102" t="str">
            <v>-</v>
          </cell>
          <cell r="AR102">
            <v>6</v>
          </cell>
          <cell r="AS102">
            <v>27000000</v>
          </cell>
          <cell r="AT102">
            <v>44753</v>
          </cell>
          <cell r="AU102">
            <v>44573</v>
          </cell>
          <cell r="AV102">
            <v>44753</v>
          </cell>
          <cell r="AW102">
            <v>6</v>
          </cell>
          <cell r="AX102" t="str">
            <v>2 2. Meses</v>
          </cell>
          <cell r="AY102" t="str">
            <v>Vigente</v>
          </cell>
          <cell r="AZ102" t="str">
            <v>OFICINA DE TECNOLOGIAS DE LA INFORMACION Y LAS COMUNICACIONES</v>
          </cell>
          <cell r="BA102" t="str">
            <v>CESAR MAURICIO BELTRAN LOPEZ</v>
          </cell>
          <cell r="BB102" t="str">
            <v>JEFE OFICINA DE TECNOLOGIAS DE LA INFORMACION Y LAS COMUNICACIONES</v>
          </cell>
          <cell r="BC102">
            <v>80499017</v>
          </cell>
          <cell r="BD102">
            <v>367</v>
          </cell>
          <cell r="BE102">
            <v>44566</v>
          </cell>
          <cell r="BF102">
            <v>83</v>
          </cell>
          <cell r="BG102">
            <v>44572</v>
          </cell>
          <cell r="BH102" t="str">
            <v>O23011605560000007628</v>
          </cell>
          <cell r="BI102" t="str">
            <v>1 1. Inversión</v>
          </cell>
          <cell r="BJ102" t="str">
            <v>NO REQUIERE</v>
          </cell>
          <cell r="BK102"/>
          <cell r="BL102"/>
          <cell r="BM102"/>
          <cell r="BN102">
            <v>9</v>
          </cell>
          <cell r="BO102" t="str">
            <v>TECNICO</v>
          </cell>
          <cell r="BP102"/>
        </row>
        <row r="103">
          <cell r="M103">
            <v>36275348</v>
          </cell>
          <cell r="N103">
            <v>9</v>
          </cell>
          <cell r="O103" t="str">
            <v>COLOMBIA</v>
          </cell>
          <cell r="P103" t="str">
            <v>HUILA</v>
          </cell>
          <cell r="Q103" t="str">
            <v>PITALITO</v>
          </cell>
          <cell r="R103" t="str">
            <v>N/A</v>
          </cell>
          <cell r="S103" t="str">
            <v>N/A</v>
          </cell>
          <cell r="T103" t="str">
            <v>N/A</v>
          </cell>
          <cell r="U103" t="str">
            <v>N/A</v>
          </cell>
          <cell r="V103" t="str">
            <v>N/A</v>
          </cell>
          <cell r="W103" t="str">
            <v>N/A</v>
          </cell>
          <cell r="X103" t="str">
            <v>N/A</v>
          </cell>
          <cell r="Y103" t="str">
            <v>N/A</v>
          </cell>
          <cell r="Z103">
            <v>23587</v>
          </cell>
          <cell r="AA103" t="str">
            <v>CALLE 22 # 80A 46</v>
          </cell>
          <cell r="AB103">
            <v>4744239</v>
          </cell>
          <cell r="AC103" t="str">
            <v>JACKYMUME@HOTMAIL.COM</v>
          </cell>
          <cell r="AD103" t="str">
            <v xml:space="preserve">1 1. Natural </v>
          </cell>
          <cell r="AE103" t="str">
            <v>26 26-Persona Natural</v>
          </cell>
          <cell r="AF103" t="str">
            <v>FEMENINO</v>
          </cell>
          <cell r="AG103" t="str">
            <v>INGENIERIA DE SISTEMAS</v>
          </cell>
          <cell r="AH103" t="str">
            <v>MAESTRIA EN INFORMATICA APLICADA A LA EDUCACION</v>
          </cell>
          <cell r="AI103" t="str">
            <v>3 AÑOS 6 MESES</v>
          </cell>
          <cell r="AJ103" t="str">
            <v>SURA EPS</v>
          </cell>
          <cell r="AK103" t="str">
            <v>COLPENSIONES</v>
          </cell>
          <cell r="AL103" t="str">
            <v>-</v>
          </cell>
          <cell r="AM103">
            <v>0</v>
          </cell>
          <cell r="AN103"/>
          <cell r="AO103">
            <v>58145664</v>
          </cell>
          <cell r="AP103">
            <v>7268208</v>
          </cell>
          <cell r="AQ103" t="str">
            <v>-</v>
          </cell>
          <cell r="AR103">
            <v>8</v>
          </cell>
          <cell r="AS103">
            <v>58145664</v>
          </cell>
          <cell r="AT103">
            <v>44815</v>
          </cell>
          <cell r="AU103">
            <v>44573</v>
          </cell>
          <cell r="AV103">
            <v>44815</v>
          </cell>
          <cell r="AW103">
            <v>8</v>
          </cell>
          <cell r="AX103" t="str">
            <v>2 2. Meses</v>
          </cell>
          <cell r="AY103" t="str">
            <v>Vigente</v>
          </cell>
          <cell r="AZ103" t="str">
            <v>OFICINA DE TECNOLOGIAS DE LA INFORMACION Y LAS COMUNICACIONES</v>
          </cell>
          <cell r="BA103" t="str">
            <v>CESAR MAURICIO BELTRAN LOPEZ</v>
          </cell>
          <cell r="BB103" t="str">
            <v>JEFE OFICINA DE TECNOLOGIAS DE LA INFORMACION Y LAS COMUNICACIONES</v>
          </cell>
          <cell r="BC103">
            <v>80499017</v>
          </cell>
          <cell r="BD103">
            <v>360</v>
          </cell>
          <cell r="BE103">
            <v>44566</v>
          </cell>
          <cell r="BF103">
            <v>104</v>
          </cell>
          <cell r="BG103">
            <v>44572</v>
          </cell>
          <cell r="BH103" t="str">
            <v>O23011605560000007628</v>
          </cell>
          <cell r="BI103" t="str">
            <v>1 1. Inversión</v>
          </cell>
          <cell r="BJ103" t="str">
            <v>NO REQUIERE</v>
          </cell>
          <cell r="BK103"/>
          <cell r="BL103"/>
          <cell r="BM103"/>
          <cell r="BN103">
            <v>15</v>
          </cell>
          <cell r="BO103" t="str">
            <v>PROFESIONAL</v>
          </cell>
          <cell r="BP103"/>
        </row>
        <row r="104">
          <cell r="M104">
            <v>31582463</v>
          </cell>
          <cell r="N104">
            <v>6</v>
          </cell>
          <cell r="O104" t="str">
            <v>COLOMBIA</v>
          </cell>
          <cell r="P104" t="str">
            <v>VALLE DEL CAUCA</v>
          </cell>
          <cell r="Q104" t="str">
            <v>PALMIRA</v>
          </cell>
          <cell r="R104" t="str">
            <v>N/A</v>
          </cell>
          <cell r="S104" t="str">
            <v>N/A</v>
          </cell>
          <cell r="T104" t="str">
            <v>N/A</v>
          </cell>
          <cell r="U104" t="str">
            <v>N/A</v>
          </cell>
          <cell r="V104" t="str">
            <v>N/A</v>
          </cell>
          <cell r="W104" t="str">
            <v>N/A</v>
          </cell>
          <cell r="X104" t="str">
            <v>N/A</v>
          </cell>
          <cell r="Y104" t="str">
            <v>N/A</v>
          </cell>
          <cell r="Z104">
            <v>33221</v>
          </cell>
          <cell r="AA104" t="str">
            <v>AK 72C 22D 27 T2 AINT 2 APTO 113</v>
          </cell>
          <cell r="AB104">
            <v>3016231316</v>
          </cell>
          <cell r="AC104" t="str">
            <v>JOHANNALOMBANA@HOTMAIL.COM</v>
          </cell>
          <cell r="AD104" t="str">
            <v xml:space="preserve">1 1. Natural </v>
          </cell>
          <cell r="AE104" t="str">
            <v>26 26-Persona Natural</v>
          </cell>
          <cell r="AF104" t="str">
            <v>FEMENINO</v>
          </cell>
          <cell r="AG104" t="str">
            <v>DERECHO</v>
          </cell>
          <cell r="AH104" t="str">
            <v>N/A</v>
          </cell>
          <cell r="AI104" t="str">
            <v>9 MESES</v>
          </cell>
          <cell r="AJ104" t="str">
            <v>COMPENSAR EPS</v>
          </cell>
          <cell r="AK104" t="str">
            <v>COLFONDOS</v>
          </cell>
          <cell r="AL104" t="str">
            <v>-</v>
          </cell>
          <cell r="AM104">
            <v>0</v>
          </cell>
          <cell r="AN104"/>
          <cell r="AO104">
            <v>41360000</v>
          </cell>
          <cell r="AP104">
            <v>5170000</v>
          </cell>
          <cell r="AQ104" t="str">
            <v>-</v>
          </cell>
          <cell r="AR104">
            <v>8</v>
          </cell>
          <cell r="AS104">
            <v>41360000</v>
          </cell>
          <cell r="AT104">
            <v>44815</v>
          </cell>
          <cell r="AU104">
            <v>44573</v>
          </cell>
          <cell r="AV104">
            <v>44815</v>
          </cell>
          <cell r="AW104">
            <v>8</v>
          </cell>
          <cell r="AX104" t="str">
            <v>2 2. Meses</v>
          </cell>
          <cell r="AY104" t="str">
            <v>Vigente</v>
          </cell>
          <cell r="AZ104" t="str">
            <v>SUBDIRECCION ADMINISTRATIVA Y FINANCIERA</v>
          </cell>
          <cell r="BA104" t="str">
            <v>RUBEN DARIO PERILLA CARDENAS</v>
          </cell>
          <cell r="BB104" t="str">
            <v>SUBDIRECTOR DE ADMINISTRATIVA Y FINANCIERA</v>
          </cell>
          <cell r="BC104">
            <v>74754353</v>
          </cell>
          <cell r="BD104">
            <v>455</v>
          </cell>
          <cell r="BE104">
            <v>44567</v>
          </cell>
          <cell r="BF104">
            <v>112</v>
          </cell>
          <cell r="BG104">
            <v>44573</v>
          </cell>
          <cell r="BH104" t="str">
            <v>O23011605560000007628</v>
          </cell>
          <cell r="BI104" t="str">
            <v>1 1. Inversión</v>
          </cell>
          <cell r="BJ104" t="str">
            <v>NO REQUIERE</v>
          </cell>
          <cell r="BK104"/>
          <cell r="BL104"/>
          <cell r="BM104"/>
          <cell r="BN104">
            <v>11</v>
          </cell>
          <cell r="BO104" t="str">
            <v>PROFESIONAL</v>
          </cell>
          <cell r="BP104"/>
        </row>
        <row r="105">
          <cell r="M105">
            <v>79787402</v>
          </cell>
          <cell r="N105">
            <v>2</v>
          </cell>
          <cell r="O105" t="str">
            <v>COLOMBIA</v>
          </cell>
          <cell r="P105" t="str">
            <v>SANTANDER</v>
          </cell>
          <cell r="Q105" t="str">
            <v>SOCORRO</v>
          </cell>
          <cell r="R105" t="str">
            <v>N/A</v>
          </cell>
          <cell r="S105" t="str">
            <v>N/A</v>
          </cell>
          <cell r="T105" t="str">
            <v>MARTHA CECILIA SANTAFE CONTRERAS</v>
          </cell>
          <cell r="U105">
            <v>30343046</v>
          </cell>
          <cell r="V105">
            <v>44725</v>
          </cell>
          <cell r="W105" t="str">
            <v>N/A</v>
          </cell>
          <cell r="X105" t="str">
            <v>N/A</v>
          </cell>
          <cell r="Y105" t="str">
            <v>N/A</v>
          </cell>
          <cell r="Z105">
            <v>27977</v>
          </cell>
          <cell r="AA105" t="str">
            <v>CRA 70D # 49 62</v>
          </cell>
          <cell r="AB105" t="str">
            <v>NO REGISTRA</v>
          </cell>
          <cell r="AC105" t="str">
            <v>JFGUTIERREZT1@GMAIL.COM</v>
          </cell>
          <cell r="AD105" t="str">
            <v xml:space="preserve">1 1. Natural </v>
          </cell>
          <cell r="AE105" t="str">
            <v>26 26-Persona Natural</v>
          </cell>
          <cell r="AF105" t="str">
            <v>MASCULINO</v>
          </cell>
          <cell r="AG105" t="str">
            <v>DERECHO</v>
          </cell>
          <cell r="AH105" t="str">
            <v>N/A</v>
          </cell>
          <cell r="AI105" t="str">
            <v>2 AÑOS 1 MESES</v>
          </cell>
          <cell r="AJ105" t="str">
            <v>SANITAS EPS</v>
          </cell>
          <cell r="AK105" t="str">
            <v>COLPENSIONES</v>
          </cell>
          <cell r="AL105" t="str">
            <v>-</v>
          </cell>
          <cell r="AM105">
            <v>0</v>
          </cell>
          <cell r="AN105"/>
          <cell r="AO105">
            <v>63250000</v>
          </cell>
          <cell r="AP105">
            <v>5500000</v>
          </cell>
          <cell r="AQ105" t="str">
            <v>-</v>
          </cell>
          <cell r="AR105">
            <v>12</v>
          </cell>
          <cell r="AS105">
            <v>63250000</v>
          </cell>
          <cell r="AT105">
            <v>44921</v>
          </cell>
          <cell r="AU105">
            <v>44573</v>
          </cell>
          <cell r="AV105">
            <v>44921</v>
          </cell>
          <cell r="AW105" t="str">
            <v>11 MESES 15 DIAS</v>
          </cell>
          <cell r="AX105" t="str">
            <v>1 1. Días</v>
          </cell>
          <cell r="AY105" t="str">
            <v>Vigente</v>
          </cell>
          <cell r="AZ105" t="str">
            <v>SUBDIRECCION DE APROVECHAMIENTO</v>
          </cell>
          <cell r="BA105" t="str">
            <v>ALVARO RAUL PARRA ERAZO</v>
          </cell>
          <cell r="BB105" t="str">
            <v>SUBDIRECTOR DE APROVECHAMIENTO</v>
          </cell>
          <cell r="BC105">
            <v>12970943</v>
          </cell>
          <cell r="BD105">
            <v>89</v>
          </cell>
          <cell r="BE105">
            <v>44565</v>
          </cell>
          <cell r="BF105">
            <v>127</v>
          </cell>
          <cell r="BG105">
            <v>44573</v>
          </cell>
          <cell r="BH105" t="str">
            <v>O23011602380000007569</v>
          </cell>
          <cell r="BI105" t="str">
            <v>1 1. Inversión</v>
          </cell>
          <cell r="BJ105" t="str">
            <v>NO REQUIERE</v>
          </cell>
          <cell r="BK105"/>
          <cell r="BL105"/>
          <cell r="BM105"/>
          <cell r="BN105">
            <v>11</v>
          </cell>
          <cell r="BO105" t="str">
            <v>PROFESIONAL</v>
          </cell>
          <cell r="BP105"/>
        </row>
        <row r="106">
          <cell r="M106">
            <v>1048848407</v>
          </cell>
          <cell r="N106">
            <v>1</v>
          </cell>
          <cell r="O106" t="str">
            <v>COLOMBIA</v>
          </cell>
          <cell r="P106" t="str">
            <v>BOYACA</v>
          </cell>
          <cell r="Q106" t="str">
            <v>CAMPOHERMOSO</v>
          </cell>
          <cell r="R106" t="str">
            <v>N/A</v>
          </cell>
          <cell r="S106" t="str">
            <v>N/A</v>
          </cell>
          <cell r="T106" t="str">
            <v>N/A</v>
          </cell>
          <cell r="U106" t="str">
            <v>N/A</v>
          </cell>
          <cell r="V106" t="str">
            <v>N/A</v>
          </cell>
          <cell r="W106" t="str">
            <v>N/A</v>
          </cell>
          <cell r="X106" t="str">
            <v>N/A</v>
          </cell>
          <cell r="Y106" t="str">
            <v>N/A</v>
          </cell>
          <cell r="Z106">
            <v>32920</v>
          </cell>
          <cell r="AA106" t="str">
            <v>CRA 1B # 18 12 TUNJA</v>
          </cell>
          <cell r="AB106">
            <v>3164302387</v>
          </cell>
          <cell r="AC106" t="str">
            <v>JHULETAGUZMAN@GMAIL.COM</v>
          </cell>
          <cell r="AD106" t="str">
            <v xml:space="preserve">1 1. Natural </v>
          </cell>
          <cell r="AE106" t="str">
            <v>26 26-Persona Natural</v>
          </cell>
          <cell r="AF106" t="str">
            <v>FEMENINO</v>
          </cell>
          <cell r="AG106" t="str">
            <v>ADMINISTRACION DE EMPRESAS</v>
          </cell>
          <cell r="AH106" t="str">
            <v>ESPECIALIZACION EN FINANZAS</v>
          </cell>
          <cell r="AI106" t="str">
            <v>4 AÑOS 8 MESES</v>
          </cell>
          <cell r="AJ106" t="str">
            <v>FAMISANAR</v>
          </cell>
          <cell r="AK106" t="str">
            <v>COLPENSIONES</v>
          </cell>
          <cell r="AL106" t="str">
            <v>-</v>
          </cell>
          <cell r="AM106">
            <v>0</v>
          </cell>
          <cell r="AN106"/>
          <cell r="AO106">
            <v>82720000</v>
          </cell>
          <cell r="AP106">
            <v>7520000</v>
          </cell>
          <cell r="AQ106" t="str">
            <v>-</v>
          </cell>
          <cell r="AR106">
            <v>11</v>
          </cell>
          <cell r="AS106">
            <v>82720000</v>
          </cell>
          <cell r="AT106">
            <v>44906</v>
          </cell>
          <cell r="AU106">
            <v>44573</v>
          </cell>
          <cell r="AV106">
            <v>44906</v>
          </cell>
          <cell r="AW106">
            <v>11</v>
          </cell>
          <cell r="AX106" t="str">
            <v>2 2. Meses</v>
          </cell>
          <cell r="AY106" t="str">
            <v>Vigente</v>
          </cell>
          <cell r="AZ106" t="str">
            <v>SUBDIRECCION ADMINISTRATIVA Y FINANCIERA</v>
          </cell>
          <cell r="BA106" t="str">
            <v>RUBEN DARIO PERILLA CARDENAS</v>
          </cell>
          <cell r="BB106" t="str">
            <v>SUBDIRECTOR DE ADMINISTRATIVA Y FINANCIERA</v>
          </cell>
          <cell r="BC106">
            <v>74754353</v>
          </cell>
          <cell r="BD106">
            <v>202</v>
          </cell>
          <cell r="BE106">
            <v>44566</v>
          </cell>
          <cell r="BF106">
            <v>106</v>
          </cell>
          <cell r="BG106">
            <v>44573</v>
          </cell>
          <cell r="BH106" t="str">
            <v>O23011605560000007628</v>
          </cell>
          <cell r="BI106" t="str">
            <v>1 1. Inversión</v>
          </cell>
          <cell r="BJ106" t="str">
            <v>NO REQUIERE</v>
          </cell>
          <cell r="BK106"/>
          <cell r="BL106"/>
          <cell r="BM106"/>
          <cell r="BN106">
            <v>15</v>
          </cell>
          <cell r="BO106" t="str">
            <v>PROFESIONAL</v>
          </cell>
          <cell r="BP106"/>
        </row>
        <row r="107">
          <cell r="M107">
            <v>1018454549</v>
          </cell>
          <cell r="N107">
            <v>6</v>
          </cell>
          <cell r="O107" t="str">
            <v>COLOMBIA</v>
          </cell>
          <cell r="P107" t="str">
            <v>META</v>
          </cell>
          <cell r="Q107" t="str">
            <v>VILLAVICENCIO</v>
          </cell>
          <cell r="R107" t="str">
            <v>N/A</v>
          </cell>
          <cell r="S107" t="str">
            <v>N/A</v>
          </cell>
          <cell r="T107" t="str">
            <v>N/A</v>
          </cell>
          <cell r="U107" t="str">
            <v>N/A</v>
          </cell>
          <cell r="V107" t="str">
            <v>N/A</v>
          </cell>
          <cell r="W107" t="str">
            <v>N/A</v>
          </cell>
          <cell r="X107" t="str">
            <v>N/A</v>
          </cell>
          <cell r="Y107" t="str">
            <v>N/A</v>
          </cell>
          <cell r="Z107">
            <v>33869</v>
          </cell>
          <cell r="AA107" t="str">
            <v>CALLE 25 # 32A 90 INT 1</v>
          </cell>
          <cell r="AB107">
            <v>6782814</v>
          </cell>
          <cell r="AC107" t="str">
            <v>ANNYSSETH@GMAIL.COM</v>
          </cell>
          <cell r="AD107" t="str">
            <v xml:space="preserve">1 1. Natural </v>
          </cell>
          <cell r="AE107" t="str">
            <v>26 26-Persona Natural</v>
          </cell>
          <cell r="AF107" t="str">
            <v>FEMENINO</v>
          </cell>
          <cell r="AG107" t="str">
            <v>INGENIERIA CATASTRAL Y GEODESIA</v>
          </cell>
          <cell r="AH107" t="str">
            <v>ESPECIALIZACION EN SISTEMAS DE INFORMACION GEOGRAFICA</v>
          </cell>
          <cell r="AI107" t="str">
            <v>3 AÑOS 5 MESES</v>
          </cell>
          <cell r="AJ107" t="str">
            <v>SANITAS EPS</v>
          </cell>
          <cell r="AK107" t="str">
            <v>PROTECCION</v>
          </cell>
          <cell r="AL107" t="str">
            <v>-</v>
          </cell>
          <cell r="AM107">
            <v>0</v>
          </cell>
          <cell r="AN107"/>
          <cell r="AO107">
            <v>66450450</v>
          </cell>
          <cell r="AP107">
            <v>5778300</v>
          </cell>
          <cell r="AQ107" t="str">
            <v>-</v>
          </cell>
          <cell r="AR107">
            <v>12</v>
          </cell>
          <cell r="AS107">
            <v>66450450</v>
          </cell>
          <cell r="AT107">
            <v>44921</v>
          </cell>
          <cell r="AU107">
            <v>44573</v>
          </cell>
          <cell r="AV107">
            <v>44921</v>
          </cell>
          <cell r="AW107" t="str">
            <v>11 MESES 15 DIAS</v>
          </cell>
          <cell r="AX107" t="str">
            <v>1 1. Días</v>
          </cell>
          <cell r="AY107" t="str">
            <v>Vigente</v>
          </cell>
          <cell r="AZ107" t="str">
            <v>SUBDIRECCION DE RECOLECCION, BARRIDO Y LIMPIEZA</v>
          </cell>
          <cell r="BA107" t="str">
            <v>HERMES HUMBERTO FORERO</v>
          </cell>
          <cell r="BB107" t="str">
            <v>SUBDIRECTOR DE RBL</v>
          </cell>
          <cell r="BC107">
            <v>80012878</v>
          </cell>
          <cell r="BD107">
            <v>170</v>
          </cell>
          <cell r="BE107">
            <v>44565</v>
          </cell>
          <cell r="BF107">
            <v>92</v>
          </cell>
          <cell r="BG107">
            <v>44572</v>
          </cell>
          <cell r="BH107" t="str">
            <v>O23011602380000007569</v>
          </cell>
          <cell r="BI107" t="str">
            <v>1 1. Inversión</v>
          </cell>
          <cell r="BJ107" t="str">
            <v>NO REQUIERE</v>
          </cell>
          <cell r="BK107"/>
          <cell r="BL107"/>
          <cell r="BM107"/>
          <cell r="BN107">
            <v>12</v>
          </cell>
          <cell r="BO107" t="str">
            <v>PROFESIONAL</v>
          </cell>
          <cell r="BP107"/>
        </row>
        <row r="108">
          <cell r="M108">
            <v>1018479991</v>
          </cell>
          <cell r="N108">
            <v>7</v>
          </cell>
          <cell r="O108" t="str">
            <v>COLOMBIA</v>
          </cell>
          <cell r="P108" t="str">
            <v xml:space="preserve">BOYACA </v>
          </cell>
          <cell r="Q108" t="str">
            <v>GUATEQUE</v>
          </cell>
          <cell r="R108" t="str">
            <v>N/A</v>
          </cell>
          <cell r="S108" t="str">
            <v>N/A</v>
          </cell>
          <cell r="T108" t="str">
            <v>N/A</v>
          </cell>
          <cell r="U108" t="str">
            <v>N/A</v>
          </cell>
          <cell r="V108" t="str">
            <v>N/A</v>
          </cell>
          <cell r="W108" t="str">
            <v>N/A</v>
          </cell>
          <cell r="X108" t="str">
            <v>N/A</v>
          </cell>
          <cell r="Y108" t="str">
            <v>N/A</v>
          </cell>
          <cell r="Z108">
            <v>34964</v>
          </cell>
          <cell r="AA108" t="str">
            <v>CRA 52 # 106 41</v>
          </cell>
          <cell r="AB108">
            <v>3123212022</v>
          </cell>
          <cell r="AC108" t="str">
            <v>DAYA22F@GMAIL.COM</v>
          </cell>
          <cell r="AD108" t="str">
            <v xml:space="preserve">1 1. Natural </v>
          </cell>
          <cell r="AE108" t="str">
            <v>26 26-Persona Natural</v>
          </cell>
          <cell r="AF108" t="str">
            <v>FEMENINO</v>
          </cell>
          <cell r="AG108" t="str">
            <v>PSICOLOGIA</v>
          </cell>
          <cell r="AH108" t="str">
            <v>N/A</v>
          </cell>
          <cell r="AI108" t="str">
            <v xml:space="preserve">3 AÑOS </v>
          </cell>
          <cell r="AJ108" t="str">
            <v>SANITAS EPS</v>
          </cell>
          <cell r="AK108" t="str">
            <v>COLFONDOS</v>
          </cell>
          <cell r="AL108" t="str">
            <v>-</v>
          </cell>
          <cell r="AM108">
            <v>0</v>
          </cell>
          <cell r="AN108"/>
          <cell r="AO108">
            <v>28200000</v>
          </cell>
          <cell r="AP108">
            <v>4700000</v>
          </cell>
          <cell r="AQ108" t="str">
            <v>-</v>
          </cell>
          <cell r="AR108">
            <v>6</v>
          </cell>
          <cell r="AS108">
            <v>28200000</v>
          </cell>
          <cell r="AT108">
            <v>44753</v>
          </cell>
          <cell r="AU108">
            <v>44573</v>
          </cell>
          <cell r="AV108">
            <v>44753</v>
          </cell>
          <cell r="AW108">
            <v>6</v>
          </cell>
          <cell r="AX108" t="str">
            <v>2 2. Meses</v>
          </cell>
          <cell r="AY108" t="str">
            <v>Vigente</v>
          </cell>
          <cell r="AZ108" t="str">
            <v>SUBDIRECCION ADMINISTRATIVA Y FINANCIERA</v>
          </cell>
          <cell r="BA108" t="str">
            <v>RUBEN DARIO PERILLA CARDENAS</v>
          </cell>
          <cell r="BB108" t="str">
            <v>SUBDIRECTOR DE ADMINISTRATIVA Y FINANCIERA</v>
          </cell>
          <cell r="BC108">
            <v>74754353</v>
          </cell>
          <cell r="BD108">
            <v>155</v>
          </cell>
          <cell r="BE108">
            <v>44565</v>
          </cell>
          <cell r="BF108">
            <v>101</v>
          </cell>
          <cell r="BG108">
            <v>44572</v>
          </cell>
          <cell r="BH108" t="str">
            <v>O23011605560000007628</v>
          </cell>
          <cell r="BI108" t="str">
            <v>1 1. Inversión</v>
          </cell>
          <cell r="BJ108" t="str">
            <v>NO REQUIERE</v>
          </cell>
          <cell r="BK108"/>
          <cell r="BL108"/>
          <cell r="BM108"/>
          <cell r="BN108">
            <v>10</v>
          </cell>
          <cell r="BO108" t="str">
            <v>PROFESIONAL</v>
          </cell>
          <cell r="BP108"/>
        </row>
        <row r="109">
          <cell r="M109">
            <v>79799966</v>
          </cell>
          <cell r="N109">
            <v>6</v>
          </cell>
          <cell r="O109" t="str">
            <v>COLOMBIA</v>
          </cell>
          <cell r="P109" t="str">
            <v>CUNDINAMARCA</v>
          </cell>
          <cell r="Q109" t="str">
            <v>BOGOTA</v>
          </cell>
          <cell r="R109" t="str">
            <v>N/A</v>
          </cell>
          <cell r="S109" t="str">
            <v>N/A</v>
          </cell>
          <cell r="T109" t="str">
            <v>N/A</v>
          </cell>
          <cell r="U109" t="str">
            <v>N/A</v>
          </cell>
          <cell r="V109" t="str">
            <v>N/A</v>
          </cell>
          <cell r="W109" t="str">
            <v>N/A</v>
          </cell>
          <cell r="X109" t="str">
            <v>N/A</v>
          </cell>
          <cell r="Y109" t="str">
            <v>N/A</v>
          </cell>
          <cell r="Z109">
            <v>27929</v>
          </cell>
          <cell r="AA109" t="str">
            <v>AUT NORTE KM 22 SM RES 7 T22 APTO 302 TOCANCIPA</v>
          </cell>
          <cell r="AB109">
            <v>3168844450</v>
          </cell>
          <cell r="AC109" t="str">
            <v>ERAIRAN@YAHOO.ES</v>
          </cell>
          <cell r="AD109" t="str">
            <v xml:space="preserve">1 1. Natural </v>
          </cell>
          <cell r="AE109" t="str">
            <v>26 26-Persona Natural</v>
          </cell>
          <cell r="AF109" t="str">
            <v>MASCULINO</v>
          </cell>
          <cell r="AG109" t="str">
            <v>TECNOLOGIA EN GESTION AMBIENTAL</v>
          </cell>
          <cell r="AH109" t="str">
            <v>ESPECIALIZACION EN GESTION AMBIENTAL</v>
          </cell>
          <cell r="AI109" t="str">
            <v>7 AÑOS 3 MESES</v>
          </cell>
          <cell r="AJ109" t="str">
            <v>SANITAS EPS</v>
          </cell>
          <cell r="AK109" t="str">
            <v>PORVENIR</v>
          </cell>
          <cell r="AL109" t="str">
            <v>-</v>
          </cell>
          <cell r="AM109">
            <v>0</v>
          </cell>
          <cell r="AN109"/>
          <cell r="AO109">
            <v>25380000</v>
          </cell>
          <cell r="AP109">
            <v>4230000</v>
          </cell>
          <cell r="AQ109" t="str">
            <v>-</v>
          </cell>
          <cell r="AR109">
            <v>6</v>
          </cell>
          <cell r="AS109">
            <v>25380000</v>
          </cell>
          <cell r="AT109">
            <v>44753</v>
          </cell>
          <cell r="AU109">
            <v>44573</v>
          </cell>
          <cell r="AV109">
            <v>44753</v>
          </cell>
          <cell r="AW109">
            <v>6</v>
          </cell>
          <cell r="AX109" t="str">
            <v>2 2. Meses</v>
          </cell>
          <cell r="AY109" t="str">
            <v>Vigente</v>
          </cell>
          <cell r="AZ109" t="str">
            <v>SUBDIRECCION ADMINISTRATIVA Y FINANCIERA</v>
          </cell>
          <cell r="BA109" t="str">
            <v>RUBEN DARIO PERILLA CARDENAS</v>
          </cell>
          <cell r="BB109" t="str">
            <v>SUBDIRECTOR DE ADMINISTRATIVA Y FINANCIERA</v>
          </cell>
          <cell r="BC109">
            <v>74754353</v>
          </cell>
          <cell r="BD109">
            <v>152</v>
          </cell>
          <cell r="BE109">
            <v>44565</v>
          </cell>
          <cell r="BF109">
            <v>111</v>
          </cell>
          <cell r="BG109">
            <v>44573</v>
          </cell>
          <cell r="BH109" t="str">
            <v>O23011605560000007628</v>
          </cell>
          <cell r="BI109" t="str">
            <v>1 1. Inversión</v>
          </cell>
          <cell r="BJ109" t="str">
            <v>NO REQUIERE</v>
          </cell>
          <cell r="BK109"/>
          <cell r="BL109"/>
          <cell r="BM109"/>
          <cell r="BN109">
            <v>9</v>
          </cell>
          <cell r="BO109" t="str">
            <v>TECNICO</v>
          </cell>
          <cell r="BP109"/>
        </row>
        <row r="110">
          <cell r="M110">
            <v>1031121067</v>
          </cell>
          <cell r="N110">
            <v>6</v>
          </cell>
          <cell r="O110" t="str">
            <v>COLOMBIA</v>
          </cell>
          <cell r="P110" t="str">
            <v>CUNDINAMARCA</v>
          </cell>
          <cell r="Q110" t="str">
            <v>BOGOTA</v>
          </cell>
          <cell r="R110" t="str">
            <v>N/A</v>
          </cell>
          <cell r="S110" t="str">
            <v>N/A</v>
          </cell>
          <cell r="T110" t="str">
            <v>N/A</v>
          </cell>
          <cell r="U110" t="str">
            <v>N/A</v>
          </cell>
          <cell r="V110" t="str">
            <v>N/A</v>
          </cell>
          <cell r="W110" t="str">
            <v>N/A</v>
          </cell>
          <cell r="X110" t="str">
            <v>N/A</v>
          </cell>
          <cell r="Y110" t="str">
            <v>N/A</v>
          </cell>
          <cell r="Z110">
            <v>31446</v>
          </cell>
          <cell r="AA110" t="str">
            <v>CRA 40C # 9 34 SUR APTO 3</v>
          </cell>
          <cell r="AB110">
            <v>4609613</v>
          </cell>
          <cell r="AC110" t="str">
            <v>OWNTHER@GMAIL.COM</v>
          </cell>
          <cell r="AD110" t="str">
            <v xml:space="preserve">1 1. Natural </v>
          </cell>
          <cell r="AE110" t="str">
            <v>26 26-Persona Natural</v>
          </cell>
          <cell r="AF110" t="str">
            <v>MASCULINO</v>
          </cell>
          <cell r="AG110" t="str">
            <v>ECONOMIA</v>
          </cell>
          <cell r="AH110" t="str">
            <v>ESPECIALIZACION EN FINANZAS</v>
          </cell>
          <cell r="AI110" t="str">
            <v>10 AÑOS 3 MESES</v>
          </cell>
          <cell r="AJ110" t="str">
            <v>COMPENSAR EPS</v>
          </cell>
          <cell r="AK110" t="str">
            <v>COLPENSIONES</v>
          </cell>
          <cell r="AL110" t="str">
            <v>-</v>
          </cell>
          <cell r="AM110">
            <v>0</v>
          </cell>
          <cell r="AN110"/>
          <cell r="AO110">
            <v>82719000</v>
          </cell>
          <cell r="AP110">
            <v>7878000</v>
          </cell>
          <cell r="AQ110" t="str">
            <v>-</v>
          </cell>
          <cell r="AR110">
            <v>11</v>
          </cell>
          <cell r="AS110">
            <v>82719000</v>
          </cell>
          <cell r="AT110">
            <v>44891</v>
          </cell>
          <cell r="AU110">
            <v>44573</v>
          </cell>
          <cell r="AV110">
            <v>44891</v>
          </cell>
          <cell r="AW110" t="str">
            <v>10 MESES 15 DIAS</v>
          </cell>
          <cell r="AX110" t="str">
            <v>1 1. Días</v>
          </cell>
          <cell r="AY110" t="str">
            <v>Vigente</v>
          </cell>
          <cell r="AZ110" t="str">
            <v>SUBDIRECCION ADMINISTRATIVA Y FINANCIERA</v>
          </cell>
          <cell r="BA110" t="str">
            <v>RUBEN DARIO PERILLA CARDENAS</v>
          </cell>
          <cell r="BB110" t="str">
            <v>SUBDIRECTOR DE ADMINISTRATIVA Y FINANCIERA</v>
          </cell>
          <cell r="BC110">
            <v>74754353</v>
          </cell>
          <cell r="BD110">
            <v>206</v>
          </cell>
          <cell r="BE110">
            <v>44566</v>
          </cell>
          <cell r="BF110">
            <v>113</v>
          </cell>
          <cell r="BG110">
            <v>44573</v>
          </cell>
          <cell r="BH110" t="str">
            <v>O23011605560000007628</v>
          </cell>
          <cell r="BI110" t="str">
            <v>1 1. Inversión</v>
          </cell>
          <cell r="BJ110" t="str">
            <v>NO REQUIERE</v>
          </cell>
          <cell r="BK110"/>
          <cell r="BL110"/>
          <cell r="BM110"/>
          <cell r="BN110">
            <v>16</v>
          </cell>
          <cell r="BO110" t="str">
            <v>PROFESIONAL</v>
          </cell>
          <cell r="BP110"/>
        </row>
        <row r="111">
          <cell r="M111">
            <v>79294836</v>
          </cell>
          <cell r="N111">
            <v>9</v>
          </cell>
          <cell r="O111" t="str">
            <v>COLOMBIA</v>
          </cell>
          <cell r="P111" t="str">
            <v>HUILA</v>
          </cell>
          <cell r="Q111" t="str">
            <v>NEIVA</v>
          </cell>
          <cell r="R111" t="str">
            <v>N/A</v>
          </cell>
          <cell r="S111" t="str">
            <v>N/A</v>
          </cell>
          <cell r="T111" t="str">
            <v>N/A</v>
          </cell>
          <cell r="U111" t="str">
            <v>N/A</v>
          </cell>
          <cell r="V111" t="str">
            <v>N/A</v>
          </cell>
          <cell r="W111" t="str">
            <v>N/A</v>
          </cell>
          <cell r="X111" t="str">
            <v>N/A</v>
          </cell>
          <cell r="Y111" t="str">
            <v>N/A</v>
          </cell>
          <cell r="Z111">
            <v>23388</v>
          </cell>
          <cell r="AA111" t="str">
            <v>CRA 63 # 22 10 INT 4 CASA 18</v>
          </cell>
          <cell r="AB111">
            <v>3108669111</v>
          </cell>
          <cell r="AC111" t="str">
            <v>CHARRYLASSO@HOTMAIL.COM</v>
          </cell>
          <cell r="AD111" t="str">
            <v xml:space="preserve">1 1. Natural </v>
          </cell>
          <cell r="AE111" t="str">
            <v>26 26-Persona Natural</v>
          </cell>
          <cell r="AF111" t="str">
            <v>MASCULINO</v>
          </cell>
          <cell r="AG111" t="str">
            <v>CONTADURIA PUBLICA</v>
          </cell>
          <cell r="AH111" t="str">
            <v>ESPECIALIZACION EN GOBIERNO Y CONTROL DEL DISTRITO CAPITAL</v>
          </cell>
          <cell r="AI111" t="str">
            <v>33 AÑOS</v>
          </cell>
          <cell r="AJ111" t="str">
            <v>COMPENSAR EPS</v>
          </cell>
          <cell r="AK111" t="str">
            <v>COLPENSIONES</v>
          </cell>
          <cell r="AL111" t="str">
            <v>-</v>
          </cell>
          <cell r="AM111">
            <v>0</v>
          </cell>
          <cell r="AN111"/>
          <cell r="AO111">
            <v>100298000</v>
          </cell>
          <cell r="AP111">
            <v>9118000</v>
          </cell>
          <cell r="AQ111" t="str">
            <v>-</v>
          </cell>
          <cell r="AR111">
            <v>11</v>
          </cell>
          <cell r="AS111">
            <v>100298000</v>
          </cell>
          <cell r="AT111">
            <v>44906</v>
          </cell>
          <cell r="AU111">
            <v>44573</v>
          </cell>
          <cell r="AV111">
            <v>44906</v>
          </cell>
          <cell r="AW111">
            <v>11</v>
          </cell>
          <cell r="AX111" t="str">
            <v>2 2. Meses</v>
          </cell>
          <cell r="AY111" t="str">
            <v>Vigente</v>
          </cell>
          <cell r="AZ111" t="str">
            <v>SUBDIRECCION ADMINISTRATIVA Y FINANCIERA</v>
          </cell>
          <cell r="BA111" t="str">
            <v>RUBEN DARIO PERILLA CARDENAS</v>
          </cell>
          <cell r="BB111" t="str">
            <v>SUBDIRECTOR DE ADMINISTRATIVA Y FINANCIERA</v>
          </cell>
          <cell r="BC111">
            <v>74754353</v>
          </cell>
          <cell r="BD111">
            <v>207</v>
          </cell>
          <cell r="BE111">
            <v>44566</v>
          </cell>
          <cell r="BF111">
            <v>115</v>
          </cell>
          <cell r="BG111">
            <v>44573</v>
          </cell>
          <cell r="BH111" t="str">
            <v>O23011605560000007628</v>
          </cell>
          <cell r="BI111" t="str">
            <v>1 1. Inversión</v>
          </cell>
          <cell r="BJ111" t="str">
            <v>NO REQUIERE</v>
          </cell>
          <cell r="BK111"/>
          <cell r="BL111"/>
          <cell r="BM111"/>
          <cell r="BN111">
            <v>18</v>
          </cell>
          <cell r="BO111" t="str">
            <v>PROFESIONAL</v>
          </cell>
          <cell r="BP111"/>
        </row>
        <row r="112">
          <cell r="M112">
            <v>1030630774</v>
          </cell>
          <cell r="N112">
            <v>5</v>
          </cell>
          <cell r="O112" t="str">
            <v>COLOMBIA</v>
          </cell>
          <cell r="P112" t="str">
            <v>CUNDINAMARCA</v>
          </cell>
          <cell r="Q112" t="str">
            <v>BOGOTA</v>
          </cell>
          <cell r="R112" t="str">
            <v>N/A</v>
          </cell>
          <cell r="S112" t="str">
            <v>N/A</v>
          </cell>
          <cell r="T112" t="str">
            <v>N/A</v>
          </cell>
          <cell r="U112" t="str">
            <v>N/A</v>
          </cell>
          <cell r="V112" t="str">
            <v>N/A</v>
          </cell>
          <cell r="W112" t="str">
            <v>N/A</v>
          </cell>
          <cell r="X112" t="str">
            <v>N/A</v>
          </cell>
          <cell r="Y112" t="str">
            <v>N/A</v>
          </cell>
          <cell r="Z112">
            <v>34244</v>
          </cell>
          <cell r="AA112" t="str">
            <v>CALLE 40 SUR # 9B 23</v>
          </cell>
          <cell r="AB112">
            <v>3105769004</v>
          </cell>
          <cell r="AC112" t="str">
            <v>JULIANCASTA7ORTIZ@GMAIL.COM</v>
          </cell>
          <cell r="AD112" t="str">
            <v xml:space="preserve">1 1. Natural </v>
          </cell>
          <cell r="AE112" t="str">
            <v>26 26-Persona Natural</v>
          </cell>
          <cell r="AF112" t="str">
            <v>MASCULINO</v>
          </cell>
          <cell r="AG112" t="str">
            <v>BACHILLER</v>
          </cell>
          <cell r="AH112" t="str">
            <v>N/A</v>
          </cell>
          <cell r="AI112" t="str">
            <v>5 AÑOS</v>
          </cell>
          <cell r="AJ112" t="str">
            <v>COMPENSAR EPS</v>
          </cell>
          <cell r="AK112" t="str">
            <v>COLPENSIONES</v>
          </cell>
          <cell r="AL112" t="str">
            <v>-</v>
          </cell>
          <cell r="AM112">
            <v>0</v>
          </cell>
          <cell r="AN112"/>
          <cell r="AO112">
            <v>18280440</v>
          </cell>
          <cell r="AP112">
            <v>3046740</v>
          </cell>
          <cell r="AQ112" t="str">
            <v>-</v>
          </cell>
          <cell r="AR112">
            <v>6</v>
          </cell>
          <cell r="AS112">
            <v>18280440</v>
          </cell>
          <cell r="AT112">
            <v>44753</v>
          </cell>
          <cell r="AU112">
            <v>44573</v>
          </cell>
          <cell r="AV112">
            <v>44753</v>
          </cell>
          <cell r="AW112">
            <v>6</v>
          </cell>
          <cell r="AX112" t="str">
            <v>2 2. Meses</v>
          </cell>
          <cell r="AY112" t="str">
            <v>Vigente</v>
          </cell>
          <cell r="AZ112" t="str">
            <v>SUBDIRECCION DE RECOLECCION, BARRIDO Y LIMPIEZA</v>
          </cell>
          <cell r="BA112" t="str">
            <v>HERMES HUMBERTO FORERO</v>
          </cell>
          <cell r="BB112" t="str">
            <v>SUBDIRECTOR DE RBL</v>
          </cell>
          <cell r="BC112">
            <v>80012878</v>
          </cell>
          <cell r="BD112">
            <v>340</v>
          </cell>
          <cell r="BE112">
            <v>44566</v>
          </cell>
          <cell r="BF112">
            <v>93</v>
          </cell>
          <cell r="BG112">
            <v>44572</v>
          </cell>
          <cell r="BH112" t="str">
            <v>O23011602380000007569</v>
          </cell>
          <cell r="BI112" t="str">
            <v>1 1. Inversión</v>
          </cell>
          <cell r="BJ112" t="str">
            <v>NO REQUIERE</v>
          </cell>
          <cell r="BK112"/>
          <cell r="BL112"/>
          <cell r="BM112"/>
          <cell r="BN112">
            <v>7</v>
          </cell>
          <cell r="BO112" t="str">
            <v>TECNICO</v>
          </cell>
          <cell r="BP112"/>
        </row>
        <row r="113">
          <cell r="M113">
            <v>52025361</v>
          </cell>
          <cell r="N113">
            <v>1</v>
          </cell>
          <cell r="O113" t="str">
            <v>COLOMBIA</v>
          </cell>
          <cell r="P113" t="str">
            <v>CUNDINAMARCA</v>
          </cell>
          <cell r="Q113" t="str">
            <v>PUERTO SALGAR</v>
          </cell>
          <cell r="R113" t="str">
            <v>N/A</v>
          </cell>
          <cell r="S113" t="str">
            <v>N/A</v>
          </cell>
          <cell r="T113" t="str">
            <v>N/A</v>
          </cell>
          <cell r="U113" t="str">
            <v>N/A</v>
          </cell>
          <cell r="V113" t="str">
            <v>N/A</v>
          </cell>
          <cell r="W113" t="str">
            <v>N/A</v>
          </cell>
          <cell r="X113" t="str">
            <v>N/A</v>
          </cell>
          <cell r="Y113" t="str">
            <v>N/A</v>
          </cell>
          <cell r="Z113">
            <v>25555</v>
          </cell>
          <cell r="AA113" t="str">
            <v>CALLE 25 SUR # 12 88</v>
          </cell>
          <cell r="AB113">
            <v>3207500577</v>
          </cell>
          <cell r="AC113" t="str">
            <v>MARTHAORTIZB11@GMAIL.COM</v>
          </cell>
          <cell r="AD113" t="str">
            <v xml:space="preserve">1 1. Natural </v>
          </cell>
          <cell r="AE113" t="str">
            <v>26 26-Persona Natural</v>
          </cell>
          <cell r="AF113" t="str">
            <v>FEMENINO</v>
          </cell>
          <cell r="AG113" t="str">
            <v>BACHILLER</v>
          </cell>
          <cell r="AH113" t="str">
            <v>N/A</v>
          </cell>
          <cell r="AI113" t="str">
            <v xml:space="preserve">8 AÑOS </v>
          </cell>
          <cell r="AJ113" t="str">
            <v>SANITAS EPS</v>
          </cell>
          <cell r="AK113" t="str">
            <v>COLPENSIONES</v>
          </cell>
          <cell r="AL113" t="str">
            <v>-</v>
          </cell>
          <cell r="AM113">
            <v>0</v>
          </cell>
          <cell r="AN113"/>
          <cell r="AO113">
            <v>18280440</v>
          </cell>
          <cell r="AP113">
            <v>3046740</v>
          </cell>
          <cell r="AQ113" t="str">
            <v>-</v>
          </cell>
          <cell r="AR113">
            <v>6</v>
          </cell>
          <cell r="AS113">
            <v>18280440</v>
          </cell>
          <cell r="AT113">
            <v>44753</v>
          </cell>
          <cell r="AU113">
            <v>44573</v>
          </cell>
          <cell r="AV113">
            <v>44753</v>
          </cell>
          <cell r="AW113">
            <v>6</v>
          </cell>
          <cell r="AX113" t="str">
            <v>2 2. Meses</v>
          </cell>
          <cell r="AY113" t="str">
            <v>Vigente</v>
          </cell>
          <cell r="AZ113" t="str">
            <v>SUBDIRECCION DE RECOLECCION, BARRIDO Y LIMPIEZA</v>
          </cell>
          <cell r="BA113" t="str">
            <v>HERMES HUMBERTO FORERO</v>
          </cell>
          <cell r="BB113" t="str">
            <v>SUBDIRECTOR DE RBL</v>
          </cell>
          <cell r="BC113">
            <v>80012878</v>
          </cell>
          <cell r="BD113">
            <v>341</v>
          </cell>
          <cell r="BE113">
            <v>44566</v>
          </cell>
          <cell r="BF113">
            <v>95</v>
          </cell>
          <cell r="BG113">
            <v>44572</v>
          </cell>
          <cell r="BH113" t="str">
            <v>O23011602380000007569</v>
          </cell>
          <cell r="BI113" t="str">
            <v>1 1. Inversión</v>
          </cell>
          <cell r="BJ113" t="str">
            <v>NO REQUIERE</v>
          </cell>
          <cell r="BK113"/>
          <cell r="BL113"/>
          <cell r="BM113"/>
          <cell r="BN113">
            <v>7</v>
          </cell>
          <cell r="BO113" t="str">
            <v>TECNICO</v>
          </cell>
          <cell r="BP113"/>
        </row>
        <row r="114">
          <cell r="M114">
            <v>1057464913</v>
          </cell>
          <cell r="N114">
            <v>9</v>
          </cell>
          <cell r="O114" t="str">
            <v>COLOMBIA</v>
          </cell>
          <cell r="P114" t="str">
            <v>BOYACA</v>
          </cell>
          <cell r="Q114" t="str">
            <v>TUNJA</v>
          </cell>
          <cell r="R114" t="str">
            <v>N/A</v>
          </cell>
          <cell r="S114" t="str">
            <v>N/A</v>
          </cell>
          <cell r="T114" t="str">
            <v>N/A</v>
          </cell>
          <cell r="U114" t="str">
            <v>N/A</v>
          </cell>
          <cell r="V114" t="str">
            <v>N/A</v>
          </cell>
          <cell r="W114" t="str">
            <v>N/A</v>
          </cell>
          <cell r="X114" t="str">
            <v>N/A</v>
          </cell>
          <cell r="Y114" t="str">
            <v>N/A</v>
          </cell>
          <cell r="Z114">
            <v>34065</v>
          </cell>
          <cell r="AA114" t="str">
            <v>CRA 47 # 22A 40</v>
          </cell>
          <cell r="AB114">
            <v>3209636693</v>
          </cell>
          <cell r="AC114" t="str">
            <v>BRAYANERNESTOCASTILLO@HOTMAIL.COM</v>
          </cell>
          <cell r="AD114" t="str">
            <v xml:space="preserve">1 1. Natural </v>
          </cell>
          <cell r="AE114" t="str">
            <v>26 26-Persona Natural</v>
          </cell>
          <cell r="AF114" t="str">
            <v>MASCULINO</v>
          </cell>
          <cell r="AG114" t="str">
            <v>DERECHO</v>
          </cell>
          <cell r="AH114" t="str">
            <v>ESPECIALIZACION EN DERECHO PROBATORIO</v>
          </cell>
          <cell r="AI114" t="str">
            <v>7 AÑOS 3 MESES</v>
          </cell>
          <cell r="AJ114" t="str">
            <v>COMPENSAR EPS</v>
          </cell>
          <cell r="AK114" t="str">
            <v>PORVENIR</v>
          </cell>
          <cell r="AL114" t="str">
            <v>-</v>
          </cell>
          <cell r="AM114">
            <v>0</v>
          </cell>
          <cell r="AN114"/>
          <cell r="AO114">
            <v>45120000</v>
          </cell>
          <cell r="AP114">
            <v>7520000</v>
          </cell>
          <cell r="AQ114" t="str">
            <v>-</v>
          </cell>
          <cell r="AR114">
            <v>6</v>
          </cell>
          <cell r="AS114">
            <v>45120000</v>
          </cell>
          <cell r="AT114">
            <v>44753</v>
          </cell>
          <cell r="AU114">
            <v>44573</v>
          </cell>
          <cell r="AV114">
            <v>44753</v>
          </cell>
          <cell r="AW114">
            <v>6</v>
          </cell>
          <cell r="AX114" t="str">
            <v>2 2. Meses</v>
          </cell>
          <cell r="AY114" t="str">
            <v>Vigente</v>
          </cell>
          <cell r="AZ114" t="str">
            <v>SUBDIRECCION ADMINISTRATIVA Y FINANCIERA</v>
          </cell>
          <cell r="BA114" t="str">
            <v>RUBEN DARIO PERILLA CARDENAS</v>
          </cell>
          <cell r="BB114" t="str">
            <v>SUBDIRECTOR DE ADMINISTRATIVA Y FINANCIERA</v>
          </cell>
          <cell r="BC114">
            <v>74754353</v>
          </cell>
          <cell r="BD114">
            <v>450</v>
          </cell>
          <cell r="BE114">
            <v>44567</v>
          </cell>
          <cell r="BF114">
            <v>117</v>
          </cell>
          <cell r="BG114">
            <v>44573</v>
          </cell>
          <cell r="BH114" t="str">
            <v>O23011605560000007628</v>
          </cell>
          <cell r="BI114" t="str">
            <v>1 1. Inversión</v>
          </cell>
          <cell r="BJ114" t="str">
            <v>NO REQUIERE</v>
          </cell>
          <cell r="BK114"/>
          <cell r="BL114"/>
          <cell r="BM114"/>
          <cell r="BN114">
            <v>15</v>
          </cell>
          <cell r="BO114" t="str">
            <v>PROFESIONAL</v>
          </cell>
          <cell r="BP114"/>
        </row>
        <row r="115">
          <cell r="M115">
            <v>1000284757</v>
          </cell>
          <cell r="N115">
            <v>6</v>
          </cell>
          <cell r="O115" t="str">
            <v>COLOMBIA</v>
          </cell>
          <cell r="P115" t="str">
            <v>CUNDINAMARCA</v>
          </cell>
          <cell r="Q115" t="str">
            <v>BOGOTA</v>
          </cell>
          <cell r="R115" t="str">
            <v>N/A</v>
          </cell>
          <cell r="S115" t="str">
            <v>N/A</v>
          </cell>
          <cell r="T115" t="str">
            <v>N/A</v>
          </cell>
          <cell r="U115" t="str">
            <v>N/A</v>
          </cell>
          <cell r="V115" t="str">
            <v>N/A</v>
          </cell>
          <cell r="W115" t="str">
            <v>N/A</v>
          </cell>
          <cell r="X115" t="str">
            <v>N/A</v>
          </cell>
          <cell r="Y115" t="str">
            <v>N/A</v>
          </cell>
          <cell r="Z115">
            <v>36623</v>
          </cell>
          <cell r="AA115" t="str">
            <v>CRA 79 # 16F 17</v>
          </cell>
          <cell r="AB115">
            <v>4246054</v>
          </cell>
          <cell r="AC115" t="str">
            <v>LAURA82.ROA@HOTMAIL.COM</v>
          </cell>
          <cell r="AD115" t="str">
            <v xml:space="preserve">1 1. Natural </v>
          </cell>
          <cell r="AE115" t="str">
            <v>26 26-Persona Natural</v>
          </cell>
          <cell r="AF115" t="str">
            <v>FEMENINO</v>
          </cell>
          <cell r="AG115" t="str">
            <v>ESTUDIOS UNIVERSITARIOS</v>
          </cell>
          <cell r="AH115" t="str">
            <v>N/A</v>
          </cell>
          <cell r="AI115" t="str">
            <v>3 AÑOS 2 MESES</v>
          </cell>
          <cell r="AJ115" t="str">
            <v>SANITAS EPS</v>
          </cell>
          <cell r="AK115" t="str">
            <v>PORVENIR</v>
          </cell>
          <cell r="AL115" t="str">
            <v>-</v>
          </cell>
          <cell r="AM115">
            <v>0</v>
          </cell>
          <cell r="AN115"/>
          <cell r="AO115">
            <v>30080000</v>
          </cell>
          <cell r="AP115">
            <v>3760000</v>
          </cell>
          <cell r="AQ115" t="str">
            <v>-</v>
          </cell>
          <cell r="AR115">
            <v>8</v>
          </cell>
          <cell r="AS115">
            <v>30080000</v>
          </cell>
          <cell r="AT115">
            <v>44815</v>
          </cell>
          <cell r="AU115">
            <v>44573</v>
          </cell>
          <cell r="AV115">
            <v>44815</v>
          </cell>
          <cell r="AW115">
            <v>8</v>
          </cell>
          <cell r="AX115" t="str">
            <v>2 2. Meses</v>
          </cell>
          <cell r="AY115" t="str">
            <v>Vigente</v>
          </cell>
          <cell r="AZ115" t="str">
            <v>SUBDIRECCION ADMINISTRATIVA Y FINANCIERA</v>
          </cell>
          <cell r="BA115" t="str">
            <v>RUBEN DARIO PERILLA CARDENAS</v>
          </cell>
          <cell r="BB115" t="str">
            <v>SUBDIRECTOR DE ADMINISTRATIVA Y FINANCIERA</v>
          </cell>
          <cell r="BC115">
            <v>74754353</v>
          </cell>
          <cell r="BD115">
            <v>448</v>
          </cell>
          <cell r="BE115">
            <v>44567</v>
          </cell>
          <cell r="BF115">
            <v>116</v>
          </cell>
          <cell r="BG115">
            <v>44573</v>
          </cell>
          <cell r="BH115" t="str">
            <v>O23011605560000007628</v>
          </cell>
          <cell r="BI115" t="str">
            <v>1 1. Inversión</v>
          </cell>
          <cell r="BJ115" t="str">
            <v>NO REQUIERE</v>
          </cell>
          <cell r="BK115"/>
          <cell r="BL115"/>
          <cell r="BM115"/>
          <cell r="BN115">
            <v>9</v>
          </cell>
          <cell r="BO115" t="str">
            <v>TECNICO</v>
          </cell>
          <cell r="BP115"/>
        </row>
        <row r="116">
          <cell r="M116">
            <v>52539251</v>
          </cell>
          <cell r="N116">
            <v>6</v>
          </cell>
          <cell r="O116" t="str">
            <v>COLOMBIA</v>
          </cell>
          <cell r="P116" t="str">
            <v>CUNDINAMARCA</v>
          </cell>
          <cell r="Q116" t="str">
            <v>BOGOTA</v>
          </cell>
          <cell r="R116" t="str">
            <v>N/A</v>
          </cell>
          <cell r="S116" t="str">
            <v>N/A</v>
          </cell>
          <cell r="T116" t="str">
            <v>N/A</v>
          </cell>
          <cell r="U116" t="str">
            <v>N/A</v>
          </cell>
          <cell r="V116" t="str">
            <v>N/A</v>
          </cell>
          <cell r="W116" t="str">
            <v>N/A</v>
          </cell>
          <cell r="X116" t="str">
            <v>N/A</v>
          </cell>
          <cell r="Y116" t="str">
            <v>N/A</v>
          </cell>
          <cell r="Z116">
            <v>28954</v>
          </cell>
          <cell r="AA116" t="str">
            <v>CRA 8 # 15 53 APTO 403 TORRE 9</v>
          </cell>
          <cell r="AB116">
            <v>3202720184</v>
          </cell>
          <cell r="AC116" t="str">
            <v>KARELLU@HOTMAIL.COM</v>
          </cell>
          <cell r="AD116" t="str">
            <v xml:space="preserve">1 1. Natural </v>
          </cell>
          <cell r="AE116" t="str">
            <v>26 26-Persona Natural</v>
          </cell>
          <cell r="AF116" t="str">
            <v>FEMENINO</v>
          </cell>
          <cell r="AG116" t="str">
            <v>INGENIERIA CIVIL</v>
          </cell>
          <cell r="AH116" t="str">
            <v>ESPECIALIZACION EN GERENCIA DE PROYECTOS</v>
          </cell>
          <cell r="AI116" t="str">
            <v>15 AÑOS 1 MES</v>
          </cell>
          <cell r="AJ116" t="str">
            <v>SANITAS EPS</v>
          </cell>
          <cell r="AK116" t="str">
            <v>PORVENIR</v>
          </cell>
          <cell r="AL116" t="str">
            <v>-</v>
          </cell>
          <cell r="AM116">
            <v>0</v>
          </cell>
          <cell r="AN116"/>
          <cell r="AO116">
            <v>68800000</v>
          </cell>
          <cell r="AP116">
            <v>8600000</v>
          </cell>
          <cell r="AQ116" t="str">
            <v>-</v>
          </cell>
          <cell r="AR116">
            <v>8</v>
          </cell>
          <cell r="AS116">
            <v>68800000</v>
          </cell>
          <cell r="AT116">
            <v>44820</v>
          </cell>
          <cell r="AU116">
            <v>44578</v>
          </cell>
          <cell r="AV116">
            <v>44820</v>
          </cell>
          <cell r="AW116">
            <v>8</v>
          </cell>
          <cell r="AX116" t="str">
            <v>2 2. Meses</v>
          </cell>
          <cell r="AY116" t="str">
            <v>Vigente</v>
          </cell>
          <cell r="AZ116" t="str">
            <v>SUBDIRECCION DE DISPOSICION FINAL</v>
          </cell>
          <cell r="BA116" t="str">
            <v>FREDY FERLEY ALDANA ARIAS</v>
          </cell>
          <cell r="BB116" t="str">
            <v>SUBDIRECTOR(A)</v>
          </cell>
          <cell r="BC116">
            <v>80513360</v>
          </cell>
          <cell r="BD116">
            <v>488</v>
          </cell>
          <cell r="BE116">
            <v>44572</v>
          </cell>
          <cell r="BF116">
            <v>248</v>
          </cell>
          <cell r="BG116">
            <v>44578</v>
          </cell>
          <cell r="BH116" t="str">
            <v>O23011602380000007569</v>
          </cell>
          <cell r="BI116" t="str">
            <v>1 1. Inversión</v>
          </cell>
          <cell r="BJ116" t="str">
            <v>NO REQUIERE</v>
          </cell>
          <cell r="BK116"/>
          <cell r="BL116"/>
          <cell r="BM116"/>
          <cell r="BN116">
            <v>12</v>
          </cell>
          <cell r="BO116" t="str">
            <v>PROFESIONAL</v>
          </cell>
          <cell r="BP116"/>
        </row>
        <row r="117">
          <cell r="M117">
            <v>1136887027</v>
          </cell>
          <cell r="N117">
            <v>1</v>
          </cell>
          <cell r="O117" t="str">
            <v>COLOMBIA</v>
          </cell>
          <cell r="P117" t="str">
            <v>CUNDINAMARCA</v>
          </cell>
          <cell r="Q117" t="str">
            <v>BOGOTA</v>
          </cell>
          <cell r="R117" t="str">
            <v>N/A</v>
          </cell>
          <cell r="S117" t="str">
            <v>N/A</v>
          </cell>
          <cell r="T117" t="str">
            <v>N/A</v>
          </cell>
          <cell r="U117" t="str">
            <v>N/A</v>
          </cell>
          <cell r="V117" t="str">
            <v>N/A</v>
          </cell>
          <cell r="W117" t="str">
            <v>N/A</v>
          </cell>
          <cell r="X117" t="str">
            <v>N/A</v>
          </cell>
          <cell r="Y117" t="str">
            <v>N/A</v>
          </cell>
          <cell r="Z117">
            <v>34800</v>
          </cell>
          <cell r="AA117" t="str">
            <v>CALLE 14B # 116 69 BLQ 5 CASA 24</v>
          </cell>
          <cell r="AB117">
            <v>3103338080</v>
          </cell>
          <cell r="AC117" t="str">
            <v>TATIANAHERNANDEZ95@HOTMAIL.COM</v>
          </cell>
          <cell r="AD117" t="str">
            <v xml:space="preserve">1 1. Natural </v>
          </cell>
          <cell r="AE117" t="str">
            <v>26 26-Persona Natural</v>
          </cell>
          <cell r="AF117" t="str">
            <v>FEMENINO</v>
          </cell>
          <cell r="AG117" t="str">
            <v>INGENIERIA AMBIENTAL</v>
          </cell>
          <cell r="AH117" t="str">
            <v>N/A</v>
          </cell>
          <cell r="AI117" t="str">
            <v>3 AÑOS 10 MESES</v>
          </cell>
          <cell r="AJ117" t="str">
            <v>SANITAS EPS</v>
          </cell>
          <cell r="AK117" t="str">
            <v>PORVENIR</v>
          </cell>
          <cell r="AL117" t="str">
            <v>-</v>
          </cell>
          <cell r="AM117">
            <v>0</v>
          </cell>
          <cell r="AN117"/>
          <cell r="AO117">
            <v>44000000</v>
          </cell>
          <cell r="AP117">
            <v>5500000</v>
          </cell>
          <cell r="AQ117" t="str">
            <v>-</v>
          </cell>
          <cell r="AR117">
            <v>8</v>
          </cell>
          <cell r="AS117">
            <v>44000000</v>
          </cell>
          <cell r="AT117">
            <v>44815</v>
          </cell>
          <cell r="AU117">
            <v>44573</v>
          </cell>
          <cell r="AV117">
            <v>44815</v>
          </cell>
          <cell r="AW117">
            <v>8</v>
          </cell>
          <cell r="AX117" t="str">
            <v>2 2. Meses</v>
          </cell>
          <cell r="AY117" t="str">
            <v>Vigente</v>
          </cell>
          <cell r="AZ117" t="str">
            <v>SUBDIRECCION DE DISPOSICION FINAL</v>
          </cell>
          <cell r="BA117" t="str">
            <v>FREDY FERLEY ALDANA ARIAS</v>
          </cell>
          <cell r="BB117" t="str">
            <v>SUBDIRECTOR(A)</v>
          </cell>
          <cell r="BC117">
            <v>80513360</v>
          </cell>
          <cell r="BD117">
            <v>235</v>
          </cell>
          <cell r="BE117">
            <v>44567</v>
          </cell>
          <cell r="BF117">
            <v>126</v>
          </cell>
          <cell r="BG117">
            <v>44573</v>
          </cell>
          <cell r="BH117" t="str">
            <v>O23011602380000007569</v>
          </cell>
          <cell r="BI117" t="str">
            <v>1 1. Inversión</v>
          </cell>
          <cell r="BJ117" t="str">
            <v>NO REQUIERE</v>
          </cell>
          <cell r="BK117"/>
          <cell r="BL117"/>
          <cell r="BM117"/>
          <cell r="BN117">
            <v>11</v>
          </cell>
          <cell r="BO117" t="str">
            <v>PROFESIONAL</v>
          </cell>
          <cell r="BP117"/>
        </row>
        <row r="118">
          <cell r="M118">
            <v>1014197812</v>
          </cell>
          <cell r="N118">
            <v>1</v>
          </cell>
          <cell r="O118" t="str">
            <v>COLOMBIA</v>
          </cell>
          <cell r="P118" t="str">
            <v>CUNDINAMARCA</v>
          </cell>
          <cell r="Q118" t="str">
            <v>BOGOTA</v>
          </cell>
          <cell r="R118" t="str">
            <v>N/A</v>
          </cell>
          <cell r="S118" t="str">
            <v>N/A</v>
          </cell>
          <cell r="T118" t="str">
            <v>N/A</v>
          </cell>
          <cell r="U118" t="str">
            <v>N/A</v>
          </cell>
          <cell r="V118" t="str">
            <v>N/A</v>
          </cell>
          <cell r="W118" t="str">
            <v>N/A</v>
          </cell>
          <cell r="X118" t="str">
            <v>N/A</v>
          </cell>
          <cell r="Y118" t="str">
            <v>N/A</v>
          </cell>
          <cell r="Z118">
            <v>32538</v>
          </cell>
          <cell r="AA118" t="str">
            <v>CRA 77 # 68B 62</v>
          </cell>
          <cell r="AB118">
            <v>2247079</v>
          </cell>
          <cell r="AC118" t="str">
            <v>JALEJANDROLEON@GMAIL.COM</v>
          </cell>
          <cell r="AD118" t="str">
            <v xml:space="preserve">1 1. Natural </v>
          </cell>
          <cell r="AE118" t="str">
            <v>26 26-Persona Natural</v>
          </cell>
          <cell r="AF118" t="str">
            <v>MASCULINO</v>
          </cell>
          <cell r="AG118" t="str">
            <v>INGENIERIA CIVIL</v>
          </cell>
          <cell r="AH118" t="str">
            <v>N/A</v>
          </cell>
          <cell r="AI118" t="str">
            <v>9 AÑOS 8 MESES</v>
          </cell>
          <cell r="AJ118" t="str">
            <v>SALUD TOTAL</v>
          </cell>
          <cell r="AK118" t="str">
            <v>PROTECCION</v>
          </cell>
          <cell r="AL118" t="str">
            <v>-</v>
          </cell>
          <cell r="AM118">
            <v>0</v>
          </cell>
          <cell r="AN118"/>
          <cell r="AO118">
            <v>41600000</v>
          </cell>
          <cell r="AP118">
            <v>5200000</v>
          </cell>
          <cell r="AQ118" t="str">
            <v>-</v>
          </cell>
          <cell r="AR118">
            <v>8</v>
          </cell>
          <cell r="AS118">
            <v>41600000</v>
          </cell>
          <cell r="AT118">
            <v>44815</v>
          </cell>
          <cell r="AU118">
            <v>44573</v>
          </cell>
          <cell r="AV118">
            <v>44815</v>
          </cell>
          <cell r="AW118">
            <v>8</v>
          </cell>
          <cell r="AX118" t="str">
            <v>2 2. Meses</v>
          </cell>
          <cell r="AY118" t="str">
            <v>Vigente</v>
          </cell>
          <cell r="AZ118" t="str">
            <v>SUBDIRECCION DE DISPOSICION FINAL</v>
          </cell>
          <cell r="BA118" t="str">
            <v>FREDY FERLEY ALDANA ARIAS</v>
          </cell>
          <cell r="BB118" t="str">
            <v>SUBDIRECTOR(A)</v>
          </cell>
          <cell r="BC118">
            <v>80513360</v>
          </cell>
          <cell r="BD118">
            <v>218</v>
          </cell>
          <cell r="BE118">
            <v>44567</v>
          </cell>
          <cell r="BF118">
            <v>128</v>
          </cell>
          <cell r="BG118">
            <v>44573</v>
          </cell>
          <cell r="BH118" t="str">
            <v>O23011602380000007569</v>
          </cell>
          <cell r="BI118" t="str">
            <v>1 1. Inversión</v>
          </cell>
          <cell r="BJ118" t="str">
            <v>NO REQUIERE</v>
          </cell>
          <cell r="BK118"/>
          <cell r="BL118"/>
          <cell r="BM118"/>
          <cell r="BN118">
            <v>11</v>
          </cell>
          <cell r="BO118" t="str">
            <v>PROFESIONAL</v>
          </cell>
          <cell r="BP118"/>
        </row>
        <row r="119">
          <cell r="M119">
            <v>14396115</v>
          </cell>
          <cell r="N119">
            <v>9</v>
          </cell>
          <cell r="O119" t="str">
            <v>COLOMBIA</v>
          </cell>
          <cell r="P119" t="str">
            <v xml:space="preserve">TOLIMA </v>
          </cell>
          <cell r="Q119" t="str">
            <v>HONDA</v>
          </cell>
          <cell r="R119" t="str">
            <v>N/A</v>
          </cell>
          <cell r="S119" t="str">
            <v>N/A</v>
          </cell>
          <cell r="T119" t="str">
            <v>N/A</v>
          </cell>
          <cell r="U119" t="str">
            <v>N/A</v>
          </cell>
          <cell r="V119" t="str">
            <v>N/A</v>
          </cell>
          <cell r="W119" t="str">
            <v>N/A</v>
          </cell>
          <cell r="X119" t="str">
            <v>N/A</v>
          </cell>
          <cell r="Y119" t="str">
            <v>N/A</v>
          </cell>
          <cell r="Z119">
            <v>29684</v>
          </cell>
          <cell r="AA119" t="str">
            <v>CALLE 22 # 88A 49SABANA VERDE 1</v>
          </cell>
          <cell r="AB119">
            <v>3004100048</v>
          </cell>
          <cell r="AC119" t="str">
            <v>OEFUENTES@HOTMAIL.COM</v>
          </cell>
          <cell r="AD119" t="str">
            <v xml:space="preserve">1 1. Natural </v>
          </cell>
          <cell r="AE119" t="str">
            <v>26 26-Persona Natural</v>
          </cell>
          <cell r="AF119" t="str">
            <v>MASCULINO</v>
          </cell>
          <cell r="AG119" t="str">
            <v>MEDICINA VETERINARIA Y ZOOTECNIA</v>
          </cell>
          <cell r="AH119" t="str">
            <v>N/A</v>
          </cell>
          <cell r="AI119" t="str">
            <v>8 AÑOS 1 MES</v>
          </cell>
          <cell r="AJ119" t="str">
            <v>COOMEVA EPS</v>
          </cell>
          <cell r="AK119" t="str">
            <v>PORVENIR</v>
          </cell>
          <cell r="AL119" t="str">
            <v>-</v>
          </cell>
          <cell r="AM119">
            <v>0</v>
          </cell>
          <cell r="AN119"/>
          <cell r="AO119">
            <v>65600000</v>
          </cell>
          <cell r="AP119">
            <v>8200000</v>
          </cell>
          <cell r="AQ119" t="str">
            <v>-</v>
          </cell>
          <cell r="AR119">
            <v>8</v>
          </cell>
          <cell r="AS119">
            <v>65600000</v>
          </cell>
          <cell r="AT119">
            <v>44815</v>
          </cell>
          <cell r="AU119">
            <v>44573</v>
          </cell>
          <cell r="AV119">
            <v>44815</v>
          </cell>
          <cell r="AW119">
            <v>8</v>
          </cell>
          <cell r="AX119" t="str">
            <v>2 2. Meses</v>
          </cell>
          <cell r="AY119" t="str">
            <v>Vigente</v>
          </cell>
          <cell r="AZ119" t="str">
            <v>SUBDIRECCION DE DISPOSICION FINAL</v>
          </cell>
          <cell r="BA119" t="str">
            <v>FREDY FERLEY ALDANA ARIAS</v>
          </cell>
          <cell r="BB119" t="str">
            <v>SUBDIRECTOR(A)</v>
          </cell>
          <cell r="BC119">
            <v>80513360</v>
          </cell>
          <cell r="BD119">
            <v>139</v>
          </cell>
          <cell r="BE119">
            <v>44564</v>
          </cell>
          <cell r="BF119">
            <v>130</v>
          </cell>
          <cell r="BG119">
            <v>44573</v>
          </cell>
          <cell r="BH119" t="str">
            <v>O23011602380000007569</v>
          </cell>
          <cell r="BI119" t="str">
            <v>1 1. Inversión</v>
          </cell>
          <cell r="BJ119" t="str">
            <v>NO REQUIERE</v>
          </cell>
          <cell r="BK119"/>
          <cell r="BL119"/>
          <cell r="BM119"/>
          <cell r="BN119">
            <v>17</v>
          </cell>
          <cell r="BO119" t="str">
            <v>PROFESIONAL</v>
          </cell>
          <cell r="BP119"/>
        </row>
        <row r="120">
          <cell r="M120">
            <v>1071143911</v>
          </cell>
          <cell r="N120">
            <v>8</v>
          </cell>
          <cell r="O120" t="str">
            <v>COLOMBIA</v>
          </cell>
          <cell r="P120" t="str">
            <v>CUNDINAMARCA</v>
          </cell>
          <cell r="Q120" t="str">
            <v>GUATAVITA</v>
          </cell>
          <cell r="R120" t="str">
            <v>N/A</v>
          </cell>
          <cell r="S120" t="str">
            <v>N/A</v>
          </cell>
          <cell r="T120" t="str">
            <v>N/A</v>
          </cell>
          <cell r="U120" t="str">
            <v>N/A</v>
          </cell>
          <cell r="V120" t="str">
            <v>N/A</v>
          </cell>
          <cell r="W120" t="str">
            <v>N/A</v>
          </cell>
          <cell r="X120" t="str">
            <v>N/A</v>
          </cell>
          <cell r="Y120" t="str">
            <v>N/A</v>
          </cell>
          <cell r="Z120">
            <v>35068</v>
          </cell>
          <cell r="AA120" t="str">
            <v>CALLE 183 # 17 32 APTO 511</v>
          </cell>
          <cell r="AB120">
            <v>3202184320</v>
          </cell>
          <cell r="AC120" t="str">
            <v>CAPADORSERENY4@GMAIL.COM</v>
          </cell>
          <cell r="AD120" t="str">
            <v xml:space="preserve">1 1. Natural </v>
          </cell>
          <cell r="AE120" t="str">
            <v>26 26-Persona Natural</v>
          </cell>
          <cell r="AF120" t="str">
            <v>MASCULINO</v>
          </cell>
          <cell r="AG120" t="str">
            <v>INGENIERIA AMBIENTAL</v>
          </cell>
          <cell r="AH120" t="str">
            <v>N/A</v>
          </cell>
          <cell r="AI120" t="str">
            <v xml:space="preserve">3 AÑOS </v>
          </cell>
          <cell r="AJ120" t="str">
            <v>FAMISANAR</v>
          </cell>
          <cell r="AK120" t="str">
            <v>COLPENSIONES</v>
          </cell>
          <cell r="AL120" t="str">
            <v>-</v>
          </cell>
          <cell r="AM120">
            <v>0</v>
          </cell>
          <cell r="AN120"/>
          <cell r="AO120">
            <v>44000000</v>
          </cell>
          <cell r="AP120">
            <v>5500000</v>
          </cell>
          <cell r="AQ120" t="str">
            <v>-</v>
          </cell>
          <cell r="AR120">
            <v>8</v>
          </cell>
          <cell r="AS120">
            <v>44000000</v>
          </cell>
          <cell r="AT120">
            <v>44815</v>
          </cell>
          <cell r="AU120">
            <v>44573</v>
          </cell>
          <cell r="AV120">
            <v>44815</v>
          </cell>
          <cell r="AW120">
            <v>8</v>
          </cell>
          <cell r="AX120" t="str">
            <v>2 2. Meses</v>
          </cell>
          <cell r="AY120" t="str">
            <v>Vigente</v>
          </cell>
          <cell r="AZ120" t="str">
            <v>SUBDIRECCION DE DISPOSICION FINAL</v>
          </cell>
          <cell r="BA120" t="str">
            <v>FREDY FERLEY ALDANA ARIAS</v>
          </cell>
          <cell r="BB120" t="str">
            <v>SUBDIRECTOR(A)</v>
          </cell>
          <cell r="BC120">
            <v>80513360</v>
          </cell>
          <cell r="BD120">
            <v>213</v>
          </cell>
          <cell r="BE120">
            <v>44567</v>
          </cell>
          <cell r="BF120">
            <v>129</v>
          </cell>
          <cell r="BG120">
            <v>44573</v>
          </cell>
          <cell r="BH120" t="str">
            <v>O23011602380000007569</v>
          </cell>
          <cell r="BI120" t="str">
            <v>1 1. Inversión</v>
          </cell>
          <cell r="BJ120" t="str">
            <v>NO REQUIERE</v>
          </cell>
          <cell r="BK120"/>
          <cell r="BL120"/>
          <cell r="BM120"/>
          <cell r="BN120">
            <v>11</v>
          </cell>
          <cell r="BO120" t="str">
            <v>PROFESIONAL</v>
          </cell>
          <cell r="BP120"/>
        </row>
        <row r="121">
          <cell r="M121">
            <v>1024535595</v>
          </cell>
          <cell r="N121">
            <v>5</v>
          </cell>
          <cell r="O121" t="str">
            <v>COLOMBIA</v>
          </cell>
          <cell r="P121" t="str">
            <v>CUNDINAMARCA</v>
          </cell>
          <cell r="Q121" t="str">
            <v>BOGOTA</v>
          </cell>
          <cell r="R121" t="str">
            <v>N/A</v>
          </cell>
          <cell r="S121" t="str">
            <v>N/A</v>
          </cell>
          <cell r="T121" t="str">
            <v>N/A</v>
          </cell>
          <cell r="U121" t="str">
            <v>N/A</v>
          </cell>
          <cell r="V121" t="str">
            <v>N/A</v>
          </cell>
          <cell r="W121" t="str">
            <v>N/A</v>
          </cell>
          <cell r="X121" t="str">
            <v>N/A</v>
          </cell>
          <cell r="Y121" t="str">
            <v>N/A</v>
          </cell>
          <cell r="Z121">
            <v>33950</v>
          </cell>
          <cell r="AA121" t="str">
            <v>CALLE 63 # 23A 12 SUR</v>
          </cell>
          <cell r="AB121">
            <v>7311766</v>
          </cell>
          <cell r="AC121" t="str">
            <v>JETUMAY@GMAIL.COM</v>
          </cell>
          <cell r="AD121" t="str">
            <v xml:space="preserve">1 1. Natural </v>
          </cell>
          <cell r="AE121" t="str">
            <v>26 26-Persona Natural</v>
          </cell>
          <cell r="AF121" t="str">
            <v>MASCULINO</v>
          </cell>
          <cell r="AG121" t="str">
            <v>LICENCIATURA EN ARTES ESCENICAS</v>
          </cell>
          <cell r="AH121" t="str">
            <v>N/A</v>
          </cell>
          <cell r="AI121" t="str">
            <v>3 AÑOS 4 MESES</v>
          </cell>
          <cell r="AJ121" t="str">
            <v>CAPITAL SALUD</v>
          </cell>
          <cell r="AK121" t="str">
            <v>PORVENIR</v>
          </cell>
          <cell r="AL121" t="str">
            <v>-</v>
          </cell>
          <cell r="AM121">
            <v>0</v>
          </cell>
          <cell r="AN121"/>
          <cell r="AO121">
            <v>36000000</v>
          </cell>
          <cell r="AP121">
            <v>4500000</v>
          </cell>
          <cell r="AQ121" t="str">
            <v>-</v>
          </cell>
          <cell r="AR121">
            <v>8</v>
          </cell>
          <cell r="AS121">
            <v>36000000</v>
          </cell>
          <cell r="AT121">
            <v>44815</v>
          </cell>
          <cell r="AU121">
            <v>44573</v>
          </cell>
          <cell r="AV121">
            <v>44815</v>
          </cell>
          <cell r="AW121">
            <v>8</v>
          </cell>
          <cell r="AX121" t="str">
            <v>2 2. Meses</v>
          </cell>
          <cell r="AY121" t="str">
            <v>Vigente</v>
          </cell>
          <cell r="AZ121" t="str">
            <v>SUBDIRECCION DE DISPOSICION FINAL</v>
          </cell>
          <cell r="BA121" t="str">
            <v>FREDY FERLEY ALDANA ARIAS</v>
          </cell>
          <cell r="BB121" t="str">
            <v>SUBDIRECTOR(A)</v>
          </cell>
          <cell r="BC121">
            <v>80513360</v>
          </cell>
          <cell r="BD121">
            <v>212</v>
          </cell>
          <cell r="BE121">
            <v>44567</v>
          </cell>
          <cell r="BF121">
            <v>132</v>
          </cell>
          <cell r="BG121">
            <v>44573</v>
          </cell>
          <cell r="BH121" t="str">
            <v>O23011602380000007569</v>
          </cell>
          <cell r="BI121" t="str">
            <v>1 1. Inversión</v>
          </cell>
          <cell r="BJ121" t="str">
            <v>NO REQUIERE</v>
          </cell>
          <cell r="BK121"/>
          <cell r="BL121"/>
          <cell r="BM121"/>
          <cell r="BN121">
            <v>10</v>
          </cell>
          <cell r="BO121" t="str">
            <v>PROFESIONAL</v>
          </cell>
          <cell r="BP121"/>
        </row>
        <row r="122">
          <cell r="M122">
            <v>79381983</v>
          </cell>
          <cell r="N122">
            <v>6</v>
          </cell>
          <cell r="O122" t="str">
            <v>COLOMBIA</v>
          </cell>
          <cell r="P122" t="str">
            <v>CUNDINAMARCA</v>
          </cell>
          <cell r="Q122" t="str">
            <v>BOGOTA</v>
          </cell>
          <cell r="R122" t="str">
            <v>N/A</v>
          </cell>
          <cell r="S122" t="str">
            <v>N/A</v>
          </cell>
          <cell r="T122" t="str">
            <v>N/A</v>
          </cell>
          <cell r="U122" t="str">
            <v>N/A</v>
          </cell>
          <cell r="V122" t="str">
            <v>N/A</v>
          </cell>
          <cell r="W122" t="str">
            <v>N/A</v>
          </cell>
          <cell r="X122" t="str">
            <v>N/A</v>
          </cell>
          <cell r="Y122" t="str">
            <v>N/A</v>
          </cell>
          <cell r="Z122">
            <v>24194</v>
          </cell>
          <cell r="AA122" t="str">
            <v>CALLE 148 # 14 09</v>
          </cell>
          <cell r="AB122">
            <v>6423586</v>
          </cell>
          <cell r="AC122" t="str">
            <v>PAVILARFUAC@GMAIL.COM</v>
          </cell>
          <cell r="AD122" t="str">
            <v xml:space="preserve">1 1. Natural </v>
          </cell>
          <cell r="AE122" t="str">
            <v>26 26-Persona Natural</v>
          </cell>
          <cell r="AF122" t="str">
            <v>MASCULINO</v>
          </cell>
          <cell r="AG122" t="str">
            <v>DERECHO</v>
          </cell>
          <cell r="AH122" t="str">
            <v>ESPECIALIZACION EN DERECHO PROCESAL CIVIL</v>
          </cell>
          <cell r="AI122" t="str">
            <v>4 AÑOS 10 MESES</v>
          </cell>
          <cell r="AJ122" t="str">
            <v>COMPENSAR EPS</v>
          </cell>
          <cell r="AK122" t="str">
            <v>COLPENSIONES</v>
          </cell>
          <cell r="AL122" t="str">
            <v>-</v>
          </cell>
          <cell r="AM122">
            <v>0</v>
          </cell>
          <cell r="AN122"/>
          <cell r="AO122">
            <v>64000000</v>
          </cell>
          <cell r="AP122">
            <v>8000000</v>
          </cell>
          <cell r="AQ122" t="str">
            <v>-</v>
          </cell>
          <cell r="AR122">
            <v>8</v>
          </cell>
          <cell r="AS122">
            <v>64000000</v>
          </cell>
          <cell r="AT122">
            <v>44816</v>
          </cell>
          <cell r="AU122">
            <v>44574</v>
          </cell>
          <cell r="AV122">
            <v>44816</v>
          </cell>
          <cell r="AW122">
            <v>8</v>
          </cell>
          <cell r="AX122" t="str">
            <v>2 2. Meses</v>
          </cell>
          <cell r="AY122" t="str">
            <v>Vigente</v>
          </cell>
          <cell r="AZ122" t="str">
            <v>SUBDIRECCION DE DISPOSICION FINAL</v>
          </cell>
          <cell r="BA122" t="str">
            <v>FREDY FERLEY ALDANA ARIAS</v>
          </cell>
          <cell r="BB122" t="str">
            <v>SUBDIRECTOR(A)</v>
          </cell>
          <cell r="BC122">
            <v>80513360</v>
          </cell>
          <cell r="BD122">
            <v>237</v>
          </cell>
          <cell r="BE122">
            <v>44567</v>
          </cell>
          <cell r="BF122">
            <v>131</v>
          </cell>
          <cell r="BG122">
            <v>44573</v>
          </cell>
          <cell r="BH122" t="str">
            <v>O23011602380000007569</v>
          </cell>
          <cell r="BI122" t="str">
            <v>1 1. Inversión</v>
          </cell>
          <cell r="BJ122" t="str">
            <v>NO REQUIERE</v>
          </cell>
          <cell r="BK122"/>
          <cell r="BL122"/>
          <cell r="BM122"/>
          <cell r="BN122">
            <v>16</v>
          </cell>
          <cell r="BO122" t="str">
            <v>PROFESIONAL</v>
          </cell>
          <cell r="BP122"/>
        </row>
        <row r="123">
          <cell r="M123">
            <v>45556073</v>
          </cell>
          <cell r="N123">
            <v>8</v>
          </cell>
          <cell r="O123" t="str">
            <v>COLOMBIA</v>
          </cell>
          <cell r="P123" t="str">
            <v>BOLIVAR</v>
          </cell>
          <cell r="Q123" t="str">
            <v>CARTAGENA</v>
          </cell>
          <cell r="R123" t="str">
            <v>N/A</v>
          </cell>
          <cell r="S123" t="str">
            <v>N/A</v>
          </cell>
          <cell r="T123" t="str">
            <v>N/A</v>
          </cell>
          <cell r="U123" t="str">
            <v>N/A</v>
          </cell>
          <cell r="V123" t="str">
            <v>N/A</v>
          </cell>
          <cell r="W123" t="str">
            <v>N/A</v>
          </cell>
          <cell r="X123" t="str">
            <v>N/A</v>
          </cell>
          <cell r="Y123" t="str">
            <v>N/A</v>
          </cell>
          <cell r="Z123">
            <v>30649</v>
          </cell>
          <cell r="AA123" t="str">
            <v>KM 2.5 VARIANTE CAJICA ZIPA CONJUNTO OIKOS PALOS VERDES - CAJICA</v>
          </cell>
          <cell r="AB123">
            <v>8831910</v>
          </cell>
          <cell r="AC123" t="str">
            <v>WENRAM25@GMAIL.COM</v>
          </cell>
          <cell r="AD123" t="str">
            <v xml:space="preserve">1 1. Natural </v>
          </cell>
          <cell r="AE123" t="str">
            <v>26 26-Persona Natural</v>
          </cell>
          <cell r="AF123" t="str">
            <v>FEMENINO</v>
          </cell>
          <cell r="AG123" t="str">
            <v>DERECHO</v>
          </cell>
          <cell r="AH123" t="str">
            <v>ESPECIALIZACION EN DERECHO ADUANERO</v>
          </cell>
          <cell r="AI123" t="str">
            <v>10 AÑOS 4 MESES</v>
          </cell>
          <cell r="AJ123" t="str">
            <v>SANITAS EPS</v>
          </cell>
          <cell r="AK123" t="str">
            <v>PORVENIR</v>
          </cell>
          <cell r="AL123" t="str">
            <v>-</v>
          </cell>
          <cell r="AM123">
            <v>0</v>
          </cell>
          <cell r="AN123"/>
          <cell r="AO123">
            <v>69885500</v>
          </cell>
          <cell r="AP123">
            <v>6077000</v>
          </cell>
          <cell r="AQ123" t="str">
            <v>-</v>
          </cell>
          <cell r="AR123">
            <v>12</v>
          </cell>
          <cell r="AS123">
            <v>69885500</v>
          </cell>
          <cell r="AT123">
            <v>44921</v>
          </cell>
          <cell r="AU123">
            <v>44573</v>
          </cell>
          <cell r="AV123">
            <v>44921</v>
          </cell>
          <cell r="AW123" t="str">
            <v>11 MESES 15 DIAS</v>
          </cell>
          <cell r="AX123" t="str">
            <v>1 1. Días</v>
          </cell>
          <cell r="AY123" t="str">
            <v>Vigente</v>
          </cell>
          <cell r="AZ123" t="str">
            <v>SUBDIRECCION DE RECOLECCION, BARRIDO Y LIMPIEZA</v>
          </cell>
          <cell r="BA123" t="str">
            <v>HERMES HUMBERTO FORERO</v>
          </cell>
          <cell r="BB123" t="str">
            <v>SUBDIRECTOR DE RBL</v>
          </cell>
          <cell r="BC123">
            <v>80012878</v>
          </cell>
          <cell r="BD123">
            <v>180</v>
          </cell>
          <cell r="BE123">
            <v>44565</v>
          </cell>
          <cell r="BF123">
            <v>85</v>
          </cell>
          <cell r="BG123">
            <v>44572</v>
          </cell>
          <cell r="BH123" t="str">
            <v>O23011602380000007569</v>
          </cell>
          <cell r="BI123" t="str">
            <v>1 1. Inversión</v>
          </cell>
          <cell r="BJ123" t="str">
            <v>NO REQUIERE</v>
          </cell>
          <cell r="BK123"/>
          <cell r="BL123"/>
          <cell r="BM123"/>
          <cell r="BN123">
            <v>13</v>
          </cell>
          <cell r="BO123" t="str">
            <v>PROFESIONAL</v>
          </cell>
          <cell r="BP123"/>
        </row>
        <row r="124">
          <cell r="M124">
            <v>1030656089</v>
          </cell>
          <cell r="N124">
            <v>0</v>
          </cell>
          <cell r="O124" t="str">
            <v>COLOMBIA</v>
          </cell>
          <cell r="P124" t="str">
            <v>CUNDINAMARCA</v>
          </cell>
          <cell r="Q124" t="str">
            <v>BOGOTA</v>
          </cell>
          <cell r="R124" t="str">
            <v>N/A</v>
          </cell>
          <cell r="S124" t="str">
            <v>N/A</v>
          </cell>
          <cell r="T124" t="str">
            <v>N/A</v>
          </cell>
          <cell r="U124" t="str">
            <v>N/A</v>
          </cell>
          <cell r="V124" t="str">
            <v>N/A</v>
          </cell>
          <cell r="W124" t="str">
            <v>N/A</v>
          </cell>
          <cell r="X124" t="str">
            <v>N/A</v>
          </cell>
          <cell r="Y124" t="str">
            <v>N/A</v>
          </cell>
          <cell r="Z124">
            <v>34914</v>
          </cell>
          <cell r="AA124" t="str">
            <v>CALLE 55 SUR # 78L 82 BLQ G 3 APTO 201</v>
          </cell>
          <cell r="AB124">
            <v>8038982</v>
          </cell>
          <cell r="AC124" t="str">
            <v>JUSEVIHE95@HOTMAIL.COM</v>
          </cell>
          <cell r="AD124" t="str">
            <v xml:space="preserve">1 1. Natural </v>
          </cell>
          <cell r="AE124" t="str">
            <v>26 26-Persona Natural</v>
          </cell>
          <cell r="AF124" t="str">
            <v>MASCULINO</v>
          </cell>
          <cell r="AG124" t="str">
            <v>DISEÑO GRAFICO</v>
          </cell>
          <cell r="AH124" t="str">
            <v>ESPECIALIZACION EN DOCENCIA UNIVERSITARIA</v>
          </cell>
          <cell r="AI124" t="str">
            <v>2 AÑOS 6 MESES</v>
          </cell>
          <cell r="AJ124" t="str">
            <v>COMPENSAR EPS</v>
          </cell>
          <cell r="AK124" t="str">
            <v>PROTECCION</v>
          </cell>
          <cell r="AL124" t="str">
            <v>-</v>
          </cell>
          <cell r="AM124">
            <v>0</v>
          </cell>
          <cell r="AN124"/>
          <cell r="AO124">
            <v>53302500</v>
          </cell>
          <cell r="AP124">
            <v>4635000</v>
          </cell>
          <cell r="AQ124" t="str">
            <v>-</v>
          </cell>
          <cell r="AR124">
            <v>12</v>
          </cell>
          <cell r="AS124">
            <v>53302500</v>
          </cell>
          <cell r="AT124">
            <v>44929</v>
          </cell>
          <cell r="AU124">
            <v>44581</v>
          </cell>
          <cell r="AV124">
            <v>44929</v>
          </cell>
          <cell r="AW124" t="str">
            <v>11 MESES 15 DIAS</v>
          </cell>
          <cell r="AX124" t="str">
            <v>1 1. Días</v>
          </cell>
          <cell r="AY124" t="str">
            <v>Vigente</v>
          </cell>
          <cell r="AZ124" t="str">
            <v>SUBDIRECCION DE RECOLECCION, BARRIDO Y LIMPIEZA</v>
          </cell>
          <cell r="BA124" t="str">
            <v>HERMES HUMBERTO FORERO</v>
          </cell>
          <cell r="BB124" t="str">
            <v>SUBDIRECTOR DE RBL</v>
          </cell>
          <cell r="BC124">
            <v>80012878</v>
          </cell>
          <cell r="BD124">
            <v>342</v>
          </cell>
          <cell r="BE124">
            <v>44566</v>
          </cell>
          <cell r="BF124">
            <v>86</v>
          </cell>
          <cell r="BG124">
            <v>44572</v>
          </cell>
          <cell r="BH124" t="str">
            <v>O23011602380000007569</v>
          </cell>
          <cell r="BI124" t="str">
            <v>1 1. Inversión</v>
          </cell>
          <cell r="BJ124" t="str">
            <v>NO REQUIERE</v>
          </cell>
          <cell r="BK124"/>
          <cell r="BL124"/>
          <cell r="BM124"/>
          <cell r="BN124">
            <v>10</v>
          </cell>
          <cell r="BO124" t="str">
            <v>PROFESIONAL</v>
          </cell>
          <cell r="BP124"/>
        </row>
        <row r="125">
          <cell r="M125">
            <v>11204198</v>
          </cell>
          <cell r="N125">
            <v>6</v>
          </cell>
          <cell r="O125" t="str">
            <v>COLOMBIA</v>
          </cell>
          <cell r="P125" t="str">
            <v>CUNDINAMARCA</v>
          </cell>
          <cell r="Q125" t="str">
            <v>CHIA</v>
          </cell>
          <cell r="R125" t="str">
            <v>N/A</v>
          </cell>
          <cell r="S125" t="str">
            <v>N/A</v>
          </cell>
          <cell r="T125" t="str">
            <v>N/A</v>
          </cell>
          <cell r="U125" t="str">
            <v>N/A</v>
          </cell>
          <cell r="V125" t="str">
            <v>N/A</v>
          </cell>
          <cell r="W125" t="str">
            <v>N/A</v>
          </cell>
          <cell r="X125" t="str">
            <v>N/A</v>
          </cell>
          <cell r="Y125" t="str">
            <v>N/A</v>
          </cell>
          <cell r="Z125">
            <v>29864</v>
          </cell>
          <cell r="AA125" t="str">
            <v>CALLE 11 # 9 18</v>
          </cell>
          <cell r="AB125">
            <v>3125349131</v>
          </cell>
          <cell r="AC125" t="str">
            <v>JNKASTILLO@GMAIL.COM</v>
          </cell>
          <cell r="AD125" t="str">
            <v xml:space="preserve">1 1. Natural </v>
          </cell>
          <cell r="AE125" t="str">
            <v>26 26-Persona Natural</v>
          </cell>
          <cell r="AF125" t="str">
            <v>MASCULINO</v>
          </cell>
          <cell r="AG125" t="str">
            <v>MERCADEO</v>
          </cell>
          <cell r="AH125" t="str">
            <v>N/A</v>
          </cell>
          <cell r="AI125" t="str">
            <v>11 AÑOS 2 MESES</v>
          </cell>
          <cell r="AJ125" t="str">
            <v>COMPENSAR EPS</v>
          </cell>
          <cell r="AK125" t="str">
            <v>PORVENIR</v>
          </cell>
          <cell r="AL125" t="str">
            <v>-</v>
          </cell>
          <cell r="AM125">
            <v>0</v>
          </cell>
          <cell r="AN125"/>
          <cell r="AO125">
            <v>51952170</v>
          </cell>
          <cell r="AP125">
            <v>4517580</v>
          </cell>
          <cell r="AQ125" t="str">
            <v>-</v>
          </cell>
          <cell r="AR125">
            <v>12</v>
          </cell>
          <cell r="AS125">
            <v>51952170</v>
          </cell>
          <cell r="AT125">
            <v>44927</v>
          </cell>
          <cell r="AU125">
            <v>44579</v>
          </cell>
          <cell r="AV125">
            <v>44927</v>
          </cell>
          <cell r="AW125" t="str">
            <v>11 MESES 15 DIAS</v>
          </cell>
          <cell r="AX125" t="str">
            <v>1 1. Días</v>
          </cell>
          <cell r="AY125" t="str">
            <v>Vigente</v>
          </cell>
          <cell r="AZ125" t="str">
            <v>SUBDIRECCION DE RECOLECCION, BARRIDO Y LIMPIEZA</v>
          </cell>
          <cell r="BA125" t="str">
            <v>HERMES HUMBERTO FORERO</v>
          </cell>
          <cell r="BB125" t="str">
            <v>SUBDIRECTOR DE RBL</v>
          </cell>
          <cell r="BC125">
            <v>80012878</v>
          </cell>
          <cell r="BD125">
            <v>323</v>
          </cell>
          <cell r="BE125">
            <v>44566</v>
          </cell>
          <cell r="BF125">
            <v>87</v>
          </cell>
          <cell r="BG125">
            <v>44572</v>
          </cell>
          <cell r="BH125" t="str">
            <v>O23011602380000007569</v>
          </cell>
          <cell r="BI125" t="str">
            <v>1 1. Inversión</v>
          </cell>
          <cell r="BJ125" t="str">
            <v>NO REQUIERE</v>
          </cell>
          <cell r="BK125"/>
          <cell r="BL125"/>
          <cell r="BM125"/>
          <cell r="BN125">
            <v>10</v>
          </cell>
          <cell r="BO125" t="str">
            <v>PROFESIONAL</v>
          </cell>
          <cell r="BP125"/>
        </row>
        <row r="126">
          <cell r="M126">
            <v>1012359881</v>
          </cell>
          <cell r="N126">
            <v>9</v>
          </cell>
          <cell r="O126" t="str">
            <v>COLOMBIA</v>
          </cell>
          <cell r="P126" t="str">
            <v>CUNDINAMARCA</v>
          </cell>
          <cell r="Q126" t="str">
            <v>BOGOTA</v>
          </cell>
          <cell r="R126" t="str">
            <v>N/A</v>
          </cell>
          <cell r="S126" t="str">
            <v>N/A</v>
          </cell>
          <cell r="T126" t="str">
            <v>N/A</v>
          </cell>
          <cell r="U126" t="str">
            <v>N/A</v>
          </cell>
          <cell r="V126" t="str">
            <v>N/A</v>
          </cell>
          <cell r="W126" t="str">
            <v>N/A</v>
          </cell>
          <cell r="X126" t="str">
            <v>N/A</v>
          </cell>
          <cell r="Y126" t="str">
            <v>N/A</v>
          </cell>
          <cell r="Z126">
            <v>32870</v>
          </cell>
          <cell r="AA126" t="str">
            <v xml:space="preserve">calle 69b sur # 89a 60 </v>
          </cell>
          <cell r="AB126">
            <v>3044327533</v>
          </cell>
          <cell r="AC126" t="str">
            <v>MABELUAGUILAR@GMAIL.COM</v>
          </cell>
          <cell r="AD126" t="str">
            <v xml:space="preserve">1 1. Natural </v>
          </cell>
          <cell r="AE126" t="str">
            <v>26 26-Persona Natural</v>
          </cell>
          <cell r="AF126" t="str">
            <v>FEMENINO</v>
          </cell>
          <cell r="AG126" t="str">
            <v>INGENIERIA AMBIENTAL</v>
          </cell>
          <cell r="AH126" t="str">
            <v>ESPECIALIZACION EN GERENCIA DE LA SEGURIDAD Y SALUD EN EL TRABAJO</v>
          </cell>
          <cell r="AI126" t="str">
            <v>5 AÑOS 11 MESES</v>
          </cell>
          <cell r="AJ126" t="str">
            <v>COMPENSAR EPS</v>
          </cell>
          <cell r="AK126" t="str">
            <v>PROTECCION</v>
          </cell>
          <cell r="AL126" t="str">
            <v>-</v>
          </cell>
          <cell r="AM126">
            <v>0</v>
          </cell>
          <cell r="AN126"/>
          <cell r="AO126">
            <v>86250000</v>
          </cell>
          <cell r="AP126">
            <v>7500000</v>
          </cell>
          <cell r="AQ126" t="str">
            <v>-</v>
          </cell>
          <cell r="AR126">
            <v>12</v>
          </cell>
          <cell r="AS126">
            <v>86250000</v>
          </cell>
          <cell r="AT126">
            <v>44921</v>
          </cell>
          <cell r="AU126">
            <v>44573</v>
          </cell>
          <cell r="AV126">
            <v>44921</v>
          </cell>
          <cell r="AW126" t="str">
            <v>11 MESES 15 DIAS</v>
          </cell>
          <cell r="AX126" t="str">
            <v>1 1. Días</v>
          </cell>
          <cell r="AY126" t="str">
            <v>Vigente</v>
          </cell>
          <cell r="AZ126" t="str">
            <v>SUBDIRECCION DE RECOLECCION, BARRIDO Y LIMPIEZA</v>
          </cell>
          <cell r="BA126" t="str">
            <v>HERMES HUMBERTO FORERO</v>
          </cell>
          <cell r="BB126" t="str">
            <v>SUBDIRECTOR DE RBL</v>
          </cell>
          <cell r="BC126">
            <v>80012878</v>
          </cell>
          <cell r="BD126">
            <v>198</v>
          </cell>
          <cell r="BE126">
            <v>44565</v>
          </cell>
          <cell r="BF126">
            <v>94</v>
          </cell>
          <cell r="BG126">
            <v>44572</v>
          </cell>
          <cell r="BH126" t="str">
            <v>O23011602380000007569</v>
          </cell>
          <cell r="BI126" t="str">
            <v>1 1. Inversión</v>
          </cell>
          <cell r="BJ126" t="str">
            <v>NO REQUIERE</v>
          </cell>
          <cell r="BK126"/>
          <cell r="BL126"/>
          <cell r="BM126"/>
          <cell r="BN126">
            <v>10</v>
          </cell>
          <cell r="BO126" t="str">
            <v>PROFESIONAL</v>
          </cell>
          <cell r="BP126"/>
        </row>
        <row r="127">
          <cell r="M127">
            <v>1118540062</v>
          </cell>
          <cell r="N127">
            <v>2</v>
          </cell>
          <cell r="O127" t="str">
            <v>COLOMBIA</v>
          </cell>
          <cell r="P127" t="str">
            <v>BOYACA</v>
          </cell>
          <cell r="Q127" t="str">
            <v>SOGAMOSO</v>
          </cell>
          <cell r="R127" t="str">
            <v>N/A</v>
          </cell>
          <cell r="S127" t="str">
            <v>N/A</v>
          </cell>
          <cell r="T127" t="str">
            <v>N/A</v>
          </cell>
          <cell r="U127" t="str">
            <v>N/A</v>
          </cell>
          <cell r="V127" t="str">
            <v>N/A</v>
          </cell>
          <cell r="W127" t="str">
            <v>N/A</v>
          </cell>
          <cell r="X127" t="str">
            <v>N/A</v>
          </cell>
          <cell r="Y127" t="str">
            <v>N/A</v>
          </cell>
          <cell r="Z127">
            <v>32482</v>
          </cell>
          <cell r="AA127" t="str">
            <v>CRA 15A # 34 55</v>
          </cell>
          <cell r="AB127">
            <v>3132710035</v>
          </cell>
          <cell r="AC127" t="str">
            <v>LILIANAALARCON.AG@GMAIL.COM</v>
          </cell>
          <cell r="AD127" t="str">
            <v xml:space="preserve">1 1. Natural </v>
          </cell>
          <cell r="AE127" t="str">
            <v>26 26-Persona Natural</v>
          </cell>
          <cell r="AF127" t="str">
            <v>FEMENINO</v>
          </cell>
          <cell r="AG127" t="str">
            <v xml:space="preserve">DERECHO </v>
          </cell>
          <cell r="AH127" t="str">
            <v>ESPECIALIZACION EN DERECHO PUBLICO</v>
          </cell>
          <cell r="AI127" t="str">
            <v>3 AÑOS</v>
          </cell>
          <cell r="AJ127" t="str">
            <v>SANITAS EPS</v>
          </cell>
          <cell r="AK127" t="str">
            <v>PORVENIR</v>
          </cell>
          <cell r="AL127" t="str">
            <v>-</v>
          </cell>
          <cell r="AM127">
            <v>0</v>
          </cell>
          <cell r="AN127"/>
          <cell r="AO127">
            <v>60160000</v>
          </cell>
          <cell r="AP127">
            <v>7520000</v>
          </cell>
          <cell r="AQ127" t="str">
            <v>-</v>
          </cell>
          <cell r="AR127">
            <v>8</v>
          </cell>
          <cell r="AS127">
            <v>60160000</v>
          </cell>
          <cell r="AT127">
            <v>44815</v>
          </cell>
          <cell r="AU127">
            <v>44573</v>
          </cell>
          <cell r="AV127">
            <v>44815</v>
          </cell>
          <cell r="AW127">
            <v>8</v>
          </cell>
          <cell r="AX127" t="str">
            <v>2 2. Meses</v>
          </cell>
          <cell r="AY127" t="str">
            <v>Vigente</v>
          </cell>
          <cell r="AZ127" t="str">
            <v>SUBDIRECCION ADMINISTRATIVA Y FINANCIERA</v>
          </cell>
          <cell r="BA127" t="str">
            <v>RUBEN DARIO PERILLA CARDENAS</v>
          </cell>
          <cell r="BB127" t="str">
            <v>SUBDIRECTOR DE ADMINISTRATIVA Y FINANCIERA</v>
          </cell>
          <cell r="BC127">
            <v>74754353</v>
          </cell>
          <cell r="BD127">
            <v>457</v>
          </cell>
          <cell r="BE127">
            <v>44567</v>
          </cell>
          <cell r="BF127">
            <v>103</v>
          </cell>
          <cell r="BG127">
            <v>44572</v>
          </cell>
          <cell r="BH127" t="str">
            <v>O23011605560000007628</v>
          </cell>
          <cell r="BI127" t="str">
            <v>1 1. Inversión</v>
          </cell>
          <cell r="BJ127" t="str">
            <v>NO REQUIERE</v>
          </cell>
          <cell r="BK127"/>
          <cell r="BL127"/>
          <cell r="BM127"/>
          <cell r="BN127">
            <v>15</v>
          </cell>
          <cell r="BO127" t="str">
            <v>PROFESIONAL</v>
          </cell>
          <cell r="BP127"/>
        </row>
        <row r="128">
          <cell r="M128">
            <v>1110529575</v>
          </cell>
          <cell r="N128">
            <v>5</v>
          </cell>
          <cell r="O128" t="str">
            <v>COLOMBIA</v>
          </cell>
          <cell r="P128" t="str">
            <v>TOLIMA</v>
          </cell>
          <cell r="Q128" t="str">
            <v>IBAGUE</v>
          </cell>
          <cell r="R128" t="str">
            <v>N/A</v>
          </cell>
          <cell r="S128" t="str">
            <v>N/A</v>
          </cell>
          <cell r="T128" t="str">
            <v>N/A</v>
          </cell>
          <cell r="U128" t="str">
            <v>N/A</v>
          </cell>
          <cell r="V128" t="str">
            <v>N/A</v>
          </cell>
          <cell r="W128" t="str">
            <v>N/A</v>
          </cell>
          <cell r="X128" t="str">
            <v>N/A</v>
          </cell>
          <cell r="Y128" t="str">
            <v>N/A</v>
          </cell>
          <cell r="Z128">
            <v>33916</v>
          </cell>
          <cell r="AA128" t="str">
            <v xml:space="preserve">CRA 14A # 119 39 </v>
          </cell>
          <cell r="AB128">
            <v>4675100</v>
          </cell>
          <cell r="AC128" t="str">
            <v>ELIANAPLAZASB@HOTMAIL.ES</v>
          </cell>
          <cell r="AD128" t="str">
            <v xml:space="preserve">1 1. Natural </v>
          </cell>
          <cell r="AE128" t="str">
            <v>26 26-Persona Natural</v>
          </cell>
          <cell r="AF128" t="str">
            <v>FEMENINO</v>
          </cell>
          <cell r="AG128" t="str">
            <v>COMUNICACIÓN SOCIAL - PERIODISMO</v>
          </cell>
          <cell r="AH128" t="str">
            <v>N/A</v>
          </cell>
          <cell r="AI128" t="str">
            <v>3 AÑOS 11 MESES</v>
          </cell>
          <cell r="AJ128" t="str">
            <v>-</v>
          </cell>
          <cell r="AK128" t="str">
            <v>-</v>
          </cell>
          <cell r="AL128" t="str">
            <v>-</v>
          </cell>
          <cell r="AM128">
            <v>0</v>
          </cell>
          <cell r="AN128"/>
          <cell r="AO128">
            <v>48564500</v>
          </cell>
          <cell r="AP128">
            <v>4223000</v>
          </cell>
          <cell r="AQ128" t="str">
            <v>-</v>
          </cell>
          <cell r="AR128">
            <v>12</v>
          </cell>
          <cell r="AS128">
            <v>48564500</v>
          </cell>
          <cell r="AT128">
            <v>44922</v>
          </cell>
          <cell r="AU128">
            <v>44574</v>
          </cell>
          <cell r="AV128">
            <v>44922</v>
          </cell>
          <cell r="AW128" t="str">
            <v>11 MESES 15 DIAS</v>
          </cell>
          <cell r="AX128" t="str">
            <v>1 1. Días</v>
          </cell>
          <cell r="AY128" t="str">
            <v>Vigente</v>
          </cell>
          <cell r="AZ128" t="str">
            <v>SUBDIRECCION DE RECOLECCION, BARRIDO Y LIMPIEZA</v>
          </cell>
          <cell r="BA128" t="str">
            <v>HERMES HUMBERTO FORERO</v>
          </cell>
          <cell r="BB128" t="str">
            <v>SUBDIRECTOR DE RBL</v>
          </cell>
          <cell r="BC128">
            <v>80012878</v>
          </cell>
          <cell r="BD128">
            <v>327</v>
          </cell>
          <cell r="BE128">
            <v>44566</v>
          </cell>
          <cell r="BF128">
            <v>98</v>
          </cell>
          <cell r="BG128">
            <v>44572</v>
          </cell>
          <cell r="BH128" t="str">
            <v>O23011602380000007569</v>
          </cell>
          <cell r="BI128" t="str">
            <v>1 1. Inversión</v>
          </cell>
          <cell r="BJ128" t="str">
            <v>NO REQUIERE</v>
          </cell>
          <cell r="BK128"/>
          <cell r="BL128"/>
          <cell r="BM128"/>
          <cell r="BN128">
            <v>10</v>
          </cell>
          <cell r="BO128" t="str">
            <v>PROFESIONAL</v>
          </cell>
          <cell r="BP128"/>
        </row>
        <row r="129">
          <cell r="M129">
            <v>1049621380</v>
          </cell>
          <cell r="N129">
            <v>8</v>
          </cell>
          <cell r="O129" t="str">
            <v>COLOMBIA</v>
          </cell>
          <cell r="P129" t="str">
            <v>BOYACA</v>
          </cell>
          <cell r="Q129" t="str">
            <v>TUNJA</v>
          </cell>
          <cell r="R129" t="str">
            <v>N/A</v>
          </cell>
          <cell r="S129" t="str">
            <v>N/A</v>
          </cell>
          <cell r="T129" t="str">
            <v>N/A</v>
          </cell>
          <cell r="U129" t="str">
            <v>N/A</v>
          </cell>
          <cell r="V129" t="str">
            <v>N/A</v>
          </cell>
          <cell r="W129" t="str">
            <v>N/A</v>
          </cell>
          <cell r="X129" t="str">
            <v>N/A</v>
          </cell>
          <cell r="Y129" t="str">
            <v>N/A</v>
          </cell>
          <cell r="Z129">
            <v>33004</v>
          </cell>
          <cell r="AA129" t="str">
            <v>CALLE 39 # 1 45 APTO 802 TUNJA</v>
          </cell>
          <cell r="AB129">
            <v>3202922641</v>
          </cell>
          <cell r="AC129" t="str">
            <v>ANGELA.MORALES.SANDOVAL@GMAIL.COM</v>
          </cell>
          <cell r="AD129" t="str">
            <v xml:space="preserve">1 1. Natural </v>
          </cell>
          <cell r="AE129" t="str">
            <v>26 26-Persona Natural</v>
          </cell>
          <cell r="AF129" t="str">
            <v>FEMENINO</v>
          </cell>
          <cell r="AG129" t="str">
            <v>DERECHO</v>
          </cell>
          <cell r="AH129" t="str">
            <v>N/A</v>
          </cell>
          <cell r="AI129" t="str">
            <v>8 AÑOS 6 MESES</v>
          </cell>
          <cell r="AJ129" t="str">
            <v>SANITAS EPS</v>
          </cell>
          <cell r="AK129" t="str">
            <v>COLPENSIONES</v>
          </cell>
          <cell r="AL129" t="str">
            <v>-</v>
          </cell>
          <cell r="AM129">
            <v>0</v>
          </cell>
          <cell r="AN129"/>
          <cell r="AO129">
            <v>110000000</v>
          </cell>
          <cell r="AP129">
            <v>10000000</v>
          </cell>
          <cell r="AQ129" t="str">
            <v>-</v>
          </cell>
          <cell r="AR129">
            <v>11</v>
          </cell>
          <cell r="AS129">
            <v>110000000</v>
          </cell>
          <cell r="AT129">
            <v>44906</v>
          </cell>
          <cell r="AU129">
            <v>44573</v>
          </cell>
          <cell r="AV129">
            <v>44906</v>
          </cell>
          <cell r="AW129">
            <v>11</v>
          </cell>
          <cell r="AX129" t="str">
            <v>2 2. Meses</v>
          </cell>
          <cell r="AY129" t="str">
            <v>Vigente</v>
          </cell>
          <cell r="AZ129" t="str">
            <v>SUBDIRECCION ADMINISTRATIVA Y FINANCIERA</v>
          </cell>
          <cell r="BA129" t="str">
            <v>RUBEN DARIO PERILLA CARDENAS</v>
          </cell>
          <cell r="BB129" t="str">
            <v>SUBDIRECTOR DE ADMINISTRATIVA Y FINANCIERA</v>
          </cell>
          <cell r="BC129">
            <v>74754353</v>
          </cell>
          <cell r="BD129">
            <v>461</v>
          </cell>
          <cell r="BE129">
            <v>44567</v>
          </cell>
          <cell r="BF129">
            <v>105</v>
          </cell>
          <cell r="BG129">
            <v>44572</v>
          </cell>
          <cell r="BH129" t="str">
            <v>O23011605560000007628</v>
          </cell>
          <cell r="BI129" t="str">
            <v>1 1. Inversión</v>
          </cell>
          <cell r="BJ129" t="str">
            <v>NO REQUIERE</v>
          </cell>
          <cell r="BK129"/>
          <cell r="BL129"/>
          <cell r="BM129"/>
          <cell r="BN129">
            <v>18</v>
          </cell>
          <cell r="BO129" t="str">
            <v>PROFESIONAL</v>
          </cell>
          <cell r="BP129"/>
        </row>
        <row r="130">
          <cell r="M130">
            <v>52261290</v>
          </cell>
          <cell r="N130">
            <v>8</v>
          </cell>
          <cell r="O130" t="str">
            <v>COLOMBIA</v>
          </cell>
          <cell r="P130" t="str">
            <v>CUNDINAMARCA</v>
          </cell>
          <cell r="Q130" t="str">
            <v>BOGOTA</v>
          </cell>
          <cell r="R130" t="str">
            <v>N/A</v>
          </cell>
          <cell r="S130" t="str">
            <v>N/A</v>
          </cell>
          <cell r="T130" t="str">
            <v>N/A</v>
          </cell>
          <cell r="U130" t="str">
            <v>N/A</v>
          </cell>
          <cell r="V130" t="str">
            <v>N/A</v>
          </cell>
          <cell r="W130" t="str">
            <v>N/A</v>
          </cell>
          <cell r="X130" t="str">
            <v>N/A</v>
          </cell>
          <cell r="Y130" t="str">
            <v>N/A</v>
          </cell>
          <cell r="Z130">
            <v>27127</v>
          </cell>
          <cell r="AA130" t="str">
            <v>CALLE 86 # 103D 45 CASA 62</v>
          </cell>
          <cell r="AB130">
            <v>7175867</v>
          </cell>
          <cell r="AC130" t="str">
            <v>MIRANDAJOHA23@GMAIL.COM</v>
          </cell>
          <cell r="AD130" t="str">
            <v xml:space="preserve">1 1. Natural </v>
          </cell>
          <cell r="AE130" t="str">
            <v>26 26-Persona Natural</v>
          </cell>
          <cell r="AF130" t="str">
            <v>FEMENINO</v>
          </cell>
          <cell r="AG130" t="str">
            <v>PSICOLOGIA</v>
          </cell>
          <cell r="AH130" t="str">
            <v>N/A</v>
          </cell>
          <cell r="AI130" t="str">
            <v>9 AÑOS 2 MESES</v>
          </cell>
          <cell r="AJ130" t="str">
            <v>COMPENSAR EPS</v>
          </cell>
          <cell r="AK130" t="str">
            <v>PORVENIR</v>
          </cell>
          <cell r="AL130" t="str">
            <v>-</v>
          </cell>
          <cell r="AM130">
            <v>0</v>
          </cell>
          <cell r="AN130"/>
          <cell r="AO130">
            <v>48564500</v>
          </cell>
          <cell r="AP130">
            <v>4223000</v>
          </cell>
          <cell r="AQ130" t="str">
            <v>-</v>
          </cell>
          <cell r="AR130">
            <v>12</v>
          </cell>
          <cell r="AS130">
            <v>48564500</v>
          </cell>
          <cell r="AT130">
            <v>44921</v>
          </cell>
          <cell r="AU130">
            <v>44573</v>
          </cell>
          <cell r="AV130">
            <v>44921</v>
          </cell>
          <cell r="AW130" t="str">
            <v>11 MESES 15 DIAS</v>
          </cell>
          <cell r="AX130" t="str">
            <v>1 1. Días</v>
          </cell>
          <cell r="AY130" t="str">
            <v>Vigente</v>
          </cell>
          <cell r="AZ130" t="str">
            <v>SUBDIRECCION DE RECOLECCION, BARRIDO Y LIMPIEZA</v>
          </cell>
          <cell r="BA130" t="str">
            <v>HERMES HUMBERTO FORERO</v>
          </cell>
          <cell r="BB130" t="str">
            <v>SUBDIRECTOR DE RBL</v>
          </cell>
          <cell r="BC130">
            <v>80012878</v>
          </cell>
          <cell r="BD130">
            <v>325</v>
          </cell>
          <cell r="BE130">
            <v>44566</v>
          </cell>
          <cell r="BF130">
            <v>88</v>
          </cell>
          <cell r="BG130">
            <v>44572</v>
          </cell>
          <cell r="BH130" t="str">
            <v>O23011602380000007569</v>
          </cell>
          <cell r="BI130" t="str">
            <v>1 1. Inversión</v>
          </cell>
          <cell r="BJ130" t="str">
            <v>NO REQUIERE</v>
          </cell>
          <cell r="BK130"/>
          <cell r="BL130"/>
          <cell r="BM130"/>
          <cell r="BN130">
            <v>10</v>
          </cell>
          <cell r="BO130" t="str">
            <v>PROFESIONAL</v>
          </cell>
          <cell r="BP130"/>
        </row>
        <row r="131">
          <cell r="M131">
            <v>17588137</v>
          </cell>
          <cell r="N131">
            <v>6</v>
          </cell>
          <cell r="O131" t="str">
            <v>COLOMBIA</v>
          </cell>
          <cell r="P131" t="str">
            <v>ARAUCA</v>
          </cell>
          <cell r="Q131" t="str">
            <v>ARAUCA</v>
          </cell>
          <cell r="R131" t="str">
            <v>N/A</v>
          </cell>
          <cell r="S131" t="str">
            <v>N/A</v>
          </cell>
          <cell r="T131" t="str">
            <v>N/A</v>
          </cell>
          <cell r="U131" t="str">
            <v>N/A</v>
          </cell>
          <cell r="V131" t="str">
            <v>N/A</v>
          </cell>
          <cell r="W131" t="str">
            <v>N/A</v>
          </cell>
          <cell r="X131" t="str">
            <v>N/A</v>
          </cell>
          <cell r="Y131" t="str">
            <v>N/A</v>
          </cell>
          <cell r="Z131">
            <v>26376</v>
          </cell>
          <cell r="AA131" t="str">
            <v>CALLE 18 # 8 46 APTO 402C</v>
          </cell>
          <cell r="AB131">
            <v>3186345946</v>
          </cell>
          <cell r="AC131" t="str">
            <v>WILLIAMSANTANASS@HOTMAIL.COM</v>
          </cell>
          <cell r="AD131" t="str">
            <v xml:space="preserve">1 1. Natural </v>
          </cell>
          <cell r="AE131" t="str">
            <v>26 26-Persona Natural</v>
          </cell>
          <cell r="AF131" t="str">
            <v>MASCULINO</v>
          </cell>
          <cell r="AG131" t="str">
            <v>ADMINISTRACION PUBLICA MUNICIPAL Y REGIONAL</v>
          </cell>
          <cell r="AH131" t="str">
            <v>N/A</v>
          </cell>
          <cell r="AI131" t="str">
            <v>5 AÑOS 7 MESES</v>
          </cell>
          <cell r="AJ131" t="str">
            <v>NUEVA EPS</v>
          </cell>
          <cell r="AK131" t="str">
            <v>COLPENSIONES</v>
          </cell>
          <cell r="AL131" t="str">
            <v>-</v>
          </cell>
          <cell r="AM131">
            <v>0</v>
          </cell>
          <cell r="AN131"/>
          <cell r="AO131">
            <v>48880000</v>
          </cell>
          <cell r="AP131">
            <v>6110000</v>
          </cell>
          <cell r="AQ131" t="str">
            <v>-</v>
          </cell>
          <cell r="AR131">
            <v>8</v>
          </cell>
          <cell r="AS131">
            <v>48880000</v>
          </cell>
          <cell r="AT131">
            <v>44815</v>
          </cell>
          <cell r="AU131">
            <v>44573</v>
          </cell>
          <cell r="AV131">
            <v>44815</v>
          </cell>
          <cell r="AW131">
            <v>8</v>
          </cell>
          <cell r="AX131" t="str">
            <v>2 2. Meses</v>
          </cell>
          <cell r="AY131" t="str">
            <v>Vigente</v>
          </cell>
          <cell r="AZ131" t="str">
            <v>SUBDIRECCION ADMINISTRATIVA Y FINANCIERA</v>
          </cell>
          <cell r="BA131" t="str">
            <v>RUBEN DARIO PERILLA CARDENAS</v>
          </cell>
          <cell r="BB131" t="str">
            <v>SUBDIRECTOR DE ADMINISTRATIVA Y FINANCIERA</v>
          </cell>
          <cell r="BC131">
            <v>74754353</v>
          </cell>
          <cell r="BD131">
            <v>426</v>
          </cell>
          <cell r="BE131">
            <v>44567</v>
          </cell>
          <cell r="BF131">
            <v>125</v>
          </cell>
          <cell r="BG131">
            <v>44573</v>
          </cell>
          <cell r="BH131" t="str">
            <v>O23011605560000007628</v>
          </cell>
          <cell r="BI131" t="str">
            <v>1 1. Inversión</v>
          </cell>
          <cell r="BJ131" t="str">
            <v>NO REQUIERE</v>
          </cell>
          <cell r="BK131"/>
          <cell r="BL131"/>
          <cell r="BM131"/>
          <cell r="BN131">
            <v>13</v>
          </cell>
          <cell r="BO131" t="str">
            <v>PROFESIONAL</v>
          </cell>
          <cell r="BP131"/>
        </row>
        <row r="132">
          <cell r="M132">
            <v>52954679</v>
          </cell>
          <cell r="N132">
            <v>3</v>
          </cell>
          <cell r="O132" t="str">
            <v>COLOMBIA</v>
          </cell>
          <cell r="P132" t="str">
            <v>CUNDINAMARCA</v>
          </cell>
          <cell r="Q132" t="str">
            <v>BOGOTA</v>
          </cell>
          <cell r="R132" t="str">
            <v>N/A</v>
          </cell>
          <cell r="S132" t="str">
            <v>N/A</v>
          </cell>
          <cell r="T132" t="str">
            <v>N/A</v>
          </cell>
          <cell r="U132" t="str">
            <v>N/A</v>
          </cell>
          <cell r="V132" t="str">
            <v>N/A</v>
          </cell>
          <cell r="W132" t="str">
            <v>N/A</v>
          </cell>
          <cell r="X132" t="str">
            <v>N/A</v>
          </cell>
          <cell r="Y132" t="str">
            <v>N/A</v>
          </cell>
          <cell r="Z132">
            <v>30410</v>
          </cell>
          <cell r="AA132" t="str">
            <v>CRA 6A # 14 44 SUR MOSQUERA</v>
          </cell>
          <cell r="AB132">
            <v>3541854</v>
          </cell>
          <cell r="AC132" t="str">
            <v>XIMENAMSSG@HOTMAIL.COM</v>
          </cell>
          <cell r="AD132" t="str">
            <v xml:space="preserve">1 1. Natural </v>
          </cell>
          <cell r="AE132" t="str">
            <v>26 26-Persona Natural</v>
          </cell>
          <cell r="AF132" t="str">
            <v>FEMENINO</v>
          </cell>
          <cell r="AG132" t="str">
            <v>COMUNICACIÓN SOCIAL - PERIODISMO</v>
          </cell>
          <cell r="AH132" t="str">
            <v>N/A</v>
          </cell>
          <cell r="AI132" t="str">
            <v>10 AÑOS 4 MESES</v>
          </cell>
          <cell r="AJ132" t="str">
            <v>COMPENSAR EPS</v>
          </cell>
          <cell r="AK132" t="str">
            <v>PROTECCION</v>
          </cell>
          <cell r="AL132" t="str">
            <v>-</v>
          </cell>
          <cell r="AM132">
            <v>0</v>
          </cell>
          <cell r="AN132"/>
          <cell r="AO132">
            <v>54000000</v>
          </cell>
          <cell r="AP132">
            <v>6000000</v>
          </cell>
          <cell r="AQ132" t="str">
            <v>-</v>
          </cell>
          <cell r="AR132">
            <v>9</v>
          </cell>
          <cell r="AS132">
            <v>54000000</v>
          </cell>
          <cell r="AT132">
            <v>44845</v>
          </cell>
          <cell r="AU132">
            <v>44573</v>
          </cell>
          <cell r="AV132">
            <v>44845</v>
          </cell>
          <cell r="AW132">
            <v>9</v>
          </cell>
          <cell r="AX132" t="str">
            <v>2 2. Meses</v>
          </cell>
          <cell r="AY132" t="str">
            <v>Vigente</v>
          </cell>
          <cell r="AZ132" t="str">
            <v>OFICINA ASESORA DE COMUNICACIONES Y RELACIONES INTERINSTITUCIONALES</v>
          </cell>
          <cell r="BA132" t="str">
            <v>JULIAN CAMILO AMADO VELANDIA</v>
          </cell>
          <cell r="BB132" t="str">
            <v>JEFE OFICINA ASESORA DE COMUNICACIONES Y RELACIONES INTERINSTITUCIONALES</v>
          </cell>
          <cell r="BC132">
            <v>80110291</v>
          </cell>
          <cell r="BD132">
            <v>388</v>
          </cell>
          <cell r="BE132">
            <v>44566</v>
          </cell>
          <cell r="BF132">
            <v>97</v>
          </cell>
          <cell r="BG132">
            <v>44572</v>
          </cell>
          <cell r="BH132" t="str">
            <v>O23011605560000007628</v>
          </cell>
          <cell r="BI132" t="str">
            <v>1 1. Inversión</v>
          </cell>
          <cell r="BJ132" t="str">
            <v>NO REQUIERE</v>
          </cell>
          <cell r="BK132"/>
          <cell r="BL132"/>
          <cell r="BM132"/>
          <cell r="BN132">
            <v>13</v>
          </cell>
          <cell r="BO132" t="str">
            <v>PROFESIONAL</v>
          </cell>
          <cell r="BP132"/>
        </row>
        <row r="133">
          <cell r="M133">
            <v>52964083</v>
          </cell>
          <cell r="N133">
            <v>7</v>
          </cell>
          <cell r="O133" t="str">
            <v>COLOMBIA</v>
          </cell>
          <cell r="P133" t="str">
            <v>CUNDINAMARCA</v>
          </cell>
          <cell r="Q133" t="str">
            <v>BOGOTA</v>
          </cell>
          <cell r="R133" t="str">
            <v>N/A</v>
          </cell>
          <cell r="S133" t="str">
            <v>N/A</v>
          </cell>
          <cell r="T133" t="str">
            <v>N/A</v>
          </cell>
          <cell r="U133" t="str">
            <v>N/A</v>
          </cell>
          <cell r="V133" t="str">
            <v>N/A</v>
          </cell>
          <cell r="W133" t="str">
            <v>N/A</v>
          </cell>
          <cell r="X133" t="str">
            <v>N/A</v>
          </cell>
          <cell r="Y133" t="str">
            <v>N/A</v>
          </cell>
          <cell r="Z133">
            <v>30485</v>
          </cell>
          <cell r="AA133" t="str">
            <v>CALLE 47 # 13 33</v>
          </cell>
          <cell r="AB133">
            <v>3047141</v>
          </cell>
          <cell r="AC133" t="str">
            <v>ANDREACGM83@YAHOO.ES</v>
          </cell>
          <cell r="AD133" t="str">
            <v xml:space="preserve">1 1. Natural </v>
          </cell>
          <cell r="AE133" t="str">
            <v>26 26-Persona Natural</v>
          </cell>
          <cell r="AF133" t="str">
            <v>FEMENINO</v>
          </cell>
          <cell r="AG133" t="str">
            <v>PROFESIONAL EN MEDIOS AUDIOVISUALES</v>
          </cell>
          <cell r="AH133" t="str">
            <v>N/A</v>
          </cell>
          <cell r="AI133" t="str">
            <v>9 AÑOS 1 MES</v>
          </cell>
          <cell r="AJ133" t="str">
            <v>SANITAS EPS</v>
          </cell>
          <cell r="AK133" t="str">
            <v>COLFONDOS</v>
          </cell>
          <cell r="AL133" t="str">
            <v>-</v>
          </cell>
          <cell r="AM133">
            <v>0</v>
          </cell>
          <cell r="AN133"/>
          <cell r="AO133">
            <v>68200000</v>
          </cell>
          <cell r="AP133">
            <v>6200000</v>
          </cell>
          <cell r="AQ133" t="str">
            <v>-</v>
          </cell>
          <cell r="AR133">
            <v>11</v>
          </cell>
          <cell r="AS133">
            <v>68200000</v>
          </cell>
          <cell r="AT133">
            <v>44907</v>
          </cell>
          <cell r="AU133">
            <v>44574</v>
          </cell>
          <cell r="AV133">
            <v>44907</v>
          </cell>
          <cell r="AW133">
            <v>11</v>
          </cell>
          <cell r="AX133" t="str">
            <v>2 2. Meses</v>
          </cell>
          <cell r="AY133" t="str">
            <v>Vigente</v>
          </cell>
          <cell r="AZ133" t="str">
            <v>OFICINA ASESORA DE COMUNICACIONES Y RELACIONES INTERINSTITUCIONALES</v>
          </cell>
          <cell r="BA133" t="str">
            <v>JULIAN CAMILO AMADO VELANDIA</v>
          </cell>
          <cell r="BB133" t="str">
            <v>JEFE OFICINA ASESORA DE COMUNICACIONES Y RELACIONES INTERINSTITUCIONALES</v>
          </cell>
          <cell r="BC133">
            <v>80110291</v>
          </cell>
          <cell r="BD133">
            <v>374</v>
          </cell>
          <cell r="BE133">
            <v>44566</v>
          </cell>
          <cell r="BF133">
            <v>140</v>
          </cell>
          <cell r="BG133">
            <v>44573</v>
          </cell>
          <cell r="BH133" t="str">
            <v>O23011605560000007628</v>
          </cell>
          <cell r="BI133" t="str">
            <v>1 1. Inversión</v>
          </cell>
          <cell r="BJ133" t="str">
            <v>NO REQUIERE</v>
          </cell>
          <cell r="BK133"/>
          <cell r="BL133"/>
          <cell r="BM133"/>
          <cell r="BN133">
            <v>13</v>
          </cell>
          <cell r="BO133" t="str">
            <v>PROFESIONAL</v>
          </cell>
          <cell r="BP133"/>
        </row>
        <row r="134">
          <cell r="M134">
            <v>79946595</v>
          </cell>
          <cell r="N134">
            <v>8</v>
          </cell>
          <cell r="O134" t="str">
            <v>COLOMBIA</v>
          </cell>
          <cell r="P134" t="str">
            <v>CUNDINAMARCA</v>
          </cell>
          <cell r="Q134" t="str">
            <v>MOSQUERA</v>
          </cell>
          <cell r="R134" t="str">
            <v>N/A</v>
          </cell>
          <cell r="S134" t="str">
            <v>N/A</v>
          </cell>
          <cell r="T134" t="str">
            <v>N/A</v>
          </cell>
          <cell r="U134" t="str">
            <v>N/A</v>
          </cell>
          <cell r="V134" t="str">
            <v>N/A</v>
          </cell>
          <cell r="W134" t="str">
            <v>N/A</v>
          </cell>
          <cell r="X134" t="str">
            <v>N/A</v>
          </cell>
          <cell r="Y134" t="str">
            <v>N/A</v>
          </cell>
          <cell r="Z134">
            <v>28545</v>
          </cell>
          <cell r="AA134" t="str">
            <v>CALLE 133 # 58 58 INT 4 APTO 102</v>
          </cell>
          <cell r="AB134">
            <v>3005549803</v>
          </cell>
          <cell r="AC134" t="str">
            <v>CRISTIANCT78@GMAIL.COM</v>
          </cell>
          <cell r="AD134" t="str">
            <v xml:space="preserve">1 1. Natural </v>
          </cell>
          <cell r="AE134" t="str">
            <v>26 26-Persona Natural</v>
          </cell>
          <cell r="AF134" t="str">
            <v>MASCULINO</v>
          </cell>
          <cell r="AG134" t="str">
            <v>ESTUDIOS UNIVERSITARIOS</v>
          </cell>
          <cell r="AH134" t="str">
            <v>N/A</v>
          </cell>
          <cell r="AI134" t="str">
            <v>9 AÑOS 7 MESES</v>
          </cell>
          <cell r="AJ134" t="str">
            <v>SANITAS EPS</v>
          </cell>
          <cell r="AK134" t="str">
            <v>PORVENIR</v>
          </cell>
          <cell r="AL134" t="str">
            <v>-</v>
          </cell>
          <cell r="AM134">
            <v>0</v>
          </cell>
          <cell r="AN134"/>
          <cell r="AO134">
            <v>31280000</v>
          </cell>
          <cell r="AP134">
            <v>2720000</v>
          </cell>
          <cell r="AQ134" t="str">
            <v>-</v>
          </cell>
          <cell r="AR134">
            <v>12</v>
          </cell>
          <cell r="AS134">
            <v>31280000</v>
          </cell>
          <cell r="AT134">
            <v>44921</v>
          </cell>
          <cell r="AU134">
            <v>44573</v>
          </cell>
          <cell r="AV134">
            <v>44921</v>
          </cell>
          <cell r="AW134" t="str">
            <v>11 MESES 15 DIAS</v>
          </cell>
          <cell r="AX134" t="str">
            <v>1 1. Días</v>
          </cell>
          <cell r="AY134" t="str">
            <v>Vigente</v>
          </cell>
          <cell r="AZ134" t="str">
            <v>SUBDIRECCION DE APROVECHAMIENTO</v>
          </cell>
          <cell r="BA134" t="str">
            <v>ALVARO RAUL PARRA ERAZO</v>
          </cell>
          <cell r="BB134" t="str">
            <v>SUBDIRECTOR DE APROVECHAMIENTO</v>
          </cell>
          <cell r="BC134">
            <v>12970943</v>
          </cell>
          <cell r="BD134">
            <v>84</v>
          </cell>
          <cell r="BE134">
            <v>44565</v>
          </cell>
          <cell r="BF134">
            <v>133</v>
          </cell>
          <cell r="BG134">
            <v>44573</v>
          </cell>
          <cell r="BH134" t="str">
            <v>O23011602380000007569</v>
          </cell>
          <cell r="BI134" t="str">
            <v>1 1. Inversión</v>
          </cell>
          <cell r="BJ134" t="str">
            <v>NO REQUIERE</v>
          </cell>
          <cell r="BK134"/>
          <cell r="BL134"/>
          <cell r="BM134"/>
          <cell r="BN134">
            <v>6</v>
          </cell>
          <cell r="BO134" t="str">
            <v>ASISTENCIAL</v>
          </cell>
          <cell r="BP134"/>
        </row>
        <row r="135">
          <cell r="M135">
            <v>1014215801</v>
          </cell>
          <cell r="N135">
            <v>9</v>
          </cell>
          <cell r="O135" t="str">
            <v>COLOMBIA</v>
          </cell>
          <cell r="P135" t="str">
            <v>BOYACA</v>
          </cell>
          <cell r="Q135" t="str">
            <v>GARAGOA</v>
          </cell>
          <cell r="R135" t="str">
            <v>N/A</v>
          </cell>
          <cell r="S135" t="str">
            <v>N/A</v>
          </cell>
          <cell r="T135" t="str">
            <v>N/A</v>
          </cell>
          <cell r="U135" t="str">
            <v>N/A</v>
          </cell>
          <cell r="V135" t="str">
            <v>N/A</v>
          </cell>
          <cell r="W135" t="str">
            <v>N/A</v>
          </cell>
          <cell r="X135" t="str">
            <v>N/A</v>
          </cell>
          <cell r="Y135" t="str">
            <v>N/A</v>
          </cell>
          <cell r="Z135">
            <v>33177</v>
          </cell>
          <cell r="AA135" t="str">
            <v>CRA 22 # 39 12 SUR</v>
          </cell>
          <cell r="AB135">
            <v>2270491</v>
          </cell>
          <cell r="AC135" t="str">
            <v>RAMIREZ90ANGIE@HOTMAIL.COM</v>
          </cell>
          <cell r="AD135" t="str">
            <v xml:space="preserve">1 1. Natural </v>
          </cell>
          <cell r="AE135" t="str">
            <v>26 26-Persona Natural</v>
          </cell>
          <cell r="AF135" t="str">
            <v>FEMENINO</v>
          </cell>
          <cell r="AG135" t="str">
            <v>INGENIERIA AMBIENTAL</v>
          </cell>
          <cell r="AH135" t="str">
            <v>N/A</v>
          </cell>
          <cell r="AI135" t="str">
            <v>3 AÑOS 9 MESES</v>
          </cell>
          <cell r="AJ135" t="str">
            <v>MEDIMAS</v>
          </cell>
          <cell r="AK135" t="str">
            <v>PROTECCION</v>
          </cell>
          <cell r="AL135" t="str">
            <v>-</v>
          </cell>
          <cell r="AM135">
            <v>0</v>
          </cell>
          <cell r="AN135"/>
          <cell r="AO135">
            <v>55000000</v>
          </cell>
          <cell r="AP135">
            <v>5500000</v>
          </cell>
          <cell r="AQ135" t="str">
            <v>-</v>
          </cell>
          <cell r="AR135">
            <v>10</v>
          </cell>
          <cell r="AS135">
            <v>55000000</v>
          </cell>
          <cell r="AT135">
            <v>44876</v>
          </cell>
          <cell r="AU135">
            <v>44573</v>
          </cell>
          <cell r="AV135">
            <v>44876</v>
          </cell>
          <cell r="AW135">
            <v>10</v>
          </cell>
          <cell r="AX135" t="str">
            <v>2 2. Meses</v>
          </cell>
          <cell r="AY135" t="str">
            <v>Vigente</v>
          </cell>
          <cell r="AZ135" t="str">
            <v>SUBDIRECCION DE DISPOSICION FINAL</v>
          </cell>
          <cell r="BA135" t="str">
            <v>FREDY FERLEY ALDANA ARIAS</v>
          </cell>
          <cell r="BB135" t="str">
            <v>SUBDIRECTOR(A)</v>
          </cell>
          <cell r="BC135">
            <v>80513360</v>
          </cell>
          <cell r="BD135">
            <v>231</v>
          </cell>
          <cell r="BE135">
            <v>44567</v>
          </cell>
          <cell r="BF135">
            <v>108</v>
          </cell>
          <cell r="BG135">
            <v>44573</v>
          </cell>
          <cell r="BH135" t="str">
            <v>O23011602380000007569</v>
          </cell>
          <cell r="BI135" t="str">
            <v>1 1. Inversión</v>
          </cell>
          <cell r="BJ135" t="str">
            <v>NO REQUIERE</v>
          </cell>
          <cell r="BK135"/>
          <cell r="BL135"/>
          <cell r="BM135"/>
          <cell r="BN135">
            <v>11</v>
          </cell>
          <cell r="BO135" t="str">
            <v>PROFESIONAL</v>
          </cell>
          <cell r="BP135"/>
        </row>
        <row r="136">
          <cell r="M136">
            <v>34546695</v>
          </cell>
          <cell r="N136">
            <v>6</v>
          </cell>
          <cell r="O136" t="str">
            <v>COLOMBIA</v>
          </cell>
          <cell r="P136" t="str">
            <v>CAUCA</v>
          </cell>
          <cell r="Q136" t="str">
            <v>POPAYAN</v>
          </cell>
          <cell r="R136" t="str">
            <v>N/A</v>
          </cell>
          <cell r="S136" t="str">
            <v>N/A</v>
          </cell>
          <cell r="T136" t="str">
            <v>N/A</v>
          </cell>
          <cell r="U136" t="str">
            <v>N/A</v>
          </cell>
          <cell r="V136" t="str">
            <v>N/A</v>
          </cell>
          <cell r="W136" t="str">
            <v>N/A</v>
          </cell>
          <cell r="X136" t="str">
            <v>N/A</v>
          </cell>
          <cell r="Y136" t="str">
            <v>N/A</v>
          </cell>
          <cell r="Z136">
            <v>24093</v>
          </cell>
          <cell r="AA136" t="str">
            <v>CALLE 100 # 53 48</v>
          </cell>
          <cell r="AB136">
            <v>3223027527</v>
          </cell>
          <cell r="AC136" t="str">
            <v>JIMECLA2020@GMAIL.COM</v>
          </cell>
          <cell r="AD136" t="str">
            <v xml:space="preserve">1 1. Natural </v>
          </cell>
          <cell r="AE136" t="str">
            <v>26 26-Persona Natural</v>
          </cell>
          <cell r="AF136" t="str">
            <v>FEMENINO</v>
          </cell>
          <cell r="AG136" t="str">
            <v>INGENIERIA CIVIL</v>
          </cell>
          <cell r="AH136" t="str">
            <v>N/A</v>
          </cell>
          <cell r="AI136" t="str">
            <v>16 AÑOS 8 MESES</v>
          </cell>
          <cell r="AJ136" t="str">
            <v>SANITAS EPS</v>
          </cell>
          <cell r="AK136" t="str">
            <v>PROTECCION</v>
          </cell>
          <cell r="AL136" t="str">
            <v>-</v>
          </cell>
          <cell r="AM136">
            <v>0</v>
          </cell>
          <cell r="AN136"/>
          <cell r="AO136">
            <v>56000000</v>
          </cell>
          <cell r="AP136">
            <v>7000000</v>
          </cell>
          <cell r="AQ136" t="str">
            <v>-</v>
          </cell>
          <cell r="AR136">
            <v>8</v>
          </cell>
          <cell r="AS136">
            <v>56000000</v>
          </cell>
          <cell r="AT136">
            <v>44816</v>
          </cell>
          <cell r="AU136">
            <v>44574</v>
          </cell>
          <cell r="AV136">
            <v>44816</v>
          </cell>
          <cell r="AW136">
            <v>8</v>
          </cell>
          <cell r="AX136" t="str">
            <v>2 2. Meses</v>
          </cell>
          <cell r="AY136" t="str">
            <v>Vigente</v>
          </cell>
          <cell r="AZ136" t="str">
            <v>SUBDIRECCION DE DISPOSICION FINAL</v>
          </cell>
          <cell r="BA136" t="str">
            <v>FREDY FERLEY ALDANA ARIAS</v>
          </cell>
          <cell r="BB136" t="str">
            <v>SUBDIRECTOR(A)</v>
          </cell>
          <cell r="BC136">
            <v>80513360</v>
          </cell>
          <cell r="BD136">
            <v>220</v>
          </cell>
          <cell r="BE136">
            <v>44567</v>
          </cell>
          <cell r="BF136">
            <v>177</v>
          </cell>
          <cell r="BG136">
            <v>44574</v>
          </cell>
          <cell r="BH136" t="str">
            <v>O23011602380000007569</v>
          </cell>
          <cell r="BI136" t="str">
            <v>1 1. Inversión</v>
          </cell>
          <cell r="BJ136" t="str">
            <v>NO REQUIERE</v>
          </cell>
          <cell r="BK136"/>
          <cell r="BL136"/>
          <cell r="BM136"/>
          <cell r="BN136">
            <v>14</v>
          </cell>
          <cell r="BO136" t="str">
            <v>PROFESIONAL</v>
          </cell>
          <cell r="BP136"/>
        </row>
        <row r="137">
          <cell r="M137">
            <v>1032656104</v>
          </cell>
          <cell r="N137">
            <v>0</v>
          </cell>
          <cell r="O137" t="str">
            <v>COLOMBIA</v>
          </cell>
          <cell r="P137" t="str">
            <v>CUNDINAMARCA</v>
          </cell>
          <cell r="Q137" t="str">
            <v>BOGOTA</v>
          </cell>
          <cell r="R137" t="str">
            <v>N/A</v>
          </cell>
          <cell r="S137" t="str">
            <v>N/A</v>
          </cell>
          <cell r="T137" t="str">
            <v>N/A</v>
          </cell>
          <cell r="U137" t="str">
            <v>N/A</v>
          </cell>
          <cell r="V137" t="str">
            <v>N/A</v>
          </cell>
          <cell r="W137" t="str">
            <v>N/A</v>
          </cell>
          <cell r="X137" t="str">
            <v>N/A</v>
          </cell>
          <cell r="Y137" t="str">
            <v>N/A</v>
          </cell>
          <cell r="Z137">
            <v>32094</v>
          </cell>
          <cell r="AA137" t="str">
            <v>CALLE 151 # 55 68 APTO 403 TORRE 4</v>
          </cell>
          <cell r="AB137">
            <v>3114672414</v>
          </cell>
          <cell r="AC137" t="str">
            <v>ELIDURANSA@GMAIL.COM</v>
          </cell>
          <cell r="AD137" t="str">
            <v xml:space="preserve">1 1. Natural </v>
          </cell>
          <cell r="AE137" t="str">
            <v>26 26-Persona Natural</v>
          </cell>
          <cell r="AF137" t="str">
            <v>FEMENINO</v>
          </cell>
          <cell r="AG137" t="str">
            <v>INGENIERIA QUIMICA</v>
          </cell>
          <cell r="AH137" t="str">
            <v>MAESTRIA EN INFORMATICA APLICADA A LA EDUCACION</v>
          </cell>
          <cell r="AI137" t="str">
            <v>8 AÑOS 1 MES</v>
          </cell>
          <cell r="AJ137" t="str">
            <v>COMPENSAR EPS</v>
          </cell>
          <cell r="AK137" t="str">
            <v>PROTECCION</v>
          </cell>
          <cell r="AL137" t="str">
            <v>-</v>
          </cell>
          <cell r="AM137">
            <v>0</v>
          </cell>
          <cell r="AN137"/>
          <cell r="AO137">
            <v>49600000</v>
          </cell>
          <cell r="AP137">
            <v>6200000</v>
          </cell>
          <cell r="AQ137" t="str">
            <v>-</v>
          </cell>
          <cell r="AR137">
            <v>8</v>
          </cell>
          <cell r="AS137">
            <v>49600000</v>
          </cell>
          <cell r="AT137">
            <v>44815</v>
          </cell>
          <cell r="AU137">
            <v>44573</v>
          </cell>
          <cell r="AV137">
            <v>44815</v>
          </cell>
          <cell r="AW137">
            <v>8</v>
          </cell>
          <cell r="AX137" t="str">
            <v>2 2. Meses</v>
          </cell>
          <cell r="AY137" t="str">
            <v>Vigente</v>
          </cell>
          <cell r="AZ137" t="str">
            <v>SUBDIRECCION DE DISPOSICION FINAL</v>
          </cell>
          <cell r="BA137" t="str">
            <v>FREDY FERLEY ALDANA ARIAS</v>
          </cell>
          <cell r="BB137" t="str">
            <v>SUBDIRECTOR(A)</v>
          </cell>
          <cell r="BC137">
            <v>80513360</v>
          </cell>
          <cell r="BD137">
            <v>219</v>
          </cell>
          <cell r="BE137">
            <v>44567</v>
          </cell>
          <cell r="BF137">
            <v>109</v>
          </cell>
          <cell r="BG137">
            <v>44573</v>
          </cell>
          <cell r="BH137" t="str">
            <v>O23011602380000007569</v>
          </cell>
          <cell r="BI137" t="str">
            <v>1 1. Inversión</v>
          </cell>
          <cell r="BJ137" t="str">
            <v>NO REQUIERE</v>
          </cell>
          <cell r="BK137"/>
          <cell r="BL137"/>
          <cell r="BM137"/>
          <cell r="BN137">
            <v>12</v>
          </cell>
          <cell r="BO137" t="str">
            <v>PROFESIONAL</v>
          </cell>
          <cell r="BP137"/>
        </row>
        <row r="138">
          <cell r="M138">
            <v>1118534346</v>
          </cell>
          <cell r="N138">
            <v>4</v>
          </cell>
          <cell r="O138" t="str">
            <v>COLOMBIA</v>
          </cell>
          <cell r="P138" t="str">
            <v>CUNDINAMARCA</v>
          </cell>
          <cell r="Q138" t="str">
            <v>GACHETA</v>
          </cell>
          <cell r="R138" t="str">
            <v>N/A</v>
          </cell>
          <cell r="S138" t="str">
            <v>N/A</v>
          </cell>
          <cell r="T138" t="str">
            <v>N/A</v>
          </cell>
          <cell r="U138" t="str">
            <v>N/A</v>
          </cell>
          <cell r="V138" t="str">
            <v>N/A</v>
          </cell>
          <cell r="W138" t="str">
            <v>N/A</v>
          </cell>
          <cell r="X138" t="str">
            <v>N/A</v>
          </cell>
          <cell r="Y138" t="str">
            <v>N/A</v>
          </cell>
          <cell r="Z138">
            <v>31651</v>
          </cell>
          <cell r="AA138" t="str">
            <v>CALLE 159A # 19B 37</v>
          </cell>
          <cell r="AB138">
            <v>5511589</v>
          </cell>
          <cell r="AC138" t="str">
            <v>ALEJAPRIETO17@HOTMAIL.COM</v>
          </cell>
          <cell r="AD138" t="str">
            <v xml:space="preserve">1 1. Natural </v>
          </cell>
          <cell r="AE138" t="str">
            <v>26 26-Persona Natural</v>
          </cell>
          <cell r="AF138" t="str">
            <v>FEMENINO</v>
          </cell>
          <cell r="AG138" t="str">
            <v>INGENIERIA AMBIENTAL Y SANITARIA</v>
          </cell>
          <cell r="AH138" t="str">
            <v>ESPECIALIZACION EN EVALUACION AMBIENTAL DE PROYECTOS</v>
          </cell>
          <cell r="AI138" t="str">
            <v>6 AÑOS 10 MESES</v>
          </cell>
          <cell r="AJ138" t="str">
            <v>SURA EPS</v>
          </cell>
          <cell r="AK138" t="str">
            <v>PORVENIR</v>
          </cell>
          <cell r="AL138" t="str">
            <v>-</v>
          </cell>
          <cell r="AM138">
            <v>0</v>
          </cell>
          <cell r="AN138"/>
          <cell r="AO138">
            <v>58400000</v>
          </cell>
          <cell r="AP138">
            <v>7300000</v>
          </cell>
          <cell r="AQ138" t="str">
            <v>-</v>
          </cell>
          <cell r="AR138">
            <v>8</v>
          </cell>
          <cell r="AS138">
            <v>58400000</v>
          </cell>
          <cell r="AT138">
            <v>44816</v>
          </cell>
          <cell r="AU138">
            <v>44574</v>
          </cell>
          <cell r="AV138">
            <v>44816</v>
          </cell>
          <cell r="AW138">
            <v>8</v>
          </cell>
          <cell r="AX138" t="str">
            <v>2 2. Meses</v>
          </cell>
          <cell r="AY138" t="str">
            <v>Vigente</v>
          </cell>
          <cell r="AZ138" t="str">
            <v>SUBDIRECCION DE DISPOSICION FINAL</v>
          </cell>
          <cell r="BA138" t="str">
            <v>FREDY FERLEY ALDANA ARIAS</v>
          </cell>
          <cell r="BB138" t="str">
            <v>SUBDIRECTOR(A)</v>
          </cell>
          <cell r="BC138">
            <v>80513360</v>
          </cell>
          <cell r="BD138">
            <v>217</v>
          </cell>
          <cell r="BE138">
            <v>44567</v>
          </cell>
          <cell r="BF138">
            <v>181</v>
          </cell>
          <cell r="BG138">
            <v>44574</v>
          </cell>
          <cell r="BH138" t="str">
            <v>O23011602380000007569</v>
          </cell>
          <cell r="BI138" t="str">
            <v>1 1. Inversión</v>
          </cell>
          <cell r="BJ138" t="str">
            <v>NO REQUIERE</v>
          </cell>
          <cell r="BK138"/>
          <cell r="BL138"/>
          <cell r="BM138"/>
          <cell r="BN138">
            <v>14</v>
          </cell>
          <cell r="BO138" t="str">
            <v>PROFESIONAL</v>
          </cell>
          <cell r="BP138"/>
        </row>
        <row r="139">
          <cell r="M139">
            <v>71332821</v>
          </cell>
          <cell r="N139">
            <v>3</v>
          </cell>
          <cell r="O139" t="str">
            <v>COLOMBIA</v>
          </cell>
          <cell r="P139" t="str">
            <v>ANTIOQUIA</v>
          </cell>
          <cell r="Q139" t="str">
            <v>TAMESIS</v>
          </cell>
          <cell r="R139" t="str">
            <v>N/A</v>
          </cell>
          <cell r="S139" t="str">
            <v>N/A</v>
          </cell>
          <cell r="T139" t="str">
            <v>N/A</v>
          </cell>
          <cell r="U139" t="str">
            <v>N/A</v>
          </cell>
          <cell r="V139" t="str">
            <v>N/A</v>
          </cell>
          <cell r="W139" t="str">
            <v>N/A</v>
          </cell>
          <cell r="X139" t="str">
            <v>N/A</v>
          </cell>
          <cell r="Y139" t="str">
            <v>N/A</v>
          </cell>
          <cell r="Z139">
            <v>28640</v>
          </cell>
          <cell r="AA139" t="str">
            <v xml:space="preserve">CRA 17A BIS A SUR 76A </v>
          </cell>
          <cell r="AB139">
            <v>2270491</v>
          </cell>
          <cell r="AC139" t="str">
            <v>GUILLEVILLADA2020@GMAIL.COM</v>
          </cell>
          <cell r="AD139" t="str">
            <v xml:space="preserve">1 1. Natural </v>
          </cell>
          <cell r="AE139" t="str">
            <v>26 26-Persona Natural</v>
          </cell>
          <cell r="AF139" t="str">
            <v>MASCULINO</v>
          </cell>
          <cell r="AG139" t="str">
            <v>SECUNDARIA</v>
          </cell>
          <cell r="AH139" t="str">
            <v>N/A</v>
          </cell>
          <cell r="AI139" t="str">
            <v>8 AÑOS 5 MESES</v>
          </cell>
          <cell r="AJ139" t="str">
            <v>NUEVA EPS</v>
          </cell>
          <cell r="AK139" t="str">
            <v>PROTECCION</v>
          </cell>
          <cell r="AL139" t="str">
            <v>-</v>
          </cell>
          <cell r="AM139">
            <v>0</v>
          </cell>
          <cell r="AN139"/>
          <cell r="AO139">
            <v>22680000</v>
          </cell>
          <cell r="AP139">
            <v>2835000</v>
          </cell>
          <cell r="AQ139" t="str">
            <v>-</v>
          </cell>
          <cell r="AR139">
            <v>8</v>
          </cell>
          <cell r="AS139">
            <v>22680000</v>
          </cell>
          <cell r="AT139">
            <v>44820</v>
          </cell>
          <cell r="AU139">
            <v>44578</v>
          </cell>
          <cell r="AV139">
            <v>44820</v>
          </cell>
          <cell r="AW139">
            <v>8</v>
          </cell>
          <cell r="AX139" t="str">
            <v>2 2. Meses</v>
          </cell>
          <cell r="AY139" t="str">
            <v>Vigente</v>
          </cell>
          <cell r="AZ139" t="str">
            <v>SUBDIRECCION DE DISPOSICION FINAL</v>
          </cell>
          <cell r="BA139" t="str">
            <v>FREDY FERLEY ALDANA ARIAS</v>
          </cell>
          <cell r="BB139" t="str">
            <v>SUBDIRECTOR(A)</v>
          </cell>
          <cell r="BC139">
            <v>80513360</v>
          </cell>
          <cell r="BD139">
            <v>209</v>
          </cell>
          <cell r="BE139">
            <v>44567</v>
          </cell>
          <cell r="BF139">
            <v>237</v>
          </cell>
          <cell r="BG139">
            <v>44578</v>
          </cell>
          <cell r="BH139" t="str">
            <v>O23011602380000007569</v>
          </cell>
          <cell r="BI139" t="str">
            <v>1 1. Inversión</v>
          </cell>
          <cell r="BJ139" t="str">
            <v>NO REQUIERE</v>
          </cell>
          <cell r="BK139"/>
          <cell r="BL139"/>
          <cell r="BM139"/>
          <cell r="BN139">
            <v>6</v>
          </cell>
          <cell r="BO139" t="str">
            <v>ASISTENCIAL</v>
          </cell>
          <cell r="BP139"/>
        </row>
        <row r="140">
          <cell r="M140">
            <v>80053511</v>
          </cell>
          <cell r="N140">
            <v>0</v>
          </cell>
          <cell r="O140" t="str">
            <v>COLOMBIA</v>
          </cell>
          <cell r="P140" t="str">
            <v>CUNDINAMARCA</v>
          </cell>
          <cell r="Q140" t="str">
            <v>BOGOTA</v>
          </cell>
          <cell r="R140" t="str">
            <v>N/A</v>
          </cell>
          <cell r="S140" t="str">
            <v>N/A</v>
          </cell>
          <cell r="T140" t="str">
            <v>N/A</v>
          </cell>
          <cell r="U140" t="str">
            <v>N/A</v>
          </cell>
          <cell r="V140" t="str">
            <v>N/A</v>
          </cell>
          <cell r="W140" t="str">
            <v>N/A</v>
          </cell>
          <cell r="X140" t="str">
            <v>N/A</v>
          </cell>
          <cell r="Y140" t="str">
            <v>N/A</v>
          </cell>
          <cell r="Z140">
            <v>29402</v>
          </cell>
          <cell r="AA140" t="str">
            <v>CRA 13 # 12 17 SUR</v>
          </cell>
          <cell r="AB140">
            <v>2894513</v>
          </cell>
          <cell r="AC140" t="str">
            <v>CANGE100@HOTMAIL.COM</v>
          </cell>
          <cell r="AD140" t="str">
            <v xml:space="preserve">1 1. Natural </v>
          </cell>
          <cell r="AE140" t="str">
            <v>26 26-Persona Natural</v>
          </cell>
          <cell r="AF140" t="str">
            <v>MASCULINO</v>
          </cell>
          <cell r="AG140" t="str">
            <v>INGENIERIA CIVIL</v>
          </cell>
          <cell r="AH140" t="str">
            <v>ESPECIALIZACION EN INGENIERIA DE FUNDACIONES</v>
          </cell>
          <cell r="AI140" t="str">
            <v>10 AÑOS 2 MESES</v>
          </cell>
          <cell r="AJ140" t="str">
            <v>SALUD TOTAL</v>
          </cell>
          <cell r="AK140" t="str">
            <v>PORVENIR</v>
          </cell>
          <cell r="AL140" t="str">
            <v>-</v>
          </cell>
          <cell r="AM140">
            <v>0</v>
          </cell>
          <cell r="AN140"/>
          <cell r="AO140">
            <v>95000000</v>
          </cell>
          <cell r="AP140">
            <v>9500000</v>
          </cell>
          <cell r="AQ140" t="str">
            <v>-</v>
          </cell>
          <cell r="AR140">
            <v>10</v>
          </cell>
          <cell r="AS140">
            <v>95000000</v>
          </cell>
          <cell r="AT140">
            <v>44882</v>
          </cell>
          <cell r="AU140">
            <v>44579</v>
          </cell>
          <cell r="AV140">
            <v>44882</v>
          </cell>
          <cell r="AW140">
            <v>10</v>
          </cell>
          <cell r="AX140" t="str">
            <v>2 2. Meses</v>
          </cell>
          <cell r="AY140" t="str">
            <v>Vigente</v>
          </cell>
          <cell r="AZ140" t="str">
            <v>SUBDIRECCION DE DISPOSICION FINAL</v>
          </cell>
          <cell r="BA140" t="str">
            <v>FREDY FERLEY ALDANA ARIAS</v>
          </cell>
          <cell r="BB140" t="str">
            <v>SUBDIRECTOR(A)</v>
          </cell>
          <cell r="BC140">
            <v>80513360</v>
          </cell>
          <cell r="BD140">
            <v>120</v>
          </cell>
          <cell r="BE140">
            <v>44564</v>
          </cell>
          <cell r="BF140">
            <v>277</v>
          </cell>
          <cell r="BG140">
            <v>44579</v>
          </cell>
          <cell r="BH140" t="str">
            <v>O23011602380000007569</v>
          </cell>
          <cell r="BI140" t="str">
            <v>1 1. Inversión</v>
          </cell>
          <cell r="BJ140" t="str">
            <v>NO REQUIERE</v>
          </cell>
          <cell r="BK140"/>
          <cell r="BL140"/>
          <cell r="BM140"/>
          <cell r="BN140"/>
          <cell r="BO140" t="str">
            <v>PROFESIONAL</v>
          </cell>
          <cell r="BP140"/>
        </row>
        <row r="141">
          <cell r="M141">
            <v>1022372218</v>
          </cell>
          <cell r="N141">
            <v>5</v>
          </cell>
          <cell r="O141" t="str">
            <v>COLOMBIA</v>
          </cell>
          <cell r="P141" t="str">
            <v>CUNDINAMARCA</v>
          </cell>
          <cell r="Q141" t="str">
            <v>BOGOTA</v>
          </cell>
          <cell r="R141" t="str">
            <v>N/A</v>
          </cell>
          <cell r="S141" t="str">
            <v>N/A</v>
          </cell>
          <cell r="T141" t="str">
            <v>N/A</v>
          </cell>
          <cell r="U141" t="str">
            <v>N/A</v>
          </cell>
          <cell r="V141" t="str">
            <v>N/A</v>
          </cell>
          <cell r="W141" t="str">
            <v>N/A</v>
          </cell>
          <cell r="X141" t="str">
            <v>N/A</v>
          </cell>
          <cell r="Y141" t="str">
            <v>N/A</v>
          </cell>
          <cell r="Z141">
            <v>33574</v>
          </cell>
          <cell r="AA141" t="str">
            <v>cra 91 # 19a 29 int 6 apto 219</v>
          </cell>
          <cell r="AB141">
            <v>3195140310</v>
          </cell>
          <cell r="AC141" t="str">
            <v>AF.MARQUEZ23@GMAIL.COM</v>
          </cell>
          <cell r="AD141" t="str">
            <v xml:space="preserve">1 1. Natural </v>
          </cell>
          <cell r="AE141" t="str">
            <v>26 26-Persona Natural</v>
          </cell>
          <cell r="AF141" t="str">
            <v>MASCULINO</v>
          </cell>
          <cell r="AG141" t="str">
            <v>INGENIERIA ELECTRICA</v>
          </cell>
          <cell r="AH141" t="str">
            <v>N/A</v>
          </cell>
          <cell r="AI141" t="str">
            <v>4 AÑOS 7 MESES</v>
          </cell>
          <cell r="AJ141" t="str">
            <v>SANITAS EPS</v>
          </cell>
          <cell r="AK141" t="str">
            <v>PORVENIR</v>
          </cell>
          <cell r="AL141" t="str">
            <v>-</v>
          </cell>
          <cell r="AM141">
            <v>0</v>
          </cell>
          <cell r="AN141"/>
          <cell r="AO141">
            <v>48000000</v>
          </cell>
          <cell r="AP141">
            <v>6000000</v>
          </cell>
          <cell r="AQ141" t="str">
            <v>-</v>
          </cell>
          <cell r="AR141">
            <v>8</v>
          </cell>
          <cell r="AS141">
            <v>48000000</v>
          </cell>
          <cell r="AT141">
            <v>44817</v>
          </cell>
          <cell r="AU141">
            <v>44575</v>
          </cell>
          <cell r="AV141">
            <v>44817</v>
          </cell>
          <cell r="AW141">
            <v>8</v>
          </cell>
          <cell r="AX141" t="str">
            <v>2 2. Meses</v>
          </cell>
          <cell r="AY141" t="str">
            <v>Vigente</v>
          </cell>
          <cell r="AZ141" t="str">
            <v>SUBDIRECCION DE DISPOSICION FINAL</v>
          </cell>
          <cell r="BA141" t="str">
            <v>FREDY FERLEY ALDANA ARIAS</v>
          </cell>
          <cell r="BB141" t="str">
            <v>SUBDIRECTOR(A)</v>
          </cell>
          <cell r="BC141">
            <v>80513360</v>
          </cell>
          <cell r="BD141">
            <v>228</v>
          </cell>
          <cell r="BE141">
            <v>44567</v>
          </cell>
          <cell r="BF141">
            <v>184</v>
          </cell>
          <cell r="BG141">
            <v>44574</v>
          </cell>
          <cell r="BH141" t="str">
            <v>O23011602380000007569</v>
          </cell>
          <cell r="BI141" t="str">
            <v>1 1. Inversión</v>
          </cell>
          <cell r="BJ141" t="str">
            <v>NO REQUIERE</v>
          </cell>
          <cell r="BK141"/>
          <cell r="BL141"/>
          <cell r="BM141"/>
          <cell r="BN141">
            <v>12</v>
          </cell>
          <cell r="BO141" t="str">
            <v>PROFESIONAL</v>
          </cell>
          <cell r="BP141"/>
        </row>
        <row r="142">
          <cell r="M142">
            <v>79913115</v>
          </cell>
          <cell r="N142">
            <v>4</v>
          </cell>
          <cell r="O142" t="str">
            <v>COLOMBIA</v>
          </cell>
          <cell r="P142" t="str">
            <v>SANTANDER</v>
          </cell>
          <cell r="Q142" t="str">
            <v>VELEZ</v>
          </cell>
          <cell r="R142" t="str">
            <v>N/A</v>
          </cell>
          <cell r="S142" t="str">
            <v>N/A</v>
          </cell>
          <cell r="T142" t="str">
            <v>N/A</v>
          </cell>
          <cell r="U142" t="str">
            <v>N/A</v>
          </cell>
          <cell r="V142" t="str">
            <v>N/A</v>
          </cell>
          <cell r="W142" t="str">
            <v>N/A</v>
          </cell>
          <cell r="X142" t="str">
            <v>N/A</v>
          </cell>
          <cell r="Y142" t="str">
            <v>N/A</v>
          </cell>
          <cell r="Z142">
            <v>28582</v>
          </cell>
          <cell r="AA142" t="str">
            <v>CALLE 23 # 5 35 APTO 406</v>
          </cell>
          <cell r="AB142">
            <v>3208560525</v>
          </cell>
          <cell r="AC142" t="str">
            <v>ELKINEMIRC@HOTMAIL.COM</v>
          </cell>
          <cell r="AD142" t="str">
            <v xml:space="preserve">1 1. Natural </v>
          </cell>
          <cell r="AE142" t="str">
            <v>26 26-Persona Natural</v>
          </cell>
          <cell r="AF142" t="str">
            <v>MASCULINO</v>
          </cell>
          <cell r="AG142" t="str">
            <v>DERECHO</v>
          </cell>
          <cell r="AH142" t="str">
            <v>ESPECIALIZACION EN INSTITUCIONES JURICIO PROCESALES</v>
          </cell>
          <cell r="AI142" t="str">
            <v>13 AÑOS 5 MESES</v>
          </cell>
          <cell r="AJ142" t="str">
            <v>SANITAS EPS</v>
          </cell>
          <cell r="AK142" t="str">
            <v>PORVENIR</v>
          </cell>
          <cell r="AL142" t="str">
            <v>-</v>
          </cell>
          <cell r="AM142">
            <v>0</v>
          </cell>
          <cell r="AN142"/>
          <cell r="AO142">
            <v>76000000</v>
          </cell>
          <cell r="AP142">
            <v>9500000</v>
          </cell>
          <cell r="AQ142" t="str">
            <v>-</v>
          </cell>
          <cell r="AR142">
            <v>8</v>
          </cell>
          <cell r="AS142">
            <v>76000000</v>
          </cell>
          <cell r="AT142">
            <v>44816</v>
          </cell>
          <cell r="AU142">
            <v>44574</v>
          </cell>
          <cell r="AV142">
            <v>44816</v>
          </cell>
          <cell r="AW142">
            <v>8</v>
          </cell>
          <cell r="AX142" t="str">
            <v>2 2. Meses</v>
          </cell>
          <cell r="AY142" t="str">
            <v>Vigente</v>
          </cell>
          <cell r="AZ142" t="str">
            <v>SUBDIRECCION DE DISPOSICION FINAL</v>
          </cell>
          <cell r="BA142" t="str">
            <v>FREDY FERLEY ALDANA ARIAS</v>
          </cell>
          <cell r="BB142" t="str">
            <v>SUBDIRECTOR(A)</v>
          </cell>
          <cell r="BC142">
            <v>80513360</v>
          </cell>
          <cell r="BD142">
            <v>230</v>
          </cell>
          <cell r="BE142">
            <v>44567</v>
          </cell>
          <cell r="BF142">
            <v>178</v>
          </cell>
          <cell r="BG142">
            <v>44574</v>
          </cell>
          <cell r="BH142" t="str">
            <v>O23011602380000007569</v>
          </cell>
          <cell r="BI142" t="str">
            <v>1 1. Inversión</v>
          </cell>
          <cell r="BJ142" t="str">
            <v>NO REQUIERE</v>
          </cell>
          <cell r="BK142"/>
          <cell r="BL142"/>
          <cell r="BM142"/>
          <cell r="BN142">
            <v>18</v>
          </cell>
          <cell r="BO142" t="str">
            <v>PROFESIONAL</v>
          </cell>
          <cell r="BP142"/>
        </row>
        <row r="143">
          <cell r="M143">
            <v>37729745</v>
          </cell>
          <cell r="N143">
            <v>3</v>
          </cell>
          <cell r="O143" t="str">
            <v>COLOMBIA</v>
          </cell>
          <cell r="P143" t="str">
            <v>CUNDINAMARCA</v>
          </cell>
          <cell r="Q143" t="str">
            <v>TOCAIMA</v>
          </cell>
          <cell r="R143" t="str">
            <v>N/A</v>
          </cell>
          <cell r="S143" t="str">
            <v>N/A</v>
          </cell>
          <cell r="T143" t="str">
            <v>N/A</v>
          </cell>
          <cell r="U143" t="str">
            <v>N/A</v>
          </cell>
          <cell r="V143" t="str">
            <v>N/A</v>
          </cell>
          <cell r="W143" t="str">
            <v>N/A</v>
          </cell>
          <cell r="X143" t="str">
            <v>N/A</v>
          </cell>
          <cell r="Y143" t="str">
            <v>N/A</v>
          </cell>
          <cell r="Z143">
            <v>29135</v>
          </cell>
          <cell r="AA143" t="str">
            <v xml:space="preserve">CRA 69B # 24 10 </v>
          </cell>
          <cell r="AB143">
            <v>3502024631</v>
          </cell>
          <cell r="AC143" t="str">
            <v>IRISMAGSEDE@HOTMAIL.COM</v>
          </cell>
          <cell r="AD143" t="str">
            <v xml:space="preserve">1 1. Natural </v>
          </cell>
          <cell r="AE143" t="str">
            <v>26 26-Persona Natural</v>
          </cell>
          <cell r="AF143" t="str">
            <v>FEMENINO</v>
          </cell>
          <cell r="AG143" t="str">
            <v>PSICOLOGIA</v>
          </cell>
          <cell r="AH143" t="str">
            <v>ESPECIALIZACION EN GESTION EMPRESARIAL</v>
          </cell>
          <cell r="AI143" t="str">
            <v>11 AÑOS 9 MESES</v>
          </cell>
          <cell r="AJ143" t="str">
            <v>FAMISANAR</v>
          </cell>
          <cell r="AK143" t="str">
            <v>COLPENSIONES</v>
          </cell>
          <cell r="AL143" t="str">
            <v>-</v>
          </cell>
          <cell r="AM143">
            <v>0</v>
          </cell>
          <cell r="AN143"/>
          <cell r="AO143">
            <v>59225000</v>
          </cell>
          <cell r="AP143">
            <v>5150000</v>
          </cell>
          <cell r="AQ143" t="str">
            <v>-</v>
          </cell>
          <cell r="AR143">
            <v>12</v>
          </cell>
          <cell r="AS143">
            <v>59225000</v>
          </cell>
          <cell r="AT143">
            <v>44921</v>
          </cell>
          <cell r="AU143">
            <v>44573</v>
          </cell>
          <cell r="AV143">
            <v>44921</v>
          </cell>
          <cell r="AW143" t="str">
            <v>11 MESES 15 DIAS</v>
          </cell>
          <cell r="AX143" t="str">
            <v>1 1. Días</v>
          </cell>
          <cell r="AY143" t="str">
            <v>Vigente</v>
          </cell>
          <cell r="AZ143" t="str">
            <v>SUBDIRECCION DE RECOLECCION, BARRIDO Y LIMPIEZA</v>
          </cell>
          <cell r="BA143" t="str">
            <v>HERMES HUMBERTO FORERO</v>
          </cell>
          <cell r="BB143" t="str">
            <v>SUBDIRECTOR DE RBL</v>
          </cell>
          <cell r="BC143">
            <v>80012878</v>
          </cell>
          <cell r="BD143">
            <v>322</v>
          </cell>
          <cell r="BE143">
            <v>44566</v>
          </cell>
          <cell r="BF143">
            <v>96</v>
          </cell>
          <cell r="BG143">
            <v>44572</v>
          </cell>
          <cell r="BH143" t="str">
            <v>O23011602380000007569</v>
          </cell>
          <cell r="BI143" t="str">
            <v>1 1. Inversión</v>
          </cell>
          <cell r="BJ143" t="str">
            <v>NO REQUIERE</v>
          </cell>
          <cell r="BK143"/>
          <cell r="BL143"/>
          <cell r="BM143"/>
          <cell r="BN143">
            <v>11</v>
          </cell>
          <cell r="BO143" t="str">
            <v>PROFESIONAL</v>
          </cell>
          <cell r="BP143"/>
        </row>
        <row r="144">
          <cell r="M144">
            <v>1013622800</v>
          </cell>
          <cell r="N144">
            <v>3</v>
          </cell>
          <cell r="O144" t="str">
            <v>COLOMBIA</v>
          </cell>
          <cell r="P144" t="str">
            <v>CUNDINAMARCA</v>
          </cell>
          <cell r="Q144" t="str">
            <v>BOGOTA</v>
          </cell>
          <cell r="R144" t="str">
            <v>N/A</v>
          </cell>
          <cell r="S144" t="str">
            <v>N/A</v>
          </cell>
          <cell r="T144" t="str">
            <v>N/A</v>
          </cell>
          <cell r="U144" t="str">
            <v>N/A</v>
          </cell>
          <cell r="V144" t="str">
            <v>N/A</v>
          </cell>
          <cell r="W144" t="str">
            <v>N/A</v>
          </cell>
          <cell r="X144" t="str">
            <v>N/A</v>
          </cell>
          <cell r="Y144" t="str">
            <v>N/A</v>
          </cell>
          <cell r="Z144">
            <v>33361</v>
          </cell>
          <cell r="AA144" t="str">
            <v>calle 1c # 31c 35</v>
          </cell>
          <cell r="AB144">
            <v>9416518</v>
          </cell>
          <cell r="AC144" t="str">
            <v>TATIANA-9115@HOTMAIL.COM</v>
          </cell>
          <cell r="AD144" t="str">
            <v xml:space="preserve">1 1. Natural </v>
          </cell>
          <cell r="AE144" t="str">
            <v>26 26-Persona Natural</v>
          </cell>
          <cell r="AF144" t="str">
            <v>FEMENINO</v>
          </cell>
          <cell r="AG144" t="str">
            <v>PSICOLOGIA</v>
          </cell>
          <cell r="AH144" t="str">
            <v>N/A</v>
          </cell>
          <cell r="AI144" t="str">
            <v>3 AÑOS 7 MESES</v>
          </cell>
          <cell r="AJ144" t="str">
            <v>SURA EPS</v>
          </cell>
          <cell r="AK144" t="str">
            <v>PORVENIR</v>
          </cell>
          <cell r="AL144" t="str">
            <v>-</v>
          </cell>
          <cell r="AM144">
            <v>0</v>
          </cell>
          <cell r="AN144"/>
          <cell r="AO144">
            <v>48564500</v>
          </cell>
          <cell r="AP144">
            <v>4223000</v>
          </cell>
          <cell r="AQ144" t="str">
            <v>-</v>
          </cell>
          <cell r="AR144">
            <v>12</v>
          </cell>
          <cell r="AS144">
            <v>48564500</v>
          </cell>
          <cell r="AT144">
            <v>44926</v>
          </cell>
          <cell r="AU144">
            <v>44578</v>
          </cell>
          <cell r="AV144">
            <v>44926</v>
          </cell>
          <cell r="AW144" t="str">
            <v>11 MESES 15 DIAS</v>
          </cell>
          <cell r="AX144" t="str">
            <v>1 1. Días</v>
          </cell>
          <cell r="AY144" t="str">
            <v>Vigente</v>
          </cell>
          <cell r="AZ144" t="str">
            <v>SUBDIRECCION DE RECOLECCION, BARRIDO Y LIMPIEZA</v>
          </cell>
          <cell r="BA144" t="str">
            <v>HERMES HUMBERTO FORERO</v>
          </cell>
          <cell r="BB144" t="str">
            <v>SUBDIRECTOR DE RBL</v>
          </cell>
          <cell r="BC144">
            <v>80012878</v>
          </cell>
          <cell r="BD144">
            <v>328</v>
          </cell>
          <cell r="BE144">
            <v>44566</v>
          </cell>
          <cell r="BF144">
            <v>213</v>
          </cell>
          <cell r="BG144">
            <v>44575</v>
          </cell>
          <cell r="BH144" t="str">
            <v>O23011602380000007569</v>
          </cell>
          <cell r="BI144" t="str">
            <v>1 1. Inversión</v>
          </cell>
          <cell r="BJ144" t="str">
            <v>NO REQUIERE</v>
          </cell>
          <cell r="BK144"/>
          <cell r="BL144"/>
          <cell r="BM144"/>
          <cell r="BN144">
            <v>10</v>
          </cell>
          <cell r="BO144" t="str">
            <v>PROFESIONAL</v>
          </cell>
          <cell r="BP144"/>
        </row>
        <row r="145">
          <cell r="M145">
            <v>93203999</v>
          </cell>
          <cell r="N145">
            <v>2</v>
          </cell>
          <cell r="O145" t="str">
            <v>COLOMBIA</v>
          </cell>
          <cell r="P145" t="str">
            <v>TOLIMA</v>
          </cell>
          <cell r="Q145" t="str">
            <v>PURIFICACION</v>
          </cell>
          <cell r="R145" t="str">
            <v>N/A</v>
          </cell>
          <cell r="S145" t="str">
            <v>N/A</v>
          </cell>
          <cell r="T145" t="str">
            <v>N/A</v>
          </cell>
          <cell r="U145" t="str">
            <v>N/A</v>
          </cell>
          <cell r="V145" t="str">
            <v>N/A</v>
          </cell>
          <cell r="W145" t="str">
            <v>N/A</v>
          </cell>
          <cell r="X145" t="str">
            <v>N/A</v>
          </cell>
          <cell r="Y145" t="str">
            <v>N/A</v>
          </cell>
          <cell r="Z145">
            <v>26433</v>
          </cell>
          <cell r="AA145" t="str">
            <v>CALLE 65 # 105 83 PISO 2</v>
          </cell>
          <cell r="AB145">
            <v>3214566095</v>
          </cell>
          <cell r="AC145" t="str">
            <v>JALDANATRIANA@GMAIL.COM</v>
          </cell>
          <cell r="AD145" t="str">
            <v xml:space="preserve">1 1. Natural </v>
          </cell>
          <cell r="AE145" t="str">
            <v>26 26-Persona Natural</v>
          </cell>
          <cell r="AF145" t="str">
            <v>MASCULINO</v>
          </cell>
          <cell r="AG145" t="str">
            <v>LICENCIATURA EN EDUCACION FISICA DEPORTES Y RECREACION</v>
          </cell>
          <cell r="AH145" t="str">
            <v>ESPECIALIZACION EN GERENCIA SOCIAL</v>
          </cell>
          <cell r="AI145" t="str">
            <v>9 AÑOS 8 MESES</v>
          </cell>
          <cell r="AJ145" t="str">
            <v>SANITAS EPS</v>
          </cell>
          <cell r="AK145" t="str">
            <v>COLPENSIONES</v>
          </cell>
          <cell r="AL145" t="str">
            <v>-</v>
          </cell>
          <cell r="AM145">
            <v>0</v>
          </cell>
          <cell r="AN145"/>
          <cell r="AO145">
            <v>48564500</v>
          </cell>
          <cell r="AP145">
            <v>4223000</v>
          </cell>
          <cell r="AQ145" t="str">
            <v>-</v>
          </cell>
          <cell r="AR145">
            <v>12</v>
          </cell>
          <cell r="AS145">
            <v>48564500</v>
          </cell>
          <cell r="AT145">
            <v>44927</v>
          </cell>
          <cell r="AU145">
            <v>44579</v>
          </cell>
          <cell r="AV145">
            <v>44927</v>
          </cell>
          <cell r="AW145" t="str">
            <v>11 MESES 15 DIAS</v>
          </cell>
          <cell r="AX145" t="str">
            <v>1 1. Días</v>
          </cell>
          <cell r="AY145" t="str">
            <v>Vigente</v>
          </cell>
          <cell r="AZ145" t="str">
            <v>SUBDIRECCION DE RECOLECCION, BARRIDO Y LIMPIEZA</v>
          </cell>
          <cell r="BA145" t="str">
            <v>HERMES HUMBERTO FORERO</v>
          </cell>
          <cell r="BB145" t="str">
            <v>SUBDIRECTOR DE RBL</v>
          </cell>
          <cell r="BC145">
            <v>80012878</v>
          </cell>
          <cell r="BD145">
            <v>326</v>
          </cell>
          <cell r="BE145">
            <v>44566</v>
          </cell>
          <cell r="BF145">
            <v>110</v>
          </cell>
          <cell r="BG145">
            <v>44573</v>
          </cell>
          <cell r="BH145" t="str">
            <v>O23011602380000007569</v>
          </cell>
          <cell r="BI145" t="str">
            <v>1 1. Inversión</v>
          </cell>
          <cell r="BJ145" t="str">
            <v>NO REQUIERE</v>
          </cell>
          <cell r="BK145"/>
          <cell r="BL145"/>
          <cell r="BM145"/>
          <cell r="BN145">
            <v>10</v>
          </cell>
          <cell r="BO145" t="str">
            <v>PROFESIONAL</v>
          </cell>
          <cell r="BP145"/>
        </row>
        <row r="146">
          <cell r="M146">
            <v>53075416</v>
          </cell>
          <cell r="N146">
            <v>5</v>
          </cell>
          <cell r="O146" t="str">
            <v>COLOMBIA</v>
          </cell>
          <cell r="P146" t="str">
            <v>CUNDINAMARCA</v>
          </cell>
          <cell r="Q146" t="str">
            <v>BOGOTA</v>
          </cell>
          <cell r="R146" t="str">
            <v>N/A</v>
          </cell>
          <cell r="S146" t="str">
            <v>N/A</v>
          </cell>
          <cell r="T146" t="str">
            <v>N/A</v>
          </cell>
          <cell r="U146" t="str">
            <v>N/A</v>
          </cell>
          <cell r="V146" t="str">
            <v>N/A</v>
          </cell>
          <cell r="W146" t="str">
            <v>N/A</v>
          </cell>
          <cell r="X146" t="str">
            <v>N/A</v>
          </cell>
          <cell r="Y146" t="str">
            <v>N/A</v>
          </cell>
          <cell r="Z146">
            <v>31154</v>
          </cell>
          <cell r="AA146" t="str">
            <v>CRA 72B # 22A 85 APTO 501 T1</v>
          </cell>
          <cell r="AB146">
            <v>4643452</v>
          </cell>
          <cell r="AC146" t="str">
            <v>PAOL_PAEZ@HOTMAIL.COM</v>
          </cell>
          <cell r="AD146" t="str">
            <v xml:space="preserve">1 1. Natural </v>
          </cell>
          <cell r="AE146" t="str">
            <v>26 26-Persona Natural</v>
          </cell>
          <cell r="AF146" t="str">
            <v>FEMENINO</v>
          </cell>
          <cell r="AG146" t="str">
            <v>TECNOLOGIA EN SISTEMATIZACION DE DATOS</v>
          </cell>
          <cell r="AH146" t="str">
            <v>N/A</v>
          </cell>
          <cell r="AI146" t="str">
            <v>14 AÑOS 4 MESES</v>
          </cell>
          <cell r="AJ146" t="str">
            <v>-</v>
          </cell>
          <cell r="AK146" t="str">
            <v>-</v>
          </cell>
          <cell r="AL146" t="str">
            <v>-</v>
          </cell>
          <cell r="AM146">
            <v>0</v>
          </cell>
          <cell r="AN146"/>
          <cell r="AO146">
            <v>71500000</v>
          </cell>
          <cell r="AP146">
            <v>6500000</v>
          </cell>
          <cell r="AQ146" t="str">
            <v>-</v>
          </cell>
          <cell r="AR146">
            <v>11</v>
          </cell>
          <cell r="AS146">
            <v>71500000</v>
          </cell>
          <cell r="AT146">
            <v>44906</v>
          </cell>
          <cell r="AU146">
            <v>44573</v>
          </cell>
          <cell r="AV146">
            <v>44906</v>
          </cell>
          <cell r="AW146">
            <v>11</v>
          </cell>
          <cell r="AX146" t="str">
            <v>2 2. Meses</v>
          </cell>
          <cell r="AY146" t="str">
            <v>Vigente</v>
          </cell>
          <cell r="AZ146" t="str">
            <v>SUBDIRECCION DE APROVECHAMIENTO</v>
          </cell>
          <cell r="BA146" t="str">
            <v>ALVARO RAUL PARRA ERAZO</v>
          </cell>
          <cell r="BB146" t="str">
            <v>SUBDIRECTOR DE APROVECHAMIENTO</v>
          </cell>
          <cell r="BC146">
            <v>12970943</v>
          </cell>
          <cell r="BD146">
            <v>86</v>
          </cell>
          <cell r="BE146">
            <v>44565</v>
          </cell>
          <cell r="BF146">
            <v>134</v>
          </cell>
          <cell r="BG146">
            <v>44573</v>
          </cell>
          <cell r="BH146" t="str">
            <v>O23011602380000007569</v>
          </cell>
          <cell r="BI146" t="str">
            <v>1 1. Inversión</v>
          </cell>
          <cell r="BJ146" t="str">
            <v>NO REQUIERE</v>
          </cell>
          <cell r="BK146"/>
          <cell r="BL146"/>
          <cell r="BM146"/>
          <cell r="BN146">
            <v>13</v>
          </cell>
          <cell r="BO146" t="str">
            <v>TECNICO</v>
          </cell>
          <cell r="BP146"/>
        </row>
        <row r="147">
          <cell r="M147">
            <v>1130610376</v>
          </cell>
          <cell r="N147">
            <v>4</v>
          </cell>
          <cell r="O147" t="str">
            <v>COLOMBIA</v>
          </cell>
          <cell r="P147" t="str">
            <v>VALLE DEL CAUCA</v>
          </cell>
          <cell r="Q147" t="str">
            <v>CALI</v>
          </cell>
          <cell r="R147" t="str">
            <v>N/A</v>
          </cell>
          <cell r="S147" t="str">
            <v>N/A</v>
          </cell>
          <cell r="T147" t="str">
            <v>N/A</v>
          </cell>
          <cell r="U147" t="str">
            <v>N/A</v>
          </cell>
          <cell r="V147" t="str">
            <v>N/A</v>
          </cell>
          <cell r="W147" t="str">
            <v>N/A</v>
          </cell>
          <cell r="X147" t="str">
            <v>N/A</v>
          </cell>
          <cell r="Y147" t="str">
            <v>N/A</v>
          </cell>
          <cell r="Z147">
            <v>31783</v>
          </cell>
          <cell r="AA147" t="str">
            <v>CRA 6 # 54A 48</v>
          </cell>
          <cell r="AB147" t="str">
            <v>NO REGISTRA</v>
          </cell>
          <cell r="AC147" t="str">
            <v>DAVID82REYES@GMAIL.COM</v>
          </cell>
          <cell r="AD147" t="str">
            <v xml:space="preserve">1 1. Natural </v>
          </cell>
          <cell r="AE147" t="str">
            <v>26 26-Persona Natural</v>
          </cell>
          <cell r="AF147" t="str">
            <v>MASCULINO</v>
          </cell>
          <cell r="AG147" t="str">
            <v>COMUNICACIÓN SOCIAL - PERIODISMO</v>
          </cell>
          <cell r="AH147" t="str">
            <v>MAESTRIA ES GESTION SPCIAL EMPRESARIAL</v>
          </cell>
          <cell r="AI147" t="str">
            <v>6 AÑOS 8 MESES</v>
          </cell>
          <cell r="AJ147" t="str">
            <v>SANITAS EPS</v>
          </cell>
          <cell r="AK147" t="str">
            <v>PORVENIR</v>
          </cell>
          <cell r="AL147" t="str">
            <v>-</v>
          </cell>
          <cell r="AM147">
            <v>0</v>
          </cell>
          <cell r="AN147"/>
          <cell r="AO147">
            <v>37200000</v>
          </cell>
          <cell r="AP147">
            <v>6200000</v>
          </cell>
          <cell r="AQ147" t="str">
            <v>-</v>
          </cell>
          <cell r="AR147">
            <v>6</v>
          </cell>
          <cell r="AS147">
            <v>37200000</v>
          </cell>
          <cell r="AT147">
            <v>44754</v>
          </cell>
          <cell r="AU147">
            <v>44574</v>
          </cell>
          <cell r="AV147">
            <v>44754</v>
          </cell>
          <cell r="AW147">
            <v>6</v>
          </cell>
          <cell r="AX147" t="str">
            <v>2 2. Meses</v>
          </cell>
          <cell r="AY147" t="str">
            <v>Vigente</v>
          </cell>
          <cell r="AZ147" t="str">
            <v>OFICINA ASESORA DE COMUNICACIONES Y RELACIONES INTERINSTITUCIONALES</v>
          </cell>
          <cell r="BA147" t="str">
            <v>JULIAN CAMILO AMADO VELANDIA</v>
          </cell>
          <cell r="BB147" t="str">
            <v>JEFE OFICINA ASESORA DE COMUNICACIONES Y RELACIONES INTERINSTITUCIONALES</v>
          </cell>
          <cell r="BC147">
            <v>80110291</v>
          </cell>
          <cell r="BD147">
            <v>384</v>
          </cell>
          <cell r="BE147">
            <v>44566</v>
          </cell>
          <cell r="BF147">
            <v>166</v>
          </cell>
          <cell r="BG147">
            <v>44574</v>
          </cell>
          <cell r="BH147" t="str">
            <v>O23011605560000007628</v>
          </cell>
          <cell r="BI147" t="str">
            <v>1 1. Inversión</v>
          </cell>
          <cell r="BJ147" t="str">
            <v>NO REQUIERE</v>
          </cell>
          <cell r="BK147"/>
          <cell r="BL147"/>
          <cell r="BM147"/>
          <cell r="BN147">
            <v>15</v>
          </cell>
          <cell r="BO147" t="str">
            <v>PROFESIONAL</v>
          </cell>
          <cell r="BP147"/>
        </row>
        <row r="148">
          <cell r="M148">
            <v>13171587</v>
          </cell>
          <cell r="N148">
            <v>1</v>
          </cell>
          <cell r="O148" t="str">
            <v>COLOMBIA</v>
          </cell>
          <cell r="P148" t="str">
            <v>NORTE DE SANTANDER</v>
          </cell>
          <cell r="Q148" t="str">
            <v>CUCUTA</v>
          </cell>
          <cell r="R148" t="str">
            <v>N/A</v>
          </cell>
          <cell r="S148" t="str">
            <v>N/A</v>
          </cell>
          <cell r="T148" t="str">
            <v>N/A</v>
          </cell>
          <cell r="U148" t="str">
            <v>N/A</v>
          </cell>
          <cell r="V148" t="str">
            <v>N/A</v>
          </cell>
          <cell r="W148" t="str">
            <v>N/A</v>
          </cell>
          <cell r="X148" t="str">
            <v>N/A</v>
          </cell>
          <cell r="Y148" t="str">
            <v>N/A</v>
          </cell>
          <cell r="Z148">
            <v>23668</v>
          </cell>
          <cell r="AA148" t="str">
            <v>CRA 53 # 127 70 APTO 410</v>
          </cell>
          <cell r="AB148">
            <v>3125447987</v>
          </cell>
          <cell r="AC148" t="str">
            <v>SERGIO.RODRIGUEZ56@GMAIL.COM</v>
          </cell>
          <cell r="AD148" t="str">
            <v xml:space="preserve">1 1. Natural </v>
          </cell>
          <cell r="AE148" t="str">
            <v>26 26-Persona Natural</v>
          </cell>
          <cell r="AF148" t="str">
            <v>MASCULINO</v>
          </cell>
          <cell r="AG148" t="str">
            <v>INGENIERIA DE SISTEMAS</v>
          </cell>
          <cell r="AH148" t="str">
            <v>ESPECIALIZACION EN GESTION TECNOLOGICA</v>
          </cell>
          <cell r="AI148" t="str">
            <v>16 AÑOS 3 MESES</v>
          </cell>
          <cell r="AJ148" t="str">
            <v>SANITAS EPS</v>
          </cell>
          <cell r="AK148" t="str">
            <v>PORVENIR</v>
          </cell>
          <cell r="AL148" t="str">
            <v>-</v>
          </cell>
          <cell r="AM148">
            <v>0</v>
          </cell>
          <cell r="AN148"/>
          <cell r="AO148">
            <v>73384912</v>
          </cell>
          <cell r="AP148">
            <v>9173114</v>
          </cell>
          <cell r="AQ148" t="str">
            <v>-</v>
          </cell>
          <cell r="AR148">
            <v>8</v>
          </cell>
          <cell r="AS148">
            <v>73384912</v>
          </cell>
          <cell r="AT148">
            <v>44816</v>
          </cell>
          <cell r="AU148">
            <v>44574</v>
          </cell>
          <cell r="AV148">
            <v>44816</v>
          </cell>
          <cell r="AW148">
            <v>8</v>
          </cell>
          <cell r="AX148" t="str">
            <v>2 2. Meses</v>
          </cell>
          <cell r="AY148" t="str">
            <v>Vigente</v>
          </cell>
          <cell r="AZ148" t="str">
            <v>OFICINA DE TECNOLOGIAS DE LA INFORMACION Y LAS COMUNICACIONES</v>
          </cell>
          <cell r="BA148" t="str">
            <v>CESAR MAURICIO BELTRAN LOPEZ</v>
          </cell>
          <cell r="BB148" t="str">
            <v>JEFE OFICINA DE TECNOLOGIAS DE LA INFORMACION Y LAS COMUNICACIONES</v>
          </cell>
          <cell r="BC148">
            <v>80499017</v>
          </cell>
          <cell r="BD148">
            <v>370</v>
          </cell>
          <cell r="BE148">
            <v>44566</v>
          </cell>
          <cell r="BF148">
            <v>151</v>
          </cell>
          <cell r="BG148">
            <v>44573</v>
          </cell>
          <cell r="BH148" t="str">
            <v>O23011605560000007628</v>
          </cell>
          <cell r="BI148" t="str">
            <v>1 1. Inversión</v>
          </cell>
          <cell r="BJ148" t="str">
            <v>NO REQUIERE</v>
          </cell>
          <cell r="BK148"/>
          <cell r="BL148"/>
          <cell r="BM148"/>
          <cell r="BN148">
            <v>18</v>
          </cell>
          <cell r="BO148" t="str">
            <v>PROFESIONAL</v>
          </cell>
          <cell r="BP148"/>
        </row>
        <row r="149">
          <cell r="M149">
            <v>52541658</v>
          </cell>
          <cell r="N149">
            <v>6</v>
          </cell>
          <cell r="O149" t="str">
            <v>COLOMBIA</v>
          </cell>
          <cell r="P149" t="str">
            <v>CUNDINAMARCA</v>
          </cell>
          <cell r="Q149" t="str">
            <v>BOGOTA</v>
          </cell>
          <cell r="R149" t="str">
            <v>N/A</v>
          </cell>
          <cell r="S149" t="str">
            <v>N/A</v>
          </cell>
          <cell r="T149" t="str">
            <v>N/A</v>
          </cell>
          <cell r="U149" t="str">
            <v>N/A</v>
          </cell>
          <cell r="V149" t="str">
            <v>N/A</v>
          </cell>
          <cell r="W149" t="str">
            <v>N/A</v>
          </cell>
          <cell r="X149" t="str">
            <v>N/A</v>
          </cell>
          <cell r="Y149" t="str">
            <v>N/A</v>
          </cell>
          <cell r="Z149">
            <v>29311</v>
          </cell>
          <cell r="AA149" t="str">
            <v>CALLE 12 # 1A 35 CONJUNTO ANDEES 1 CASA 32 CHIA</v>
          </cell>
          <cell r="AB149">
            <v>3022877097</v>
          </cell>
          <cell r="AC149" t="str">
            <v>LAURA.PAIBA@GMAIL.COM</v>
          </cell>
          <cell r="AD149" t="str">
            <v xml:space="preserve">1 1. Natural </v>
          </cell>
          <cell r="AE149" t="str">
            <v>26 26-Persona Natural</v>
          </cell>
          <cell r="AF149" t="str">
            <v>FEMENINO</v>
          </cell>
          <cell r="AG149" t="str">
            <v>INGENIERIA DE SISTEMAS</v>
          </cell>
          <cell r="AH149" t="str">
            <v>ESPECIALIZACION EN GESTION DE TECNOLOGIAS DE LA INFORMACION</v>
          </cell>
          <cell r="AI149" t="str">
            <v>11 AÑOS 6 MESES</v>
          </cell>
          <cell r="AJ149" t="str">
            <v>COMPENSAR EPS</v>
          </cell>
          <cell r="AK149" t="str">
            <v>COLPENSIONES</v>
          </cell>
          <cell r="AL149" t="str">
            <v>-</v>
          </cell>
          <cell r="AM149">
            <v>0</v>
          </cell>
          <cell r="AN149"/>
          <cell r="AO149">
            <v>70040000</v>
          </cell>
          <cell r="AP149">
            <v>8755000</v>
          </cell>
          <cell r="AQ149" t="str">
            <v>-</v>
          </cell>
          <cell r="AR149">
            <v>8</v>
          </cell>
          <cell r="AS149">
            <v>70040000</v>
          </cell>
          <cell r="AT149">
            <v>44816</v>
          </cell>
          <cell r="AU149">
            <v>44574</v>
          </cell>
          <cell r="AV149">
            <v>44816</v>
          </cell>
          <cell r="AW149">
            <v>8</v>
          </cell>
          <cell r="AX149" t="str">
            <v>2 2. Meses</v>
          </cell>
          <cell r="AY149" t="str">
            <v>Vigente</v>
          </cell>
          <cell r="AZ149" t="str">
            <v>OFICINA DE TECNOLOGIAS DE LA INFORMACION Y LAS COMUNICACIONES</v>
          </cell>
          <cell r="BA149" t="str">
            <v>CESAR MAURICIO BELTRAN LOPEZ</v>
          </cell>
          <cell r="BB149" t="str">
            <v>JEFE OFICINA DE TECNOLOGIAS DE LA INFORMACION Y LAS COMUNICACIONES</v>
          </cell>
          <cell r="BC149">
            <v>80499017</v>
          </cell>
          <cell r="BD149">
            <v>363</v>
          </cell>
          <cell r="BE149">
            <v>44566</v>
          </cell>
          <cell r="BF149">
            <v>150</v>
          </cell>
          <cell r="BG149">
            <v>44573</v>
          </cell>
          <cell r="BH149" t="str">
            <v>O23011605560000007628</v>
          </cell>
          <cell r="BI149" t="str">
            <v>1 1. Inversión</v>
          </cell>
          <cell r="BJ149" t="str">
            <v>NO REQUIERE</v>
          </cell>
          <cell r="BK149"/>
          <cell r="BL149"/>
          <cell r="BM149"/>
          <cell r="BN149">
            <v>17</v>
          </cell>
          <cell r="BO149" t="str">
            <v>PROFESIONAL</v>
          </cell>
          <cell r="BP149"/>
        </row>
        <row r="150">
          <cell r="M150">
            <v>79756535</v>
          </cell>
          <cell r="N150">
            <v>0</v>
          </cell>
          <cell r="O150" t="str">
            <v>COLOMBIA</v>
          </cell>
          <cell r="P150" t="str">
            <v>CUNDINAMARCA</v>
          </cell>
          <cell r="Q150" t="str">
            <v>BOGOTA</v>
          </cell>
          <cell r="R150" t="str">
            <v>N/A</v>
          </cell>
          <cell r="S150" t="str">
            <v>N/A</v>
          </cell>
          <cell r="T150" t="str">
            <v>N/A</v>
          </cell>
          <cell r="U150" t="str">
            <v>N/A</v>
          </cell>
          <cell r="V150" t="str">
            <v>N/A</v>
          </cell>
          <cell r="W150" t="str">
            <v>N/A</v>
          </cell>
          <cell r="X150" t="str">
            <v>N/A</v>
          </cell>
          <cell r="Y150" t="str">
            <v>N/A</v>
          </cell>
          <cell r="Z150">
            <v>27289</v>
          </cell>
          <cell r="AA150" t="str">
            <v>CRA 52 # 165 58 T5 APTO 104</v>
          </cell>
          <cell r="AB150">
            <v>3003883420</v>
          </cell>
          <cell r="AC150" t="str">
            <v>BLAIRTOR@HOTMAIL.COM</v>
          </cell>
          <cell r="AD150" t="str">
            <v xml:space="preserve">1 1. Natural </v>
          </cell>
          <cell r="AE150" t="str">
            <v>26 26-Persona Natural</v>
          </cell>
          <cell r="AF150" t="str">
            <v>MASCULINO</v>
          </cell>
          <cell r="AG150" t="str">
            <v>INGENIERIA INDUSTRIAL</v>
          </cell>
          <cell r="AH150" t="str">
            <v>N/A</v>
          </cell>
          <cell r="AI150" t="str">
            <v>4 AÑOS 11 MESES</v>
          </cell>
          <cell r="AJ150" t="str">
            <v>SURA EPS</v>
          </cell>
          <cell r="AK150" t="str">
            <v>PORVENIR</v>
          </cell>
          <cell r="AL150" t="str">
            <v>-</v>
          </cell>
          <cell r="AM150">
            <v>0</v>
          </cell>
          <cell r="AN150"/>
          <cell r="AO150">
            <v>25733995</v>
          </cell>
          <cell r="AP150">
            <v>5146799</v>
          </cell>
          <cell r="AQ150" t="str">
            <v>-</v>
          </cell>
          <cell r="AR150">
            <v>5</v>
          </cell>
          <cell r="AS150">
            <v>25733995</v>
          </cell>
          <cell r="AT150">
            <v>44728</v>
          </cell>
          <cell r="AU150">
            <v>44578</v>
          </cell>
          <cell r="AV150">
            <v>44728</v>
          </cell>
          <cell r="AW150">
            <v>5</v>
          </cell>
          <cell r="AX150" t="str">
            <v>2 2. Meses</v>
          </cell>
          <cell r="AY150" t="str">
            <v>TERMINADO</v>
          </cell>
          <cell r="AZ150" t="str">
            <v>OFICINA ASESORA DE PLANEACION</v>
          </cell>
          <cell r="BA150" t="str">
            <v>YESLY ALEXANDRA ROA MENDOZA</v>
          </cell>
          <cell r="BB150" t="str">
            <v>JEFE DE OFICINA ASESORA DE PLANEACION</v>
          </cell>
          <cell r="BC150">
            <v>1118535719</v>
          </cell>
          <cell r="BD150">
            <v>163</v>
          </cell>
          <cell r="BE150">
            <v>44565</v>
          </cell>
          <cell r="BF150">
            <v>154</v>
          </cell>
          <cell r="BG150">
            <v>44574</v>
          </cell>
          <cell r="BH150" t="str">
            <v>O23011605560000007628</v>
          </cell>
          <cell r="BI150" t="str">
            <v>1 1. Inversión</v>
          </cell>
          <cell r="BJ150" t="str">
            <v>NO REQUIERE</v>
          </cell>
          <cell r="BK150"/>
          <cell r="BL150"/>
          <cell r="BM150"/>
          <cell r="BN150">
            <v>11</v>
          </cell>
          <cell r="BO150" t="str">
            <v>PROFESIONAL</v>
          </cell>
          <cell r="BP150"/>
        </row>
        <row r="151">
          <cell r="M151">
            <v>74858158</v>
          </cell>
          <cell r="N151">
            <v>7</v>
          </cell>
          <cell r="O151" t="str">
            <v>COLOMBIA</v>
          </cell>
          <cell r="P151" t="str">
            <v>CASANARE</v>
          </cell>
          <cell r="Q151" t="str">
            <v>YOPAL</v>
          </cell>
          <cell r="R151" t="str">
            <v>N/A</v>
          </cell>
          <cell r="S151" t="str">
            <v>N/A</v>
          </cell>
          <cell r="T151" t="str">
            <v>N/A</v>
          </cell>
          <cell r="U151" t="str">
            <v>N/A</v>
          </cell>
          <cell r="V151" t="str">
            <v>N/A</v>
          </cell>
          <cell r="W151" t="str">
            <v>N/A</v>
          </cell>
          <cell r="X151" t="str">
            <v>N/A</v>
          </cell>
          <cell r="Y151" t="str">
            <v>N/A</v>
          </cell>
          <cell r="Z151">
            <v>27702</v>
          </cell>
          <cell r="AA151" t="str">
            <v>CALLE 7A BIS B # 80B 26</v>
          </cell>
          <cell r="AB151">
            <v>4716941</v>
          </cell>
          <cell r="AC151" t="str">
            <v>SANTY_7458@HOTMAIL.COM</v>
          </cell>
          <cell r="AD151" t="str">
            <v xml:space="preserve">1 1. Natural </v>
          </cell>
          <cell r="AE151" t="str">
            <v>26 26-Persona Natural</v>
          </cell>
          <cell r="AF151" t="str">
            <v>MASCULINO</v>
          </cell>
          <cell r="AG151" t="str">
            <v>TECNICO</v>
          </cell>
          <cell r="AH151" t="str">
            <v>N/A</v>
          </cell>
          <cell r="AI151" t="str">
            <v>6 AÑOS 6 MESES</v>
          </cell>
          <cell r="AJ151" t="str">
            <v>SANITAS EPS</v>
          </cell>
          <cell r="AK151" t="str">
            <v>PORVENIR</v>
          </cell>
          <cell r="AL151" t="str">
            <v>-</v>
          </cell>
          <cell r="AM151">
            <v>0</v>
          </cell>
          <cell r="AN151"/>
          <cell r="AO151">
            <v>26320000</v>
          </cell>
          <cell r="AP151">
            <v>3290000</v>
          </cell>
          <cell r="AQ151" t="str">
            <v>-</v>
          </cell>
          <cell r="AR151">
            <v>8</v>
          </cell>
          <cell r="AS151">
            <v>26320000</v>
          </cell>
          <cell r="AT151">
            <v>44816</v>
          </cell>
          <cell r="AU151">
            <v>44574</v>
          </cell>
          <cell r="AV151">
            <v>44816</v>
          </cell>
          <cell r="AW151">
            <v>8</v>
          </cell>
          <cell r="AX151" t="str">
            <v>2 2. Meses</v>
          </cell>
          <cell r="AY151" t="str">
            <v>Vigente</v>
          </cell>
          <cell r="AZ151" t="str">
            <v>SUBDIRECCION ADMINISTRATIVA Y FINANCIERA</v>
          </cell>
          <cell r="BA151" t="str">
            <v>RUBEN DARIO PERILLA CARDENAS</v>
          </cell>
          <cell r="BB151" t="str">
            <v>SUBDIRECTOR DE ADMINISTRATIVA Y FINANCIERA</v>
          </cell>
          <cell r="BC151">
            <v>74754353</v>
          </cell>
          <cell r="BD151">
            <v>474</v>
          </cell>
          <cell r="BE151">
            <v>44567</v>
          </cell>
          <cell r="BF151">
            <v>171</v>
          </cell>
          <cell r="BG151">
            <v>44574</v>
          </cell>
          <cell r="BH151" t="str">
            <v>O23011605560000007628</v>
          </cell>
          <cell r="BI151" t="str">
            <v>1 1. Inversión</v>
          </cell>
          <cell r="BJ151" t="str">
            <v>NO REQUIERE</v>
          </cell>
          <cell r="BK151"/>
          <cell r="BL151"/>
          <cell r="BM151"/>
          <cell r="BN151">
            <v>8</v>
          </cell>
          <cell r="BO151" t="str">
            <v>TECNICO</v>
          </cell>
          <cell r="BP151"/>
        </row>
        <row r="152">
          <cell r="M152">
            <v>1110558934</v>
          </cell>
          <cell r="N152">
            <v>1</v>
          </cell>
          <cell r="O152" t="str">
            <v>COLOMBIA</v>
          </cell>
          <cell r="P152" t="str">
            <v>TOLIMA</v>
          </cell>
          <cell r="Q152" t="str">
            <v>LIBANO</v>
          </cell>
          <cell r="R152" t="str">
            <v>N/A</v>
          </cell>
          <cell r="S152" t="str">
            <v>N/A</v>
          </cell>
          <cell r="T152" t="str">
            <v>N/A</v>
          </cell>
          <cell r="U152" t="str">
            <v>N/A</v>
          </cell>
          <cell r="V152" t="str">
            <v>N/A</v>
          </cell>
          <cell r="W152" t="str">
            <v>N/A</v>
          </cell>
          <cell r="X152" t="str">
            <v>N/A</v>
          </cell>
          <cell r="Y152" t="str">
            <v>N/A</v>
          </cell>
          <cell r="Z152">
            <v>34828</v>
          </cell>
          <cell r="AA152" t="str">
            <v>CRA 69 # 19 50 SUR APTO 509</v>
          </cell>
          <cell r="AB152">
            <v>5512910</v>
          </cell>
          <cell r="AC152" t="str">
            <v>EKVALENCIAB95@HOTMAIL.COM</v>
          </cell>
          <cell r="AD152" t="str">
            <v xml:space="preserve">1 1. Natural </v>
          </cell>
          <cell r="AE152" t="str">
            <v>26 26-Persona Natural</v>
          </cell>
          <cell r="AF152" t="str">
            <v>FEMENINO</v>
          </cell>
          <cell r="AG152" t="str">
            <v>COMUNICACIÓN SOCIAL - PERIODISMO</v>
          </cell>
          <cell r="AH152" t="str">
            <v>N/A</v>
          </cell>
          <cell r="AI152" t="str">
            <v>3 AÑOS 4 MESES</v>
          </cell>
          <cell r="AJ152" t="str">
            <v>SALUD TOTAL</v>
          </cell>
          <cell r="AK152" t="str">
            <v>PORVENIR</v>
          </cell>
          <cell r="AL152" t="str">
            <v>-</v>
          </cell>
          <cell r="AM152">
            <v>0</v>
          </cell>
          <cell r="AN152"/>
          <cell r="AO152">
            <v>48422360</v>
          </cell>
          <cell r="AP152">
            <v>4210640</v>
          </cell>
          <cell r="AQ152" t="str">
            <v>-</v>
          </cell>
          <cell r="AR152">
            <v>12</v>
          </cell>
          <cell r="AS152">
            <v>48422360</v>
          </cell>
          <cell r="AT152">
            <v>44922</v>
          </cell>
          <cell r="AU152">
            <v>44574</v>
          </cell>
          <cell r="AV152">
            <v>44922</v>
          </cell>
          <cell r="AW152" t="str">
            <v>11 MESES 15 DIAS</v>
          </cell>
          <cell r="AX152" t="str">
            <v>1 1. Días</v>
          </cell>
          <cell r="AY152" t="str">
            <v>Vigente</v>
          </cell>
          <cell r="AZ152" t="str">
            <v>SUBDIRECCION DE RECOLECCION, BARRIDO Y LIMPIEZA</v>
          </cell>
          <cell r="BA152" t="str">
            <v>HERMES HUMBERTO FORERO</v>
          </cell>
          <cell r="BB152" t="str">
            <v>SUBDIRECTOR DE RBL</v>
          </cell>
          <cell r="BC152">
            <v>80012878</v>
          </cell>
          <cell r="BD152">
            <v>329</v>
          </cell>
          <cell r="BE152">
            <v>44566</v>
          </cell>
          <cell r="BF152">
            <v>156</v>
          </cell>
          <cell r="BG152">
            <v>44574</v>
          </cell>
          <cell r="BH152" t="str">
            <v>O23011602380000007569</v>
          </cell>
          <cell r="BI152" t="str">
            <v>1 1. Inversión</v>
          </cell>
          <cell r="BJ152" t="str">
            <v>NO REQUIERE</v>
          </cell>
          <cell r="BK152"/>
          <cell r="BL152"/>
          <cell r="BM152"/>
          <cell r="BN152">
            <v>10</v>
          </cell>
          <cell r="BO152" t="str">
            <v>PROFESIONAL</v>
          </cell>
          <cell r="BP152"/>
        </row>
        <row r="153">
          <cell r="M153">
            <v>1016033905</v>
          </cell>
          <cell r="N153">
            <v>1</v>
          </cell>
          <cell r="O153" t="str">
            <v>COLOMBIA</v>
          </cell>
          <cell r="P153" t="str">
            <v>CUNDINAMARCA</v>
          </cell>
          <cell r="Q153" t="str">
            <v>BOGOTA</v>
          </cell>
          <cell r="R153" t="str">
            <v>N/A</v>
          </cell>
          <cell r="S153" t="str">
            <v>N/A</v>
          </cell>
          <cell r="T153" t="str">
            <v>N/A</v>
          </cell>
          <cell r="U153" t="str">
            <v>N/A</v>
          </cell>
          <cell r="V153" t="str">
            <v>N/A</v>
          </cell>
          <cell r="W153" t="str">
            <v>N/A</v>
          </cell>
          <cell r="X153" t="str">
            <v>N/A</v>
          </cell>
          <cell r="Y153" t="str">
            <v>N/A</v>
          </cell>
          <cell r="Z153">
            <v>33160</v>
          </cell>
          <cell r="AA153" t="str">
            <v>cra 58 # 125b 96 apto 112 unidad 1 blq 3</v>
          </cell>
          <cell r="AB153">
            <v>3132042946</v>
          </cell>
          <cell r="AC153" t="str">
            <v>gomezpaola@gmail.com</v>
          </cell>
          <cell r="AD153" t="str">
            <v xml:space="preserve">1 1. Natural </v>
          </cell>
          <cell r="AE153" t="str">
            <v>26 26-Persona Natural</v>
          </cell>
          <cell r="AF153" t="str">
            <v>FEMENINO</v>
          </cell>
          <cell r="AG153" t="str">
            <v>CONTADURIA PUBLICA</v>
          </cell>
          <cell r="AH153" t="str">
            <v>N/A</v>
          </cell>
          <cell r="AI153"/>
          <cell r="AJ153" t="str">
            <v>SANITAS EPS</v>
          </cell>
          <cell r="AK153" t="str">
            <v>PORVENIR</v>
          </cell>
          <cell r="AL153" t="str">
            <v>-</v>
          </cell>
          <cell r="AM153">
            <v>0</v>
          </cell>
          <cell r="AN153"/>
          <cell r="AO153">
            <v>82800000</v>
          </cell>
          <cell r="AP153">
            <v>7200000</v>
          </cell>
          <cell r="AQ153" t="str">
            <v>-</v>
          </cell>
          <cell r="AR153">
            <v>12</v>
          </cell>
          <cell r="AS153">
            <v>82800000</v>
          </cell>
          <cell r="AT153">
            <v>44922</v>
          </cell>
          <cell r="AU153">
            <v>44574</v>
          </cell>
          <cell r="AV153">
            <v>44922</v>
          </cell>
          <cell r="AW153" t="str">
            <v>11 MESES 15 DIAS</v>
          </cell>
          <cell r="AX153" t="str">
            <v>1 1. Días</v>
          </cell>
          <cell r="AY153" t="str">
            <v>Vigente</v>
          </cell>
          <cell r="AZ153" t="str">
            <v>SUBDIRECCION DE APROVECHAMIENTO</v>
          </cell>
          <cell r="BA153" t="str">
            <v>ALVARO RAUL PARRA ERAZO</v>
          </cell>
          <cell r="BB153" t="str">
            <v>SUBDIRECTOR DE APROVECHAMIENTO</v>
          </cell>
          <cell r="BC153">
            <v>12970943</v>
          </cell>
          <cell r="BD153">
            <v>93</v>
          </cell>
          <cell r="BE153">
            <v>44565</v>
          </cell>
          <cell r="BF153">
            <v>152</v>
          </cell>
          <cell r="BG153">
            <v>44573</v>
          </cell>
          <cell r="BH153" t="str">
            <v>O23011602380000007569</v>
          </cell>
          <cell r="BI153" t="str">
            <v>1 1. Inversión</v>
          </cell>
          <cell r="BJ153" t="str">
            <v>NO REQUIERE</v>
          </cell>
          <cell r="BK153"/>
          <cell r="BL153"/>
          <cell r="BM153"/>
          <cell r="BN153">
            <v>15</v>
          </cell>
          <cell r="BO153" t="str">
            <v>PROFESIONAL</v>
          </cell>
          <cell r="BP153"/>
        </row>
        <row r="154">
          <cell r="M154">
            <v>36312413</v>
          </cell>
          <cell r="N154">
            <v>9</v>
          </cell>
          <cell r="O154" t="str">
            <v>COLOMBIA</v>
          </cell>
          <cell r="P154" t="str">
            <v>HUILA</v>
          </cell>
          <cell r="Q154" t="str">
            <v>NEIVA</v>
          </cell>
          <cell r="R154" t="str">
            <v>N/A</v>
          </cell>
          <cell r="S154" t="str">
            <v>N/A</v>
          </cell>
          <cell r="T154" t="str">
            <v>N/A</v>
          </cell>
          <cell r="U154" t="str">
            <v>N/A</v>
          </cell>
          <cell r="V154" t="str">
            <v>N/A</v>
          </cell>
          <cell r="W154" t="str">
            <v>N/A</v>
          </cell>
          <cell r="X154" t="str">
            <v>N/A</v>
          </cell>
          <cell r="Y154" t="str">
            <v>N/A</v>
          </cell>
          <cell r="Z154">
            <v>30501</v>
          </cell>
          <cell r="AA154" t="str">
            <v>CRA 13A # 159A 38 T 8 APTO 402</v>
          </cell>
          <cell r="AB154">
            <v>3542477</v>
          </cell>
          <cell r="AC154" t="str">
            <v>FERNANDAAILES@HOTMAIL.COM</v>
          </cell>
          <cell r="AD154" t="str">
            <v xml:space="preserve">1 1. Natural </v>
          </cell>
          <cell r="AE154" t="str">
            <v>26 26-Persona Natural</v>
          </cell>
          <cell r="AF154" t="str">
            <v>FEMENINO</v>
          </cell>
          <cell r="AG154" t="str">
            <v>DERECHO</v>
          </cell>
          <cell r="AH154" t="str">
            <v>ESPECIALIZACION EN RESPONSABILIDAD Y DAÑO RESARCIBLE</v>
          </cell>
          <cell r="AI154" t="str">
            <v>11 AÑOS 9 MESES</v>
          </cell>
          <cell r="AJ154" t="str">
            <v>COMPENSAR EPS</v>
          </cell>
          <cell r="AK154" t="str">
            <v>COLFONDOS</v>
          </cell>
          <cell r="AL154" t="str">
            <v>-</v>
          </cell>
          <cell r="AM154">
            <v>0</v>
          </cell>
          <cell r="AN154"/>
          <cell r="AO154">
            <v>84700000</v>
          </cell>
          <cell r="AP154">
            <v>7700000</v>
          </cell>
          <cell r="AQ154" t="str">
            <v>-</v>
          </cell>
          <cell r="AR154">
            <v>11</v>
          </cell>
          <cell r="AS154">
            <v>84700000</v>
          </cell>
          <cell r="AT154">
            <v>44907</v>
          </cell>
          <cell r="AU154">
            <v>44574</v>
          </cell>
          <cell r="AV154">
            <v>44907</v>
          </cell>
          <cell r="AW154">
            <v>11</v>
          </cell>
          <cell r="AX154" t="str">
            <v>2 2. Meses</v>
          </cell>
          <cell r="AY154" t="str">
            <v>Vigente</v>
          </cell>
          <cell r="AZ154" t="str">
            <v>OFICINA ASESORA DE COMUNICACIONES Y RELACIONES INTERINSTITUCIONALES</v>
          </cell>
          <cell r="BA154" t="str">
            <v>JULIAN CAMILO AMADO VELANDIA</v>
          </cell>
          <cell r="BB154" t="str">
            <v>JEFE OFICINA ASESORA DE COMUNICACIONES Y RELACIONES INTERINSTITUCIONALES</v>
          </cell>
          <cell r="BC154">
            <v>80110291</v>
          </cell>
          <cell r="BD154">
            <v>385</v>
          </cell>
          <cell r="BE154">
            <v>44566</v>
          </cell>
          <cell r="BF154">
            <v>165</v>
          </cell>
          <cell r="BG154">
            <v>44574</v>
          </cell>
          <cell r="BH154" t="str">
            <v>O23011605560000007628</v>
          </cell>
          <cell r="BI154" t="str">
            <v>1 1. Inversión</v>
          </cell>
          <cell r="BJ154" t="str">
            <v>NO REQUIERE</v>
          </cell>
          <cell r="BK154"/>
          <cell r="BL154"/>
          <cell r="BM154"/>
          <cell r="BN154">
            <v>15</v>
          </cell>
          <cell r="BO154" t="str">
            <v>PROFESIONAL</v>
          </cell>
          <cell r="BP154"/>
        </row>
        <row r="155">
          <cell r="M155">
            <v>1010195421</v>
          </cell>
          <cell r="N155">
            <v>1</v>
          </cell>
          <cell r="O155" t="str">
            <v>COLOMBIA</v>
          </cell>
          <cell r="P155" t="str">
            <v>CUNDINAMARCA</v>
          </cell>
          <cell r="Q155" t="str">
            <v>BOGOTA</v>
          </cell>
          <cell r="R155" t="str">
            <v>N/A</v>
          </cell>
          <cell r="S155" t="str">
            <v>N/A</v>
          </cell>
          <cell r="T155" t="str">
            <v>N/A</v>
          </cell>
          <cell r="U155" t="str">
            <v>N/A</v>
          </cell>
          <cell r="V155" t="str">
            <v>N/A</v>
          </cell>
          <cell r="W155" t="str">
            <v>N/A</v>
          </cell>
          <cell r="X155" t="str">
            <v>N/A</v>
          </cell>
          <cell r="Y155" t="str">
            <v>N/A</v>
          </cell>
          <cell r="Z155">
            <v>33231</v>
          </cell>
          <cell r="AA155" t="str">
            <v>CALLE 6B # 80B 85 T 11 APTO 541</v>
          </cell>
          <cell r="AB155">
            <v>7517754</v>
          </cell>
          <cell r="AC155" t="str">
            <v>LGAMEZR22@GMAIL.COM</v>
          </cell>
          <cell r="AD155" t="str">
            <v xml:space="preserve">1 1. Natural </v>
          </cell>
          <cell r="AE155" t="str">
            <v>26 26-Persona Natural</v>
          </cell>
          <cell r="AF155" t="str">
            <v>FEMENINO</v>
          </cell>
          <cell r="AG155" t="str">
            <v>COMUNICACIÓN SOCIAL - PERIODISMO</v>
          </cell>
          <cell r="AH155" t="str">
            <v>ESPECIALIZACION EN COMUNICACIÓN MULTIMEDIA</v>
          </cell>
          <cell r="AI155" t="str">
            <v>5 AÑOS 4 MESES</v>
          </cell>
          <cell r="AJ155" t="str">
            <v>SANITAS EPS</v>
          </cell>
          <cell r="AK155" t="str">
            <v>PORVENIR</v>
          </cell>
          <cell r="AL155" t="str">
            <v>-</v>
          </cell>
          <cell r="AM155">
            <v>0</v>
          </cell>
          <cell r="AN155"/>
          <cell r="AO155">
            <v>73700000</v>
          </cell>
          <cell r="AP155">
            <v>6700000</v>
          </cell>
          <cell r="AQ155" t="str">
            <v>-</v>
          </cell>
          <cell r="AR155">
            <v>11</v>
          </cell>
          <cell r="AS155">
            <v>73700000</v>
          </cell>
          <cell r="AT155">
            <v>44908</v>
          </cell>
          <cell r="AU155">
            <v>44575</v>
          </cell>
          <cell r="AV155">
            <v>44908</v>
          </cell>
          <cell r="AW155">
            <v>11</v>
          </cell>
          <cell r="AX155" t="str">
            <v>2 2. Meses</v>
          </cell>
          <cell r="AY155" t="str">
            <v>Vigente</v>
          </cell>
          <cell r="AZ155" t="str">
            <v>OFICINA ASESORA DE COMUNICACIONES Y RELACIONES INTERINSTITUCIONALES</v>
          </cell>
          <cell r="BA155" t="str">
            <v>JULIAN CAMILO AMADO VELANDIA</v>
          </cell>
          <cell r="BB155" t="str">
            <v>JEFE OFICINA ASESORA DE COMUNICACIONES Y RELACIONES INTERINSTITUCIONALES</v>
          </cell>
          <cell r="BC155">
            <v>80110291</v>
          </cell>
          <cell r="BD155">
            <v>373</v>
          </cell>
          <cell r="BE155">
            <v>44566</v>
          </cell>
          <cell r="BF155">
            <v>203</v>
          </cell>
          <cell r="BG155">
            <v>44575</v>
          </cell>
          <cell r="BH155" t="str">
            <v>O23011605560000007628</v>
          </cell>
          <cell r="BI155" t="str">
            <v>1 1. Inversión</v>
          </cell>
          <cell r="BJ155" t="str">
            <v>NO REQUIERE</v>
          </cell>
          <cell r="BK155"/>
          <cell r="BL155"/>
          <cell r="BM155"/>
          <cell r="BN155">
            <v>15</v>
          </cell>
          <cell r="BO155" t="str">
            <v>PROFESIONAL</v>
          </cell>
          <cell r="BP155"/>
        </row>
        <row r="156">
          <cell r="M156">
            <v>80010368</v>
          </cell>
          <cell r="N156">
            <v>9</v>
          </cell>
          <cell r="O156" t="str">
            <v>COLOMBIA</v>
          </cell>
          <cell r="P156" t="str">
            <v>CUNDINAMARCA</v>
          </cell>
          <cell r="Q156" t="str">
            <v>BOGOTA</v>
          </cell>
          <cell r="R156" t="str">
            <v>N/A</v>
          </cell>
          <cell r="S156" t="str">
            <v>N/A</v>
          </cell>
          <cell r="T156" t="str">
            <v>N/A</v>
          </cell>
          <cell r="U156" t="str">
            <v>N/A</v>
          </cell>
          <cell r="V156" t="str">
            <v>N/A</v>
          </cell>
          <cell r="W156" t="str">
            <v>N/A</v>
          </cell>
          <cell r="X156" t="str">
            <v>N/A</v>
          </cell>
          <cell r="Y156" t="str">
            <v>N/A</v>
          </cell>
          <cell r="Z156">
            <v>29201</v>
          </cell>
          <cell r="AA156" t="str">
            <v>CRA 79G # 14 09</v>
          </cell>
          <cell r="AB156">
            <v>3203040629</v>
          </cell>
          <cell r="AC156" t="str">
            <v>EFVARGASBU@UNAL.EDU.CO</v>
          </cell>
          <cell r="AD156" t="str">
            <v xml:space="preserve">1 1. Natural </v>
          </cell>
          <cell r="AE156" t="str">
            <v>26 26-Persona Natural</v>
          </cell>
          <cell r="AF156" t="str">
            <v>MASCULINO</v>
          </cell>
          <cell r="AG156" t="str">
            <v>INGENIERIA AGRONOMICA</v>
          </cell>
          <cell r="AH156" t="str">
            <v>ESPECIALIZACION EN TECNOLOGIAS DE LA INFORMACION</v>
          </cell>
          <cell r="AI156" t="str">
            <v>8 AÑOS 3 MESES</v>
          </cell>
          <cell r="AJ156" t="str">
            <v>FAMISANAR</v>
          </cell>
          <cell r="AK156" t="str">
            <v>COLPENSIONES</v>
          </cell>
          <cell r="AL156" t="str">
            <v>-</v>
          </cell>
          <cell r="AM156">
            <v>0</v>
          </cell>
          <cell r="AN156"/>
          <cell r="AO156">
            <v>51170000</v>
          </cell>
          <cell r="AP156">
            <v>6396300</v>
          </cell>
          <cell r="AQ156" t="str">
            <v>-</v>
          </cell>
          <cell r="AR156">
            <v>8</v>
          </cell>
          <cell r="AS156">
            <v>51170000</v>
          </cell>
          <cell r="AT156">
            <v>44816</v>
          </cell>
          <cell r="AU156">
            <v>44574</v>
          </cell>
          <cell r="AV156">
            <v>44816</v>
          </cell>
          <cell r="AW156">
            <v>8</v>
          </cell>
          <cell r="AX156" t="str">
            <v>2 2. Meses</v>
          </cell>
          <cell r="AY156" t="str">
            <v>Vigente</v>
          </cell>
          <cell r="AZ156" t="str">
            <v>OFICINA DE TECNOLOGIAS DE LA INFORMACION Y LAS COMUNICACIONES</v>
          </cell>
          <cell r="BA156" t="str">
            <v>CESAR MAURICIO BELTRAN LOPEZ</v>
          </cell>
          <cell r="BB156" t="str">
            <v>JEFE OFICINA DE TECNOLOGIAS DE LA INFORMACION Y LAS COMUNICACIONES</v>
          </cell>
          <cell r="BC156">
            <v>80499017</v>
          </cell>
          <cell r="BD156">
            <v>367</v>
          </cell>
          <cell r="BE156">
            <v>44566</v>
          </cell>
          <cell r="BF156">
            <v>146</v>
          </cell>
          <cell r="BG156">
            <v>44573</v>
          </cell>
          <cell r="BH156" t="str">
            <v>O23011605560000007628</v>
          </cell>
          <cell r="BI156" t="str">
            <v>1 1. Inversión</v>
          </cell>
          <cell r="BJ156" t="str">
            <v>NO REQUIERE</v>
          </cell>
          <cell r="BK156"/>
          <cell r="BL156"/>
          <cell r="BM156"/>
          <cell r="BN156">
            <v>13</v>
          </cell>
          <cell r="BO156" t="str">
            <v>PROFESIONAL</v>
          </cell>
          <cell r="BP156"/>
        </row>
        <row r="157">
          <cell r="M157">
            <v>1133929197</v>
          </cell>
          <cell r="N157">
            <v>4</v>
          </cell>
          <cell r="O157" t="str">
            <v>COLOMBIA</v>
          </cell>
          <cell r="P157" t="str">
            <v>BOYACA</v>
          </cell>
          <cell r="Q157" t="str">
            <v>SANTA MARIA</v>
          </cell>
          <cell r="R157" t="str">
            <v>N/A</v>
          </cell>
          <cell r="S157" t="str">
            <v>N/A</v>
          </cell>
          <cell r="T157" t="str">
            <v>N/A</v>
          </cell>
          <cell r="U157" t="str">
            <v>N/A</v>
          </cell>
          <cell r="V157" t="str">
            <v>N/A</v>
          </cell>
          <cell r="W157" t="str">
            <v>N/A</v>
          </cell>
          <cell r="X157" t="str">
            <v>N/A</v>
          </cell>
          <cell r="Y157" t="str">
            <v>N/A</v>
          </cell>
          <cell r="Z157">
            <v>31830</v>
          </cell>
          <cell r="AA157" t="str">
            <v>TRASV 14R # 68A 58 SUR</v>
          </cell>
          <cell r="AB157">
            <v>1234567</v>
          </cell>
          <cell r="AC157" t="str">
            <v>CARLOSEDUARDOGAMEZ@HOTMAIL.COM</v>
          </cell>
          <cell r="AD157" t="str">
            <v xml:space="preserve">1 1. Natural </v>
          </cell>
          <cell r="AE157" t="str">
            <v>26 26-Persona Natural</v>
          </cell>
          <cell r="AF157" t="str">
            <v>MASCULINO</v>
          </cell>
          <cell r="AG157" t="str">
            <v>ESTUDIOS UNIVERSITARIOS</v>
          </cell>
          <cell r="AH157" t="str">
            <v>N/A</v>
          </cell>
          <cell r="AI157" t="str">
            <v>9 AÑOS 10 MESES</v>
          </cell>
          <cell r="AJ157" t="str">
            <v>SANITAS EPS</v>
          </cell>
          <cell r="AK157" t="str">
            <v>PORVENIR</v>
          </cell>
          <cell r="AL157" t="str">
            <v>-</v>
          </cell>
          <cell r="AM157">
            <v>0</v>
          </cell>
          <cell r="AN157"/>
          <cell r="AO157">
            <v>46750000</v>
          </cell>
          <cell r="AP157">
            <v>4250000</v>
          </cell>
          <cell r="AQ157" t="str">
            <v>-</v>
          </cell>
          <cell r="AR157">
            <v>11</v>
          </cell>
          <cell r="AS157">
            <v>46750000</v>
          </cell>
          <cell r="AT157">
            <v>44907</v>
          </cell>
          <cell r="AU157">
            <v>44574</v>
          </cell>
          <cell r="AV157">
            <v>44907</v>
          </cell>
          <cell r="AW157">
            <v>11</v>
          </cell>
          <cell r="AX157" t="str">
            <v>2 2. Meses</v>
          </cell>
          <cell r="AY157" t="str">
            <v>Vigente</v>
          </cell>
          <cell r="AZ157" t="str">
            <v>SUBDIRECCION DE ASUNTOS LEGALES</v>
          </cell>
          <cell r="BA157" t="str">
            <v>CARLOS ARTURO QUINTANA ASTRO</v>
          </cell>
          <cell r="BB157" t="str">
            <v>SUBDIRECTOR DE ASUNTOS LEGALES</v>
          </cell>
          <cell r="BC157">
            <v>80095259</v>
          </cell>
          <cell r="BD157">
            <v>287</v>
          </cell>
          <cell r="BE157">
            <v>44567</v>
          </cell>
          <cell r="BF157">
            <v>135</v>
          </cell>
          <cell r="BG157">
            <v>44573</v>
          </cell>
          <cell r="BH157" t="str">
            <v>O23011605560000007628</v>
          </cell>
          <cell r="BI157" t="str">
            <v>1 1. Inversión</v>
          </cell>
          <cell r="BJ157" t="str">
            <v>NO REQUIERE</v>
          </cell>
          <cell r="BK157"/>
          <cell r="BL157"/>
          <cell r="BM157"/>
          <cell r="BN157">
            <v>9</v>
          </cell>
          <cell r="BO157" t="str">
            <v>TECNICO</v>
          </cell>
          <cell r="BP157"/>
        </row>
        <row r="158">
          <cell r="M158">
            <v>80724559</v>
          </cell>
          <cell r="N158">
            <v>3</v>
          </cell>
          <cell r="O158" t="str">
            <v>COLOMBIA</v>
          </cell>
          <cell r="P158" t="str">
            <v>CUNDINAMARCA</v>
          </cell>
          <cell r="Q158" t="str">
            <v>BOGOTA</v>
          </cell>
          <cell r="R158" t="str">
            <v>N/A</v>
          </cell>
          <cell r="S158" t="str">
            <v>N/A</v>
          </cell>
          <cell r="T158" t="str">
            <v>N/A</v>
          </cell>
          <cell r="U158" t="str">
            <v>N/A</v>
          </cell>
          <cell r="V158" t="str">
            <v>N/A</v>
          </cell>
          <cell r="W158" t="str">
            <v>N/A</v>
          </cell>
          <cell r="X158" t="str">
            <v>N/A</v>
          </cell>
          <cell r="Y158" t="str">
            <v>N/A</v>
          </cell>
          <cell r="Z158">
            <v>30000</v>
          </cell>
          <cell r="AA158" t="str">
            <v>CRA 50B # 64 44 BLQ 3 APTO 1302</v>
          </cell>
          <cell r="AB158">
            <v>7909060</v>
          </cell>
          <cell r="AC158" t="str">
            <v>JEAN_CARLO_4@HOTMAIL.COM</v>
          </cell>
          <cell r="AD158" t="str">
            <v xml:space="preserve">1 1. Natural </v>
          </cell>
          <cell r="AE158" t="str">
            <v>26 26-Persona Natural</v>
          </cell>
          <cell r="AF158" t="str">
            <v>MASCULINO</v>
          </cell>
          <cell r="AG158" t="str">
            <v>DERECHO</v>
          </cell>
          <cell r="AH158" t="str">
            <v>ESPECIALIZACION EN CONTRATACION ESTATAL</v>
          </cell>
          <cell r="AI158" t="str">
            <v>11 AÑOS 10 MESES</v>
          </cell>
          <cell r="AJ158" t="str">
            <v>COMPENSAR EPS</v>
          </cell>
          <cell r="AK158" t="str">
            <v>OLD MUTUAL</v>
          </cell>
          <cell r="AL158" t="str">
            <v>-</v>
          </cell>
          <cell r="AM158">
            <v>0</v>
          </cell>
          <cell r="AN158"/>
          <cell r="AO158">
            <v>95700000</v>
          </cell>
          <cell r="AP158">
            <v>8700000</v>
          </cell>
          <cell r="AQ158" t="str">
            <v>-</v>
          </cell>
          <cell r="AR158">
            <v>11</v>
          </cell>
          <cell r="AS158">
            <v>95700000</v>
          </cell>
          <cell r="AT158">
            <v>44911</v>
          </cell>
          <cell r="AU158">
            <v>44578</v>
          </cell>
          <cell r="AV158">
            <v>44911</v>
          </cell>
          <cell r="AW158">
            <v>11</v>
          </cell>
          <cell r="AX158" t="str">
            <v>2 2. Meses</v>
          </cell>
          <cell r="AY158" t="str">
            <v>Vigente</v>
          </cell>
          <cell r="AZ158" t="str">
            <v>SUBDIRECCION DE ASUNTOS LEGALES</v>
          </cell>
          <cell r="BA158" t="str">
            <v>CARLOS ARTURO QUINTANA ASTRO</v>
          </cell>
          <cell r="BB158" t="str">
            <v>SUBDIRECTOR DE ASUNTOS LEGALES</v>
          </cell>
          <cell r="BC158">
            <v>80095259</v>
          </cell>
          <cell r="BD158">
            <v>274</v>
          </cell>
          <cell r="BE158">
            <v>44567</v>
          </cell>
          <cell r="BF158">
            <v>234</v>
          </cell>
          <cell r="BG158">
            <v>44578</v>
          </cell>
          <cell r="BH158" t="str">
            <v>O23011605560000007628</v>
          </cell>
          <cell r="BI158" t="str">
            <v>1 1. Inversión</v>
          </cell>
          <cell r="BJ158" t="str">
            <v>NO REQUIERE</v>
          </cell>
          <cell r="BK158"/>
          <cell r="BL158"/>
          <cell r="BM158"/>
          <cell r="BN158">
            <v>17</v>
          </cell>
          <cell r="BO158" t="str">
            <v>PROFESIONAL</v>
          </cell>
          <cell r="BP158"/>
        </row>
        <row r="159">
          <cell r="M159">
            <v>1018426005</v>
          </cell>
          <cell r="N159">
            <v>2</v>
          </cell>
          <cell r="O159" t="str">
            <v>COLOMBIA</v>
          </cell>
          <cell r="P159" t="str">
            <v>BOYACA</v>
          </cell>
          <cell r="Q159" t="str">
            <v>DUITAMA</v>
          </cell>
          <cell r="R159" t="str">
            <v>N/A</v>
          </cell>
          <cell r="S159" t="str">
            <v>N/A</v>
          </cell>
          <cell r="T159" t="str">
            <v>N/A</v>
          </cell>
          <cell r="U159" t="str">
            <v>N/A</v>
          </cell>
          <cell r="V159" t="str">
            <v>N/A</v>
          </cell>
          <cell r="W159" t="str">
            <v>N/A</v>
          </cell>
          <cell r="X159" t="str">
            <v>N/A</v>
          </cell>
          <cell r="Y159" t="str">
            <v>N/A</v>
          </cell>
          <cell r="Z159">
            <v>32640</v>
          </cell>
          <cell r="AA159" t="str">
            <v>CRA 81 # 128B 11 CASA 7</v>
          </cell>
          <cell r="AB159">
            <v>6299046</v>
          </cell>
          <cell r="AC159" t="str">
            <v>MONICA.NOVA.PENA@GMAIL.COM</v>
          </cell>
          <cell r="AD159" t="str">
            <v xml:space="preserve">1 1. Natural </v>
          </cell>
          <cell r="AE159" t="str">
            <v>26 26-Persona Natural</v>
          </cell>
          <cell r="AF159" t="str">
            <v>FEMENINO</v>
          </cell>
          <cell r="AG159" t="str">
            <v>DERECHO</v>
          </cell>
          <cell r="AH159" t="str">
            <v>ESPECIALIZACION EN DERECHO TRIBUTARIO</v>
          </cell>
          <cell r="AI159" t="str">
            <v>8 AÑOS 11 MESES</v>
          </cell>
          <cell r="AJ159" t="str">
            <v>SANITAS EPS</v>
          </cell>
          <cell r="AK159" t="str">
            <v>COLPENSIONES</v>
          </cell>
          <cell r="AL159" t="str">
            <v>-</v>
          </cell>
          <cell r="AM159">
            <v>0</v>
          </cell>
          <cell r="AN159"/>
          <cell r="AO159">
            <v>93808000</v>
          </cell>
          <cell r="AP159">
            <v>8528000</v>
          </cell>
          <cell r="AQ159" t="str">
            <v>-</v>
          </cell>
          <cell r="AR159">
            <v>11</v>
          </cell>
          <cell r="AS159">
            <v>93808000</v>
          </cell>
          <cell r="AT159">
            <v>44911</v>
          </cell>
          <cell r="AU159">
            <v>44578</v>
          </cell>
          <cell r="AV159">
            <v>44911</v>
          </cell>
          <cell r="AW159">
            <v>11</v>
          </cell>
          <cell r="AX159" t="str">
            <v>2 2. Meses</v>
          </cell>
          <cell r="AY159" t="str">
            <v>Vigente</v>
          </cell>
          <cell r="AZ159" t="str">
            <v>SUBDIRECCION DE ASUNTOS LEGALES</v>
          </cell>
          <cell r="BA159" t="str">
            <v>CARLOS ARTURO QUINTANA ASTRO</v>
          </cell>
          <cell r="BB159" t="str">
            <v>SUBDIRECTOR DE ASUNTOS LEGALES</v>
          </cell>
          <cell r="BC159">
            <v>80095259</v>
          </cell>
          <cell r="BD159">
            <v>254</v>
          </cell>
          <cell r="BE159">
            <v>44565</v>
          </cell>
          <cell r="BF159">
            <v>208</v>
          </cell>
          <cell r="BG159">
            <v>44575</v>
          </cell>
          <cell r="BH159" t="str">
            <v>O21202020080282199</v>
          </cell>
          <cell r="BI159" t="str">
            <v>2 2. Funcionamiento</v>
          </cell>
          <cell r="BJ159" t="str">
            <v>NO REQUIERE</v>
          </cell>
          <cell r="BK159"/>
          <cell r="BL159"/>
          <cell r="BM159"/>
          <cell r="BN159">
            <v>17</v>
          </cell>
          <cell r="BO159" t="str">
            <v>PROFESIONAL</v>
          </cell>
          <cell r="BP159"/>
        </row>
        <row r="160">
          <cell r="M160">
            <v>1012417801</v>
          </cell>
          <cell r="N160">
            <v>9</v>
          </cell>
          <cell r="O160" t="str">
            <v>COLOMBIA</v>
          </cell>
          <cell r="P160" t="str">
            <v>CUNDINAMARCA</v>
          </cell>
          <cell r="Q160" t="str">
            <v>BOGOTA</v>
          </cell>
          <cell r="R160" t="str">
            <v>N/A</v>
          </cell>
          <cell r="S160" t="str">
            <v>N/A</v>
          </cell>
          <cell r="T160" t="str">
            <v>N/A</v>
          </cell>
          <cell r="U160" t="str">
            <v>N/A</v>
          </cell>
          <cell r="V160" t="str">
            <v>N/A</v>
          </cell>
          <cell r="W160" t="str">
            <v>N/A</v>
          </cell>
          <cell r="X160" t="str">
            <v>N/A</v>
          </cell>
          <cell r="Y160" t="str">
            <v>N/A</v>
          </cell>
          <cell r="Z160">
            <v>34703</v>
          </cell>
          <cell r="AA160" t="str">
            <v>calle 78 sur # 78f 15 mz 2e int 135</v>
          </cell>
          <cell r="AB160">
            <v>4744920</v>
          </cell>
          <cell r="AC160" t="str">
            <v>CRISTIAN.BELLO6@GMAIL.COM</v>
          </cell>
          <cell r="AD160" t="str">
            <v xml:space="preserve">1 1. Natural </v>
          </cell>
          <cell r="AE160" t="str">
            <v>26 26-Persona Natural</v>
          </cell>
          <cell r="AF160" t="str">
            <v>MASCULINO</v>
          </cell>
          <cell r="AG160" t="str">
            <v>ADMINISTRACION PUBLICA</v>
          </cell>
          <cell r="AH160" t="str">
            <v>N/A</v>
          </cell>
          <cell r="AI160" t="str">
            <v>9 MESES</v>
          </cell>
          <cell r="AJ160" t="str">
            <v>FAMISANAR</v>
          </cell>
          <cell r="AK160" t="str">
            <v>COLFONDOS</v>
          </cell>
          <cell r="AL160" t="str">
            <v>-</v>
          </cell>
          <cell r="AM160">
            <v>0</v>
          </cell>
          <cell r="AN160"/>
          <cell r="AO160">
            <v>36000000</v>
          </cell>
          <cell r="AP160">
            <v>4000000</v>
          </cell>
          <cell r="AQ160" t="str">
            <v>-</v>
          </cell>
          <cell r="AR160">
            <v>9</v>
          </cell>
          <cell r="AS160">
            <v>36000000</v>
          </cell>
          <cell r="AT160">
            <v>44845</v>
          </cell>
          <cell r="AU160">
            <v>44573</v>
          </cell>
          <cell r="AV160">
            <v>44845</v>
          </cell>
          <cell r="AW160">
            <v>9</v>
          </cell>
          <cell r="AX160" t="str">
            <v>2 2. Meses</v>
          </cell>
          <cell r="AY160" t="str">
            <v>Vigente</v>
          </cell>
          <cell r="AZ160" t="str">
            <v>OFICINA DE TECNOLOGIAS DE LA INFORMACION Y LAS COMUNICACIONES</v>
          </cell>
          <cell r="BA160" t="str">
            <v>CESAR MAURICIO BELTRAN LOPEZ</v>
          </cell>
          <cell r="BB160" t="str">
            <v>JEFE OFICINA DE TECNOLOGIAS DE LA INFORMACION Y LAS COMUNICACIONES</v>
          </cell>
          <cell r="BC160">
            <v>80499017</v>
          </cell>
          <cell r="BD160">
            <v>352</v>
          </cell>
          <cell r="BE160">
            <v>44566</v>
          </cell>
          <cell r="BF160">
            <v>139</v>
          </cell>
          <cell r="BG160">
            <v>44573</v>
          </cell>
          <cell r="BH160" t="str">
            <v>O23011605560000007628</v>
          </cell>
          <cell r="BI160" t="str">
            <v>1 1. Inversión</v>
          </cell>
          <cell r="BJ160" t="str">
            <v>NO REQUIERE</v>
          </cell>
          <cell r="BK160"/>
          <cell r="BL160"/>
          <cell r="BM160"/>
          <cell r="BN160">
            <v>10</v>
          </cell>
          <cell r="BO160" t="str">
            <v>PROFESIONAL</v>
          </cell>
          <cell r="BP160"/>
        </row>
        <row r="161">
          <cell r="M161">
            <v>80149008</v>
          </cell>
          <cell r="N161">
            <v>0</v>
          </cell>
          <cell r="O161" t="str">
            <v>COLOMBIA</v>
          </cell>
          <cell r="P161" t="str">
            <v>CUNDINAMARCA</v>
          </cell>
          <cell r="Q161" t="str">
            <v>BOGOTA</v>
          </cell>
          <cell r="R161" t="str">
            <v>N/A</v>
          </cell>
          <cell r="S161" t="str">
            <v>N/A</v>
          </cell>
          <cell r="T161" t="str">
            <v>N/A</v>
          </cell>
          <cell r="U161" t="str">
            <v>N/A</v>
          </cell>
          <cell r="V161" t="str">
            <v>N/A</v>
          </cell>
          <cell r="W161" t="str">
            <v>N/A</v>
          </cell>
          <cell r="X161" t="str">
            <v>N/A</v>
          </cell>
          <cell r="Y161" t="str">
            <v>N/A</v>
          </cell>
          <cell r="Z161">
            <v>29358</v>
          </cell>
          <cell r="AA161" t="str">
            <v>CALLE 49B SUR # 79 40 BLQ 5 INT 1 APTO 203</v>
          </cell>
          <cell r="AB161">
            <v>7519664</v>
          </cell>
          <cell r="AC161" t="str">
            <v>SERRRDIAZ.6@GMAIL.COM</v>
          </cell>
          <cell r="AD161" t="str">
            <v xml:space="preserve">1 1. Natural </v>
          </cell>
          <cell r="AE161" t="str">
            <v>26 26-Persona Natural</v>
          </cell>
          <cell r="AF161" t="str">
            <v>MASCULINO</v>
          </cell>
          <cell r="AG161" t="str">
            <v>LICENCIATURA EN INFORMATICA</v>
          </cell>
          <cell r="AH161" t="str">
            <v>N/A</v>
          </cell>
          <cell r="AI161" t="str">
            <v>5 AÑOS 10 MESES</v>
          </cell>
          <cell r="AJ161" t="str">
            <v>SALUD TOTAL</v>
          </cell>
          <cell r="AK161" t="str">
            <v>PROTECCION</v>
          </cell>
          <cell r="AL161" t="str">
            <v>-</v>
          </cell>
          <cell r="AM161">
            <v>0</v>
          </cell>
          <cell r="AN161"/>
          <cell r="AO161">
            <v>32000000</v>
          </cell>
          <cell r="AP161">
            <v>4000000</v>
          </cell>
          <cell r="AQ161" t="str">
            <v>-</v>
          </cell>
          <cell r="AR161">
            <v>8</v>
          </cell>
          <cell r="AS161">
            <v>32000000</v>
          </cell>
          <cell r="AT161">
            <v>44817</v>
          </cell>
          <cell r="AU161">
            <v>44575</v>
          </cell>
          <cell r="AV161">
            <v>44817</v>
          </cell>
          <cell r="AW161">
            <v>8</v>
          </cell>
          <cell r="AX161" t="str">
            <v>2 2. Meses</v>
          </cell>
          <cell r="AY161" t="str">
            <v>Vigente</v>
          </cell>
          <cell r="AZ161" t="str">
            <v>OFICINA DE TECNOLOGIAS DE LA INFORMACION Y LAS COMUNICACIONES</v>
          </cell>
          <cell r="BA161" t="str">
            <v>CESAR MAURICIO BELTRAN LOPEZ</v>
          </cell>
          <cell r="BB161" t="str">
            <v>JEFE OFICINA DE TECNOLOGIAS DE LA INFORMACION Y LAS COMUNICACIONES</v>
          </cell>
          <cell r="BC161">
            <v>80499017</v>
          </cell>
          <cell r="BD161">
            <v>371</v>
          </cell>
          <cell r="BE161">
            <v>44566</v>
          </cell>
          <cell r="BF161">
            <v>209</v>
          </cell>
          <cell r="BG161">
            <v>44575</v>
          </cell>
          <cell r="BH161" t="str">
            <v>O23011605560000007628</v>
          </cell>
          <cell r="BI161" t="str">
            <v>1 1. Inversión</v>
          </cell>
          <cell r="BJ161" t="str">
            <v>NO REQUIERE</v>
          </cell>
          <cell r="BK161"/>
          <cell r="BL161"/>
          <cell r="BM161"/>
          <cell r="BN161">
            <v>10</v>
          </cell>
          <cell r="BO161" t="str">
            <v>PROFESIONAL</v>
          </cell>
          <cell r="BP161"/>
        </row>
        <row r="162">
          <cell r="M162">
            <v>80014213</v>
          </cell>
          <cell r="N162">
            <v>4</v>
          </cell>
          <cell r="O162" t="str">
            <v>COLOMBIA</v>
          </cell>
          <cell r="P162" t="str">
            <v>CUNDINAMARCA</v>
          </cell>
          <cell r="Q162" t="str">
            <v>BOGOTA</v>
          </cell>
          <cell r="R162" t="str">
            <v>N/A</v>
          </cell>
          <cell r="S162" t="str">
            <v>N/A</v>
          </cell>
          <cell r="T162" t="str">
            <v>N/A</v>
          </cell>
          <cell r="U162" t="str">
            <v>N/A</v>
          </cell>
          <cell r="V162" t="str">
            <v>N/A</v>
          </cell>
          <cell r="W162" t="str">
            <v>N/A</v>
          </cell>
          <cell r="X162" t="str">
            <v>N/A</v>
          </cell>
          <cell r="Y162" t="str">
            <v>N/A</v>
          </cell>
          <cell r="Z162">
            <v>29785</v>
          </cell>
          <cell r="AA162" t="str">
            <v>cra 96g # 17b 16</v>
          </cell>
          <cell r="AB162">
            <v>4182641</v>
          </cell>
          <cell r="AC162" t="str">
            <v>rebuitrago@hotmail.com</v>
          </cell>
          <cell r="AD162" t="str">
            <v xml:space="preserve">1 1. Natural </v>
          </cell>
          <cell r="AE162" t="str">
            <v>26 26-Persona Natural</v>
          </cell>
          <cell r="AF162" t="str">
            <v>MASCULINO</v>
          </cell>
          <cell r="AG162" t="str">
            <v>INGENIERIA DE SISTEMAS</v>
          </cell>
          <cell r="AH162" t="str">
            <v>ESPECIALIZACION EN GERENCIA DE PROYECTOS</v>
          </cell>
          <cell r="AI162" t="str">
            <v>7 AÑOS 11 MESES</v>
          </cell>
          <cell r="AJ162" t="str">
            <v>COMPENSAR EPS</v>
          </cell>
          <cell r="AK162" t="str">
            <v>COLPENSIONES</v>
          </cell>
          <cell r="AL162" t="str">
            <v>-</v>
          </cell>
          <cell r="AM162">
            <v>0</v>
          </cell>
          <cell r="AN162"/>
          <cell r="AO162">
            <v>50317560</v>
          </cell>
          <cell r="AP162">
            <v>6289695</v>
          </cell>
          <cell r="AQ162" t="str">
            <v>-</v>
          </cell>
          <cell r="AR162">
            <v>8</v>
          </cell>
          <cell r="AS162">
            <v>50317560</v>
          </cell>
          <cell r="AT162">
            <v>44815</v>
          </cell>
          <cell r="AU162">
            <v>44573</v>
          </cell>
          <cell r="AV162">
            <v>44815</v>
          </cell>
          <cell r="AW162">
            <v>8</v>
          </cell>
          <cell r="AX162" t="str">
            <v>2 2. Meses</v>
          </cell>
          <cell r="AY162" t="str">
            <v>Vigente</v>
          </cell>
          <cell r="AZ162" t="str">
            <v>OFICINA DE TECNOLOGIAS DE LA INFORMACION Y LAS COMUNICACIONES</v>
          </cell>
          <cell r="BA162" t="str">
            <v>CESAR MAURICIO BELTRAN LOPEZ</v>
          </cell>
          <cell r="BB162" t="str">
            <v>JEFE OFICINA DE TECNOLOGIAS DE LA INFORMACION Y LAS COMUNICACIONES</v>
          </cell>
          <cell r="BC162">
            <v>80499017</v>
          </cell>
          <cell r="BD162">
            <v>369</v>
          </cell>
          <cell r="BE162">
            <v>44566</v>
          </cell>
          <cell r="BF162">
            <v>138</v>
          </cell>
          <cell r="BG162">
            <v>44573</v>
          </cell>
          <cell r="BH162" t="str">
            <v>O23011605560000007628</v>
          </cell>
          <cell r="BI162" t="str">
            <v>1 1. Inversión</v>
          </cell>
          <cell r="BJ162" t="str">
            <v>NO REQUIERE</v>
          </cell>
          <cell r="BK162"/>
          <cell r="BL162"/>
          <cell r="BM162"/>
          <cell r="BN162">
            <v>13</v>
          </cell>
          <cell r="BO162" t="str">
            <v>PROFESIONAL</v>
          </cell>
          <cell r="BP162"/>
        </row>
        <row r="163">
          <cell r="M163">
            <v>80723573</v>
          </cell>
          <cell r="N163">
            <v>2</v>
          </cell>
          <cell r="O163" t="str">
            <v>COLOMBIA</v>
          </cell>
          <cell r="P163" t="str">
            <v>CUNDINAMARCA</v>
          </cell>
          <cell r="Q163" t="str">
            <v>BOGOTA</v>
          </cell>
          <cell r="R163" t="str">
            <v>N/A</v>
          </cell>
          <cell r="S163" t="str">
            <v>N/A</v>
          </cell>
          <cell r="T163" t="str">
            <v>N/A</v>
          </cell>
          <cell r="U163" t="str">
            <v>N/A</v>
          </cell>
          <cell r="V163" t="str">
            <v>N/A</v>
          </cell>
          <cell r="W163" t="str">
            <v>N/A</v>
          </cell>
          <cell r="X163" t="str">
            <v>N/A</v>
          </cell>
          <cell r="Y163" t="str">
            <v>N/A</v>
          </cell>
          <cell r="Z163">
            <v>30120</v>
          </cell>
          <cell r="AA163" t="str">
            <v>CRA 136A # 151B 52 INT 3 APTO 302</v>
          </cell>
          <cell r="AB163">
            <v>7576417</v>
          </cell>
          <cell r="AC163" t="str">
            <v>OLGERGARAVITO@GMAIL.COM</v>
          </cell>
          <cell r="AD163" t="str">
            <v xml:space="preserve">1 1. Natural </v>
          </cell>
          <cell r="AE163" t="str">
            <v>26 26-Persona Natural</v>
          </cell>
          <cell r="AF163" t="str">
            <v>MASCULINO</v>
          </cell>
          <cell r="AG163" t="str">
            <v>INGENIERIA DE SISTEMAS</v>
          </cell>
          <cell r="AH163" t="str">
            <v>N/A</v>
          </cell>
          <cell r="AI163" t="str">
            <v>9 AÑOS 3 MESES</v>
          </cell>
          <cell r="AJ163" t="str">
            <v>COMPENSAR EPS</v>
          </cell>
          <cell r="AK163" t="str">
            <v>COLPENSIONES</v>
          </cell>
          <cell r="AL163" t="str">
            <v>-</v>
          </cell>
          <cell r="AM163">
            <v>0</v>
          </cell>
          <cell r="AN163"/>
          <cell r="AO163">
            <v>41200000</v>
          </cell>
          <cell r="AP163">
            <v>5150000</v>
          </cell>
          <cell r="AQ163" t="str">
            <v>-</v>
          </cell>
          <cell r="AR163">
            <v>8</v>
          </cell>
          <cell r="AS163">
            <v>41200000</v>
          </cell>
          <cell r="AT163">
            <v>44816</v>
          </cell>
          <cell r="AU163">
            <v>44574</v>
          </cell>
          <cell r="AV163">
            <v>44816</v>
          </cell>
          <cell r="AW163">
            <v>8</v>
          </cell>
          <cell r="AX163" t="str">
            <v>2 2. Meses</v>
          </cell>
          <cell r="AY163" t="str">
            <v>Vigente</v>
          </cell>
          <cell r="AZ163" t="str">
            <v>OFICINA DE TECNOLOGIAS DE LA INFORMACION Y LAS COMUNICACIONES</v>
          </cell>
          <cell r="BA163" t="str">
            <v>CESAR MAURICIO BELTRAN LOPEZ</v>
          </cell>
          <cell r="BB163" t="str">
            <v>JEFE OFICINA DE TECNOLOGIAS DE LA INFORMACION Y LAS COMUNICACIONES</v>
          </cell>
          <cell r="BC163">
            <v>80499017</v>
          </cell>
          <cell r="BD163">
            <v>366</v>
          </cell>
          <cell r="BE163">
            <v>44566</v>
          </cell>
          <cell r="BF163">
            <v>145</v>
          </cell>
          <cell r="BG163">
            <v>44573</v>
          </cell>
          <cell r="BH163" t="str">
            <v>O23011605560000007628</v>
          </cell>
          <cell r="BI163" t="str">
            <v>1 1. Inversión</v>
          </cell>
          <cell r="BJ163" t="str">
            <v>NO REQUIERE</v>
          </cell>
          <cell r="BK163"/>
          <cell r="BL163"/>
          <cell r="BM163"/>
          <cell r="BN163">
            <v>11</v>
          </cell>
          <cell r="BO163" t="str">
            <v>PROFESIONAL</v>
          </cell>
          <cell r="BP163"/>
        </row>
        <row r="164">
          <cell r="M164">
            <v>1020761736</v>
          </cell>
          <cell r="N164">
            <v>0</v>
          </cell>
          <cell r="O164" t="str">
            <v>COLOMBIA</v>
          </cell>
          <cell r="P164" t="str">
            <v>CUNDINAMARCA</v>
          </cell>
          <cell r="Q164" t="str">
            <v>BOGOTA</v>
          </cell>
          <cell r="R164" t="str">
            <v>N/A</v>
          </cell>
          <cell r="S164" t="str">
            <v>N/A</v>
          </cell>
          <cell r="T164" t="str">
            <v>DIANA KATHERINE REAL SUESCUN</v>
          </cell>
          <cell r="U164">
            <v>1032461303</v>
          </cell>
          <cell r="V164">
            <v>44628</v>
          </cell>
          <cell r="W164" t="str">
            <v>N/A</v>
          </cell>
          <cell r="X164" t="str">
            <v>N/A</v>
          </cell>
          <cell r="Y164" t="str">
            <v>N/A</v>
          </cell>
          <cell r="Z164">
            <v>33357</v>
          </cell>
          <cell r="AA164" t="str">
            <v>CRA 8 BIS # 151 19</v>
          </cell>
          <cell r="AB164">
            <v>3057899679</v>
          </cell>
          <cell r="AC164" t="str">
            <v>VELASQUEZXIMENA4@GMAIL.COM</v>
          </cell>
          <cell r="AD164" t="str">
            <v xml:space="preserve">1 1. Natural </v>
          </cell>
          <cell r="AE164" t="str">
            <v>26 26-Persona Natural</v>
          </cell>
          <cell r="AF164" t="str">
            <v>FEMENINO</v>
          </cell>
          <cell r="AG164" t="str">
            <v>DERECHO</v>
          </cell>
          <cell r="AH164" t="str">
            <v>FNANZAS Y COMERCIO INTERNACIONAL</v>
          </cell>
          <cell r="AI164" t="str">
            <v>6 AÑOS 10 MESES</v>
          </cell>
          <cell r="AJ164" t="str">
            <v>-</v>
          </cell>
          <cell r="AK164" t="str">
            <v>-</v>
          </cell>
          <cell r="AL164" t="str">
            <v>-</v>
          </cell>
          <cell r="AM164">
            <v>0</v>
          </cell>
          <cell r="AN164"/>
          <cell r="AO164">
            <v>57200000</v>
          </cell>
          <cell r="AP164">
            <v>5200000</v>
          </cell>
          <cell r="AQ164" t="str">
            <v>-</v>
          </cell>
          <cell r="AR164">
            <v>11</v>
          </cell>
          <cell r="AS164">
            <v>57200000</v>
          </cell>
          <cell r="AT164">
            <v>44907</v>
          </cell>
          <cell r="AU164">
            <v>44574</v>
          </cell>
          <cell r="AV164">
            <v>44907</v>
          </cell>
          <cell r="AW164">
            <v>11</v>
          </cell>
          <cell r="AX164" t="str">
            <v>2 2. Meses</v>
          </cell>
          <cell r="AY164" t="str">
            <v>Vigente</v>
          </cell>
          <cell r="AZ164" t="str">
            <v>SUBDIRECCION DE ASUNTOS LEGALES</v>
          </cell>
          <cell r="BA164" t="str">
            <v>CARLOS ARTURO QUINTANA ASTRO</v>
          </cell>
          <cell r="BB164" t="str">
            <v>SUBDIRECTOR DE ASUNTOS LEGALES</v>
          </cell>
          <cell r="BC164">
            <v>80095259</v>
          </cell>
          <cell r="BD164">
            <v>282</v>
          </cell>
          <cell r="BE164">
            <v>44567</v>
          </cell>
          <cell r="BF164">
            <v>149</v>
          </cell>
          <cell r="BG164">
            <v>44573</v>
          </cell>
          <cell r="BH164" t="str">
            <v>O23011605560000007628</v>
          </cell>
          <cell r="BI164" t="str">
            <v>1 1. Inversión</v>
          </cell>
          <cell r="BJ164" t="str">
            <v>NO REQUIERE</v>
          </cell>
          <cell r="BK164"/>
          <cell r="BL164"/>
          <cell r="BM164"/>
          <cell r="BN164">
            <v>11</v>
          </cell>
          <cell r="BO164" t="str">
            <v>PROFESIONAL</v>
          </cell>
          <cell r="BP164"/>
        </row>
        <row r="165">
          <cell r="M165">
            <v>79412117</v>
          </cell>
          <cell r="N165">
            <v>9</v>
          </cell>
          <cell r="O165" t="str">
            <v>COLOMBIA</v>
          </cell>
          <cell r="P165" t="str">
            <v>CUNDINAMARCA</v>
          </cell>
          <cell r="Q165" t="str">
            <v>BOGOTA</v>
          </cell>
          <cell r="R165" t="str">
            <v>N/A</v>
          </cell>
          <cell r="S165" t="str">
            <v>N/A</v>
          </cell>
          <cell r="T165" t="str">
            <v>N/A</v>
          </cell>
          <cell r="U165" t="str">
            <v>N/A</v>
          </cell>
          <cell r="V165" t="str">
            <v>N/A</v>
          </cell>
          <cell r="W165" t="str">
            <v>N/A</v>
          </cell>
          <cell r="X165" t="str">
            <v>N/A</v>
          </cell>
          <cell r="Y165" t="str">
            <v>N/A</v>
          </cell>
          <cell r="Z165">
            <v>24487</v>
          </cell>
          <cell r="AA165" t="str">
            <v>CRA 8 # 46 32 APTO 201</v>
          </cell>
          <cell r="AB165">
            <v>7537934</v>
          </cell>
          <cell r="AC165" t="str">
            <v>GUILLERMOVH1@GMAIL.COM</v>
          </cell>
          <cell r="AD165" t="str">
            <v xml:space="preserve">1 1. Natural </v>
          </cell>
          <cell r="AE165" t="str">
            <v>26 26-Persona Natural</v>
          </cell>
          <cell r="AF165" t="str">
            <v>MASCULINO</v>
          </cell>
          <cell r="AG165" t="str">
            <v>DERECHO</v>
          </cell>
          <cell r="AH165" t="str">
            <v>ESPECIALIZACION EN DERECHO ADMINISTRATIVO</v>
          </cell>
          <cell r="AI165" t="str">
            <v xml:space="preserve">24 AÑOS </v>
          </cell>
          <cell r="AJ165" t="str">
            <v>COMPENSAR EPS</v>
          </cell>
          <cell r="AK165" t="str">
            <v>COLPENSIONES</v>
          </cell>
          <cell r="AL165" t="str">
            <v>-</v>
          </cell>
          <cell r="AM165">
            <v>0</v>
          </cell>
          <cell r="AN165"/>
          <cell r="AO165">
            <v>79200000</v>
          </cell>
          <cell r="AP165">
            <v>7200000</v>
          </cell>
          <cell r="AQ165" t="str">
            <v>-</v>
          </cell>
          <cell r="AR165">
            <v>11</v>
          </cell>
          <cell r="AS165">
            <v>79200000</v>
          </cell>
          <cell r="AT165">
            <v>44907</v>
          </cell>
          <cell r="AU165">
            <v>44574</v>
          </cell>
          <cell r="AV165">
            <v>44907</v>
          </cell>
          <cell r="AW165">
            <v>11</v>
          </cell>
          <cell r="AX165" t="str">
            <v>2 2. Meses</v>
          </cell>
          <cell r="AY165" t="str">
            <v>Vigente</v>
          </cell>
          <cell r="AZ165" t="str">
            <v>SUBDIRECCION DE ASUNTOS LEGALES</v>
          </cell>
          <cell r="BA165" t="str">
            <v>CARLOS ARTURO QUINTANA ASTRO</v>
          </cell>
          <cell r="BB165" t="str">
            <v>SUBDIRECTOR DE ASUNTOS LEGALES</v>
          </cell>
          <cell r="BC165">
            <v>80095259</v>
          </cell>
          <cell r="BD165">
            <v>281</v>
          </cell>
          <cell r="BE165">
            <v>44567</v>
          </cell>
          <cell r="BF165">
            <v>144</v>
          </cell>
          <cell r="BG165">
            <v>44573</v>
          </cell>
          <cell r="BH165" t="str">
            <v>O23011605560000007628</v>
          </cell>
          <cell r="BI165" t="str">
            <v>1 1. Inversión</v>
          </cell>
          <cell r="BJ165" t="str">
            <v>NO REQUIERE</v>
          </cell>
          <cell r="BK165"/>
          <cell r="BL165"/>
          <cell r="BM165"/>
          <cell r="BN165">
            <v>14</v>
          </cell>
          <cell r="BO165" t="str">
            <v>PROFESIONAL</v>
          </cell>
          <cell r="BP165"/>
        </row>
        <row r="166">
          <cell r="M166">
            <v>1026255709</v>
          </cell>
          <cell r="N166">
            <v>3</v>
          </cell>
          <cell r="O166" t="str">
            <v>COLOMBIA</v>
          </cell>
          <cell r="P166" t="str">
            <v>CUNDINAMARCA</v>
          </cell>
          <cell r="Q166" t="str">
            <v>BOGOTA</v>
          </cell>
          <cell r="R166" t="str">
            <v>N/A</v>
          </cell>
          <cell r="S166" t="str">
            <v>N/A</v>
          </cell>
          <cell r="T166" t="str">
            <v>N/A</v>
          </cell>
          <cell r="U166" t="str">
            <v>N/A</v>
          </cell>
          <cell r="V166" t="str">
            <v>N/A</v>
          </cell>
          <cell r="W166" t="str">
            <v>N/A</v>
          </cell>
          <cell r="X166" t="str">
            <v>N/A</v>
          </cell>
          <cell r="Y166" t="str">
            <v>N/A</v>
          </cell>
          <cell r="Z166">
            <v>31934</v>
          </cell>
          <cell r="AA166" t="str">
            <v>cra 51 # 103b 60</v>
          </cell>
          <cell r="AB166">
            <v>3166912545</v>
          </cell>
          <cell r="AC166" t="str">
            <v>MANUEL416@HOTMAIL.COM</v>
          </cell>
          <cell r="AD166" t="str">
            <v xml:space="preserve">1 1. Natural </v>
          </cell>
          <cell r="AE166" t="str">
            <v>26 26-Persona Natural</v>
          </cell>
          <cell r="AF166" t="str">
            <v>MASCULINO</v>
          </cell>
          <cell r="AG166" t="str">
            <v>COMUNICACIÓN SOCIAL  - PERIODISMO</v>
          </cell>
          <cell r="AH166" t="str">
            <v>N/A</v>
          </cell>
          <cell r="AI166" t="str">
            <v>5 AÑOS 11 MESES</v>
          </cell>
          <cell r="AJ166" t="str">
            <v>SURA EPS</v>
          </cell>
          <cell r="AK166" t="str">
            <v>COLFONDOS</v>
          </cell>
          <cell r="AL166" t="str">
            <v>-</v>
          </cell>
          <cell r="AM166">
            <v>0</v>
          </cell>
          <cell r="AN166"/>
          <cell r="AO166">
            <v>30000000</v>
          </cell>
          <cell r="AP166">
            <v>5000000</v>
          </cell>
          <cell r="AQ166" t="str">
            <v>-</v>
          </cell>
          <cell r="AR166">
            <v>6</v>
          </cell>
          <cell r="AS166">
            <v>30000000</v>
          </cell>
          <cell r="AT166">
            <v>44754</v>
          </cell>
          <cell r="AU166">
            <v>44574</v>
          </cell>
          <cell r="AV166">
            <v>44754</v>
          </cell>
          <cell r="AW166">
            <v>6</v>
          </cell>
          <cell r="AX166" t="str">
            <v>2 2. Meses</v>
          </cell>
          <cell r="AY166" t="str">
            <v>Vigente</v>
          </cell>
          <cell r="AZ166" t="str">
            <v>OFICINA ASESORA DE COMUNICACIONES Y RELACIONES INTERINSTITUCIONALES</v>
          </cell>
          <cell r="BA166" t="str">
            <v>JULIAN CAMILO AMADO VELANDIA</v>
          </cell>
          <cell r="BB166" t="str">
            <v>JEFE OFICINA ASESORA DE COMUNICACIONES Y RELACIONES INTERINSTITUCIONALES</v>
          </cell>
          <cell r="BC166">
            <v>80110291</v>
          </cell>
          <cell r="BD166">
            <v>386</v>
          </cell>
          <cell r="BE166">
            <v>44566</v>
          </cell>
          <cell r="BF166">
            <v>141</v>
          </cell>
          <cell r="BG166">
            <v>44573</v>
          </cell>
          <cell r="BH166" t="str">
            <v>O23011605560000007628</v>
          </cell>
          <cell r="BI166" t="str">
            <v>1 1. Inversión</v>
          </cell>
          <cell r="BJ166" t="str">
            <v>NO REQUIERE</v>
          </cell>
          <cell r="BK166"/>
          <cell r="BL166"/>
          <cell r="BM166"/>
          <cell r="BN166">
            <v>10</v>
          </cell>
          <cell r="BO166" t="str">
            <v>PROFESIONAL</v>
          </cell>
          <cell r="BP166"/>
        </row>
        <row r="167">
          <cell r="M167">
            <v>80076790</v>
          </cell>
          <cell r="N167">
            <v>8</v>
          </cell>
          <cell r="O167" t="str">
            <v>COLOMBIA</v>
          </cell>
          <cell r="P167" t="str">
            <v>CUNDINAMARCA</v>
          </cell>
          <cell r="Q167" t="str">
            <v>BOGOTA</v>
          </cell>
          <cell r="R167" t="str">
            <v>N/A</v>
          </cell>
          <cell r="S167" t="str">
            <v>N/A</v>
          </cell>
          <cell r="T167" t="str">
            <v>GILMER JAIR RUEDA</v>
          </cell>
          <cell r="U167">
            <v>80748296</v>
          </cell>
          <cell r="V167">
            <v>44697</v>
          </cell>
          <cell r="W167" t="str">
            <v>N/A</v>
          </cell>
          <cell r="X167" t="str">
            <v>N/A</v>
          </cell>
          <cell r="Y167" t="str">
            <v>N/A</v>
          </cell>
          <cell r="Z167">
            <v>29414</v>
          </cell>
          <cell r="AA167" t="str">
            <v>AV CALLE 64C # 68B 98 BLQ 20 ENT 1 APTO 402</v>
          </cell>
          <cell r="AB167">
            <v>7651999</v>
          </cell>
          <cell r="AC167" t="str">
            <v>JUCARAGO28@HOTMAIL.COM</v>
          </cell>
          <cell r="AD167" t="str">
            <v xml:space="preserve">1 1. Natural </v>
          </cell>
          <cell r="AE167" t="str">
            <v>26 26-Persona Natural</v>
          </cell>
          <cell r="AF167" t="str">
            <v>MASCULINO</v>
          </cell>
          <cell r="AG167" t="str">
            <v>BACHILLER</v>
          </cell>
          <cell r="AH167" t="str">
            <v>N/A</v>
          </cell>
          <cell r="AI167" t="str">
            <v xml:space="preserve">11 AÑOS </v>
          </cell>
          <cell r="AJ167" t="str">
            <v>COMPENSAR EPS</v>
          </cell>
          <cell r="AK167" t="str">
            <v>COLFONDOS</v>
          </cell>
          <cell r="AL167" t="str">
            <v>-</v>
          </cell>
          <cell r="AM167">
            <v>0</v>
          </cell>
          <cell r="AN167"/>
          <cell r="AO167">
            <v>36190000</v>
          </cell>
          <cell r="AP167">
            <v>3290000</v>
          </cell>
          <cell r="AQ167" t="str">
            <v>-</v>
          </cell>
          <cell r="AR167">
            <v>11</v>
          </cell>
          <cell r="AS167">
            <v>36190000</v>
          </cell>
          <cell r="AT167">
            <v>44906</v>
          </cell>
          <cell r="AU167">
            <v>44573</v>
          </cell>
          <cell r="AV167">
            <v>44906</v>
          </cell>
          <cell r="AW167">
            <v>11</v>
          </cell>
          <cell r="AX167" t="str">
            <v>2 2. Meses</v>
          </cell>
          <cell r="AY167" t="str">
            <v>Vigente</v>
          </cell>
          <cell r="AZ167" t="str">
            <v>SUBDIRECCION ADMINISTRATIVA Y FINANCIERA</v>
          </cell>
          <cell r="BA167" t="str">
            <v>RUBEN DARIO PERILLA CARDENAS</v>
          </cell>
          <cell r="BB167" t="str">
            <v>SUBDIRECTOR DE ADMINISTRATIVA Y FINANCIERA</v>
          </cell>
          <cell r="BC167">
            <v>74754353</v>
          </cell>
          <cell r="BD167">
            <v>441</v>
          </cell>
          <cell r="BE167">
            <v>44567</v>
          </cell>
          <cell r="BF167">
            <v>100</v>
          </cell>
          <cell r="BG167">
            <v>44572</v>
          </cell>
          <cell r="BH167" t="str">
            <v>O23011605560000007628</v>
          </cell>
          <cell r="BI167" t="str">
            <v>1 1. Inversión</v>
          </cell>
          <cell r="BJ167" t="str">
            <v>NO REQUIERE</v>
          </cell>
          <cell r="BK167"/>
          <cell r="BL167"/>
          <cell r="BM167"/>
          <cell r="BN167">
            <v>7</v>
          </cell>
          <cell r="BO167" t="str">
            <v>TECNICO</v>
          </cell>
          <cell r="BP167"/>
        </row>
        <row r="168">
          <cell r="M168">
            <v>1075239581</v>
          </cell>
          <cell r="N168">
            <v>9</v>
          </cell>
          <cell r="O168" t="str">
            <v>COLOMBIA</v>
          </cell>
          <cell r="P168" t="str">
            <v>TOLIMA</v>
          </cell>
          <cell r="Q168" t="str">
            <v>ATACO</v>
          </cell>
          <cell r="R168" t="str">
            <v>N/A</v>
          </cell>
          <cell r="S168" t="str">
            <v>N/A</v>
          </cell>
          <cell r="T168" t="str">
            <v>N/A</v>
          </cell>
          <cell r="U168" t="str">
            <v>N/A</v>
          </cell>
          <cell r="V168" t="str">
            <v>N/A</v>
          </cell>
          <cell r="W168" t="str">
            <v>N/A</v>
          </cell>
          <cell r="X168" t="str">
            <v>N/A</v>
          </cell>
          <cell r="Y168" t="str">
            <v>N/A</v>
          </cell>
          <cell r="Z168">
            <v>32803</v>
          </cell>
          <cell r="AA168" t="str">
            <v>CALLE 167A # 16B 39</v>
          </cell>
          <cell r="AB168">
            <v>8822414</v>
          </cell>
          <cell r="AC168" t="str">
            <v>DISAENZ@UAN.EDU.CO</v>
          </cell>
          <cell r="AD168" t="str">
            <v xml:space="preserve">1 1. Natural </v>
          </cell>
          <cell r="AE168" t="str">
            <v>26 26-Persona Natural</v>
          </cell>
          <cell r="AF168" t="str">
            <v>MASCULINO</v>
          </cell>
          <cell r="AG168" t="str">
            <v>INGENIERIA ELECTRONICA</v>
          </cell>
          <cell r="AH168" t="str">
            <v>N/A</v>
          </cell>
          <cell r="AI168" t="str">
            <v>4 AÑOS 1 MES</v>
          </cell>
          <cell r="AJ168" t="str">
            <v>COMPENSAR EPS</v>
          </cell>
          <cell r="AK168" t="str">
            <v>COLFONDOS</v>
          </cell>
          <cell r="AL168" t="str">
            <v>-</v>
          </cell>
          <cell r="AM168">
            <v>0</v>
          </cell>
          <cell r="AN168"/>
          <cell r="AO168">
            <v>47200000</v>
          </cell>
          <cell r="AP168">
            <v>5900000</v>
          </cell>
          <cell r="AQ168" t="str">
            <v>-</v>
          </cell>
          <cell r="AR168">
            <v>8</v>
          </cell>
          <cell r="AS168">
            <v>47200000</v>
          </cell>
          <cell r="AT168">
            <v>44816</v>
          </cell>
          <cell r="AU168">
            <v>44574</v>
          </cell>
          <cell r="AV168">
            <v>44816</v>
          </cell>
          <cell r="AW168">
            <v>8</v>
          </cell>
          <cell r="AX168" t="str">
            <v>2 2. Meses</v>
          </cell>
          <cell r="AY168" t="str">
            <v>Vigente</v>
          </cell>
          <cell r="AZ168" t="str">
            <v>OFICINA DE TECNOLOGIAS DE LA INFORMACION Y LAS COMUNICACIONES</v>
          </cell>
          <cell r="BA168" t="str">
            <v>CESAR MAURICIO BELTRAN LOPEZ</v>
          </cell>
          <cell r="BB168" t="str">
            <v>JEFE OFICINA DE TECNOLOGIAS DE LA INFORMACION Y LAS COMUNICACIONES</v>
          </cell>
          <cell r="BC168">
            <v>80499017</v>
          </cell>
          <cell r="BD168">
            <v>355</v>
          </cell>
          <cell r="BE168">
            <v>44566</v>
          </cell>
          <cell r="BF168">
            <v>142</v>
          </cell>
          <cell r="BG168">
            <v>44573</v>
          </cell>
          <cell r="BH168" t="str">
            <v>O23011605560000007628</v>
          </cell>
          <cell r="BI168" t="str">
            <v>1 1. Inversión</v>
          </cell>
          <cell r="BJ168" t="str">
            <v>NO REQUIERE</v>
          </cell>
          <cell r="BK168"/>
          <cell r="BL168"/>
          <cell r="BM168"/>
          <cell r="BN168">
            <v>17</v>
          </cell>
          <cell r="BO168" t="str">
            <v>PROFESIONAL</v>
          </cell>
          <cell r="BP168"/>
        </row>
        <row r="169">
          <cell r="M169">
            <v>1023871243</v>
          </cell>
          <cell r="N169">
            <v>4</v>
          </cell>
          <cell r="O169" t="str">
            <v>COLOMBIA</v>
          </cell>
          <cell r="P169" t="str">
            <v>CUNDINAMARCA</v>
          </cell>
          <cell r="Q169" t="str">
            <v>BOGOTA</v>
          </cell>
          <cell r="R169" t="str">
            <v>N/A</v>
          </cell>
          <cell r="S169" t="str">
            <v>N/A</v>
          </cell>
          <cell r="T169" t="str">
            <v>N/A</v>
          </cell>
          <cell r="U169" t="str">
            <v>N/A</v>
          </cell>
          <cell r="V169" t="str">
            <v>N/A</v>
          </cell>
          <cell r="W169" t="str">
            <v>N/A</v>
          </cell>
          <cell r="X169" t="str">
            <v>N/A</v>
          </cell>
          <cell r="Y169" t="str">
            <v>N/A</v>
          </cell>
          <cell r="Z169">
            <v>31927</v>
          </cell>
          <cell r="AA169" t="str">
            <v>CRA 19A # 1 84 SUR</v>
          </cell>
          <cell r="AB169">
            <v>3204839986</v>
          </cell>
          <cell r="AC169" t="str">
            <v>RUTHRP19@HOTMAIL.COM</v>
          </cell>
          <cell r="AD169" t="str">
            <v xml:space="preserve">1 1. Natural </v>
          </cell>
          <cell r="AE169" t="str">
            <v>26 26-Persona Natural</v>
          </cell>
          <cell r="AF169" t="str">
            <v>FEMENINO</v>
          </cell>
          <cell r="AG169" t="str">
            <v>ADMINISTRACIÓN DE EMPRESAS</v>
          </cell>
          <cell r="AH169" t="str">
            <v>N/A</v>
          </cell>
          <cell r="AI169" t="str">
            <v>1 AÑOS 10 MESES</v>
          </cell>
          <cell r="AJ169" t="str">
            <v>SALUD TOTAL</v>
          </cell>
          <cell r="AK169" t="str">
            <v>PROTECCION</v>
          </cell>
          <cell r="AL169" t="str">
            <v>-</v>
          </cell>
          <cell r="AM169">
            <v>4501000</v>
          </cell>
          <cell r="AN169"/>
          <cell r="AO169">
            <v>22505000</v>
          </cell>
          <cell r="AP169">
            <v>4501000</v>
          </cell>
          <cell r="AQ169" t="str">
            <v>-</v>
          </cell>
          <cell r="AR169">
            <v>5</v>
          </cell>
          <cell r="AS169">
            <v>27006000</v>
          </cell>
          <cell r="AT169">
            <v>44725</v>
          </cell>
          <cell r="AU169">
            <v>44575</v>
          </cell>
          <cell r="AV169">
            <v>44755</v>
          </cell>
          <cell r="AW169">
            <v>5</v>
          </cell>
          <cell r="AX169" t="str">
            <v>2 2. Meses</v>
          </cell>
          <cell r="AY169" t="str">
            <v>Vigente</v>
          </cell>
          <cell r="AZ169" t="str">
            <v>OFICINA ASESORA DE PLANEACION</v>
          </cell>
          <cell r="BA169" t="str">
            <v>YESLY ALEXANDRA ROA MENDOZA</v>
          </cell>
          <cell r="BB169" t="str">
            <v>JEFE DE OFICINA ASESORA DE PLANEACION</v>
          </cell>
          <cell r="BC169">
            <v>1118535719</v>
          </cell>
          <cell r="BD169">
            <v>162</v>
          </cell>
          <cell r="BE169">
            <v>44565</v>
          </cell>
          <cell r="BF169">
            <v>147</v>
          </cell>
          <cell r="BG169">
            <v>44573</v>
          </cell>
          <cell r="BH169" t="str">
            <v>O23011605560000007628</v>
          </cell>
          <cell r="BI169" t="str">
            <v>1 1. Inversión</v>
          </cell>
          <cell r="BJ169" t="str">
            <v>NO REQUIERE</v>
          </cell>
          <cell r="BK169"/>
          <cell r="BL169"/>
          <cell r="BM169"/>
          <cell r="BN169">
            <v>10</v>
          </cell>
          <cell r="BO169" t="str">
            <v>PROFESIONAL</v>
          </cell>
          <cell r="BP169"/>
        </row>
        <row r="170">
          <cell r="M170">
            <v>53100506</v>
          </cell>
          <cell r="N170">
            <v>7</v>
          </cell>
          <cell r="O170" t="str">
            <v>COLOMBIA</v>
          </cell>
          <cell r="P170" t="str">
            <v>CUNDINAMARCA</v>
          </cell>
          <cell r="Q170" t="str">
            <v>BOGOTA</v>
          </cell>
          <cell r="R170" t="str">
            <v>N/A</v>
          </cell>
          <cell r="S170" t="str">
            <v>N/A</v>
          </cell>
          <cell r="T170" t="str">
            <v>N/A</v>
          </cell>
          <cell r="U170" t="str">
            <v>N/A</v>
          </cell>
          <cell r="V170" t="str">
            <v>N/A</v>
          </cell>
          <cell r="W170" t="str">
            <v>N/A</v>
          </cell>
          <cell r="X170" t="str">
            <v>N/A</v>
          </cell>
          <cell r="Y170" t="str">
            <v>N/A</v>
          </cell>
          <cell r="Z170">
            <v>31070</v>
          </cell>
          <cell r="AA170" t="str">
            <v>CRA 64A # 22 41 TORRE 2 APTO 304</v>
          </cell>
          <cell r="AB170">
            <v>3112507685</v>
          </cell>
          <cell r="AC170" t="str">
            <v>JOMENDEZS@HOTMAIL.COM</v>
          </cell>
          <cell r="AD170" t="str">
            <v xml:space="preserve">1 1. Natural </v>
          </cell>
          <cell r="AE170" t="str">
            <v>26 26-Persona Natural</v>
          </cell>
          <cell r="AF170" t="str">
            <v>FEMENINO</v>
          </cell>
          <cell r="AG170" t="str">
            <v>PSICOLOGIA</v>
          </cell>
          <cell r="AH170" t="str">
            <v>ESPECIALIZACION EN GERENCIA DE RECURSOS HUMANOS</v>
          </cell>
          <cell r="AI170" t="str">
            <v>11 AÑOS 6 MESES</v>
          </cell>
          <cell r="AJ170" t="str">
            <v>COMPENSAR EPS</v>
          </cell>
          <cell r="AK170" t="str">
            <v>COLFONDOS</v>
          </cell>
          <cell r="AL170" t="str">
            <v>-</v>
          </cell>
          <cell r="AM170">
            <v>0</v>
          </cell>
          <cell r="AN170"/>
          <cell r="AO170">
            <v>93060000</v>
          </cell>
          <cell r="AP170">
            <v>8460000</v>
          </cell>
          <cell r="AQ170" t="str">
            <v>-</v>
          </cell>
          <cell r="AR170">
            <v>11</v>
          </cell>
          <cell r="AS170">
            <v>93060000</v>
          </cell>
          <cell r="AT170">
            <v>44907</v>
          </cell>
          <cell r="AU170">
            <v>44574</v>
          </cell>
          <cell r="AV170">
            <v>44907</v>
          </cell>
          <cell r="AW170">
            <v>11</v>
          </cell>
          <cell r="AX170" t="str">
            <v>2 2. Meses</v>
          </cell>
          <cell r="AY170" t="str">
            <v>Vigente</v>
          </cell>
          <cell r="AZ170" t="str">
            <v>SUBDIRECCION ADMINISTRATIVA Y FINANCIERA</v>
          </cell>
          <cell r="BA170" t="str">
            <v>RUBEN DARIO PERILLA CARDENAS</v>
          </cell>
          <cell r="BB170" t="str">
            <v>SUBDIRECTOR DE ADMINISTRATIVA Y FINANCIERA</v>
          </cell>
          <cell r="BC170">
            <v>74754353</v>
          </cell>
          <cell r="BD170">
            <v>454</v>
          </cell>
          <cell r="BE170">
            <v>44567</v>
          </cell>
          <cell r="BF170">
            <v>157</v>
          </cell>
          <cell r="BG170">
            <v>44574</v>
          </cell>
          <cell r="BH170" t="str">
            <v>O23011605560000007628</v>
          </cell>
          <cell r="BI170" t="str">
            <v>1 1. Inversión</v>
          </cell>
          <cell r="BJ170" t="str">
            <v>NO REQUIERE</v>
          </cell>
          <cell r="BK170"/>
          <cell r="BL170"/>
          <cell r="BM170"/>
          <cell r="BN170">
            <v>17</v>
          </cell>
          <cell r="BO170" t="str">
            <v>PROFESIONAL</v>
          </cell>
          <cell r="BP170"/>
        </row>
        <row r="171">
          <cell r="M171">
            <v>93130090</v>
          </cell>
          <cell r="N171">
            <v>9</v>
          </cell>
          <cell r="O171" t="str">
            <v>COLOMBIA</v>
          </cell>
          <cell r="P171" t="str">
            <v>TOLIMA</v>
          </cell>
          <cell r="Q171" t="str">
            <v>ESPINAL</v>
          </cell>
          <cell r="R171" t="str">
            <v>N/A</v>
          </cell>
          <cell r="S171" t="str">
            <v>N/A</v>
          </cell>
          <cell r="T171" t="str">
            <v>N/A</v>
          </cell>
          <cell r="U171" t="str">
            <v>N/A</v>
          </cell>
          <cell r="V171" t="str">
            <v>N/A</v>
          </cell>
          <cell r="W171" t="str">
            <v>N/A</v>
          </cell>
          <cell r="X171" t="str">
            <v>N/A</v>
          </cell>
          <cell r="Y171" t="str">
            <v>N/A</v>
          </cell>
          <cell r="Z171">
            <v>27044</v>
          </cell>
          <cell r="AA171" t="str">
            <v>CRA 8H # 166 36 APTO 205</v>
          </cell>
          <cell r="AB171">
            <v>3580400</v>
          </cell>
          <cell r="AC171" t="str">
            <v>AGUATOL@GMAIL.COM</v>
          </cell>
          <cell r="AD171" t="str">
            <v xml:space="preserve">1 1. Natural </v>
          </cell>
          <cell r="AE171" t="str">
            <v>26 26-Persona Natural</v>
          </cell>
          <cell r="AF171" t="str">
            <v>MASCULINO</v>
          </cell>
          <cell r="AG171" t="str">
            <v>ADMINISTRACION AMBIENTAL Y DE LOS RECURSOS NATURALES</v>
          </cell>
          <cell r="AH171" t="str">
            <v>N/A</v>
          </cell>
          <cell r="AI171" t="str">
            <v>5 AÑOS 4 MESES</v>
          </cell>
          <cell r="AJ171" t="str">
            <v>SANITAS EPS</v>
          </cell>
          <cell r="AK171" t="str">
            <v>COLPENSIONES</v>
          </cell>
          <cell r="AL171" t="str">
            <v>-</v>
          </cell>
          <cell r="AM171">
            <v>0</v>
          </cell>
          <cell r="AN171"/>
          <cell r="AO171">
            <v>48800000</v>
          </cell>
          <cell r="AP171">
            <v>6100000</v>
          </cell>
          <cell r="AQ171" t="str">
            <v>-</v>
          </cell>
          <cell r="AR171">
            <v>8</v>
          </cell>
          <cell r="AS171">
            <v>48800000</v>
          </cell>
          <cell r="AT171">
            <v>44816</v>
          </cell>
          <cell r="AU171">
            <v>44574</v>
          </cell>
          <cell r="AV171">
            <v>44816</v>
          </cell>
          <cell r="AW171">
            <v>8</v>
          </cell>
          <cell r="AX171" t="str">
            <v>2 2. Meses</v>
          </cell>
          <cell r="AY171" t="str">
            <v>Vigente</v>
          </cell>
          <cell r="AZ171" t="str">
            <v>SUBDIRECCION DE DISPOSICION FINAL</v>
          </cell>
          <cell r="BA171" t="str">
            <v>FREDY FERLEY ALDANA ARIAS</v>
          </cell>
          <cell r="BB171" t="str">
            <v>SUBDIRECTOR(A)</v>
          </cell>
          <cell r="BC171">
            <v>80513360</v>
          </cell>
          <cell r="BD171">
            <v>234</v>
          </cell>
          <cell r="BE171">
            <v>44567</v>
          </cell>
          <cell r="BF171">
            <v>172</v>
          </cell>
          <cell r="BG171">
            <v>44574</v>
          </cell>
          <cell r="BH171" t="str">
            <v>O23011602380000007569</v>
          </cell>
          <cell r="BI171" t="str">
            <v>1 1. Inversión</v>
          </cell>
          <cell r="BJ171" t="str">
            <v>NO REQUIERE</v>
          </cell>
          <cell r="BK171"/>
          <cell r="BL171"/>
          <cell r="BM171"/>
          <cell r="BN171">
            <v>13</v>
          </cell>
          <cell r="BO171" t="str">
            <v>PROFESIONAL</v>
          </cell>
          <cell r="BP171"/>
        </row>
        <row r="172">
          <cell r="M172">
            <v>1020714204</v>
          </cell>
          <cell r="N172">
            <v>4</v>
          </cell>
          <cell r="O172" t="str">
            <v>COLOMBIA</v>
          </cell>
          <cell r="P172" t="str">
            <v>CASANARE</v>
          </cell>
          <cell r="Q172" t="str">
            <v>YOPAL</v>
          </cell>
          <cell r="R172" t="str">
            <v>N/A</v>
          </cell>
          <cell r="S172" t="str">
            <v>N/A</v>
          </cell>
          <cell r="T172" t="str">
            <v>N/A</v>
          </cell>
          <cell r="U172" t="str">
            <v>N/A</v>
          </cell>
          <cell r="V172" t="str">
            <v>N/A</v>
          </cell>
          <cell r="W172" t="str">
            <v>N/A</v>
          </cell>
          <cell r="X172" t="str">
            <v>N/A</v>
          </cell>
          <cell r="Y172" t="str">
            <v>N/A</v>
          </cell>
          <cell r="Z172">
            <v>31508</v>
          </cell>
          <cell r="AA172" t="str">
            <v>CALLE 93 # 72 20 APTO 1202</v>
          </cell>
          <cell r="AB172">
            <v>4730282</v>
          </cell>
          <cell r="AC172" t="str">
            <v>DIEGO.MORENO@LAPRINCIPAL.CO</v>
          </cell>
          <cell r="AD172" t="str">
            <v xml:space="preserve">1 1. Natural </v>
          </cell>
          <cell r="AE172" t="str">
            <v>26 26-Persona Natural</v>
          </cell>
          <cell r="AF172" t="str">
            <v>MASCULINO</v>
          </cell>
          <cell r="AG172" t="str">
            <v>ADMINISTRACION DE NEGOCIOS INTERNACIONALES</v>
          </cell>
          <cell r="AH172" t="str">
            <v>ESPECIALIZACION EN GOBIERNO Y GESTION PUBLICA TERRITORIALES</v>
          </cell>
          <cell r="AI172" t="str">
            <v>10 AÑOS</v>
          </cell>
          <cell r="AJ172" t="str">
            <v>COMPENSAR EPS</v>
          </cell>
          <cell r="AK172" t="str">
            <v>COLPENSIONES</v>
          </cell>
          <cell r="AL172" t="str">
            <v>-</v>
          </cell>
          <cell r="AM172">
            <v>0</v>
          </cell>
          <cell r="AN172"/>
          <cell r="AO172">
            <v>84000000</v>
          </cell>
          <cell r="AP172">
            <v>8400000</v>
          </cell>
          <cell r="AQ172" t="str">
            <v>-</v>
          </cell>
          <cell r="AR172">
            <v>10</v>
          </cell>
          <cell r="AS172">
            <v>84000000</v>
          </cell>
          <cell r="AT172">
            <v>44877</v>
          </cell>
          <cell r="AU172">
            <v>44574</v>
          </cell>
          <cell r="AV172">
            <v>44877</v>
          </cell>
          <cell r="AW172">
            <v>10</v>
          </cell>
          <cell r="AX172" t="str">
            <v>2 2. Meses</v>
          </cell>
          <cell r="AY172" t="str">
            <v>Vigente</v>
          </cell>
          <cell r="AZ172" t="str">
            <v>SUBDIRECCION DE DISPOSICION FINAL</v>
          </cell>
          <cell r="BA172" t="str">
            <v>FREDY FERLEY ALDANA ARIAS</v>
          </cell>
          <cell r="BB172" t="str">
            <v>SUBDIRECTOR(A)</v>
          </cell>
          <cell r="BC172">
            <v>80513360</v>
          </cell>
          <cell r="BD172">
            <v>126</v>
          </cell>
          <cell r="BE172">
            <v>44564</v>
          </cell>
          <cell r="BF172">
            <v>173</v>
          </cell>
          <cell r="BG172">
            <v>44574</v>
          </cell>
          <cell r="BH172" t="str">
            <v>O23011602380000007569</v>
          </cell>
          <cell r="BI172" t="str">
            <v>1 1. Inversión</v>
          </cell>
          <cell r="BJ172" t="str">
            <v>NO REQUIERE</v>
          </cell>
          <cell r="BK172"/>
          <cell r="BL172"/>
          <cell r="BM172"/>
          <cell r="BN172">
            <v>17</v>
          </cell>
          <cell r="BO172" t="str">
            <v>PROFESIONAL</v>
          </cell>
          <cell r="BP172"/>
        </row>
        <row r="173">
          <cell r="M173">
            <v>52235999</v>
          </cell>
          <cell r="N173">
            <v>0</v>
          </cell>
          <cell r="O173" t="str">
            <v>COLOMBIA</v>
          </cell>
          <cell r="P173" t="str">
            <v>CUNDINAMARCA</v>
          </cell>
          <cell r="Q173" t="str">
            <v>BOGOTA</v>
          </cell>
          <cell r="R173" t="str">
            <v>N/A</v>
          </cell>
          <cell r="S173" t="str">
            <v>N/A</v>
          </cell>
          <cell r="T173" t="str">
            <v>N/A</v>
          </cell>
          <cell r="U173" t="str">
            <v>N/A</v>
          </cell>
          <cell r="V173" t="str">
            <v>N/A</v>
          </cell>
          <cell r="W173" t="str">
            <v>N/A</v>
          </cell>
          <cell r="X173" t="str">
            <v>N/A</v>
          </cell>
          <cell r="Y173" t="str">
            <v>N/A</v>
          </cell>
          <cell r="Z173">
            <v>29066</v>
          </cell>
          <cell r="AA173" t="str">
            <v>CRA 15B # 4C 40 SUR T18 APTO 504</v>
          </cell>
          <cell r="AB173">
            <v>8239945</v>
          </cell>
          <cell r="AC173" t="str">
            <v>LIPAGAMA79@GMAIL.COM</v>
          </cell>
          <cell r="AD173" t="str">
            <v xml:space="preserve">1 1. Natural </v>
          </cell>
          <cell r="AE173" t="str">
            <v>26 26-Persona Natural</v>
          </cell>
          <cell r="AF173" t="str">
            <v>FEMENINO</v>
          </cell>
          <cell r="AG173" t="str">
            <v>INGENIERIA AMBIENTAL</v>
          </cell>
          <cell r="AH173" t="str">
            <v>N/A</v>
          </cell>
          <cell r="AI173" t="str">
            <v>10 AÑOS 2 MESES</v>
          </cell>
          <cell r="AJ173" t="str">
            <v>COMPENSAR EPS</v>
          </cell>
          <cell r="AK173" t="str">
            <v>COLPENSIONES</v>
          </cell>
          <cell r="AL173" t="str">
            <v>-</v>
          </cell>
          <cell r="AM173">
            <v>0</v>
          </cell>
          <cell r="AN173"/>
          <cell r="AO173">
            <v>54000000</v>
          </cell>
          <cell r="AP173">
            <v>6000000</v>
          </cell>
          <cell r="AQ173" t="str">
            <v>-</v>
          </cell>
          <cell r="AR173">
            <v>9</v>
          </cell>
          <cell r="AS173">
            <v>54000000</v>
          </cell>
          <cell r="AT173">
            <v>44846</v>
          </cell>
          <cell r="AU173">
            <v>44574</v>
          </cell>
          <cell r="AV173">
            <v>44846</v>
          </cell>
          <cell r="AW173">
            <v>9</v>
          </cell>
          <cell r="AX173" t="str">
            <v>2 2. Meses</v>
          </cell>
          <cell r="AY173" t="str">
            <v>Vigente</v>
          </cell>
          <cell r="AZ173" t="str">
            <v>SUBDIRECCION DE DISPOSICION FINAL</v>
          </cell>
          <cell r="BA173" t="str">
            <v>FREDY FERLEY ALDANA ARIAS</v>
          </cell>
          <cell r="BB173" t="str">
            <v>SUBDIRECTOR(A)</v>
          </cell>
          <cell r="BC173">
            <v>80513360</v>
          </cell>
          <cell r="BD173">
            <v>214</v>
          </cell>
          <cell r="BE173">
            <v>44567</v>
          </cell>
          <cell r="BF173">
            <v>175</v>
          </cell>
          <cell r="BG173">
            <v>44574</v>
          </cell>
          <cell r="BH173" t="str">
            <v>O23011602380000007569</v>
          </cell>
          <cell r="BI173" t="str">
            <v>1 1. Inversión</v>
          </cell>
          <cell r="BJ173" t="str">
            <v>NO REQUIERE</v>
          </cell>
          <cell r="BK173"/>
          <cell r="BL173"/>
          <cell r="BM173"/>
          <cell r="BN173">
            <v>12</v>
          </cell>
          <cell r="BO173" t="str">
            <v>PROFESIONAL</v>
          </cell>
          <cell r="BP173"/>
        </row>
        <row r="174">
          <cell r="M174">
            <v>52157159</v>
          </cell>
          <cell r="N174">
            <v>6</v>
          </cell>
          <cell r="O174" t="str">
            <v>COLOMBIA</v>
          </cell>
          <cell r="P174" t="str">
            <v>VICHADA</v>
          </cell>
          <cell r="Q174" t="str">
            <v>CUMARIBO</v>
          </cell>
          <cell r="R174" t="str">
            <v>N/A</v>
          </cell>
          <cell r="S174" t="str">
            <v>N/A</v>
          </cell>
          <cell r="T174" t="str">
            <v>N/A</v>
          </cell>
          <cell r="U174" t="str">
            <v>N/A</v>
          </cell>
          <cell r="V174" t="str">
            <v>N/A</v>
          </cell>
          <cell r="W174" t="str">
            <v>N/A</v>
          </cell>
          <cell r="X174" t="str">
            <v>N/A</v>
          </cell>
          <cell r="Y174" t="str">
            <v>N/A</v>
          </cell>
          <cell r="Z174">
            <v>27559</v>
          </cell>
          <cell r="AA174" t="str">
            <v>CALLE 37 SUR # 8 36 INT 1 APTO 201</v>
          </cell>
          <cell r="AB174">
            <v>3124806824</v>
          </cell>
          <cell r="AC174" t="str">
            <v>N_RIVEROS1307@HOTMAIL.COM</v>
          </cell>
          <cell r="AD174" t="str">
            <v xml:space="preserve">1 1. Natural </v>
          </cell>
          <cell r="AE174" t="str">
            <v>26 26-Persona Natural</v>
          </cell>
          <cell r="AF174" t="str">
            <v>FEMENINO</v>
          </cell>
          <cell r="AG174" t="str">
            <v>ADMINISTRACION PUBLICA</v>
          </cell>
          <cell r="AH174" t="str">
            <v>N/A</v>
          </cell>
          <cell r="AI174" t="str">
            <v>2 AÑOS 10 MES</v>
          </cell>
          <cell r="AJ174" t="str">
            <v>NUEVA EPS</v>
          </cell>
          <cell r="AK174" t="str">
            <v>PORVENIR</v>
          </cell>
          <cell r="AL174" t="str">
            <v>-</v>
          </cell>
          <cell r="AM174">
            <v>0</v>
          </cell>
          <cell r="AN174"/>
          <cell r="AO174">
            <v>55000000</v>
          </cell>
          <cell r="AP174">
            <v>5500000</v>
          </cell>
          <cell r="AQ174" t="str">
            <v>-</v>
          </cell>
          <cell r="AR174">
            <v>10</v>
          </cell>
          <cell r="AS174">
            <v>55000000</v>
          </cell>
          <cell r="AT174">
            <v>44877</v>
          </cell>
          <cell r="AU174">
            <v>44574</v>
          </cell>
          <cell r="AV174">
            <v>44877</v>
          </cell>
          <cell r="AW174">
            <v>10</v>
          </cell>
          <cell r="AX174" t="str">
            <v>2 2. Meses</v>
          </cell>
          <cell r="AY174" t="str">
            <v>Vigente</v>
          </cell>
          <cell r="AZ174" t="str">
            <v>SUBDIRECCION DE DISPOSICION FINAL</v>
          </cell>
          <cell r="BA174" t="str">
            <v>FREDY FERLEY ALDANA ARIAS</v>
          </cell>
          <cell r="BB174" t="str">
            <v>SUBDIRECTOR(A)</v>
          </cell>
          <cell r="BC174">
            <v>80513360</v>
          </cell>
          <cell r="BD174">
            <v>224</v>
          </cell>
          <cell r="BE174">
            <v>44567</v>
          </cell>
          <cell r="BF174">
            <v>174</v>
          </cell>
          <cell r="BG174">
            <v>44574</v>
          </cell>
          <cell r="BH174" t="str">
            <v>O23011602380000007569</v>
          </cell>
          <cell r="BI174" t="str">
            <v>1 1. Inversión</v>
          </cell>
          <cell r="BJ174" t="str">
            <v>NO REQUIERE</v>
          </cell>
          <cell r="BK174"/>
          <cell r="BL174"/>
          <cell r="BM174"/>
          <cell r="BN174">
            <v>11</v>
          </cell>
          <cell r="BO174" t="str">
            <v>PROFESIONAL</v>
          </cell>
          <cell r="BP174"/>
        </row>
        <row r="175">
          <cell r="M175">
            <v>1019124435</v>
          </cell>
          <cell r="N175">
            <v>3</v>
          </cell>
          <cell r="O175" t="str">
            <v>COLOMBIA</v>
          </cell>
          <cell r="P175" t="str">
            <v>BOYACA</v>
          </cell>
          <cell r="Q175" t="str">
            <v>SANTA MARIA</v>
          </cell>
          <cell r="R175" t="str">
            <v>N/A</v>
          </cell>
          <cell r="S175" t="str">
            <v>N/A</v>
          </cell>
          <cell r="T175" t="str">
            <v>N/A</v>
          </cell>
          <cell r="U175" t="str">
            <v>N/A</v>
          </cell>
          <cell r="V175" t="str">
            <v>N/A</v>
          </cell>
          <cell r="W175" t="str">
            <v>N/A</v>
          </cell>
          <cell r="X175" t="str">
            <v>N/A</v>
          </cell>
          <cell r="Y175" t="str">
            <v>N/A</v>
          </cell>
          <cell r="Z175">
            <v>35365</v>
          </cell>
          <cell r="AA175" t="str">
            <v>CALLE 132A # 58C 54</v>
          </cell>
          <cell r="AB175">
            <v>3504618324</v>
          </cell>
          <cell r="AC175" t="str">
            <v>JEIMYLIZETH1027@GMAIL.COM</v>
          </cell>
          <cell r="AD175" t="str">
            <v xml:space="preserve">1 1. Natural </v>
          </cell>
          <cell r="AE175" t="str">
            <v>26 26-Persona Natural</v>
          </cell>
          <cell r="AF175" t="str">
            <v>FEMENINO</v>
          </cell>
          <cell r="AG175" t="str">
            <v>ADMINISTRACION EMPRESAS</v>
          </cell>
          <cell r="AH175" t="str">
            <v>N/A</v>
          </cell>
          <cell r="AI175" t="str">
            <v>1 MES 5 MESES</v>
          </cell>
          <cell r="AJ175" t="str">
            <v>SANITAS EPS</v>
          </cell>
          <cell r="AK175" t="str">
            <v>PORVENIR</v>
          </cell>
          <cell r="AL175" t="str">
            <v>-</v>
          </cell>
          <cell r="AM175">
            <v>0</v>
          </cell>
          <cell r="AN175"/>
          <cell r="AO175">
            <v>53000000</v>
          </cell>
          <cell r="AP175">
            <v>5300000</v>
          </cell>
          <cell r="AQ175" t="str">
            <v>-</v>
          </cell>
          <cell r="AR175">
            <v>10</v>
          </cell>
          <cell r="AS175">
            <v>53000000</v>
          </cell>
          <cell r="AT175">
            <v>44877</v>
          </cell>
          <cell r="AU175">
            <v>44574</v>
          </cell>
          <cell r="AV175">
            <v>44877</v>
          </cell>
          <cell r="AW175">
            <v>10</v>
          </cell>
          <cell r="AX175" t="str">
            <v>2 2. Meses</v>
          </cell>
          <cell r="AY175" t="str">
            <v>Vigente</v>
          </cell>
          <cell r="AZ175" t="str">
            <v>SUBDIRECCION DE DISPOSICION FINAL</v>
          </cell>
          <cell r="BA175" t="str">
            <v>FREDY FERLEY ALDANA ARIAS</v>
          </cell>
          <cell r="BB175" t="str">
            <v>SUBDIRECTOR(A)</v>
          </cell>
          <cell r="BC175">
            <v>80513360</v>
          </cell>
          <cell r="BD175">
            <v>225</v>
          </cell>
          <cell r="BE175">
            <v>44567</v>
          </cell>
          <cell r="BF175">
            <v>176</v>
          </cell>
          <cell r="BG175">
            <v>44574</v>
          </cell>
          <cell r="BH175" t="str">
            <v>O23011602380000007569</v>
          </cell>
          <cell r="BI175" t="str">
            <v>1 1. Inversión</v>
          </cell>
          <cell r="BJ175" t="str">
            <v>NO REQUIERE</v>
          </cell>
          <cell r="BK175"/>
          <cell r="BL175"/>
          <cell r="BM175"/>
          <cell r="BN175">
            <v>11</v>
          </cell>
          <cell r="BO175" t="str">
            <v>PROFESIONAL</v>
          </cell>
          <cell r="BP175"/>
        </row>
        <row r="176">
          <cell r="M176">
            <v>88283840</v>
          </cell>
          <cell r="N176">
            <v>4</v>
          </cell>
          <cell r="O176" t="str">
            <v>COLOMBIA</v>
          </cell>
          <cell r="P176" t="str">
            <v>NORTE DE SANTANDER</v>
          </cell>
          <cell r="Q176" t="str">
            <v>OCAÑA</v>
          </cell>
          <cell r="R176" t="str">
            <v>N/A</v>
          </cell>
          <cell r="S176" t="str">
            <v>N/A</v>
          </cell>
          <cell r="T176" t="str">
            <v>N/A</v>
          </cell>
          <cell r="U176" t="str">
            <v>N/A</v>
          </cell>
          <cell r="V176" t="str">
            <v>N/A</v>
          </cell>
          <cell r="W176" t="str">
            <v>N/A</v>
          </cell>
          <cell r="X176" t="str">
            <v>N/A</v>
          </cell>
          <cell r="Y176" t="str">
            <v>N/A</v>
          </cell>
          <cell r="Z176">
            <v>28440</v>
          </cell>
          <cell r="AA176" t="str">
            <v>CRA 56 # 161 71 INT 3 APTO 103</v>
          </cell>
          <cell r="AB176">
            <v>6949655</v>
          </cell>
          <cell r="AC176" t="str">
            <v>UCGBP@HOTMAIL.COM</v>
          </cell>
          <cell r="AD176" t="str">
            <v xml:space="preserve">1 1. Natural </v>
          </cell>
          <cell r="AE176" t="str">
            <v>26 26-Persona Natural</v>
          </cell>
          <cell r="AF176" t="str">
            <v>MASCULINO</v>
          </cell>
          <cell r="AG176" t="str">
            <v>INGENIERIA CIVIL</v>
          </cell>
          <cell r="AH176" t="str">
            <v>ESPECIALIZACION EN PLANEACION AMBIENTAL Y MANEJO INTEGRAL</v>
          </cell>
          <cell r="AI176" t="str">
            <v>13 AÑOS 8 MESES</v>
          </cell>
          <cell r="AJ176" t="str">
            <v>ALIANSALUD</v>
          </cell>
          <cell r="AK176" t="str">
            <v>COLPENSIONES</v>
          </cell>
          <cell r="AL176" t="str">
            <v>-</v>
          </cell>
          <cell r="AM176">
            <v>0</v>
          </cell>
          <cell r="AN176"/>
          <cell r="AO176">
            <v>105000000</v>
          </cell>
          <cell r="AP176">
            <v>10500000</v>
          </cell>
          <cell r="AQ176" t="str">
            <v>-</v>
          </cell>
          <cell r="AR176">
            <v>10</v>
          </cell>
          <cell r="AS176">
            <v>105000000</v>
          </cell>
          <cell r="AT176">
            <v>44877</v>
          </cell>
          <cell r="AU176">
            <v>44574</v>
          </cell>
          <cell r="AV176">
            <v>44877</v>
          </cell>
          <cell r="AW176">
            <v>10</v>
          </cell>
          <cell r="AX176" t="str">
            <v>2 2. Meses</v>
          </cell>
          <cell r="AY176" t="str">
            <v>Vigente</v>
          </cell>
          <cell r="AZ176" t="str">
            <v>SUBDIRECCION DE DISPOSICION FINAL</v>
          </cell>
          <cell r="BA176" t="str">
            <v>FREDY FERLEY ALDANA ARIAS</v>
          </cell>
          <cell r="BB176" t="str">
            <v>SUBDIRECTOR(A)</v>
          </cell>
          <cell r="BC176">
            <v>80513360</v>
          </cell>
          <cell r="BD176">
            <v>222</v>
          </cell>
          <cell r="BE176">
            <v>44567</v>
          </cell>
          <cell r="BF176">
            <v>180</v>
          </cell>
          <cell r="BG176">
            <v>44574</v>
          </cell>
          <cell r="BH176" t="str">
            <v>O23011602380000007569</v>
          </cell>
          <cell r="BI176" t="str">
            <v>1 1. Inversión</v>
          </cell>
          <cell r="BJ176" t="str">
            <v>NO REQUIERE</v>
          </cell>
          <cell r="BK176"/>
          <cell r="BL176"/>
          <cell r="BM176"/>
          <cell r="BN176">
            <v>19</v>
          </cell>
          <cell r="BO176" t="str">
            <v>PROFESIONAL</v>
          </cell>
          <cell r="BP176"/>
        </row>
        <row r="177">
          <cell r="M177">
            <v>1024490172</v>
          </cell>
          <cell r="N177">
            <v>8</v>
          </cell>
          <cell r="O177" t="str">
            <v>COLOMBIA</v>
          </cell>
          <cell r="P177" t="str">
            <v>CUNDINAMARCA</v>
          </cell>
          <cell r="Q177" t="str">
            <v>BOGOTA</v>
          </cell>
          <cell r="R177" t="str">
            <v>N/A</v>
          </cell>
          <cell r="S177" t="str">
            <v>N/A</v>
          </cell>
          <cell r="T177" t="str">
            <v>N/A</v>
          </cell>
          <cell r="U177" t="str">
            <v>N/A</v>
          </cell>
          <cell r="V177" t="str">
            <v>N/A</v>
          </cell>
          <cell r="W177" t="str">
            <v>N/A</v>
          </cell>
          <cell r="X177" t="str">
            <v>N/A</v>
          </cell>
          <cell r="Y177" t="str">
            <v>N/A</v>
          </cell>
          <cell r="Z177">
            <v>32608</v>
          </cell>
          <cell r="AA177" t="str">
            <v>CRA 18X # 75 24 SUR</v>
          </cell>
          <cell r="AB177">
            <v>2574437</v>
          </cell>
          <cell r="AC177" t="str">
            <v>JSOLER_0410@HOTMAIL.COM</v>
          </cell>
          <cell r="AD177" t="str">
            <v xml:space="preserve">1 1. Natural </v>
          </cell>
          <cell r="AE177" t="str">
            <v>26 26-Persona Natural</v>
          </cell>
          <cell r="AF177" t="str">
            <v>MASCULINO</v>
          </cell>
          <cell r="AG177" t="str">
            <v>BACHILLER</v>
          </cell>
          <cell r="AH177" t="str">
            <v>N/A</v>
          </cell>
          <cell r="AI177" t="str">
            <v>4 AÑOS</v>
          </cell>
          <cell r="AJ177" t="str">
            <v>SANITAS EPS</v>
          </cell>
          <cell r="AK177" t="str">
            <v>PORVENIR</v>
          </cell>
          <cell r="AL177" t="str">
            <v>-</v>
          </cell>
          <cell r="AM177">
            <v>0</v>
          </cell>
          <cell r="AN177"/>
          <cell r="AO177">
            <v>26400000</v>
          </cell>
          <cell r="AP177">
            <v>3300000</v>
          </cell>
          <cell r="AQ177" t="str">
            <v>-</v>
          </cell>
          <cell r="AR177">
            <v>8</v>
          </cell>
          <cell r="AS177">
            <v>26400000</v>
          </cell>
          <cell r="AT177">
            <v>44816</v>
          </cell>
          <cell r="AU177">
            <v>44574</v>
          </cell>
          <cell r="AV177">
            <v>44816</v>
          </cell>
          <cell r="AW177">
            <v>8</v>
          </cell>
          <cell r="AX177" t="str">
            <v>2 2. Meses</v>
          </cell>
          <cell r="AY177" t="str">
            <v>Vigente</v>
          </cell>
          <cell r="AZ177" t="str">
            <v>SUBDIRECCION DE DISPOSICION FINAL</v>
          </cell>
          <cell r="BA177" t="str">
            <v>FREDY FERLEY ALDANA ARIAS</v>
          </cell>
          <cell r="BB177" t="str">
            <v>SUBDIRECTOR(A)</v>
          </cell>
          <cell r="BC177">
            <v>80513360</v>
          </cell>
          <cell r="BD177">
            <v>132</v>
          </cell>
          <cell r="BE177">
            <v>44564</v>
          </cell>
          <cell r="BF177">
            <v>179</v>
          </cell>
          <cell r="BG177">
            <v>44574</v>
          </cell>
          <cell r="BH177" t="str">
            <v>O23011602380000007569</v>
          </cell>
          <cell r="BI177" t="str">
            <v>1 1. Inversión</v>
          </cell>
          <cell r="BJ177" t="str">
            <v>NO REQUIERE</v>
          </cell>
          <cell r="BK177"/>
          <cell r="BL177"/>
          <cell r="BM177"/>
          <cell r="BN177">
            <v>7</v>
          </cell>
          <cell r="BO177" t="str">
            <v>TECNICO</v>
          </cell>
          <cell r="BP177"/>
        </row>
        <row r="178">
          <cell r="M178">
            <v>52164280</v>
          </cell>
          <cell r="N178">
            <v>9</v>
          </cell>
          <cell r="O178" t="str">
            <v>COLOMBIA</v>
          </cell>
          <cell r="P178" t="str">
            <v>CUNDINAMARCA</v>
          </cell>
          <cell r="Q178" t="str">
            <v>BOGOTA</v>
          </cell>
          <cell r="R178" t="str">
            <v>N/A</v>
          </cell>
          <cell r="S178" t="str">
            <v>N/A</v>
          </cell>
          <cell r="T178" t="str">
            <v>N/A</v>
          </cell>
          <cell r="U178" t="str">
            <v>N/A</v>
          </cell>
          <cell r="V178" t="str">
            <v>N/A</v>
          </cell>
          <cell r="W178" t="str">
            <v>N/A</v>
          </cell>
          <cell r="X178" t="str">
            <v>N/A</v>
          </cell>
          <cell r="Y178" t="str">
            <v>N/A</v>
          </cell>
          <cell r="Z178">
            <v>26985</v>
          </cell>
          <cell r="AA178" t="str">
            <v>CALLE 65 # 68A 68 SUR CASA 96 MADELENA 7</v>
          </cell>
          <cell r="AB178">
            <v>7128051</v>
          </cell>
          <cell r="AC178" t="str">
            <v>CHIRCHAM@HOTMAIL.COM</v>
          </cell>
          <cell r="AD178" t="str">
            <v xml:space="preserve">1 1. Natural </v>
          </cell>
          <cell r="AE178" t="str">
            <v>26 26-Persona Natural</v>
          </cell>
          <cell r="AF178" t="str">
            <v>FEMENINO</v>
          </cell>
          <cell r="AG178" t="str">
            <v>ADMINISTRACION DE EMPRESAS</v>
          </cell>
          <cell r="AH178" t="str">
            <v>ESPECIALIZACIONEN DIRECCION FINANCIERA Y DESARROLLO</v>
          </cell>
          <cell r="AI178" t="str">
            <v>20 AÑOS 7 MESES</v>
          </cell>
          <cell r="AJ178" t="str">
            <v>NUEVA EPS</v>
          </cell>
          <cell r="AK178" t="str">
            <v>COLPENSIONES</v>
          </cell>
          <cell r="AL178" t="str">
            <v>-</v>
          </cell>
          <cell r="AM178">
            <v>8363435</v>
          </cell>
          <cell r="AN178"/>
          <cell r="AO178">
            <v>41817175</v>
          </cell>
          <cell r="AP178">
            <v>8363435</v>
          </cell>
          <cell r="AQ178" t="str">
            <v>-</v>
          </cell>
          <cell r="AR178">
            <v>5</v>
          </cell>
          <cell r="AS178">
            <v>50180610</v>
          </cell>
          <cell r="AT178">
            <v>44724</v>
          </cell>
          <cell r="AU178">
            <v>44574</v>
          </cell>
          <cell r="AV178">
            <v>44754</v>
          </cell>
          <cell r="AW178">
            <v>5</v>
          </cell>
          <cell r="AX178" t="str">
            <v>2 2. Meses</v>
          </cell>
          <cell r="AY178" t="str">
            <v>Vigente</v>
          </cell>
          <cell r="AZ178" t="str">
            <v>OFICINA ASESORA DE PLANEACION</v>
          </cell>
          <cell r="BA178" t="str">
            <v>YESLY ALEXANDRA ROA MENDOZA</v>
          </cell>
          <cell r="BB178" t="str">
            <v>JEFE DE OFICINA ASESORA DE PLANEACION</v>
          </cell>
          <cell r="BC178">
            <v>1118535719</v>
          </cell>
          <cell r="BD178">
            <v>159</v>
          </cell>
          <cell r="BE178">
            <v>44565</v>
          </cell>
          <cell r="BF178">
            <v>148</v>
          </cell>
          <cell r="BG178">
            <v>44573</v>
          </cell>
          <cell r="BH178" t="str">
            <v>O23011605560000007628</v>
          </cell>
          <cell r="BI178" t="str">
            <v>1 1. Inversión</v>
          </cell>
          <cell r="BJ178" t="str">
            <v>NO REQUIERE</v>
          </cell>
          <cell r="BK178"/>
          <cell r="BL178"/>
          <cell r="BM178"/>
          <cell r="BN178">
            <v>17</v>
          </cell>
          <cell r="BO178" t="str">
            <v>PROFESIONAL</v>
          </cell>
          <cell r="BP178"/>
        </row>
        <row r="179">
          <cell r="M179">
            <v>1022975569</v>
          </cell>
          <cell r="N179">
            <v>3</v>
          </cell>
          <cell r="O179" t="str">
            <v>COLOMBIA</v>
          </cell>
          <cell r="P179" t="str">
            <v>CAQUETA</v>
          </cell>
          <cell r="Q179" t="str">
            <v>FLORENCIA</v>
          </cell>
          <cell r="R179" t="str">
            <v>N/A</v>
          </cell>
          <cell r="S179" t="str">
            <v>N/A</v>
          </cell>
          <cell r="T179" t="str">
            <v>N/A</v>
          </cell>
          <cell r="U179" t="str">
            <v>N/A</v>
          </cell>
          <cell r="V179" t="str">
            <v>N/A</v>
          </cell>
          <cell r="W179" t="str">
            <v>N/A</v>
          </cell>
          <cell r="X179" t="str">
            <v>N/A</v>
          </cell>
          <cell r="Y179" t="str">
            <v>N/A</v>
          </cell>
          <cell r="Z179">
            <v>33685</v>
          </cell>
          <cell r="AA179" t="str">
            <v>CALLE 54C SUR # 98B 06 T1 APTO 503</v>
          </cell>
          <cell r="AB179">
            <v>9214877</v>
          </cell>
          <cell r="AC179" t="str">
            <v>CRIS920322@GMAIL.COM</v>
          </cell>
          <cell r="AD179" t="str">
            <v xml:space="preserve">1 1. Natural </v>
          </cell>
          <cell r="AE179" t="str">
            <v>26 26-Persona Natural</v>
          </cell>
          <cell r="AF179" t="str">
            <v>MASCULINO</v>
          </cell>
          <cell r="AG179" t="str">
            <v>BACHILLER</v>
          </cell>
          <cell r="AH179" t="str">
            <v>N/A</v>
          </cell>
          <cell r="AI179" t="str">
            <v>5 AÑOS 7 MESES</v>
          </cell>
          <cell r="AJ179" t="str">
            <v>FAMISANAR</v>
          </cell>
          <cell r="AK179" t="str">
            <v>PROTECCION</v>
          </cell>
          <cell r="AL179" t="str">
            <v>-</v>
          </cell>
          <cell r="AM179">
            <v>0</v>
          </cell>
          <cell r="AN179"/>
          <cell r="AO179">
            <v>22560000</v>
          </cell>
          <cell r="AP179">
            <v>2820000</v>
          </cell>
          <cell r="AQ179" t="str">
            <v>-</v>
          </cell>
          <cell r="AR179">
            <v>8</v>
          </cell>
          <cell r="AS179">
            <v>22560000</v>
          </cell>
          <cell r="AT179">
            <v>44816</v>
          </cell>
          <cell r="AU179">
            <v>44574</v>
          </cell>
          <cell r="AV179">
            <v>44816</v>
          </cell>
          <cell r="AW179">
            <v>8</v>
          </cell>
          <cell r="AX179" t="str">
            <v>2 2. Meses</v>
          </cell>
          <cell r="AY179" t="str">
            <v>Vigente</v>
          </cell>
          <cell r="AZ179" t="str">
            <v>SUBDIRECCION ADMINISTRATIVA Y FINANCIERA</v>
          </cell>
          <cell r="BA179" t="str">
            <v>RUBEN DARIO PERILLA CARDENAS</v>
          </cell>
          <cell r="BB179" t="str">
            <v>SUBDIRECTOR DE ADMINISTRATIVA Y FINANCIERA</v>
          </cell>
          <cell r="BC179">
            <v>74754353</v>
          </cell>
          <cell r="BD179">
            <v>445</v>
          </cell>
          <cell r="BE179">
            <v>44566</v>
          </cell>
          <cell r="BF179">
            <v>153</v>
          </cell>
          <cell r="BG179">
            <v>44573</v>
          </cell>
          <cell r="BH179" t="str">
            <v>O23011605560000007628</v>
          </cell>
          <cell r="BI179" t="str">
            <v>1 1. Inversión</v>
          </cell>
          <cell r="BJ179" t="str">
            <v>NO REQUIERE</v>
          </cell>
          <cell r="BK179"/>
          <cell r="BL179"/>
          <cell r="BM179"/>
          <cell r="BN179">
            <v>9</v>
          </cell>
          <cell r="BO179" t="str">
            <v>ASISTENCIAL</v>
          </cell>
          <cell r="BP179"/>
        </row>
        <row r="180">
          <cell r="M180">
            <v>1032453815</v>
          </cell>
          <cell r="N180">
            <v>7</v>
          </cell>
          <cell r="O180" t="str">
            <v>COLOMBIA</v>
          </cell>
          <cell r="P180" t="str">
            <v>CUNDINAMARCA</v>
          </cell>
          <cell r="Q180" t="str">
            <v>BOGOTA</v>
          </cell>
          <cell r="R180" t="str">
            <v>N/A</v>
          </cell>
          <cell r="S180" t="str">
            <v>N/A</v>
          </cell>
          <cell r="T180" t="str">
            <v>N/A</v>
          </cell>
          <cell r="U180" t="str">
            <v>N/A</v>
          </cell>
          <cell r="V180" t="str">
            <v>N/A</v>
          </cell>
          <cell r="W180" t="str">
            <v>N/A</v>
          </cell>
          <cell r="X180" t="str">
            <v>N/A</v>
          </cell>
          <cell r="Y180" t="str">
            <v>N/A</v>
          </cell>
          <cell r="Z180">
            <v>33934</v>
          </cell>
          <cell r="AA180" t="str">
            <v>cra 16 este # 30c 11 apto 202 los nogales san mateo</v>
          </cell>
          <cell r="AB180">
            <v>9002201</v>
          </cell>
          <cell r="AC180" t="str">
            <v>TATIANAAMAYA1126@GMAIL.COM</v>
          </cell>
          <cell r="AD180" t="str">
            <v xml:space="preserve">1 1. Natural </v>
          </cell>
          <cell r="AE180" t="str">
            <v>26 26-Persona Natural</v>
          </cell>
          <cell r="AF180" t="str">
            <v>FEMENINO</v>
          </cell>
          <cell r="AG180" t="str">
            <v>PSICOLOGIA</v>
          </cell>
          <cell r="AH180" t="str">
            <v>ESPECIALIZACION EN GERENCIA DE LA SEGURIDAD Y SALUD EN EL TRABAJO</v>
          </cell>
          <cell r="AI180" t="str">
            <v>4 AÑOS 9 MESES</v>
          </cell>
          <cell r="AJ180" t="str">
            <v>FAMISANAR</v>
          </cell>
          <cell r="AK180" t="str">
            <v>COLFONDOS</v>
          </cell>
          <cell r="AL180" t="str">
            <v>-</v>
          </cell>
          <cell r="AM180">
            <v>0</v>
          </cell>
          <cell r="AN180"/>
          <cell r="AO180">
            <v>37600000</v>
          </cell>
          <cell r="AP180">
            <v>4700000</v>
          </cell>
          <cell r="AQ180" t="str">
            <v>-</v>
          </cell>
          <cell r="AR180">
            <v>8</v>
          </cell>
          <cell r="AS180">
            <v>37600000</v>
          </cell>
          <cell r="AT180">
            <v>44816</v>
          </cell>
          <cell r="AU180">
            <v>44574</v>
          </cell>
          <cell r="AV180">
            <v>44816</v>
          </cell>
          <cell r="AW180">
            <v>8</v>
          </cell>
          <cell r="AX180" t="str">
            <v>2 2. Meses</v>
          </cell>
          <cell r="AY180" t="str">
            <v>Vigente</v>
          </cell>
          <cell r="AZ180" t="str">
            <v>SUBDIRECCION ADMINISTRATIVA Y FINANCIERA</v>
          </cell>
          <cell r="BA180" t="str">
            <v>RUBEN DARIO PERILLA CARDENAS</v>
          </cell>
          <cell r="BB180" t="str">
            <v>SUBDIRECTOR DE ADMINISTRATIVA Y FINANCIERA</v>
          </cell>
          <cell r="BC180">
            <v>74754353</v>
          </cell>
          <cell r="BD180">
            <v>149</v>
          </cell>
          <cell r="BE180">
            <v>44565</v>
          </cell>
          <cell r="BF180">
            <v>158</v>
          </cell>
          <cell r="BG180">
            <v>44574</v>
          </cell>
          <cell r="BH180" t="str">
            <v>O23011605560000007628</v>
          </cell>
          <cell r="BI180" t="str">
            <v>1 1. Inversión</v>
          </cell>
          <cell r="BJ180" t="str">
            <v>NO REQUIERE</v>
          </cell>
          <cell r="BK180"/>
          <cell r="BL180"/>
          <cell r="BM180"/>
          <cell r="BN180">
            <v>10</v>
          </cell>
          <cell r="BO180" t="str">
            <v>PROFESIONAL</v>
          </cell>
          <cell r="BP180"/>
        </row>
        <row r="181">
          <cell r="M181">
            <v>1024571604</v>
          </cell>
          <cell r="N181">
            <v>6</v>
          </cell>
          <cell r="O181" t="str">
            <v>COLOMBIA</v>
          </cell>
          <cell r="P181" t="str">
            <v>CUNDINAMARCA</v>
          </cell>
          <cell r="Q181" t="str">
            <v>BOGOTA</v>
          </cell>
          <cell r="R181" t="str">
            <v>N/A</v>
          </cell>
          <cell r="S181" t="str">
            <v>N/A</v>
          </cell>
          <cell r="T181" t="str">
            <v>N/A</v>
          </cell>
          <cell r="U181" t="str">
            <v>N/A</v>
          </cell>
          <cell r="V181" t="str">
            <v>N/A</v>
          </cell>
          <cell r="W181" t="str">
            <v>N/A</v>
          </cell>
          <cell r="X181" t="str">
            <v>N/A</v>
          </cell>
          <cell r="Y181" t="str">
            <v>N/A</v>
          </cell>
          <cell r="Z181">
            <v>35216</v>
          </cell>
          <cell r="AA181" t="str">
            <v>CALLE 63A SUR # 72A 85</v>
          </cell>
          <cell r="AB181">
            <v>7807651</v>
          </cell>
          <cell r="AC181" t="str">
            <v>JORGEAMDRESCARDOZOAMEZQUITA@GMAIL.COM</v>
          </cell>
          <cell r="AD181" t="str">
            <v xml:space="preserve">1 1. Natural </v>
          </cell>
          <cell r="AE181" t="str">
            <v>26 26-Persona Natural</v>
          </cell>
          <cell r="AF181" t="str">
            <v>MASCULINO</v>
          </cell>
          <cell r="AG181" t="str">
            <v>ESTUDIOS UNIVERSITARIOS</v>
          </cell>
          <cell r="AH181" t="str">
            <v>N/A</v>
          </cell>
          <cell r="AI181" t="str">
            <v>NO REGISTRA</v>
          </cell>
          <cell r="AJ181" t="str">
            <v>FAMISANAR</v>
          </cell>
          <cell r="AK181" t="str">
            <v>PORVENIR</v>
          </cell>
          <cell r="AL181" t="str">
            <v>-</v>
          </cell>
          <cell r="AM181">
            <v>0</v>
          </cell>
          <cell r="AN181"/>
          <cell r="AO181">
            <v>19800000</v>
          </cell>
          <cell r="AP181">
            <v>3300000</v>
          </cell>
          <cell r="AQ181" t="str">
            <v>-</v>
          </cell>
          <cell r="AR181">
            <v>6</v>
          </cell>
          <cell r="AS181">
            <v>19800000</v>
          </cell>
          <cell r="AT181">
            <v>44759</v>
          </cell>
          <cell r="AU181">
            <v>44579</v>
          </cell>
          <cell r="AV181">
            <v>44759</v>
          </cell>
          <cell r="AW181">
            <v>6</v>
          </cell>
          <cell r="AX181" t="str">
            <v>2 2. Meses</v>
          </cell>
          <cell r="AY181" t="str">
            <v>Vigente</v>
          </cell>
          <cell r="AZ181" t="str">
            <v>SUBDIRECCION DE RECOLECCION, BARRIDO Y LIMPIEZA</v>
          </cell>
          <cell r="BA181" t="str">
            <v>HERMES HUMBERTO FORERO</v>
          </cell>
          <cell r="BB181" t="str">
            <v>SUBDIRECTOR DE RBL</v>
          </cell>
          <cell r="BC181">
            <v>80012878</v>
          </cell>
          <cell r="BD181">
            <v>400</v>
          </cell>
          <cell r="BE181">
            <v>44566</v>
          </cell>
          <cell r="BF181">
            <v>136</v>
          </cell>
          <cell r="BG181">
            <v>44573</v>
          </cell>
          <cell r="BH181" t="str">
            <v>O23011602380000007569</v>
          </cell>
          <cell r="BI181" t="str">
            <v>1 1. Inversión</v>
          </cell>
          <cell r="BJ181" t="str">
            <v>NO REQUIERE</v>
          </cell>
          <cell r="BK181"/>
          <cell r="BL181"/>
          <cell r="BM181"/>
          <cell r="BN181">
            <v>7</v>
          </cell>
          <cell r="BO181" t="str">
            <v>TECNICO</v>
          </cell>
          <cell r="BP181"/>
        </row>
        <row r="182">
          <cell r="M182">
            <v>1032446801</v>
          </cell>
          <cell r="N182">
            <v>5</v>
          </cell>
          <cell r="O182" t="str">
            <v>COLOMBIA</v>
          </cell>
          <cell r="P182" t="str">
            <v>CUNDINAMARCA</v>
          </cell>
          <cell r="Q182" t="str">
            <v>BOGOTA</v>
          </cell>
          <cell r="R182" t="str">
            <v>N/A</v>
          </cell>
          <cell r="S182" t="str">
            <v>N/A</v>
          </cell>
          <cell r="T182" t="str">
            <v>N/A</v>
          </cell>
          <cell r="U182" t="str">
            <v>N/A</v>
          </cell>
          <cell r="V182" t="str">
            <v>N/A</v>
          </cell>
          <cell r="W182" t="str">
            <v>N/A</v>
          </cell>
          <cell r="X182" t="str">
            <v>N/A</v>
          </cell>
          <cell r="Y182" t="str">
            <v>N/A</v>
          </cell>
          <cell r="Z182">
            <v>33545</v>
          </cell>
          <cell r="AA182" t="str">
            <v>CRA 111A # 152C 15 CASA 214</v>
          </cell>
          <cell r="AB182">
            <v>3115144381</v>
          </cell>
          <cell r="AC182" t="str">
            <v>LILIANACAS03@HOTMAIL.COM</v>
          </cell>
          <cell r="AD182" t="str">
            <v xml:space="preserve">1 1. Natural </v>
          </cell>
          <cell r="AE182" t="str">
            <v>26 26-Persona Natural</v>
          </cell>
          <cell r="AF182" t="str">
            <v>FEMENINO</v>
          </cell>
          <cell r="AG182" t="str">
            <v>INGENIERIA SANITARIA</v>
          </cell>
          <cell r="AH182" t="str">
            <v>N/A</v>
          </cell>
          <cell r="AI182" t="str">
            <v>5 AÑOS 7 MESES</v>
          </cell>
          <cell r="AJ182" t="str">
            <v>COMPENSAR EPS</v>
          </cell>
          <cell r="AK182" t="str">
            <v>COLPENSIONES</v>
          </cell>
          <cell r="AL182" t="str">
            <v>-</v>
          </cell>
          <cell r="AM182">
            <v>0</v>
          </cell>
          <cell r="AN182"/>
          <cell r="AO182">
            <v>42400000</v>
          </cell>
          <cell r="AP182">
            <v>5300000</v>
          </cell>
          <cell r="AQ182" t="str">
            <v>-</v>
          </cell>
          <cell r="AR182">
            <v>8</v>
          </cell>
          <cell r="AS182">
            <v>42400000</v>
          </cell>
          <cell r="AT182">
            <v>44816</v>
          </cell>
          <cell r="AU182">
            <v>44574</v>
          </cell>
          <cell r="AV182">
            <v>44816</v>
          </cell>
          <cell r="AW182">
            <v>8</v>
          </cell>
          <cell r="AX182" t="str">
            <v>2 2. Meses</v>
          </cell>
          <cell r="AY182" t="str">
            <v>Vigente</v>
          </cell>
          <cell r="AZ182" t="str">
            <v>SUBDIRECCION DE DISPOSICION FINAL</v>
          </cell>
          <cell r="BA182" t="str">
            <v>FREDY FERLEY ALDANA ARIAS</v>
          </cell>
          <cell r="BB182" t="str">
            <v>SUBDIRECTOR(A)</v>
          </cell>
          <cell r="BC182">
            <v>80513360</v>
          </cell>
          <cell r="BD182">
            <v>133</v>
          </cell>
          <cell r="BE182">
            <v>44564</v>
          </cell>
          <cell r="BF182">
            <v>182</v>
          </cell>
          <cell r="BG182">
            <v>44574</v>
          </cell>
          <cell r="BH182" t="str">
            <v>O23011602380000007569</v>
          </cell>
          <cell r="BI182" t="str">
            <v>1 1. Inversión</v>
          </cell>
          <cell r="BJ182" t="str">
            <v>NO REQUIERE</v>
          </cell>
          <cell r="BK182"/>
          <cell r="BL182"/>
          <cell r="BM182"/>
          <cell r="BN182">
            <v>11</v>
          </cell>
          <cell r="BO182" t="str">
            <v>PROFESIONAL</v>
          </cell>
          <cell r="BP182"/>
        </row>
        <row r="183">
          <cell r="M183">
            <v>10137094</v>
          </cell>
          <cell r="N183">
            <v>8</v>
          </cell>
          <cell r="O183" t="str">
            <v>COLOMBIA</v>
          </cell>
          <cell r="P183" t="str">
            <v>RISARALDA</v>
          </cell>
          <cell r="Q183" t="str">
            <v>PEREIRA</v>
          </cell>
          <cell r="R183" t="str">
            <v>N/A</v>
          </cell>
          <cell r="S183" t="str">
            <v>N/A</v>
          </cell>
          <cell r="T183" t="str">
            <v>N/A</v>
          </cell>
          <cell r="U183" t="str">
            <v>N/A</v>
          </cell>
          <cell r="V183" t="str">
            <v>N/A</v>
          </cell>
          <cell r="W183" t="str">
            <v>N/A</v>
          </cell>
          <cell r="X183" t="str">
            <v>N/A</v>
          </cell>
          <cell r="Y183" t="str">
            <v>N/A</v>
          </cell>
          <cell r="Z183">
            <v>25725</v>
          </cell>
          <cell r="AA183" t="str">
            <v>CALLE 12B # 71B 60</v>
          </cell>
          <cell r="AB183">
            <v>8116889</v>
          </cell>
          <cell r="AC183" t="str">
            <v>KRAFT70@HOTMAIL.COM</v>
          </cell>
          <cell r="AD183" t="str">
            <v xml:space="preserve">1 1. Natural </v>
          </cell>
          <cell r="AE183" t="str">
            <v>26 26-Persona Natural</v>
          </cell>
          <cell r="AF183" t="str">
            <v>FEMENINO</v>
          </cell>
          <cell r="AG183" t="str">
            <v>ADMINISTRACION DE EMPRESAS</v>
          </cell>
          <cell r="AH183" t="str">
            <v>N/A</v>
          </cell>
          <cell r="AI183" t="str">
            <v>6 AÑOS 6 MESES</v>
          </cell>
          <cell r="AJ183" t="str">
            <v>COMPENSAR EPS</v>
          </cell>
          <cell r="AK183" t="str">
            <v>PROTECCION</v>
          </cell>
          <cell r="AL183" t="str">
            <v>-</v>
          </cell>
          <cell r="AM183">
            <v>0</v>
          </cell>
          <cell r="AN183"/>
          <cell r="AO183">
            <v>41360000</v>
          </cell>
          <cell r="AP183">
            <v>5170000</v>
          </cell>
          <cell r="AQ183" t="str">
            <v>-</v>
          </cell>
          <cell r="AR183">
            <v>8</v>
          </cell>
          <cell r="AS183">
            <v>41360000</v>
          </cell>
          <cell r="AT183">
            <v>44816</v>
          </cell>
          <cell r="AU183">
            <v>44574</v>
          </cell>
          <cell r="AV183">
            <v>44816</v>
          </cell>
          <cell r="AW183">
            <v>8</v>
          </cell>
          <cell r="AX183" t="str">
            <v>2 2. Meses</v>
          </cell>
          <cell r="AY183" t="str">
            <v>Vigente</v>
          </cell>
          <cell r="AZ183" t="str">
            <v>SUBDIRECCION ADMINISTRATIVA Y FINANCIERA</v>
          </cell>
          <cell r="BA183" t="str">
            <v>RUBEN DARIO PERILLA CARDENAS</v>
          </cell>
          <cell r="BB183" t="str">
            <v>SUBDIRECTOR DE ADMINISTRATIVA Y FINANCIERA</v>
          </cell>
          <cell r="BC183">
            <v>74754353</v>
          </cell>
          <cell r="BD183">
            <v>439</v>
          </cell>
          <cell r="BE183">
            <v>44567</v>
          </cell>
          <cell r="BF183">
            <v>160</v>
          </cell>
          <cell r="BG183">
            <v>44574</v>
          </cell>
          <cell r="BH183" t="str">
            <v>O23011605560000007628</v>
          </cell>
          <cell r="BI183" t="str">
            <v>1 1. Inversión</v>
          </cell>
          <cell r="BJ183" t="str">
            <v>NO REQUIERE</v>
          </cell>
          <cell r="BK183"/>
          <cell r="BL183"/>
          <cell r="BM183"/>
          <cell r="BN183">
            <v>11</v>
          </cell>
          <cell r="BO183" t="str">
            <v>PROFESIONAL</v>
          </cell>
          <cell r="BP183"/>
        </row>
        <row r="184">
          <cell r="M184">
            <v>1049616412</v>
          </cell>
          <cell r="N184">
            <v>5</v>
          </cell>
          <cell r="O184" t="str">
            <v>COLOMBIA</v>
          </cell>
          <cell r="P184" t="str">
            <v>BOYACA</v>
          </cell>
          <cell r="Q184" t="str">
            <v>TUNJA</v>
          </cell>
          <cell r="R184" t="str">
            <v>N/A</v>
          </cell>
          <cell r="S184" t="str">
            <v>N/A</v>
          </cell>
          <cell r="T184" t="str">
            <v>N/A</v>
          </cell>
          <cell r="U184" t="str">
            <v>N/A</v>
          </cell>
          <cell r="V184" t="str">
            <v>N/A</v>
          </cell>
          <cell r="W184" t="str">
            <v>N/A</v>
          </cell>
          <cell r="X184" t="str">
            <v>N/A</v>
          </cell>
          <cell r="Y184" t="str">
            <v>N/A</v>
          </cell>
          <cell r="Z184">
            <v>32622</v>
          </cell>
          <cell r="AA184" t="str">
            <v>CALLE 163B # 50 80 CONJUNTO ESTANCIA III APTO 234</v>
          </cell>
          <cell r="AB184">
            <v>2325890</v>
          </cell>
          <cell r="AC184" t="str">
            <v>CAROLSANABRIAX2@GMAIL.COM</v>
          </cell>
          <cell r="AD184" t="str">
            <v xml:space="preserve">1 1. Natural </v>
          </cell>
          <cell r="AE184" t="str">
            <v>26 26-Persona Natural</v>
          </cell>
          <cell r="AF184" t="str">
            <v>FEMENINO</v>
          </cell>
          <cell r="AG184" t="str">
            <v>INGENIERIA CIVIL</v>
          </cell>
          <cell r="AH184" t="str">
            <v>MAESTRIA EN INGENIERIA</v>
          </cell>
          <cell r="AI184" t="str">
            <v>6 AÑOS 10 MESES</v>
          </cell>
          <cell r="AJ184" t="str">
            <v>SANITAS EPS</v>
          </cell>
          <cell r="AK184" t="str">
            <v>PROTECCION</v>
          </cell>
          <cell r="AL184" t="str">
            <v>-</v>
          </cell>
          <cell r="AM184">
            <v>0</v>
          </cell>
          <cell r="AN184"/>
          <cell r="AO184">
            <v>60160000</v>
          </cell>
          <cell r="AP184">
            <v>7520000</v>
          </cell>
          <cell r="AQ184" t="str">
            <v>-</v>
          </cell>
          <cell r="AR184">
            <v>8</v>
          </cell>
          <cell r="AS184">
            <v>60160000</v>
          </cell>
          <cell r="AT184">
            <v>44820</v>
          </cell>
          <cell r="AU184">
            <v>44578</v>
          </cell>
          <cell r="AV184">
            <v>44820</v>
          </cell>
          <cell r="AW184">
            <v>8</v>
          </cell>
          <cell r="AX184" t="str">
            <v>2 2. Meses</v>
          </cell>
          <cell r="AY184" t="str">
            <v>Vigente</v>
          </cell>
          <cell r="AZ184" t="str">
            <v>SUBDIRECCION ADMINISTRATIVA Y FINANCIERA</v>
          </cell>
          <cell r="BA184" t="str">
            <v>RUBEN DARIO PERILLA CARDENAS</v>
          </cell>
          <cell r="BB184" t="str">
            <v>SUBDIRECTOR DE ADMINISTRATIVA Y FINANCIERA</v>
          </cell>
          <cell r="BC184">
            <v>74754353</v>
          </cell>
          <cell r="BD184">
            <v>451</v>
          </cell>
          <cell r="BE184">
            <v>44567</v>
          </cell>
          <cell r="BF184">
            <v>246</v>
          </cell>
          <cell r="BG184">
            <v>44578</v>
          </cell>
          <cell r="BH184" t="str">
            <v>O23011605560000007628</v>
          </cell>
          <cell r="BI184" t="str">
            <v>1 1. Inversión</v>
          </cell>
          <cell r="BJ184" t="str">
            <v>NO REQUIERE</v>
          </cell>
          <cell r="BK184"/>
          <cell r="BL184"/>
          <cell r="BM184"/>
          <cell r="BN184">
            <v>15</v>
          </cell>
          <cell r="BO184" t="str">
            <v>PROFESIONAL</v>
          </cell>
          <cell r="BP184"/>
        </row>
        <row r="185">
          <cell r="M185">
            <v>80493743</v>
          </cell>
          <cell r="N185">
            <v>1</v>
          </cell>
          <cell r="O185" t="str">
            <v>COLOMBIA</v>
          </cell>
          <cell r="P185" t="str">
            <v>CUNDINAMARCA</v>
          </cell>
          <cell r="Q185" t="str">
            <v>RICAURTE</v>
          </cell>
          <cell r="R185" t="str">
            <v>N/A</v>
          </cell>
          <cell r="S185" t="str">
            <v>N/A</v>
          </cell>
          <cell r="T185" t="str">
            <v>N/A</v>
          </cell>
          <cell r="U185" t="str">
            <v>N/A</v>
          </cell>
          <cell r="V185" t="str">
            <v>N/A</v>
          </cell>
          <cell r="W185" t="str">
            <v>N/A</v>
          </cell>
          <cell r="X185" t="str">
            <v>N/A</v>
          </cell>
          <cell r="Y185" t="str">
            <v>N/A</v>
          </cell>
          <cell r="Z185">
            <v>31103</v>
          </cell>
          <cell r="AA185" t="str">
            <v>CRA 91A # 2C 27 SUR</v>
          </cell>
          <cell r="AB185">
            <v>4026555</v>
          </cell>
          <cell r="AC185" t="str">
            <v>ISRAELDIAZ36715@GMAIL.COM</v>
          </cell>
          <cell r="AD185" t="str">
            <v xml:space="preserve">1 1. Natural </v>
          </cell>
          <cell r="AE185" t="str">
            <v>26 26-Persona Natural</v>
          </cell>
          <cell r="AF185" t="str">
            <v>MASCULINO</v>
          </cell>
          <cell r="AG185" t="str">
            <v>SECUNDARIA</v>
          </cell>
          <cell r="AH185" t="str">
            <v>N/A</v>
          </cell>
          <cell r="AI185" t="str">
            <v>9 AÑOS 4 MESES</v>
          </cell>
          <cell r="AJ185" t="str">
            <v>SALUD TOTAL</v>
          </cell>
          <cell r="AK185" t="str">
            <v>COLFONDOS</v>
          </cell>
          <cell r="AL185" t="str">
            <v>-</v>
          </cell>
          <cell r="AM185">
            <v>0</v>
          </cell>
          <cell r="AN185"/>
          <cell r="AO185">
            <v>31020000</v>
          </cell>
          <cell r="AP185">
            <v>2820000</v>
          </cell>
          <cell r="AQ185" t="str">
            <v>-</v>
          </cell>
          <cell r="AR185">
            <v>11</v>
          </cell>
          <cell r="AS185">
            <v>31020000</v>
          </cell>
          <cell r="AT185">
            <v>44907</v>
          </cell>
          <cell r="AU185">
            <v>44574</v>
          </cell>
          <cell r="AV185">
            <v>44907</v>
          </cell>
          <cell r="AW185">
            <v>11</v>
          </cell>
          <cell r="AX185" t="str">
            <v>2 2. Meses</v>
          </cell>
          <cell r="AY185" t="str">
            <v>Vigente</v>
          </cell>
          <cell r="AZ185" t="str">
            <v>SUBDIRECCION ADMINISTRATIVA Y FINANCIERA</v>
          </cell>
          <cell r="BA185" t="str">
            <v>RUBEN DARIO PERILLA CARDENAS</v>
          </cell>
          <cell r="BB185" t="str">
            <v>SUBDIRECTOR DE ADMINISTRATIVA Y FINANCIERA</v>
          </cell>
          <cell r="BC185">
            <v>74754353</v>
          </cell>
          <cell r="BD185">
            <v>442</v>
          </cell>
          <cell r="BE185">
            <v>44567</v>
          </cell>
          <cell r="BF185">
            <v>161</v>
          </cell>
          <cell r="BG185">
            <v>44574</v>
          </cell>
          <cell r="BH185" t="str">
            <v>O23011605560000007628</v>
          </cell>
          <cell r="BI185" t="str">
            <v>1 1. Inversión</v>
          </cell>
          <cell r="BJ185" t="str">
            <v>NO REQUIERE</v>
          </cell>
          <cell r="BK185"/>
          <cell r="BL185"/>
          <cell r="BM185"/>
          <cell r="BN185">
            <v>6</v>
          </cell>
          <cell r="BO185" t="str">
            <v>ASISTENCIAL</v>
          </cell>
          <cell r="BP185"/>
        </row>
        <row r="186">
          <cell r="M186">
            <v>700123172</v>
          </cell>
          <cell r="N186">
            <v>6</v>
          </cell>
          <cell r="O186" t="str">
            <v>COLOMBIA</v>
          </cell>
          <cell r="P186" t="str">
            <v>CUNDINAMARCA</v>
          </cell>
          <cell r="Q186" t="str">
            <v>BOGOTA</v>
          </cell>
          <cell r="R186" t="str">
            <v>N/A</v>
          </cell>
          <cell r="S186" t="str">
            <v>N/A</v>
          </cell>
          <cell r="T186" t="str">
            <v>N/A</v>
          </cell>
          <cell r="U186" t="str">
            <v>N/A</v>
          </cell>
          <cell r="V186" t="str">
            <v>N/A</v>
          </cell>
          <cell r="W186" t="str">
            <v>N/A</v>
          </cell>
          <cell r="X186" t="str">
            <v>N/A</v>
          </cell>
          <cell r="Y186" t="str">
            <v>N/A</v>
          </cell>
          <cell r="Z186">
            <v>35100</v>
          </cell>
          <cell r="AA186" t="str">
            <v>CRA 123 # 14B 46 T6 APTO 304</v>
          </cell>
          <cell r="AB186">
            <v>3182110734</v>
          </cell>
          <cell r="AC186" t="str">
            <v>HMROJASQUINTERO@HOTMAIL.COM</v>
          </cell>
          <cell r="AD186" t="str">
            <v xml:space="preserve">1 1. Natural </v>
          </cell>
          <cell r="AE186" t="str">
            <v>26 26-Persona Natural</v>
          </cell>
          <cell r="AF186" t="str">
            <v>MASCULINO</v>
          </cell>
          <cell r="AG186" t="str">
            <v>TECNICO EN SISTEMAS</v>
          </cell>
          <cell r="AH186" t="str">
            <v>N/A</v>
          </cell>
          <cell r="AI186" t="str">
            <v>1 AÑOS</v>
          </cell>
          <cell r="AJ186" t="str">
            <v>FAMISANAR</v>
          </cell>
          <cell r="AK186" t="str">
            <v>COLPENSIONES</v>
          </cell>
          <cell r="AL186" t="str">
            <v>-</v>
          </cell>
          <cell r="AM186">
            <v>0</v>
          </cell>
          <cell r="AN186"/>
          <cell r="AO186">
            <v>26320000</v>
          </cell>
          <cell r="AP186">
            <v>3290000</v>
          </cell>
          <cell r="AQ186" t="str">
            <v>-</v>
          </cell>
          <cell r="AR186">
            <v>8</v>
          </cell>
          <cell r="AS186">
            <v>26320000</v>
          </cell>
          <cell r="AT186">
            <v>44816</v>
          </cell>
          <cell r="AU186">
            <v>44574</v>
          </cell>
          <cell r="AV186">
            <v>44816</v>
          </cell>
          <cell r="AW186">
            <v>8</v>
          </cell>
          <cell r="AX186" t="str">
            <v>2 2. Meses</v>
          </cell>
          <cell r="AY186" t="str">
            <v>Vigente</v>
          </cell>
          <cell r="AZ186" t="str">
            <v>SUBDIRECCION ADMINISTRATIVA Y FINANCIERA</v>
          </cell>
          <cell r="BA186" t="str">
            <v>RUBEN DARIO PERILLA CARDENAS</v>
          </cell>
          <cell r="BB186" t="str">
            <v>SUBDIRECTOR DE ADMINISTRATIVA Y FINANCIERA</v>
          </cell>
          <cell r="BC186">
            <v>74754353</v>
          </cell>
          <cell r="BD186">
            <v>444</v>
          </cell>
          <cell r="BE186">
            <v>44567</v>
          </cell>
          <cell r="BF186">
            <v>170</v>
          </cell>
          <cell r="BG186">
            <v>44574</v>
          </cell>
          <cell r="BH186" t="str">
            <v>O23011605560000007628</v>
          </cell>
          <cell r="BI186" t="str">
            <v>1 1. Inversión</v>
          </cell>
          <cell r="BJ186" t="str">
            <v>NO REQUIERE</v>
          </cell>
          <cell r="BK186"/>
          <cell r="BL186"/>
          <cell r="BM186"/>
          <cell r="BN186">
            <v>7</v>
          </cell>
          <cell r="BO186" t="str">
            <v>TECNICO</v>
          </cell>
          <cell r="BP186"/>
        </row>
        <row r="187">
          <cell r="M187">
            <v>1094949319</v>
          </cell>
          <cell r="N187">
            <v>0</v>
          </cell>
          <cell r="O187" t="str">
            <v>COLOMBIA</v>
          </cell>
          <cell r="P187" t="str">
            <v>QUINDIO</v>
          </cell>
          <cell r="Q187" t="str">
            <v>ARMENIA</v>
          </cell>
          <cell r="R187" t="str">
            <v>N/A</v>
          </cell>
          <cell r="S187" t="str">
            <v>N/A</v>
          </cell>
          <cell r="T187" t="str">
            <v>N/A</v>
          </cell>
          <cell r="U187" t="str">
            <v>N/A</v>
          </cell>
          <cell r="V187" t="str">
            <v>N/A</v>
          </cell>
          <cell r="W187" t="str">
            <v>N/A</v>
          </cell>
          <cell r="X187" t="str">
            <v>N/A</v>
          </cell>
          <cell r="Y187" t="str">
            <v>N/A</v>
          </cell>
          <cell r="Z187">
            <v>34851</v>
          </cell>
          <cell r="AA187" t="str">
            <v>CALLE 21 # 15 26</v>
          </cell>
          <cell r="AB187">
            <v>3108911899</v>
          </cell>
          <cell r="AC187" t="str">
            <v>ALEXANDRACARDONA.ABOG@GMAIL.COM</v>
          </cell>
          <cell r="AD187" t="str">
            <v xml:space="preserve">1 1. Natural </v>
          </cell>
          <cell r="AE187" t="str">
            <v>26 26-Persona Natural</v>
          </cell>
          <cell r="AF187" t="str">
            <v>FEMENINO</v>
          </cell>
          <cell r="AG187" t="str">
            <v>DERECHO</v>
          </cell>
          <cell r="AH187" t="str">
            <v>N/A</v>
          </cell>
          <cell r="AI187" t="str">
            <v>2 AÑOS 2 MESES</v>
          </cell>
          <cell r="AJ187" t="str">
            <v>SURA EPS</v>
          </cell>
          <cell r="AK187" t="str">
            <v>COLPENSIONES</v>
          </cell>
          <cell r="AL187" t="str">
            <v>-</v>
          </cell>
          <cell r="AM187">
            <v>0</v>
          </cell>
          <cell r="AN187"/>
          <cell r="AO187">
            <v>31020000</v>
          </cell>
          <cell r="AP187">
            <v>5170000</v>
          </cell>
          <cell r="AQ187" t="str">
            <v>-</v>
          </cell>
          <cell r="AR187">
            <v>6</v>
          </cell>
          <cell r="AS187">
            <v>31020000</v>
          </cell>
          <cell r="AT187">
            <v>44754</v>
          </cell>
          <cell r="AU187">
            <v>44574</v>
          </cell>
          <cell r="AV187">
            <v>44754</v>
          </cell>
          <cell r="AW187">
            <v>6</v>
          </cell>
          <cell r="AX187" t="str">
            <v>2 2. Meses</v>
          </cell>
          <cell r="AY187" t="str">
            <v>Vigente</v>
          </cell>
          <cell r="AZ187" t="str">
            <v>SUBDIRECCION ADMINISTRATIVA Y FINANCIERA</v>
          </cell>
          <cell r="BA187" t="str">
            <v>RUBEN DARIO PERILLA CARDENAS</v>
          </cell>
          <cell r="BB187" t="str">
            <v>SUBDIRECTOR DE ADMINISTRATIVA Y FINANCIERA</v>
          </cell>
          <cell r="BC187">
            <v>74754353</v>
          </cell>
          <cell r="BD187">
            <v>449</v>
          </cell>
          <cell r="BE187">
            <v>44567</v>
          </cell>
          <cell r="BF187">
            <v>169</v>
          </cell>
          <cell r="BG187">
            <v>44574</v>
          </cell>
          <cell r="BH187" t="str">
            <v>O23011605560000007628</v>
          </cell>
          <cell r="BI187" t="str">
            <v>1 1. Inversión</v>
          </cell>
          <cell r="BJ187" t="str">
            <v>NO REQUIERE</v>
          </cell>
          <cell r="BK187"/>
          <cell r="BL187"/>
          <cell r="BM187"/>
          <cell r="BN187">
            <v>11</v>
          </cell>
          <cell r="BO187" t="str">
            <v>PROFESIONAL</v>
          </cell>
          <cell r="BP187"/>
        </row>
        <row r="188">
          <cell r="M188">
            <v>1012365723</v>
          </cell>
          <cell r="N188">
            <v>8</v>
          </cell>
          <cell r="O188" t="str">
            <v>COLOMBIA</v>
          </cell>
          <cell r="P188" t="str">
            <v>CUNDINAMARCA</v>
          </cell>
          <cell r="Q188" t="str">
            <v>BOGOTA</v>
          </cell>
          <cell r="R188" t="str">
            <v>N/A</v>
          </cell>
          <cell r="S188" t="str">
            <v>N/A</v>
          </cell>
          <cell r="T188" t="str">
            <v>N/A</v>
          </cell>
          <cell r="U188" t="str">
            <v>N/A</v>
          </cell>
          <cell r="V188" t="str">
            <v>N/A</v>
          </cell>
          <cell r="W188" t="str">
            <v>N/A</v>
          </cell>
          <cell r="X188" t="str">
            <v>N/A</v>
          </cell>
          <cell r="Y188" t="str">
            <v>N/A</v>
          </cell>
          <cell r="Z188">
            <v>33040</v>
          </cell>
          <cell r="AA188" t="str">
            <v>CRA 83 # 65 57  SUR</v>
          </cell>
          <cell r="AB188">
            <v>5768933</v>
          </cell>
          <cell r="AC188" t="str">
            <v>SAVEDRAIVAN121@GMAIL.COM</v>
          </cell>
          <cell r="AD188" t="str">
            <v xml:space="preserve">1 1. Natural </v>
          </cell>
          <cell r="AE188" t="str">
            <v>26 26-Persona Natural</v>
          </cell>
          <cell r="AF188" t="str">
            <v>MASCULINO</v>
          </cell>
          <cell r="AG188" t="str">
            <v>BACHILLER</v>
          </cell>
          <cell r="AH188" t="str">
            <v>N/A</v>
          </cell>
          <cell r="AI188" t="str">
            <v>7 AÑOS 5 MESES</v>
          </cell>
          <cell r="AJ188" t="str">
            <v>COMPENSAR EPS</v>
          </cell>
          <cell r="AK188" t="str">
            <v>PORVENIR</v>
          </cell>
          <cell r="AL188" t="str">
            <v>-</v>
          </cell>
          <cell r="AM188">
            <v>0</v>
          </cell>
          <cell r="AN188"/>
          <cell r="AO188">
            <v>36190000</v>
          </cell>
          <cell r="AP188">
            <v>3290000</v>
          </cell>
          <cell r="AQ188" t="str">
            <v>-</v>
          </cell>
          <cell r="AR188">
            <v>11</v>
          </cell>
          <cell r="AS188">
            <v>36190000</v>
          </cell>
          <cell r="AT188">
            <v>44907</v>
          </cell>
          <cell r="AU188">
            <v>44574</v>
          </cell>
          <cell r="AV188">
            <v>44907</v>
          </cell>
          <cell r="AW188">
            <v>11</v>
          </cell>
          <cell r="AX188" t="str">
            <v>2 2. Meses</v>
          </cell>
          <cell r="AY188" t="str">
            <v>Vigente</v>
          </cell>
          <cell r="AZ188" t="str">
            <v>SUBDIRECCION ADMINISTRATIVA Y FINANCIERA</v>
          </cell>
          <cell r="BA188" t="str">
            <v>RUBEN DARIO PERILLA CARDENAS</v>
          </cell>
          <cell r="BB188" t="str">
            <v>SUBDIRECTOR DE ADMINISTRATIVA Y FINANCIERA</v>
          </cell>
          <cell r="BC188">
            <v>74754353</v>
          </cell>
          <cell r="BD188">
            <v>443</v>
          </cell>
          <cell r="BE188">
            <v>44567</v>
          </cell>
          <cell r="BF188">
            <v>162</v>
          </cell>
          <cell r="BG188">
            <v>44574</v>
          </cell>
          <cell r="BH188" t="str">
            <v>O23011605560000007628</v>
          </cell>
          <cell r="BI188" t="str">
            <v>1 1. Inversión</v>
          </cell>
          <cell r="BJ188" t="str">
            <v>NO REQUIERE</v>
          </cell>
          <cell r="BK188"/>
          <cell r="BL188"/>
          <cell r="BM188"/>
          <cell r="BN188">
            <v>7</v>
          </cell>
          <cell r="BO188" t="str">
            <v>TECNICO</v>
          </cell>
          <cell r="BP188"/>
        </row>
        <row r="189">
          <cell r="M189">
            <v>1090390177</v>
          </cell>
          <cell r="N189">
            <v>5</v>
          </cell>
          <cell r="O189" t="str">
            <v>COLOMBIA</v>
          </cell>
          <cell r="P189" t="str">
            <v>NORTE DE SANTANDER</v>
          </cell>
          <cell r="Q189" t="str">
            <v>CUCUTA</v>
          </cell>
          <cell r="R189" t="str">
            <v>N/A</v>
          </cell>
          <cell r="S189" t="str">
            <v>N/A</v>
          </cell>
          <cell r="T189" t="str">
            <v>N/A</v>
          </cell>
          <cell r="U189" t="str">
            <v>N/A</v>
          </cell>
          <cell r="V189" t="str">
            <v>N/A</v>
          </cell>
          <cell r="W189" t="str">
            <v>N/A</v>
          </cell>
          <cell r="X189" t="str">
            <v>N/A</v>
          </cell>
          <cell r="Y189" t="str">
            <v>N/A</v>
          </cell>
          <cell r="Z189">
            <v>32165</v>
          </cell>
          <cell r="AA189" t="str">
            <v>CALLE 81 SUR # 8D 43 PISO 3 APTO 301</v>
          </cell>
          <cell r="AB189">
            <v>9300647</v>
          </cell>
          <cell r="AC189" t="str">
            <v>JUANPA261930@GMAIL.COM</v>
          </cell>
          <cell r="AD189" t="str">
            <v xml:space="preserve">1 1. Natural </v>
          </cell>
          <cell r="AE189" t="str">
            <v>26 26-Persona Natural</v>
          </cell>
          <cell r="AF189" t="str">
            <v>MASCULINO</v>
          </cell>
          <cell r="AG189" t="str">
            <v>BACHILLER</v>
          </cell>
          <cell r="AH189" t="str">
            <v>N/A</v>
          </cell>
          <cell r="AI189" t="str">
            <v>9 AÑOS 10 MESES</v>
          </cell>
          <cell r="AJ189" t="str">
            <v>SANITAS EPS</v>
          </cell>
          <cell r="AK189" t="str">
            <v>COLFONDOS</v>
          </cell>
          <cell r="AL189" t="str">
            <v>-</v>
          </cell>
          <cell r="AM189">
            <v>0</v>
          </cell>
          <cell r="AN189"/>
          <cell r="AO189">
            <v>22560000</v>
          </cell>
          <cell r="AP189">
            <v>2820000</v>
          </cell>
          <cell r="AQ189" t="str">
            <v>-</v>
          </cell>
          <cell r="AR189">
            <v>8</v>
          </cell>
          <cell r="AS189">
            <v>22560000</v>
          </cell>
          <cell r="AT189">
            <v>44817</v>
          </cell>
          <cell r="AU189">
            <v>44575</v>
          </cell>
          <cell r="AV189">
            <v>44817</v>
          </cell>
          <cell r="AW189">
            <v>8</v>
          </cell>
          <cell r="AX189" t="str">
            <v>2 2. Meses</v>
          </cell>
          <cell r="AY189" t="str">
            <v>Vigente</v>
          </cell>
          <cell r="AZ189" t="str">
            <v>SUBDIRECCION ADMINISTRATIVA Y FINANCIERA</v>
          </cell>
          <cell r="BA189" t="str">
            <v>RUBEN DARIO PERILLA CARDENAS</v>
          </cell>
          <cell r="BB189" t="str">
            <v>SUBDIRECTOR DE ADMINISTRATIVA Y FINANCIERA</v>
          </cell>
          <cell r="BC189">
            <v>74754353</v>
          </cell>
          <cell r="BD189">
            <v>446</v>
          </cell>
          <cell r="BE189">
            <v>44567</v>
          </cell>
          <cell r="BF189">
            <v>187</v>
          </cell>
          <cell r="BG189">
            <v>44574</v>
          </cell>
          <cell r="BH189" t="str">
            <v>O23011605560000007628</v>
          </cell>
          <cell r="BI189" t="str">
            <v>1 1. Inversión</v>
          </cell>
          <cell r="BJ189" t="str">
            <v>NO REQUIERE</v>
          </cell>
          <cell r="BK189"/>
          <cell r="BL189"/>
          <cell r="BM189"/>
          <cell r="BN189">
            <v>6</v>
          </cell>
          <cell r="BO189" t="str">
            <v>ASISTENCIAL</v>
          </cell>
          <cell r="BP189"/>
        </row>
        <row r="190">
          <cell r="M190">
            <v>52432215</v>
          </cell>
          <cell r="N190">
            <v>1</v>
          </cell>
          <cell r="O190" t="str">
            <v>COLOMBIA</v>
          </cell>
          <cell r="P190" t="str">
            <v>BOYACA</v>
          </cell>
          <cell r="Q190" t="str">
            <v>PAUNA</v>
          </cell>
          <cell r="R190" t="str">
            <v>N/A</v>
          </cell>
          <cell r="S190" t="str">
            <v>N/A</v>
          </cell>
          <cell r="T190" t="str">
            <v>N/A</v>
          </cell>
          <cell r="U190" t="str">
            <v>N/A</v>
          </cell>
          <cell r="V190" t="str">
            <v>N/A</v>
          </cell>
          <cell r="W190" t="str">
            <v>N/A</v>
          </cell>
          <cell r="X190" t="str">
            <v>N/A</v>
          </cell>
          <cell r="Y190" t="str">
            <v>N/A</v>
          </cell>
          <cell r="Z190">
            <v>27951</v>
          </cell>
          <cell r="AA190" t="str">
            <v>CALLE 69B # 46 26 SUR</v>
          </cell>
          <cell r="AB190">
            <v>6266379</v>
          </cell>
          <cell r="AC190" t="str">
            <v>MIROSMIA@HOTMAIL.COM</v>
          </cell>
          <cell r="AD190" t="str">
            <v xml:space="preserve">1 1. Natural </v>
          </cell>
          <cell r="AE190" t="str">
            <v>26 26-Persona Natural</v>
          </cell>
          <cell r="AF190" t="str">
            <v>FEMENINO</v>
          </cell>
          <cell r="AG190" t="str">
            <v>ADMINISTRACION PUBLICA</v>
          </cell>
          <cell r="AH190" t="str">
            <v>N/A</v>
          </cell>
          <cell r="AI190" t="str">
            <v>5 AÑOS 7 MESES</v>
          </cell>
          <cell r="AJ190" t="str">
            <v>FAMISANAR</v>
          </cell>
          <cell r="AK190" t="str">
            <v>COLPENSIONES</v>
          </cell>
          <cell r="AL190" t="str">
            <v>-</v>
          </cell>
          <cell r="AM190">
            <v>4501000</v>
          </cell>
          <cell r="AN190"/>
          <cell r="AO190">
            <v>22505000</v>
          </cell>
          <cell r="AP190">
            <v>4501000</v>
          </cell>
          <cell r="AQ190" t="str">
            <v>-</v>
          </cell>
          <cell r="AR190">
            <v>5</v>
          </cell>
          <cell r="AS190">
            <v>27006000</v>
          </cell>
          <cell r="AT190">
            <v>44725</v>
          </cell>
          <cell r="AU190">
            <v>44575</v>
          </cell>
          <cell r="AV190">
            <v>44755</v>
          </cell>
          <cell r="AW190">
            <v>5</v>
          </cell>
          <cell r="AX190" t="str">
            <v>2 2. Meses</v>
          </cell>
          <cell r="AY190" t="str">
            <v>Vigente</v>
          </cell>
          <cell r="AZ190" t="str">
            <v>OFICINA ASESORA DE PLANEACION</v>
          </cell>
          <cell r="BA190" t="str">
            <v>YESLY ALEXANDRA ROA MENDOZA</v>
          </cell>
          <cell r="BB190" t="str">
            <v>JEFE DE OFICINA ASESORA DE PLANEACION</v>
          </cell>
          <cell r="BC190">
            <v>1118535719</v>
          </cell>
          <cell r="BD190">
            <v>161</v>
          </cell>
          <cell r="BE190">
            <v>44565</v>
          </cell>
          <cell r="BF190">
            <v>155</v>
          </cell>
          <cell r="BG190">
            <v>44574</v>
          </cell>
          <cell r="BH190" t="str">
            <v>O23011605560000007628</v>
          </cell>
          <cell r="BI190" t="str">
            <v>1 1. Inversión</v>
          </cell>
          <cell r="BJ190" t="str">
            <v>NO REQUIERE</v>
          </cell>
          <cell r="BK190"/>
          <cell r="BL190"/>
          <cell r="BM190"/>
          <cell r="BN190">
            <v>10</v>
          </cell>
          <cell r="BO190" t="str">
            <v>PROFESIONAL</v>
          </cell>
          <cell r="BP190"/>
        </row>
        <row r="191">
          <cell r="M191">
            <v>7176892</v>
          </cell>
          <cell r="N191">
            <v>4</v>
          </cell>
          <cell r="O191" t="str">
            <v>COLOMBIA</v>
          </cell>
          <cell r="P191" t="str">
            <v>BOYACA</v>
          </cell>
          <cell r="Q191" t="str">
            <v>TUNJA</v>
          </cell>
          <cell r="R191" t="str">
            <v>N/A</v>
          </cell>
          <cell r="S191" t="str">
            <v>N/A</v>
          </cell>
          <cell r="T191" t="str">
            <v>N/A</v>
          </cell>
          <cell r="U191" t="str">
            <v>N/A</v>
          </cell>
          <cell r="V191" t="str">
            <v>N/A</v>
          </cell>
          <cell r="W191" t="str">
            <v>N/A</v>
          </cell>
          <cell r="X191" t="str">
            <v>N/A</v>
          </cell>
          <cell r="Y191" t="str">
            <v>N/A</v>
          </cell>
          <cell r="Z191">
            <v>29164</v>
          </cell>
          <cell r="AA191" t="str">
            <v>CALLE 73 # 70G 74</v>
          </cell>
          <cell r="AB191">
            <v>9381107</v>
          </cell>
          <cell r="AC191" t="str">
            <v>CUASTOP@HOTMAIL.COM</v>
          </cell>
          <cell r="AD191" t="str">
            <v xml:space="preserve">1 1. Natural </v>
          </cell>
          <cell r="AE191" t="str">
            <v>26 26-Persona Natural</v>
          </cell>
          <cell r="AF191" t="str">
            <v>MASCULINO</v>
          </cell>
          <cell r="AG191" t="str">
            <v>BACHILLER</v>
          </cell>
          <cell r="AH191" t="str">
            <v>N/A</v>
          </cell>
          <cell r="AI191" t="str">
            <v>8 AÑOS 9 MESES</v>
          </cell>
          <cell r="AJ191" t="str">
            <v>SANITAS EPS</v>
          </cell>
          <cell r="AK191" t="str">
            <v>COLFONDOS</v>
          </cell>
          <cell r="AL191" t="str">
            <v>-</v>
          </cell>
          <cell r="AM191">
            <v>0</v>
          </cell>
          <cell r="AN191"/>
          <cell r="AO191">
            <v>42422109</v>
          </cell>
          <cell r="AP191">
            <v>3688879</v>
          </cell>
          <cell r="AQ191" t="str">
            <v>-</v>
          </cell>
          <cell r="AR191">
            <v>12</v>
          </cell>
          <cell r="AS191">
            <v>42422109</v>
          </cell>
          <cell r="AT191">
            <v>44923</v>
          </cell>
          <cell r="AU191">
            <v>44575</v>
          </cell>
          <cell r="AV191">
            <v>44923</v>
          </cell>
          <cell r="AW191" t="str">
            <v>11 MESES 15 DIAS</v>
          </cell>
          <cell r="AX191" t="str">
            <v>1 1. Días</v>
          </cell>
          <cell r="AY191" t="str">
            <v>Vigente</v>
          </cell>
          <cell r="AZ191" t="str">
            <v>SUBDIRECCION DE RECOLECCION, BARRIDO Y LIMPIEZA</v>
          </cell>
          <cell r="BA191" t="str">
            <v>HERMES HUMBERTO FORERO</v>
          </cell>
          <cell r="BB191" t="str">
            <v>SUBDIRECTOR DE RBL</v>
          </cell>
          <cell r="BC191">
            <v>80012878</v>
          </cell>
          <cell r="BD191">
            <v>407</v>
          </cell>
          <cell r="BE191">
            <v>44566</v>
          </cell>
          <cell r="BF191">
            <v>204</v>
          </cell>
          <cell r="BG191">
            <v>44575</v>
          </cell>
          <cell r="BH191" t="str">
            <v>O23011602380000007569</v>
          </cell>
          <cell r="BI191" t="str">
            <v>1 1. Inversión</v>
          </cell>
          <cell r="BJ191" t="str">
            <v>NO REQUIERE</v>
          </cell>
          <cell r="BK191"/>
          <cell r="BL191"/>
          <cell r="BM191"/>
          <cell r="BN191">
            <v>9</v>
          </cell>
          <cell r="BO191" t="str">
            <v>TECNICO</v>
          </cell>
          <cell r="BP191"/>
        </row>
        <row r="192">
          <cell r="M192">
            <v>1026282363</v>
          </cell>
          <cell r="N192">
            <v>3</v>
          </cell>
          <cell r="O192" t="str">
            <v>COLOMBIA</v>
          </cell>
          <cell r="P192" t="str">
            <v>CUNDINAMARCA</v>
          </cell>
          <cell r="Q192" t="str">
            <v>BOGOTA</v>
          </cell>
          <cell r="R192" t="str">
            <v>N/A</v>
          </cell>
          <cell r="S192" t="str">
            <v>N/A</v>
          </cell>
          <cell r="T192" t="str">
            <v>N/A</v>
          </cell>
          <cell r="U192" t="str">
            <v>N/A</v>
          </cell>
          <cell r="V192" t="str">
            <v>N/A</v>
          </cell>
          <cell r="W192" t="str">
            <v>N/A</v>
          </cell>
          <cell r="X192" t="str">
            <v>N/A</v>
          </cell>
          <cell r="Y192" t="str">
            <v>N/A</v>
          </cell>
          <cell r="Z192">
            <v>33975</v>
          </cell>
          <cell r="AA192" t="str">
            <v>CALLE 133A # 97 41</v>
          </cell>
          <cell r="AB192">
            <v>7068826</v>
          </cell>
          <cell r="AC192" t="str">
            <v>SEBASTIAN.PJ.1993@GMAIL.COM</v>
          </cell>
          <cell r="AD192" t="str">
            <v xml:space="preserve">1 1. Natural </v>
          </cell>
          <cell r="AE192" t="str">
            <v>26 26-Persona Natural</v>
          </cell>
          <cell r="AF192" t="str">
            <v>MASCULINO</v>
          </cell>
          <cell r="AG192" t="str">
            <v>INGENIERIA FORESTAL</v>
          </cell>
          <cell r="AH192" t="str">
            <v>N/A</v>
          </cell>
          <cell r="AI192" t="str">
            <v>2 AÑOS 2 MESES</v>
          </cell>
          <cell r="AJ192" t="str">
            <v>FAMISANAR</v>
          </cell>
          <cell r="AK192" t="str">
            <v>PROTECCION</v>
          </cell>
          <cell r="AL192" t="str">
            <v>-</v>
          </cell>
          <cell r="AM192">
            <v>0</v>
          </cell>
          <cell r="AN192"/>
          <cell r="AO192">
            <v>51750000</v>
          </cell>
          <cell r="AP192">
            <v>4500000</v>
          </cell>
          <cell r="AQ192" t="str">
            <v>-</v>
          </cell>
          <cell r="AR192">
            <v>12</v>
          </cell>
          <cell r="AS192">
            <v>51750000</v>
          </cell>
          <cell r="AT192">
            <v>44928</v>
          </cell>
          <cell r="AU192">
            <v>44579</v>
          </cell>
          <cell r="AV192">
            <v>44928</v>
          </cell>
          <cell r="AW192" t="str">
            <v>11 MESES 15 DIAS</v>
          </cell>
          <cell r="AX192" t="str">
            <v>1 1. Días</v>
          </cell>
          <cell r="AY192" t="str">
            <v>Vigente</v>
          </cell>
          <cell r="AZ192" t="str">
            <v>SUBDIRECCION DE RECOLECCION, BARRIDO Y LIMPIEZA</v>
          </cell>
          <cell r="BA192" t="str">
            <v>HERMES HUMBERTO FORERO</v>
          </cell>
          <cell r="BB192" t="str">
            <v>SUBDIRECTOR DE RBL</v>
          </cell>
          <cell r="BC192">
            <v>80012878</v>
          </cell>
          <cell r="BD192">
            <v>406</v>
          </cell>
          <cell r="BE192">
            <v>44566</v>
          </cell>
          <cell r="BF192">
            <v>205</v>
          </cell>
          <cell r="BG192">
            <v>44575</v>
          </cell>
          <cell r="BH192" t="str">
            <v>O23011602380000007569</v>
          </cell>
          <cell r="BI192" t="str">
            <v>1 1. Inversión</v>
          </cell>
          <cell r="BJ192" t="str">
            <v>NO REQUIERE</v>
          </cell>
          <cell r="BK192"/>
          <cell r="BL192"/>
          <cell r="BM192"/>
          <cell r="BN192">
            <v>10</v>
          </cell>
          <cell r="BO192" t="str">
            <v>PROFESIONAL</v>
          </cell>
          <cell r="BP192"/>
        </row>
        <row r="193">
          <cell r="M193">
            <v>1026264565</v>
          </cell>
          <cell r="N193">
            <v>8</v>
          </cell>
          <cell r="O193" t="str">
            <v>COLOMBIA</v>
          </cell>
          <cell r="P193" t="str">
            <v>CUNDINAMARCA</v>
          </cell>
          <cell r="Q193" t="str">
            <v>BOGOTA</v>
          </cell>
          <cell r="R193" t="str">
            <v>N/A</v>
          </cell>
          <cell r="S193" t="str">
            <v>N/A</v>
          </cell>
          <cell r="T193" t="str">
            <v>N/A</v>
          </cell>
          <cell r="U193" t="str">
            <v>N/A</v>
          </cell>
          <cell r="V193" t="str">
            <v>N/A</v>
          </cell>
          <cell r="W193" t="str">
            <v>N/A</v>
          </cell>
          <cell r="X193" t="str">
            <v>N/A</v>
          </cell>
          <cell r="Y193" t="str">
            <v>N/A</v>
          </cell>
          <cell r="Z193">
            <v>32612</v>
          </cell>
          <cell r="AA193" t="str">
            <v>CRA 100B # 24F 23</v>
          </cell>
          <cell r="AB193">
            <v>3023547522</v>
          </cell>
          <cell r="AC193" t="str">
            <v>OSAXAND@GMAIL.COM</v>
          </cell>
          <cell r="AD193" t="str">
            <v xml:space="preserve">1 1. Natural </v>
          </cell>
          <cell r="AE193" t="str">
            <v>26 26-Persona Natural</v>
          </cell>
          <cell r="AF193" t="str">
            <v>MASCULINO</v>
          </cell>
          <cell r="AG193" t="str">
            <v>INGENIERIA CATASTRAL Y GEODESIA</v>
          </cell>
          <cell r="AH193" t="str">
            <v>MAGISTER EN PLANIFICACION TERRITORIAL Y GESTION AMBIENTAL</v>
          </cell>
          <cell r="AI193" t="str">
            <v>5 AÑOS 4 MESES</v>
          </cell>
          <cell r="AJ193" t="str">
            <v>-</v>
          </cell>
          <cell r="AK193" t="str">
            <v>-</v>
          </cell>
          <cell r="AL193" t="str">
            <v>-</v>
          </cell>
          <cell r="AM193">
            <v>0</v>
          </cell>
          <cell r="AN193"/>
          <cell r="AO193">
            <v>34669800</v>
          </cell>
          <cell r="AP193">
            <v>5778300</v>
          </cell>
          <cell r="AQ193" t="str">
            <v>-</v>
          </cell>
          <cell r="AR193">
            <v>6</v>
          </cell>
          <cell r="AS193">
            <v>34669800</v>
          </cell>
          <cell r="AT193">
            <v>44758</v>
          </cell>
          <cell r="AU193">
            <v>44578</v>
          </cell>
          <cell r="AV193">
            <v>44758</v>
          </cell>
          <cell r="AW193">
            <v>6</v>
          </cell>
          <cell r="AX193" t="str">
            <v>2 2. Meses</v>
          </cell>
          <cell r="AY193" t="str">
            <v>Vigente</v>
          </cell>
          <cell r="AZ193" t="str">
            <v>SUBDIRECCION DE RECOLECCION, BARRIDO Y LIMPIEZA</v>
          </cell>
          <cell r="BA193" t="str">
            <v>HERMES HUMBERTO FORERO</v>
          </cell>
          <cell r="BB193" t="str">
            <v>SUBDIRECTOR DE RBL</v>
          </cell>
          <cell r="BC193">
            <v>80012878</v>
          </cell>
          <cell r="BD193">
            <v>336</v>
          </cell>
          <cell r="BE193">
            <v>44566</v>
          </cell>
          <cell r="BF193">
            <v>206</v>
          </cell>
          <cell r="BG193">
            <v>44575</v>
          </cell>
          <cell r="BH193" t="str">
            <v>O23011602380000007569</v>
          </cell>
          <cell r="BI193" t="str">
            <v>1 1. Inversión</v>
          </cell>
          <cell r="BJ193" t="str">
            <v>NO REQUIERE</v>
          </cell>
          <cell r="BK193"/>
          <cell r="BL193"/>
          <cell r="BM193"/>
          <cell r="BN193">
            <v>12</v>
          </cell>
          <cell r="BO193" t="str">
            <v>PROFESIONAL</v>
          </cell>
          <cell r="BP193"/>
        </row>
        <row r="194">
          <cell r="M194">
            <v>79459883</v>
          </cell>
          <cell r="N194">
            <v>5</v>
          </cell>
          <cell r="O194" t="str">
            <v>COLOMBIA</v>
          </cell>
          <cell r="P194" t="str">
            <v>CUNDINAMARCA</v>
          </cell>
          <cell r="Q194" t="str">
            <v>BOGOTA</v>
          </cell>
          <cell r="R194" t="str">
            <v>N/A</v>
          </cell>
          <cell r="S194" t="str">
            <v>N/A</v>
          </cell>
          <cell r="T194" t="str">
            <v>N/A</v>
          </cell>
          <cell r="U194" t="str">
            <v>N/A</v>
          </cell>
          <cell r="V194" t="str">
            <v>N/A</v>
          </cell>
          <cell r="W194" t="str">
            <v>N/A</v>
          </cell>
          <cell r="X194" t="str">
            <v>N/A</v>
          </cell>
          <cell r="Y194" t="str">
            <v>N/A</v>
          </cell>
          <cell r="Z194">
            <v>25061</v>
          </cell>
          <cell r="AA194" t="str">
            <v>CALLE 150A # 115 70  APTO 301</v>
          </cell>
          <cell r="AB194">
            <v>3106806534</v>
          </cell>
          <cell r="AC194" t="str">
            <v>FRANSUAVG@GMAIL.COM</v>
          </cell>
          <cell r="AD194" t="str">
            <v xml:space="preserve">1 1. Natural </v>
          </cell>
          <cell r="AE194" t="str">
            <v>26 26-Persona Natural</v>
          </cell>
          <cell r="AF194" t="str">
            <v>MASCULINO</v>
          </cell>
          <cell r="AG194" t="str">
            <v>TECNOLOGIA DE SISTEMAS Y TELECOMUNICACIONES</v>
          </cell>
          <cell r="AH194" t="str">
            <v>N/A</v>
          </cell>
          <cell r="AI194" t="str">
            <v>17 AÑOS 1 MES</v>
          </cell>
          <cell r="AJ194" t="str">
            <v>COMPENSAR EPS</v>
          </cell>
          <cell r="AK194" t="str">
            <v>COLPENSIONES</v>
          </cell>
          <cell r="AL194" t="str">
            <v>-</v>
          </cell>
          <cell r="AM194">
            <v>0</v>
          </cell>
          <cell r="AN194"/>
          <cell r="AO194">
            <v>70633333</v>
          </cell>
          <cell r="AP194">
            <v>6500000</v>
          </cell>
          <cell r="AQ194" t="str">
            <v>-</v>
          </cell>
          <cell r="AR194">
            <v>11</v>
          </cell>
          <cell r="AS194">
            <v>70633333</v>
          </cell>
          <cell r="AT194">
            <v>44903</v>
          </cell>
          <cell r="AU194">
            <v>44574</v>
          </cell>
          <cell r="AV194">
            <v>44903</v>
          </cell>
          <cell r="AW194" t="str">
            <v>10 MESES 26 DIAS</v>
          </cell>
          <cell r="AX194" t="str">
            <v>1 1. Días</v>
          </cell>
          <cell r="AY194" t="str">
            <v>Vigente</v>
          </cell>
          <cell r="AZ194" t="str">
            <v>SUBDIRECCION DE APROVECHAMIENTO</v>
          </cell>
          <cell r="BA194" t="str">
            <v>ALVARO RAUL PARRA ERAZO</v>
          </cell>
          <cell r="BB194" t="str">
            <v>SUBDIRECTOR DE APROVECHAMIENTO</v>
          </cell>
          <cell r="BC194">
            <v>12970943</v>
          </cell>
          <cell r="BD194">
            <v>94</v>
          </cell>
          <cell r="BE194">
            <v>44565</v>
          </cell>
          <cell r="BF194">
            <v>185</v>
          </cell>
          <cell r="BG194">
            <v>44574</v>
          </cell>
          <cell r="BH194" t="str">
            <v>O23011602380000007569</v>
          </cell>
          <cell r="BI194" t="str">
            <v>1 1. Inversión</v>
          </cell>
          <cell r="BJ194" t="str">
            <v>NO REQUIERE</v>
          </cell>
          <cell r="BK194"/>
          <cell r="BL194"/>
          <cell r="BM194"/>
          <cell r="BN194">
            <v>13</v>
          </cell>
          <cell r="BO194" t="str">
            <v>TECNICO</v>
          </cell>
          <cell r="BP194"/>
        </row>
        <row r="195">
          <cell r="M195">
            <v>37332210</v>
          </cell>
          <cell r="N195">
            <v>1</v>
          </cell>
          <cell r="O195" t="str">
            <v>COLOMBIA</v>
          </cell>
          <cell r="P195" t="str">
            <v>NORTE DE SANTANDER</v>
          </cell>
          <cell r="Q195" t="str">
            <v>OCAÑA</v>
          </cell>
          <cell r="R195" t="str">
            <v>N/A</v>
          </cell>
          <cell r="S195" t="str">
            <v>N/A</v>
          </cell>
          <cell r="T195" t="str">
            <v>N/A</v>
          </cell>
          <cell r="U195" t="str">
            <v>N/A</v>
          </cell>
          <cell r="V195" t="str">
            <v>N/A</v>
          </cell>
          <cell r="W195" t="str">
            <v>N/A</v>
          </cell>
          <cell r="X195" t="str">
            <v>N/A</v>
          </cell>
          <cell r="Y195" t="str">
            <v>N/A</v>
          </cell>
          <cell r="Z195">
            <v>28708</v>
          </cell>
          <cell r="AA195" t="str">
            <v>CRA 50A # 152 20 INT 4 APTO 115</v>
          </cell>
          <cell r="AB195">
            <v>3144543449</v>
          </cell>
          <cell r="AC195" t="str">
            <v>EVITASANTIAGO@HOTMAIL.COM</v>
          </cell>
          <cell r="AD195" t="str">
            <v xml:space="preserve">1 1. Natural </v>
          </cell>
          <cell r="AE195" t="str">
            <v>26 26-Persona Natural</v>
          </cell>
          <cell r="AF195" t="str">
            <v>FEMENINO</v>
          </cell>
          <cell r="AG195" t="str">
            <v>INGENIERIA AMBIENTAL</v>
          </cell>
          <cell r="AH195" t="str">
            <v>ESPECIALIZACION EN EVALUACION AMBIENTAL DE PROYECTOS</v>
          </cell>
          <cell r="AI195" t="str">
            <v>16 AÑOS 2 MESES</v>
          </cell>
          <cell r="AJ195" t="str">
            <v>SURA EPS</v>
          </cell>
          <cell r="AK195" t="str">
            <v>COLPENSIONES</v>
          </cell>
          <cell r="AL195" t="str">
            <v>-</v>
          </cell>
          <cell r="AM195">
            <v>0</v>
          </cell>
          <cell r="AN195"/>
          <cell r="AO195">
            <v>58400000</v>
          </cell>
          <cell r="AP195">
            <v>7300000</v>
          </cell>
          <cell r="AQ195" t="str">
            <v>-</v>
          </cell>
          <cell r="AR195">
            <v>8</v>
          </cell>
          <cell r="AS195">
            <v>58400000</v>
          </cell>
          <cell r="AT195">
            <v>44820</v>
          </cell>
          <cell r="AU195">
            <v>44578</v>
          </cell>
          <cell r="AV195">
            <v>44820</v>
          </cell>
          <cell r="AW195">
            <v>8</v>
          </cell>
          <cell r="AX195" t="str">
            <v>2 2. Meses</v>
          </cell>
          <cell r="AY195" t="str">
            <v>Vigente</v>
          </cell>
          <cell r="AZ195" t="str">
            <v>SUBDIRECCION DE DISPOSICION FINAL</v>
          </cell>
          <cell r="BA195" t="str">
            <v>FREDY FERLEY ALDANA ARIAS</v>
          </cell>
          <cell r="BB195" t="str">
            <v>SUBDIRECTOR(A)</v>
          </cell>
          <cell r="BC195">
            <v>80513360</v>
          </cell>
          <cell r="BD195">
            <v>128</v>
          </cell>
          <cell r="BE195">
            <v>44564</v>
          </cell>
          <cell r="BF195">
            <v>239</v>
          </cell>
          <cell r="BG195">
            <v>44578</v>
          </cell>
          <cell r="BH195" t="str">
            <v>O23011602380000007569</v>
          </cell>
          <cell r="BI195" t="str">
            <v>1 1. Inversión</v>
          </cell>
          <cell r="BJ195" t="str">
            <v>NO REQUIERE</v>
          </cell>
          <cell r="BK195"/>
          <cell r="BL195"/>
          <cell r="BM195"/>
          <cell r="BN195">
            <v>14</v>
          </cell>
          <cell r="BO195" t="str">
            <v>PROFESIONAL</v>
          </cell>
          <cell r="BP195"/>
        </row>
        <row r="196">
          <cell r="M196">
            <v>1013629185</v>
          </cell>
          <cell r="N196">
            <v>3</v>
          </cell>
          <cell r="O196" t="str">
            <v>COLOMBIA</v>
          </cell>
          <cell r="P196" t="str">
            <v>SANTANDER</v>
          </cell>
          <cell r="Q196" t="str">
            <v>BARBOSA</v>
          </cell>
          <cell r="R196" t="str">
            <v>N/A</v>
          </cell>
          <cell r="S196" t="str">
            <v>N/A</v>
          </cell>
          <cell r="T196" t="str">
            <v>N/A</v>
          </cell>
          <cell r="U196" t="str">
            <v>N/A</v>
          </cell>
          <cell r="V196" t="str">
            <v>N/A</v>
          </cell>
          <cell r="W196" t="str">
            <v>N/A</v>
          </cell>
          <cell r="X196" t="str">
            <v>N/A</v>
          </cell>
          <cell r="Y196" t="str">
            <v>N/A</v>
          </cell>
          <cell r="Z196">
            <v>33617</v>
          </cell>
          <cell r="AA196" t="str">
            <v>CRA 70C # 22 0 SUR</v>
          </cell>
          <cell r="AB196">
            <v>4962419</v>
          </cell>
          <cell r="AC196" t="str">
            <v>XIMENA.GONZALEZ1992@HOITMAIL.COM</v>
          </cell>
          <cell r="AD196" t="str">
            <v xml:space="preserve">1 1. Natural </v>
          </cell>
          <cell r="AE196" t="str">
            <v>26 26-Persona Natural</v>
          </cell>
          <cell r="AF196" t="str">
            <v>FEMENINO</v>
          </cell>
          <cell r="AG196" t="str">
            <v>DERECHO</v>
          </cell>
          <cell r="AH196" t="str">
            <v>ESPECIALIZACION EN DERECHO PUBLICO</v>
          </cell>
          <cell r="AI196" t="str">
            <v>10 AÑOS 1 MES</v>
          </cell>
          <cell r="AJ196" t="str">
            <v>COMPENSAR EPS</v>
          </cell>
          <cell r="AK196" t="str">
            <v>PROTECCION</v>
          </cell>
          <cell r="AL196" t="str">
            <v>-</v>
          </cell>
          <cell r="AM196">
            <v>0</v>
          </cell>
          <cell r="AN196"/>
          <cell r="AO196">
            <v>67850000</v>
          </cell>
          <cell r="AP196">
            <v>5900000</v>
          </cell>
          <cell r="AQ196" t="str">
            <v>-</v>
          </cell>
          <cell r="AR196">
            <v>12</v>
          </cell>
          <cell r="AS196">
            <v>67850000</v>
          </cell>
          <cell r="AT196">
            <v>44923</v>
          </cell>
          <cell r="AU196">
            <v>44575</v>
          </cell>
          <cell r="AV196">
            <v>44923</v>
          </cell>
          <cell r="AW196" t="str">
            <v>11 MESES 15 DIAS</v>
          </cell>
          <cell r="AX196" t="str">
            <v>1 1. Días</v>
          </cell>
          <cell r="AY196" t="str">
            <v>Vigente</v>
          </cell>
          <cell r="AZ196" t="str">
            <v>SUBDIRECCION DE APROVECHAMIENTO</v>
          </cell>
          <cell r="BA196" t="str">
            <v>ALVARO RAUL PARRA ERAZO</v>
          </cell>
          <cell r="BB196" t="str">
            <v>SUBDIRECTOR DE APROVECHAMIENTO</v>
          </cell>
          <cell r="BC196">
            <v>12970943</v>
          </cell>
          <cell r="BD196">
            <v>90</v>
          </cell>
          <cell r="BE196">
            <v>44565</v>
          </cell>
          <cell r="BF196">
            <v>201</v>
          </cell>
          <cell r="BG196">
            <v>44575</v>
          </cell>
          <cell r="BH196" t="str">
            <v>O23011602380000007569</v>
          </cell>
          <cell r="BI196" t="str">
            <v>1 1. Inversión</v>
          </cell>
          <cell r="BJ196" t="str">
            <v>NO REQUIERE</v>
          </cell>
          <cell r="BK196"/>
          <cell r="BL196"/>
          <cell r="BM196"/>
          <cell r="BN196">
            <v>12</v>
          </cell>
          <cell r="BO196" t="str">
            <v>PROFESIONAL</v>
          </cell>
          <cell r="BP196"/>
        </row>
        <row r="197">
          <cell r="M197">
            <v>53116356</v>
          </cell>
          <cell r="N197">
            <v>9</v>
          </cell>
          <cell r="O197" t="str">
            <v>COLOMBIA</v>
          </cell>
          <cell r="P197" t="str">
            <v>CUNDINAMARCA</v>
          </cell>
          <cell r="Q197" t="str">
            <v>BOGOTA</v>
          </cell>
          <cell r="R197" t="str">
            <v>N/A</v>
          </cell>
          <cell r="S197" t="str">
            <v>N/A</v>
          </cell>
          <cell r="T197" t="str">
            <v>N/A</v>
          </cell>
          <cell r="U197" t="str">
            <v>N/A</v>
          </cell>
          <cell r="V197" t="str">
            <v>N/A</v>
          </cell>
          <cell r="W197" t="str">
            <v>N/A</v>
          </cell>
          <cell r="X197" t="str">
            <v>N/A</v>
          </cell>
          <cell r="Y197" t="str">
            <v>N/A</v>
          </cell>
          <cell r="Z197">
            <v>31134</v>
          </cell>
          <cell r="AA197" t="str">
            <v>cra 25 # 17b 60 sur</v>
          </cell>
          <cell r="AB197">
            <v>2390822</v>
          </cell>
          <cell r="AC197" t="str">
            <v>EMEDINAS1985@GMAIL.COM</v>
          </cell>
          <cell r="AD197" t="str">
            <v xml:space="preserve">1 1. Natural </v>
          </cell>
          <cell r="AE197" t="str">
            <v>26 26-Persona Natural</v>
          </cell>
          <cell r="AF197" t="str">
            <v>FEMENINO</v>
          </cell>
          <cell r="AG197" t="str">
            <v>CIENCIA DE LA INFORMACION Y BIBLIOTECOLOGIA</v>
          </cell>
          <cell r="AH197" t="str">
            <v>N/A</v>
          </cell>
          <cell r="AI197" t="str">
            <v>8 AÑOS 6 MESES</v>
          </cell>
          <cell r="AJ197" t="str">
            <v>FAMISANAR</v>
          </cell>
          <cell r="AK197" t="str">
            <v>PORVENIR</v>
          </cell>
          <cell r="AL197" t="str">
            <v>-</v>
          </cell>
          <cell r="AM197">
            <v>0</v>
          </cell>
          <cell r="AN197"/>
          <cell r="AO197">
            <v>28200000</v>
          </cell>
          <cell r="AP197">
            <v>4700000</v>
          </cell>
          <cell r="AQ197" t="str">
            <v>-</v>
          </cell>
          <cell r="AR197">
            <v>6</v>
          </cell>
          <cell r="AS197">
            <v>28200000</v>
          </cell>
          <cell r="AT197">
            <v>44758</v>
          </cell>
          <cell r="AU197">
            <v>44578</v>
          </cell>
          <cell r="AV197">
            <v>44758</v>
          </cell>
          <cell r="AW197">
            <v>6</v>
          </cell>
          <cell r="AX197" t="str">
            <v>2 2. Meses</v>
          </cell>
          <cell r="AY197" t="str">
            <v>Vigente</v>
          </cell>
          <cell r="AZ197" t="str">
            <v>SUBDIRECCION ADMINISTRATIVA Y FINANCIERA</v>
          </cell>
          <cell r="BA197" t="str">
            <v>FERNANDO MARTIN ROMERO</v>
          </cell>
          <cell r="BB197" t="str">
            <v>PROFESIONAL UNIVERSITARIO</v>
          </cell>
          <cell r="BC197">
            <v>79501872</v>
          </cell>
          <cell r="BD197">
            <v>469</v>
          </cell>
          <cell r="BE197">
            <v>44567</v>
          </cell>
          <cell r="BF197">
            <v>245</v>
          </cell>
          <cell r="BG197">
            <v>44578</v>
          </cell>
          <cell r="BH197" t="str">
            <v>O23011605560000007628</v>
          </cell>
          <cell r="BI197" t="str">
            <v>1 1. Inversión</v>
          </cell>
          <cell r="BJ197" t="str">
            <v>NO REQUIERE</v>
          </cell>
          <cell r="BK197"/>
          <cell r="BL197"/>
          <cell r="BM197"/>
          <cell r="BN197">
            <v>10</v>
          </cell>
          <cell r="BO197" t="str">
            <v>PROFESIONAL</v>
          </cell>
          <cell r="BP197"/>
        </row>
        <row r="198">
          <cell r="M198">
            <v>80021844</v>
          </cell>
          <cell r="N198">
            <v>0</v>
          </cell>
          <cell r="O198" t="str">
            <v>COLOMBIA</v>
          </cell>
          <cell r="P198" t="str">
            <v>CUNDINAMARCA</v>
          </cell>
          <cell r="Q198" t="str">
            <v>BOGOTA</v>
          </cell>
          <cell r="R198" t="str">
            <v>N/A</v>
          </cell>
          <cell r="S198" t="str">
            <v>N/A</v>
          </cell>
          <cell r="T198" t="str">
            <v>N/A</v>
          </cell>
          <cell r="U198" t="str">
            <v>N/A</v>
          </cell>
          <cell r="V198" t="str">
            <v>N/A</v>
          </cell>
          <cell r="W198" t="str">
            <v>N/A</v>
          </cell>
          <cell r="X198" t="str">
            <v>N/A</v>
          </cell>
          <cell r="Y198" t="str">
            <v>N/A</v>
          </cell>
          <cell r="Z198">
            <v>28415</v>
          </cell>
          <cell r="AA198" t="str">
            <v>CRA 89 # 83C 51</v>
          </cell>
          <cell r="AB198">
            <v>5108578</v>
          </cell>
          <cell r="AC198" t="str">
            <v>WILLIOLOPEZ76@HOTMAIL.COM</v>
          </cell>
          <cell r="AD198" t="str">
            <v xml:space="preserve">1 1. Natural </v>
          </cell>
          <cell r="AE198" t="str">
            <v>26 26-Persona Natural</v>
          </cell>
          <cell r="AF198" t="str">
            <v>MASCULINO</v>
          </cell>
          <cell r="AG198" t="str">
            <v xml:space="preserve">ADMINISTRACION FINANCIERA </v>
          </cell>
          <cell r="AH198" t="str">
            <v>ESPECIALIZACION EN FINANZAS</v>
          </cell>
          <cell r="AI198" t="str">
            <v>3 AÑOS 2 MESES</v>
          </cell>
          <cell r="AJ198" t="str">
            <v>-</v>
          </cell>
          <cell r="AK198" t="str">
            <v>-</v>
          </cell>
          <cell r="AL198" t="str">
            <v>-</v>
          </cell>
          <cell r="AM198">
            <v>0</v>
          </cell>
          <cell r="AN198"/>
          <cell r="AO198">
            <v>48000000</v>
          </cell>
          <cell r="AP198">
            <v>6000000</v>
          </cell>
          <cell r="AQ198" t="str">
            <v>-</v>
          </cell>
          <cell r="AR198">
            <v>8</v>
          </cell>
          <cell r="AS198">
            <v>48000000</v>
          </cell>
          <cell r="AT198">
            <v>44820</v>
          </cell>
          <cell r="AU198">
            <v>44578</v>
          </cell>
          <cell r="AV198">
            <v>44820</v>
          </cell>
          <cell r="AW198">
            <v>8</v>
          </cell>
          <cell r="AX198" t="str">
            <v>2 2. Meses</v>
          </cell>
          <cell r="AY198" t="str">
            <v>Vigente</v>
          </cell>
          <cell r="AZ198" t="str">
            <v>SUBDIRECCION ADMINISTRATIVA Y FINANCIERA</v>
          </cell>
          <cell r="BA198" t="str">
            <v>RUBEN DARIO PERILLA CARDENAS</v>
          </cell>
          <cell r="BB198" t="str">
            <v>SUBDIRECTOR DE ADMINISTRATIVA Y FINANCIERA</v>
          </cell>
          <cell r="BC198">
            <v>74754353</v>
          </cell>
          <cell r="BD198">
            <v>427</v>
          </cell>
          <cell r="BE198">
            <v>44567</v>
          </cell>
          <cell r="BF198">
            <v>251</v>
          </cell>
          <cell r="BG198">
            <v>44578</v>
          </cell>
          <cell r="BH198" t="str">
            <v>O23011605560000007628</v>
          </cell>
          <cell r="BI198" t="str">
            <v>1 1. Inversión</v>
          </cell>
          <cell r="BJ198" t="str">
            <v>NO REQUIERE</v>
          </cell>
          <cell r="BK198"/>
          <cell r="BL198"/>
          <cell r="BM198"/>
          <cell r="BN198">
            <v>12</v>
          </cell>
          <cell r="BO198" t="str">
            <v>PROFESIONAL</v>
          </cell>
          <cell r="BP198"/>
        </row>
        <row r="199">
          <cell r="M199">
            <v>1022439955</v>
          </cell>
          <cell r="N199">
            <v>5</v>
          </cell>
          <cell r="O199" t="str">
            <v>COLOMBIA</v>
          </cell>
          <cell r="P199" t="str">
            <v>CUNDINAMARCA</v>
          </cell>
          <cell r="Q199" t="str">
            <v>BOGOTA</v>
          </cell>
          <cell r="R199" t="str">
            <v>N/A</v>
          </cell>
          <cell r="S199" t="str">
            <v>N/A</v>
          </cell>
          <cell r="T199" t="str">
            <v>N/A</v>
          </cell>
          <cell r="U199" t="str">
            <v>N/A</v>
          </cell>
          <cell r="V199" t="str">
            <v>N/A</v>
          </cell>
          <cell r="W199" t="str">
            <v>N/A</v>
          </cell>
          <cell r="X199" t="str">
            <v>N/A</v>
          </cell>
          <cell r="Y199" t="str">
            <v>N/A</v>
          </cell>
          <cell r="Z199">
            <v>36136</v>
          </cell>
          <cell r="AA199" t="str">
            <v>CALLE 68SUR # 70D 71 T2 APTO 2007</v>
          </cell>
          <cell r="AB199">
            <v>8033785</v>
          </cell>
          <cell r="AC199" t="str">
            <v>CATALINA_ANTELIZ@HOTMAIL.COM</v>
          </cell>
          <cell r="AD199" t="str">
            <v xml:space="preserve">1 1. Natural </v>
          </cell>
          <cell r="AE199" t="str">
            <v>26 26-Persona Natural</v>
          </cell>
          <cell r="AF199" t="str">
            <v>FEMENINO</v>
          </cell>
          <cell r="AG199" t="str">
            <v>TECNOLOGIA EN GESTION EMPRESARIAL</v>
          </cell>
          <cell r="AH199" t="str">
            <v>N/A</v>
          </cell>
          <cell r="AI199" t="str">
            <v>3 AÑOS 7 MESES</v>
          </cell>
          <cell r="AJ199" t="str">
            <v>COMPENSAR EPS</v>
          </cell>
          <cell r="AK199" t="str">
            <v>PORVENIR</v>
          </cell>
          <cell r="AL199" t="str">
            <v>-</v>
          </cell>
          <cell r="AM199">
            <v>0</v>
          </cell>
          <cell r="AN199"/>
          <cell r="AO199">
            <v>46575000</v>
          </cell>
          <cell r="AP199">
            <v>4050000</v>
          </cell>
          <cell r="AQ199" t="str">
            <v>-</v>
          </cell>
          <cell r="AR199">
            <v>12</v>
          </cell>
          <cell r="AS199">
            <v>46575000</v>
          </cell>
          <cell r="AT199">
            <v>44923</v>
          </cell>
          <cell r="AU199">
            <v>44575</v>
          </cell>
          <cell r="AV199">
            <v>44923</v>
          </cell>
          <cell r="AW199" t="str">
            <v>11 MESES 15 DIAS</v>
          </cell>
          <cell r="AX199" t="str">
            <v>1 1. Días</v>
          </cell>
          <cell r="AY199" t="str">
            <v>Vigente</v>
          </cell>
          <cell r="AZ199" t="str">
            <v>SUBDIRECCION DE APROVECHAMIENTO</v>
          </cell>
          <cell r="BA199" t="str">
            <v>ALVARO RAUL PARRA ERAZO</v>
          </cell>
          <cell r="BB199" t="str">
            <v>SUBDIRECTOR DE APROVECHAMIENTO</v>
          </cell>
          <cell r="BC199">
            <v>12970943</v>
          </cell>
          <cell r="BD199">
            <v>48</v>
          </cell>
          <cell r="BE199">
            <v>44564</v>
          </cell>
          <cell r="BF199">
            <v>186</v>
          </cell>
          <cell r="BG199">
            <v>44574</v>
          </cell>
          <cell r="BH199" t="str">
            <v>O23011602380000007569</v>
          </cell>
          <cell r="BI199" t="str">
            <v>1 1. Inversión</v>
          </cell>
          <cell r="BJ199" t="str">
            <v>NO REQUIERE</v>
          </cell>
          <cell r="BK199"/>
          <cell r="BL199"/>
          <cell r="BM199"/>
          <cell r="BN199">
            <v>9</v>
          </cell>
          <cell r="BO199" t="str">
            <v>TECNICO</v>
          </cell>
          <cell r="BP199"/>
        </row>
        <row r="200">
          <cell r="M200">
            <v>80802215</v>
          </cell>
          <cell r="N200">
            <v>1</v>
          </cell>
          <cell r="O200" t="str">
            <v>COLOMBIA</v>
          </cell>
          <cell r="P200" t="str">
            <v>CUNDINAMARCA</v>
          </cell>
          <cell r="Q200" t="str">
            <v>BOGOTA</v>
          </cell>
          <cell r="R200" t="str">
            <v>N/A</v>
          </cell>
          <cell r="S200" t="str">
            <v>N/A</v>
          </cell>
          <cell r="T200" t="str">
            <v>N/A</v>
          </cell>
          <cell r="U200" t="str">
            <v>N/A</v>
          </cell>
          <cell r="V200" t="str">
            <v>N/A</v>
          </cell>
          <cell r="W200" t="str">
            <v>N/A</v>
          </cell>
          <cell r="X200" t="str">
            <v>N/A</v>
          </cell>
          <cell r="Y200" t="str">
            <v>N/A</v>
          </cell>
          <cell r="Z200">
            <v>31116</v>
          </cell>
          <cell r="AA200" t="str">
            <v>CRA 108 # 16A 37 BLQ 12 CASA 9</v>
          </cell>
          <cell r="AB200">
            <v>2982883</v>
          </cell>
          <cell r="AC200" t="str">
            <v>DUGLASGOMEZ2215@GMAIL.COM</v>
          </cell>
          <cell r="AD200" t="str">
            <v xml:space="preserve">1 1. Natural </v>
          </cell>
          <cell r="AE200" t="str">
            <v>26 26-Persona Natural</v>
          </cell>
          <cell r="AF200" t="str">
            <v>MASCULINO</v>
          </cell>
          <cell r="AG200" t="str">
            <v>BACHILLER</v>
          </cell>
          <cell r="AH200" t="str">
            <v>N/A</v>
          </cell>
          <cell r="AI200" t="str">
            <v>8 AÑOS</v>
          </cell>
          <cell r="AJ200" t="str">
            <v>FAMISANAR</v>
          </cell>
          <cell r="AK200" t="str">
            <v>COLPENSIONES</v>
          </cell>
          <cell r="AL200" t="str">
            <v>-</v>
          </cell>
          <cell r="AM200">
            <v>0</v>
          </cell>
          <cell r="AN200"/>
          <cell r="AO200">
            <v>34500000</v>
          </cell>
          <cell r="AP200">
            <v>3000000</v>
          </cell>
          <cell r="AQ200" t="str">
            <v>-</v>
          </cell>
          <cell r="AR200">
            <v>12</v>
          </cell>
          <cell r="AS200">
            <v>34500000</v>
          </cell>
          <cell r="AT200">
            <v>44922</v>
          </cell>
          <cell r="AU200">
            <v>44574</v>
          </cell>
          <cell r="AV200">
            <v>44922</v>
          </cell>
          <cell r="AW200" t="str">
            <v>11 MESES 15 DIAS</v>
          </cell>
          <cell r="AX200" t="str">
            <v>1 1. Días</v>
          </cell>
          <cell r="AY200" t="str">
            <v>Vigente</v>
          </cell>
          <cell r="AZ200" t="str">
            <v>SUBDIRECCION DE APROVECHAMIENTO</v>
          </cell>
          <cell r="BA200" t="str">
            <v>ALVARO RAUL PARRA ERAZO</v>
          </cell>
          <cell r="BB200" t="str">
            <v>SUBDIRECTOR DE APROVECHAMIENTO</v>
          </cell>
          <cell r="BC200">
            <v>12970943</v>
          </cell>
          <cell r="BD200">
            <v>45</v>
          </cell>
          <cell r="BE200">
            <v>44564</v>
          </cell>
          <cell r="BF200">
            <v>190</v>
          </cell>
          <cell r="BG200">
            <v>44574</v>
          </cell>
          <cell r="BH200" t="str">
            <v>O23011602380000007569</v>
          </cell>
          <cell r="BI200" t="str">
            <v>1 1. Inversión</v>
          </cell>
          <cell r="BJ200" t="str">
            <v>NO REQUIERE</v>
          </cell>
          <cell r="BK200"/>
          <cell r="BL200"/>
          <cell r="BM200"/>
          <cell r="BN200">
            <v>6</v>
          </cell>
          <cell r="BO200" t="str">
            <v>ASISTENCIAL</v>
          </cell>
          <cell r="BP200"/>
        </row>
        <row r="201">
          <cell r="M201">
            <v>1030701234</v>
          </cell>
          <cell r="N201">
            <v>5</v>
          </cell>
          <cell r="O201" t="str">
            <v>COLOMBIA</v>
          </cell>
          <cell r="P201" t="str">
            <v>CUNDINAMARCA</v>
          </cell>
          <cell r="Q201" t="str">
            <v>BOGOTA</v>
          </cell>
          <cell r="R201" t="str">
            <v>N/A</v>
          </cell>
          <cell r="S201" t="str">
            <v>N/A</v>
          </cell>
          <cell r="T201" t="str">
            <v>N/A</v>
          </cell>
          <cell r="U201" t="str">
            <v>N/A</v>
          </cell>
          <cell r="V201" t="str">
            <v>N/A</v>
          </cell>
          <cell r="W201" t="str">
            <v>N/A</v>
          </cell>
          <cell r="X201" t="str">
            <v>N/A</v>
          </cell>
          <cell r="Y201" t="str">
            <v>N/A</v>
          </cell>
          <cell r="Z201">
            <v>36484</v>
          </cell>
          <cell r="AA201" t="str">
            <v>CALLE 52 SUR # 97 68</v>
          </cell>
          <cell r="AB201">
            <v>4775716</v>
          </cell>
          <cell r="AC201" t="str">
            <v>CARLOSVARGASM1999@GMAIL.COM</v>
          </cell>
          <cell r="AD201" t="str">
            <v xml:space="preserve">1 1. Natural </v>
          </cell>
          <cell r="AE201" t="str">
            <v>26 26-Persona Natural</v>
          </cell>
          <cell r="AF201" t="str">
            <v>MASCULINO</v>
          </cell>
          <cell r="AG201" t="str">
            <v>ESTUDIOS UNIVERSITARIOS</v>
          </cell>
          <cell r="AH201" t="str">
            <v>N/A</v>
          </cell>
          <cell r="AI201" t="str">
            <v>1 AÑO 5 MESES</v>
          </cell>
          <cell r="AJ201" t="str">
            <v>SANITAS EPS</v>
          </cell>
          <cell r="AK201" t="str">
            <v>COLPENSIONES</v>
          </cell>
          <cell r="AL201" t="str">
            <v>-</v>
          </cell>
          <cell r="AM201">
            <v>0</v>
          </cell>
          <cell r="AN201"/>
          <cell r="AO201">
            <v>28750000</v>
          </cell>
          <cell r="AP201">
            <v>2500000</v>
          </cell>
          <cell r="AQ201" t="str">
            <v>-</v>
          </cell>
          <cell r="AR201">
            <v>12</v>
          </cell>
          <cell r="AS201">
            <v>28750000</v>
          </cell>
          <cell r="AT201">
            <v>44922</v>
          </cell>
          <cell r="AU201">
            <v>44574</v>
          </cell>
          <cell r="AV201">
            <v>44922</v>
          </cell>
          <cell r="AW201" t="str">
            <v>11 MESES 15 DIAS</v>
          </cell>
          <cell r="AX201" t="str">
            <v>1 1. Días</v>
          </cell>
          <cell r="AY201" t="str">
            <v>Vigente</v>
          </cell>
          <cell r="AZ201" t="str">
            <v>SUBDIRECCION DE APROVECHAMIENTO</v>
          </cell>
          <cell r="BA201" t="str">
            <v>ALVARO RAUL PARRA ERAZO</v>
          </cell>
          <cell r="BB201" t="str">
            <v>SUBDIRECTOR DE APROVECHAMIENTO</v>
          </cell>
          <cell r="BC201">
            <v>12970943</v>
          </cell>
          <cell r="BD201">
            <v>46</v>
          </cell>
          <cell r="BE201">
            <v>44564</v>
          </cell>
          <cell r="BF201">
            <v>189</v>
          </cell>
          <cell r="BG201">
            <v>44574</v>
          </cell>
          <cell r="BH201" t="str">
            <v>O23011602380000007569</v>
          </cell>
          <cell r="BI201" t="str">
            <v>1 1. Inversión</v>
          </cell>
          <cell r="BJ201" t="str">
            <v>NO REQUIERE</v>
          </cell>
          <cell r="BK201"/>
          <cell r="BL201"/>
          <cell r="BM201"/>
          <cell r="BN201">
            <v>6</v>
          </cell>
          <cell r="BO201" t="str">
            <v>ASISTENCIAL</v>
          </cell>
          <cell r="BP201"/>
        </row>
        <row r="202">
          <cell r="M202">
            <v>74382057</v>
          </cell>
          <cell r="N202">
            <v>7</v>
          </cell>
          <cell r="O202" t="str">
            <v>COLOMBIA</v>
          </cell>
          <cell r="P202" t="str">
            <v>BOYACA</v>
          </cell>
          <cell r="Q202" t="str">
            <v>CORRALES</v>
          </cell>
          <cell r="R202" t="str">
            <v>N/A</v>
          </cell>
          <cell r="S202" t="str">
            <v>N/A</v>
          </cell>
          <cell r="T202" t="str">
            <v>N/A</v>
          </cell>
          <cell r="U202" t="str">
            <v>N/A</v>
          </cell>
          <cell r="V202" t="str">
            <v>N/A</v>
          </cell>
          <cell r="W202" t="str">
            <v>N/A</v>
          </cell>
          <cell r="X202" t="str">
            <v>N/A</v>
          </cell>
          <cell r="Y202" t="str">
            <v>N/A</v>
          </cell>
          <cell r="Z202">
            <v>31363</v>
          </cell>
          <cell r="AA202" t="str">
            <v>DIAG 4B # 39B 90</v>
          </cell>
          <cell r="AB202">
            <v>3114573097</v>
          </cell>
          <cell r="AC202" t="str">
            <v>ANDRESB112@YAHOO.ES</v>
          </cell>
          <cell r="AD202" t="str">
            <v xml:space="preserve">1 1. Natural </v>
          </cell>
          <cell r="AE202" t="str">
            <v>26 26-Persona Natural</v>
          </cell>
          <cell r="AF202" t="str">
            <v>MASCULINO</v>
          </cell>
          <cell r="AG202" t="str">
            <v>INGENIERIA ELECTROMECANICA</v>
          </cell>
          <cell r="AH202" t="str">
            <v>ESPECIALIZACION EN GERENCIA DE LA PRODUCCION</v>
          </cell>
          <cell r="AI202" t="str">
            <v>7 AÑOS 3 MESES</v>
          </cell>
          <cell r="AJ202" t="str">
            <v>NUEVA EPS</v>
          </cell>
          <cell r="AK202" t="str">
            <v>COLPENSIONES</v>
          </cell>
          <cell r="AL202" t="str">
            <v>-</v>
          </cell>
          <cell r="AM202">
            <v>0</v>
          </cell>
          <cell r="AN202"/>
          <cell r="AO202">
            <v>60000000</v>
          </cell>
          <cell r="AP202">
            <v>7500000</v>
          </cell>
          <cell r="AQ202" t="str">
            <v>-</v>
          </cell>
          <cell r="AR202">
            <v>8</v>
          </cell>
          <cell r="AS202">
            <v>60000000</v>
          </cell>
          <cell r="AT202">
            <v>44820</v>
          </cell>
          <cell r="AU202">
            <v>44578</v>
          </cell>
          <cell r="AV202">
            <v>44820</v>
          </cell>
          <cell r="AW202">
            <v>8</v>
          </cell>
          <cell r="AX202" t="str">
            <v>2 2. Meses</v>
          </cell>
          <cell r="AY202" t="str">
            <v>Vigente</v>
          </cell>
          <cell r="AZ202" t="str">
            <v>SUBDIRECCION DE DISPOSICION FINAL</v>
          </cell>
          <cell r="BA202" t="str">
            <v>FREDY FERLEY ALDANA ARIAS</v>
          </cell>
          <cell r="BB202" t="str">
            <v>SUBDIRECTOR(A)</v>
          </cell>
          <cell r="BC202">
            <v>80513360</v>
          </cell>
          <cell r="BD202">
            <v>229</v>
          </cell>
          <cell r="BE202">
            <v>44567</v>
          </cell>
          <cell r="BF202">
            <v>240</v>
          </cell>
          <cell r="BG202">
            <v>44578</v>
          </cell>
          <cell r="BH202" t="str">
            <v>O23011602380000007569</v>
          </cell>
          <cell r="BI202" t="str">
            <v>1 1. Inversión</v>
          </cell>
          <cell r="BJ202" t="str">
            <v>NO REQUIERE</v>
          </cell>
          <cell r="BK202"/>
          <cell r="BL202"/>
          <cell r="BM202"/>
          <cell r="BN202">
            <v>14</v>
          </cell>
          <cell r="BO202" t="str">
            <v>PROFESIONAL</v>
          </cell>
          <cell r="BP202"/>
        </row>
        <row r="203">
          <cell r="M203">
            <v>1014246288</v>
          </cell>
          <cell r="N203">
            <v>2</v>
          </cell>
          <cell r="O203" t="str">
            <v>COLOMBIA</v>
          </cell>
          <cell r="P203" t="str">
            <v>CUNDINAMARCA</v>
          </cell>
          <cell r="Q203" t="str">
            <v>BOGOTA</v>
          </cell>
          <cell r="R203" t="str">
            <v>N/A</v>
          </cell>
          <cell r="S203" t="str">
            <v>N/A</v>
          </cell>
          <cell r="T203" t="str">
            <v>N/A</v>
          </cell>
          <cell r="U203" t="str">
            <v>N/A</v>
          </cell>
          <cell r="V203" t="str">
            <v>N/A</v>
          </cell>
          <cell r="W203" t="str">
            <v>N/A</v>
          </cell>
          <cell r="X203" t="str">
            <v>N/A</v>
          </cell>
          <cell r="Y203" t="str">
            <v>N/A</v>
          </cell>
          <cell r="Z203">
            <v>34204</v>
          </cell>
          <cell r="AA203" t="str">
            <v>CRA 102 # 86A 46 BLQ 18 APTO 602</v>
          </cell>
          <cell r="AB203">
            <v>9246892</v>
          </cell>
          <cell r="AC203" t="str">
            <v>CRISTIAN.1008@HOTMAIL.COM</v>
          </cell>
          <cell r="AD203" t="str">
            <v xml:space="preserve">1 1. Natural </v>
          </cell>
          <cell r="AE203" t="str">
            <v>26 26-Persona Natural</v>
          </cell>
          <cell r="AF203" t="str">
            <v>MASCULINO</v>
          </cell>
          <cell r="AG203" t="str">
            <v>INGENIERIA TOPOGRAFICA</v>
          </cell>
          <cell r="AH203" t="str">
            <v>N/A</v>
          </cell>
          <cell r="AI203" t="str">
            <v>1 AÑO 4 MESES</v>
          </cell>
          <cell r="AJ203" t="str">
            <v>-</v>
          </cell>
          <cell r="AK203" t="str">
            <v>-</v>
          </cell>
          <cell r="AL203" t="str">
            <v>-</v>
          </cell>
          <cell r="AM203">
            <v>0</v>
          </cell>
          <cell r="AN203"/>
          <cell r="AO203">
            <v>42400000</v>
          </cell>
          <cell r="AP203">
            <v>5300000</v>
          </cell>
          <cell r="AQ203" t="str">
            <v>-</v>
          </cell>
          <cell r="AR203">
            <v>8</v>
          </cell>
          <cell r="AS203">
            <v>42400000</v>
          </cell>
          <cell r="AT203">
            <v>44821</v>
          </cell>
          <cell r="AU203">
            <v>44579</v>
          </cell>
          <cell r="AV203">
            <v>44821</v>
          </cell>
          <cell r="AW203">
            <v>8</v>
          </cell>
          <cell r="AX203" t="str">
            <v>2 2. Meses</v>
          </cell>
          <cell r="AY203" t="str">
            <v>Vigente</v>
          </cell>
          <cell r="AZ203" t="str">
            <v>SUBDIRECCION DE DISPOSICION FINAL</v>
          </cell>
          <cell r="BA203" t="str">
            <v>FREDY FERLEY ALDANA ARIAS</v>
          </cell>
          <cell r="BB203" t="str">
            <v>SUBDIRECTOR(A)</v>
          </cell>
          <cell r="BC203">
            <v>80513360</v>
          </cell>
          <cell r="BD203">
            <v>123</v>
          </cell>
          <cell r="BE203">
            <v>44564</v>
          </cell>
          <cell r="BF203">
            <v>241</v>
          </cell>
          <cell r="BG203">
            <v>44578</v>
          </cell>
          <cell r="BH203" t="str">
            <v>O23011602380000007569</v>
          </cell>
          <cell r="BI203" t="str">
            <v>1 1. Inversión</v>
          </cell>
          <cell r="BJ203" t="str">
            <v>NO REQUIERE</v>
          </cell>
          <cell r="BK203"/>
          <cell r="BL203"/>
          <cell r="BM203"/>
          <cell r="BN203">
            <v>11</v>
          </cell>
          <cell r="BO203" t="str">
            <v>PROFESIONAL</v>
          </cell>
          <cell r="BP203"/>
        </row>
        <row r="204">
          <cell r="M204">
            <v>80175584</v>
          </cell>
          <cell r="N204">
            <v>1</v>
          </cell>
          <cell r="O204" t="str">
            <v>COLOMBIA</v>
          </cell>
          <cell r="P204" t="str">
            <v>CUNDINAMARCA</v>
          </cell>
          <cell r="Q204" t="str">
            <v>BOGOTA</v>
          </cell>
          <cell r="R204" t="str">
            <v>N/A</v>
          </cell>
          <cell r="S204" t="str">
            <v>N/A</v>
          </cell>
          <cell r="T204" t="str">
            <v>N/A</v>
          </cell>
          <cell r="U204" t="str">
            <v>N/A</v>
          </cell>
          <cell r="V204" t="str">
            <v>N/A</v>
          </cell>
          <cell r="W204" t="str">
            <v>N/A</v>
          </cell>
          <cell r="X204" t="str">
            <v>N/A</v>
          </cell>
          <cell r="Y204" t="str">
            <v>N/A</v>
          </cell>
          <cell r="Z204">
            <v>30654</v>
          </cell>
          <cell r="AA204" t="str">
            <v>CALLE 65B # 71 69</v>
          </cell>
          <cell r="AB204">
            <v>2510150</v>
          </cell>
          <cell r="AC204" t="str">
            <v>ALEXPO90@HOTMAIL.COM</v>
          </cell>
          <cell r="AD204" t="str">
            <v xml:space="preserve">1 1. Natural </v>
          </cell>
          <cell r="AE204" t="str">
            <v>26 26-Persona Natural</v>
          </cell>
          <cell r="AF204" t="str">
            <v>MASCULINO</v>
          </cell>
          <cell r="AG204" t="str">
            <v>INGENIERIA AMBIENTAL</v>
          </cell>
          <cell r="AH204" t="str">
            <v>ESPECIALIZACION EN EVALUACION AMBIENTAL DE PROYECTOS</v>
          </cell>
          <cell r="AI204" t="str">
            <v>6 AÑOS 2 MESES</v>
          </cell>
          <cell r="AJ204" t="str">
            <v>-</v>
          </cell>
          <cell r="AK204" t="str">
            <v>-</v>
          </cell>
          <cell r="AL204" t="str">
            <v>-</v>
          </cell>
          <cell r="AM204">
            <v>0</v>
          </cell>
          <cell r="AN204"/>
          <cell r="AO204">
            <v>64000000</v>
          </cell>
          <cell r="AP204">
            <v>8000000</v>
          </cell>
          <cell r="AQ204" t="str">
            <v>-</v>
          </cell>
          <cell r="AR204">
            <v>8</v>
          </cell>
          <cell r="AS204">
            <v>64000000</v>
          </cell>
          <cell r="AT204">
            <v>44820</v>
          </cell>
          <cell r="AU204">
            <v>44578</v>
          </cell>
          <cell r="AV204">
            <v>44820</v>
          </cell>
          <cell r="AW204">
            <v>8</v>
          </cell>
          <cell r="AX204" t="str">
            <v>2 2. Meses</v>
          </cell>
          <cell r="AY204" t="str">
            <v>Vigente</v>
          </cell>
          <cell r="AZ204" t="str">
            <v>SUBDIRECCION DE DISPOSICION FINAL</v>
          </cell>
          <cell r="BA204" t="str">
            <v>FREDY FERLEY ALDANA ARIAS</v>
          </cell>
          <cell r="BB204" t="str">
            <v>SUBDIRECTOR(A)</v>
          </cell>
          <cell r="BC204">
            <v>80513360</v>
          </cell>
          <cell r="BD204">
            <v>221</v>
          </cell>
          <cell r="BE204">
            <v>44565</v>
          </cell>
          <cell r="BF204">
            <v>242</v>
          </cell>
          <cell r="BG204">
            <v>44578</v>
          </cell>
          <cell r="BH204" t="str">
            <v>O23011602380000007569</v>
          </cell>
          <cell r="BI204" t="str">
            <v>1 1. Inversión</v>
          </cell>
          <cell r="BJ204" t="str">
            <v>NO REQUIERE</v>
          </cell>
          <cell r="BK204"/>
          <cell r="BL204"/>
          <cell r="BM204"/>
          <cell r="BN204">
            <v>16</v>
          </cell>
          <cell r="BO204" t="str">
            <v>PROFESIONAL</v>
          </cell>
          <cell r="BP204"/>
        </row>
        <row r="205">
          <cell r="M205">
            <v>1022342934</v>
          </cell>
          <cell r="N205">
            <v>2</v>
          </cell>
          <cell r="O205" t="str">
            <v>COLOMBIA</v>
          </cell>
          <cell r="P205" t="str">
            <v>CUNDINAMARCA</v>
          </cell>
          <cell r="Q205" t="str">
            <v>PASCA</v>
          </cell>
          <cell r="R205" t="str">
            <v>N/A</v>
          </cell>
          <cell r="S205" t="str">
            <v>N/A</v>
          </cell>
          <cell r="T205" t="str">
            <v>N/A</v>
          </cell>
          <cell r="U205" t="str">
            <v>N/A</v>
          </cell>
          <cell r="V205" t="str">
            <v>N/A</v>
          </cell>
          <cell r="W205" t="str">
            <v>N/A</v>
          </cell>
          <cell r="X205" t="str">
            <v>N/A</v>
          </cell>
          <cell r="Y205" t="str">
            <v>N/A</v>
          </cell>
          <cell r="Z205">
            <v>32151</v>
          </cell>
          <cell r="AA205" t="str">
            <v>CRA 86G # 0 15</v>
          </cell>
          <cell r="AB205">
            <v>3192195090</v>
          </cell>
          <cell r="AC205" t="str">
            <v>YGESTION01@HOTMAIL.COM</v>
          </cell>
          <cell r="AD205" t="str">
            <v xml:space="preserve">1 1. Natural </v>
          </cell>
          <cell r="AE205" t="str">
            <v>26 26-Persona Natural</v>
          </cell>
          <cell r="AF205" t="str">
            <v>MASCULINO</v>
          </cell>
          <cell r="AG205" t="str">
            <v>INGENIERIA INDUSTRIAL</v>
          </cell>
          <cell r="AH205" t="str">
            <v>N/A</v>
          </cell>
          <cell r="AI205" t="str">
            <v>8 AÑOS 8 MESES</v>
          </cell>
          <cell r="AJ205" t="str">
            <v>COMPENSAR EPS</v>
          </cell>
          <cell r="AK205" t="str">
            <v>PORVENIR</v>
          </cell>
          <cell r="AL205" t="str">
            <v>-</v>
          </cell>
          <cell r="AM205">
            <v>0</v>
          </cell>
          <cell r="AN205"/>
          <cell r="AO205">
            <v>44000000</v>
          </cell>
          <cell r="AP205">
            <v>5500000</v>
          </cell>
          <cell r="AQ205" t="str">
            <v>-</v>
          </cell>
          <cell r="AR205">
            <v>8</v>
          </cell>
          <cell r="AS205">
            <v>44000000</v>
          </cell>
          <cell r="AT205">
            <v>44820</v>
          </cell>
          <cell r="AU205">
            <v>44578</v>
          </cell>
          <cell r="AV205">
            <v>44820</v>
          </cell>
          <cell r="AW205">
            <v>8</v>
          </cell>
          <cell r="AX205" t="str">
            <v>2 2. Meses</v>
          </cell>
          <cell r="AY205" t="str">
            <v>Vigente</v>
          </cell>
          <cell r="AZ205" t="str">
            <v>SUBDIRECCION DE DISPOSICION FINAL</v>
          </cell>
          <cell r="BA205" t="str">
            <v>FREDY FERLEY ALDANA ARIAS</v>
          </cell>
          <cell r="BB205" t="str">
            <v>SUBDIRECTOR(A)</v>
          </cell>
          <cell r="BC205">
            <v>80513360</v>
          </cell>
          <cell r="BD205">
            <v>227</v>
          </cell>
          <cell r="BE205">
            <v>44567</v>
          </cell>
          <cell r="BF205">
            <v>243</v>
          </cell>
          <cell r="BG205">
            <v>44578</v>
          </cell>
          <cell r="BH205" t="str">
            <v>O23011602380000007569</v>
          </cell>
          <cell r="BI205" t="str">
            <v>1 1. Inversión</v>
          </cell>
          <cell r="BJ205" t="str">
            <v>NO REQUIERE</v>
          </cell>
          <cell r="BK205"/>
          <cell r="BL205"/>
          <cell r="BM205"/>
          <cell r="BN205">
            <v>11</v>
          </cell>
          <cell r="BO205" t="str">
            <v>PROFESIONAL</v>
          </cell>
          <cell r="BP205"/>
        </row>
        <row r="206">
          <cell r="M206">
            <v>79758293</v>
          </cell>
          <cell r="N206">
            <v>2</v>
          </cell>
          <cell r="O206" t="str">
            <v>COLOMBIA</v>
          </cell>
          <cell r="P206" t="str">
            <v>CUNDINAMARCA</v>
          </cell>
          <cell r="Q206" t="str">
            <v>BOGOTA</v>
          </cell>
          <cell r="R206" t="str">
            <v>N/A</v>
          </cell>
          <cell r="S206" t="str">
            <v>N/A</v>
          </cell>
          <cell r="T206" t="str">
            <v>N/A</v>
          </cell>
          <cell r="U206" t="str">
            <v>N/A</v>
          </cell>
          <cell r="V206" t="str">
            <v>N/A</v>
          </cell>
          <cell r="W206" t="str">
            <v>N/A</v>
          </cell>
          <cell r="X206" t="str">
            <v>N/A</v>
          </cell>
          <cell r="Y206" t="str">
            <v>N/A</v>
          </cell>
          <cell r="Z206">
            <v>27499</v>
          </cell>
          <cell r="AA206" t="str">
            <v>CRA 15 # 17 81 CHIA</v>
          </cell>
          <cell r="AB206">
            <v>3138969604</v>
          </cell>
          <cell r="AC206" t="str">
            <v>NEIMARCAS@GMAIL.COM</v>
          </cell>
          <cell r="AD206" t="str">
            <v xml:space="preserve">1 1. Natural </v>
          </cell>
          <cell r="AE206" t="str">
            <v>26 26-Persona Natural</v>
          </cell>
          <cell r="AF206" t="str">
            <v>MASCULINO</v>
          </cell>
          <cell r="AG206" t="str">
            <v>INGENIERIA CIVIL</v>
          </cell>
          <cell r="AH206" t="str">
            <v>MAESTRIA EN INGENIERIA GEOTECNIA</v>
          </cell>
          <cell r="AI206" t="str">
            <v>21 AÑOS 7 MESES</v>
          </cell>
          <cell r="AJ206" t="str">
            <v>SURA EPS</v>
          </cell>
          <cell r="AK206" t="str">
            <v>PROTECCION</v>
          </cell>
          <cell r="AL206" t="str">
            <v>-</v>
          </cell>
          <cell r="AM206">
            <v>30000000</v>
          </cell>
          <cell r="AN206"/>
          <cell r="AO206">
            <v>60000000</v>
          </cell>
          <cell r="AP206">
            <v>15000000</v>
          </cell>
          <cell r="AQ206" t="str">
            <v>-</v>
          </cell>
          <cell r="AR206">
            <v>4</v>
          </cell>
          <cell r="AS206">
            <v>90000000</v>
          </cell>
          <cell r="AT206">
            <v>44698</v>
          </cell>
          <cell r="AU206">
            <v>44579</v>
          </cell>
          <cell r="AV206">
            <v>44759</v>
          </cell>
          <cell r="AW206">
            <v>4</v>
          </cell>
          <cell r="AX206" t="str">
            <v>2 2. Meses</v>
          </cell>
          <cell r="AY206" t="str">
            <v>Vigente</v>
          </cell>
          <cell r="AZ206" t="str">
            <v>SUBDIRECCION DE DISPOSICION FINAL</v>
          </cell>
          <cell r="BA206" t="str">
            <v>FREDY FERLEY ALDANA ARIAS</v>
          </cell>
          <cell r="BB206" t="str">
            <v>SUBDIRECTOR(A)</v>
          </cell>
          <cell r="BC206">
            <v>80513360</v>
          </cell>
          <cell r="BD206">
            <v>137</v>
          </cell>
          <cell r="BE206">
            <v>44564</v>
          </cell>
          <cell r="BF206">
            <v>278</v>
          </cell>
          <cell r="BG206">
            <v>44579</v>
          </cell>
          <cell r="BH206" t="str">
            <v>O23011602380000007569</v>
          </cell>
          <cell r="BI206" t="str">
            <v>1 1. Inversión</v>
          </cell>
          <cell r="BJ206" t="str">
            <v>NO REQUIERE</v>
          </cell>
          <cell r="BK206"/>
          <cell r="BL206"/>
          <cell r="BM206"/>
          <cell r="BN206">
            <v>21</v>
          </cell>
          <cell r="BO206" t="str">
            <v>PROFESIONAL</v>
          </cell>
          <cell r="BP206"/>
        </row>
        <row r="207">
          <cell r="M207">
            <v>1014268025</v>
          </cell>
          <cell r="N207">
            <v>7</v>
          </cell>
          <cell r="O207" t="str">
            <v>COLOMBIA</v>
          </cell>
          <cell r="P207" t="str">
            <v>CUNDINAMARCA</v>
          </cell>
          <cell r="Q207" t="str">
            <v>BOGOTA</v>
          </cell>
          <cell r="R207" t="str">
            <v>N/A</v>
          </cell>
          <cell r="S207" t="str">
            <v>N/A</v>
          </cell>
          <cell r="T207" t="str">
            <v>N/A</v>
          </cell>
          <cell r="U207" t="str">
            <v>N/A</v>
          </cell>
          <cell r="V207" t="str">
            <v>N/A</v>
          </cell>
          <cell r="W207" t="str">
            <v>N/A</v>
          </cell>
          <cell r="X207" t="str">
            <v>N/A</v>
          </cell>
          <cell r="Y207" t="str">
            <v>N/A</v>
          </cell>
          <cell r="Z207">
            <v>34908</v>
          </cell>
          <cell r="AA207" t="str">
            <v>CRA 73A # 73A 26</v>
          </cell>
          <cell r="AB207">
            <v>2519480</v>
          </cell>
          <cell r="AC207" t="str">
            <v>PLAZAARIZALP@GAMAIL.COM</v>
          </cell>
          <cell r="AD207" t="str">
            <v xml:space="preserve">1 1. Natural </v>
          </cell>
          <cell r="AE207" t="str">
            <v>26 26-Persona Natural</v>
          </cell>
          <cell r="AF207" t="str">
            <v>FEMENINO</v>
          </cell>
          <cell r="AG207" t="str">
            <v>ECONOMIA</v>
          </cell>
          <cell r="AH207" t="str">
            <v>N/A</v>
          </cell>
          <cell r="AI207" t="str">
            <v>1 AÑOS 11 MESES</v>
          </cell>
          <cell r="AJ207" t="str">
            <v>COMPENSAR EPS</v>
          </cell>
          <cell r="AK207" t="str">
            <v>PORVENIR</v>
          </cell>
          <cell r="AL207" t="str">
            <v>-</v>
          </cell>
          <cell r="AM207">
            <v>0</v>
          </cell>
          <cell r="AN207"/>
          <cell r="AO207">
            <v>36000000</v>
          </cell>
          <cell r="AP207">
            <v>4500000</v>
          </cell>
          <cell r="AQ207" t="str">
            <v>-</v>
          </cell>
          <cell r="AR207">
            <v>8</v>
          </cell>
          <cell r="AS207">
            <v>36000000</v>
          </cell>
          <cell r="AT207">
            <v>44820</v>
          </cell>
          <cell r="AU207">
            <v>44578</v>
          </cell>
          <cell r="AV207">
            <v>44820</v>
          </cell>
          <cell r="AW207">
            <v>8</v>
          </cell>
          <cell r="AX207" t="str">
            <v>2 2. Meses</v>
          </cell>
          <cell r="AY207" t="str">
            <v>Vigente</v>
          </cell>
          <cell r="AZ207" t="str">
            <v>SUBDIRECCION DE DISPOSICION FINAL</v>
          </cell>
          <cell r="BA207" t="str">
            <v>FREDY FERLEY ALDANA ARIAS</v>
          </cell>
          <cell r="BB207" t="str">
            <v>SUBDIRECTOR(A)</v>
          </cell>
          <cell r="BC207">
            <v>80513360</v>
          </cell>
          <cell r="BD207">
            <v>232</v>
          </cell>
          <cell r="BE207">
            <v>44567</v>
          </cell>
          <cell r="BF207">
            <v>223</v>
          </cell>
          <cell r="BG207">
            <v>44578</v>
          </cell>
          <cell r="BH207" t="str">
            <v>O23011602380000007569</v>
          </cell>
          <cell r="BI207" t="str">
            <v>1 1. Inversión</v>
          </cell>
          <cell r="BJ207" t="str">
            <v>NO REQUIERE</v>
          </cell>
          <cell r="BK207"/>
          <cell r="BL207"/>
          <cell r="BM207"/>
          <cell r="BN207">
            <v>10</v>
          </cell>
          <cell r="BO207" t="str">
            <v>PROFESIONAL</v>
          </cell>
          <cell r="BP207"/>
        </row>
        <row r="208">
          <cell r="M208">
            <v>79787600</v>
          </cell>
          <cell r="N208">
            <v>4</v>
          </cell>
          <cell r="O208" t="str">
            <v>COLOMBIA</v>
          </cell>
          <cell r="P208" t="str">
            <v>CUNDINAMARCA</v>
          </cell>
          <cell r="Q208" t="str">
            <v>BOGOTA</v>
          </cell>
          <cell r="R208" t="str">
            <v>N/A</v>
          </cell>
          <cell r="S208" t="str">
            <v>N/A</v>
          </cell>
          <cell r="T208" t="str">
            <v>N/A</v>
          </cell>
          <cell r="U208" t="str">
            <v>N/A</v>
          </cell>
          <cell r="V208" t="str">
            <v>N/A</v>
          </cell>
          <cell r="W208" t="str">
            <v>N/A</v>
          </cell>
          <cell r="X208" t="str">
            <v>N/A</v>
          </cell>
          <cell r="Y208" t="str">
            <v>N/A</v>
          </cell>
          <cell r="Z208">
            <v>27984</v>
          </cell>
          <cell r="AA208" t="str">
            <v>KM 18 BOGOTA SOPO PARCELACION APOSENTOS BROSEÑO</v>
          </cell>
          <cell r="AB208">
            <v>3017854978</v>
          </cell>
          <cell r="AC208" t="str">
            <v>E-CARDON@UNIANDES.EDU.CO</v>
          </cell>
          <cell r="AD208" t="str">
            <v xml:space="preserve">1 1. Natural </v>
          </cell>
          <cell r="AE208" t="str">
            <v>26 26-Persona Natural</v>
          </cell>
          <cell r="AF208" t="str">
            <v>MASCULINO</v>
          </cell>
          <cell r="AG208" t="str">
            <v>INGENIERIA UNDUSTRIAL</v>
          </cell>
          <cell r="AH208" t="str">
            <v>MAESTRIA EN INGENIERIA INDUSTRIAL</v>
          </cell>
          <cell r="AI208" t="str">
            <v>18 AÑOS 5 MESES</v>
          </cell>
          <cell r="AJ208" t="str">
            <v>-</v>
          </cell>
          <cell r="AK208" t="str">
            <v>-</v>
          </cell>
          <cell r="AL208" t="str">
            <v>-</v>
          </cell>
          <cell r="AM208">
            <v>30000000</v>
          </cell>
          <cell r="AN208"/>
          <cell r="AO208">
            <v>60000000</v>
          </cell>
          <cell r="AP208">
            <v>15000000</v>
          </cell>
          <cell r="AQ208" t="str">
            <v>SI</v>
          </cell>
          <cell r="AR208">
            <v>4</v>
          </cell>
          <cell r="AS208">
            <v>90000000</v>
          </cell>
          <cell r="AT208">
            <v>44713</v>
          </cell>
          <cell r="AU208">
            <v>44594</v>
          </cell>
          <cell r="AV208">
            <v>44774</v>
          </cell>
          <cell r="AW208">
            <v>4</v>
          </cell>
          <cell r="AX208" t="str">
            <v>2 2. Meses</v>
          </cell>
          <cell r="AY208" t="str">
            <v>Vigente</v>
          </cell>
          <cell r="AZ208" t="str">
            <v>SUBDIRECCION DE DISPOSICION FINAL</v>
          </cell>
          <cell r="BA208" t="str">
            <v>FREDY FERLEY ALDANA ARIAS</v>
          </cell>
          <cell r="BB208" t="str">
            <v>SUBDIRECTOR(A)</v>
          </cell>
          <cell r="BC208">
            <v>80513360</v>
          </cell>
          <cell r="BD208">
            <v>233</v>
          </cell>
          <cell r="BE208">
            <v>44567</v>
          </cell>
          <cell r="BF208">
            <v>358</v>
          </cell>
          <cell r="BG208">
            <v>44581</v>
          </cell>
          <cell r="BH208" t="str">
            <v>O23011602380000007569</v>
          </cell>
          <cell r="BI208" t="str">
            <v>1 1. Inversión</v>
          </cell>
          <cell r="BJ208" t="str">
            <v>NO REQUIERE</v>
          </cell>
          <cell r="BK208"/>
          <cell r="BL208"/>
          <cell r="BM208"/>
          <cell r="BN208">
            <v>21</v>
          </cell>
          <cell r="BO208" t="str">
            <v>PROFESIONAL</v>
          </cell>
          <cell r="BP208"/>
        </row>
        <row r="209">
          <cell r="M209">
            <v>52783545</v>
          </cell>
          <cell r="N209">
            <v>0</v>
          </cell>
          <cell r="O209" t="str">
            <v>COLOMBIA</v>
          </cell>
          <cell r="P209" t="str">
            <v>CUNDINAMARCA</v>
          </cell>
          <cell r="Q209" t="str">
            <v>BOGOTA</v>
          </cell>
          <cell r="R209" t="str">
            <v>N/A</v>
          </cell>
          <cell r="S209" t="str">
            <v>N/A</v>
          </cell>
          <cell r="T209" t="str">
            <v>N/A</v>
          </cell>
          <cell r="U209" t="str">
            <v>N/A</v>
          </cell>
          <cell r="V209" t="str">
            <v>N/A</v>
          </cell>
          <cell r="W209" t="str">
            <v>N/A</v>
          </cell>
          <cell r="X209" t="str">
            <v>N/A</v>
          </cell>
          <cell r="Y209" t="str">
            <v>N/A</v>
          </cell>
          <cell r="Z209">
            <v>29971</v>
          </cell>
          <cell r="AA209" t="str">
            <v>CRA 14B # 106 45 APTO 503</v>
          </cell>
          <cell r="AB209">
            <v>3213716532</v>
          </cell>
          <cell r="AC209" t="str">
            <v>KELLYMTORRES@HOTMAIL.COM</v>
          </cell>
          <cell r="AD209" t="str">
            <v xml:space="preserve">1 1. Natural </v>
          </cell>
          <cell r="AE209" t="str">
            <v>26 26-Persona Natural</v>
          </cell>
          <cell r="AF209" t="str">
            <v>FEMENINO</v>
          </cell>
          <cell r="AG209" t="str">
            <v>ADMINISTRACION DE EMPRESAS</v>
          </cell>
          <cell r="AH209" t="str">
            <v>ESPECIALIZACION EN GOBIERNO GERENCIA Y ASUNTOS PUBLICOS</v>
          </cell>
          <cell r="AI209" t="str">
            <v>10 AÑOS 7 MESES</v>
          </cell>
          <cell r="AJ209" t="str">
            <v>-</v>
          </cell>
          <cell r="AK209" t="str">
            <v>-</v>
          </cell>
          <cell r="AL209" t="str">
            <v>-</v>
          </cell>
          <cell r="AM209">
            <v>0</v>
          </cell>
          <cell r="AN209"/>
          <cell r="AO209">
            <v>50521500</v>
          </cell>
          <cell r="AP209">
            <v>8420250</v>
          </cell>
          <cell r="AQ209" t="str">
            <v>-</v>
          </cell>
          <cell r="AR209">
            <v>6</v>
          </cell>
          <cell r="AS209">
            <v>50521500</v>
          </cell>
          <cell r="AT209">
            <v>44754</v>
          </cell>
          <cell r="AU209">
            <v>44574</v>
          </cell>
          <cell r="AV209">
            <v>44754</v>
          </cell>
          <cell r="AW209">
            <v>6</v>
          </cell>
          <cell r="AX209" t="str">
            <v>2 2. Meses</v>
          </cell>
          <cell r="AY209" t="str">
            <v>Vigente</v>
          </cell>
          <cell r="AZ209" t="str">
            <v>SUBDIRECCION DE RECOLECCION, BARRIDO Y LIMPIEZA</v>
          </cell>
          <cell r="BA209" t="str">
            <v>HERMES HUMBERTO FORERO</v>
          </cell>
          <cell r="BB209" t="str">
            <v>SUBDIRECTOR DE RBL</v>
          </cell>
          <cell r="BC209">
            <v>80012878</v>
          </cell>
          <cell r="BD209">
            <v>411</v>
          </cell>
          <cell r="BE209">
            <v>44567</v>
          </cell>
          <cell r="BF209">
            <v>183</v>
          </cell>
          <cell r="BG209">
            <v>44574</v>
          </cell>
          <cell r="BH209" t="str">
            <v>O23011602380000007569</v>
          </cell>
          <cell r="BI209" t="str">
            <v>1 1. Inversión</v>
          </cell>
          <cell r="BJ209" t="str">
            <v>NO REQUIERE</v>
          </cell>
          <cell r="BK209"/>
          <cell r="BL209"/>
          <cell r="BM209"/>
          <cell r="BN209">
            <v>17</v>
          </cell>
          <cell r="BO209" t="str">
            <v>PROFESIONAL</v>
          </cell>
          <cell r="BP209"/>
        </row>
        <row r="210">
          <cell r="M210">
            <v>1020794074</v>
          </cell>
          <cell r="N210">
            <v>5</v>
          </cell>
          <cell r="O210" t="str">
            <v>COLOMBIA</v>
          </cell>
          <cell r="P210" t="str">
            <v>CUNDINAMARCA</v>
          </cell>
          <cell r="Q210" t="str">
            <v>BOGOTA</v>
          </cell>
          <cell r="R210" t="str">
            <v>N/A</v>
          </cell>
          <cell r="S210" t="str">
            <v>N/A</v>
          </cell>
          <cell r="T210" t="str">
            <v>N/A</v>
          </cell>
          <cell r="U210" t="str">
            <v>N/A</v>
          </cell>
          <cell r="V210" t="str">
            <v>N/A</v>
          </cell>
          <cell r="W210" t="str">
            <v>N/A</v>
          </cell>
          <cell r="X210" t="str">
            <v>N/A</v>
          </cell>
          <cell r="Y210" t="str">
            <v>N/A</v>
          </cell>
          <cell r="Z210">
            <v>34510</v>
          </cell>
          <cell r="AA210" t="str">
            <v>CRA 58 # 152 70 MAZUREN 19 T3 APTO 701</v>
          </cell>
          <cell r="AB210">
            <v>3399516</v>
          </cell>
          <cell r="AC210" t="str">
            <v>JPMONTOYA528@GMAIL.COM</v>
          </cell>
          <cell r="AD210" t="str">
            <v xml:space="preserve">1 1. Natural </v>
          </cell>
          <cell r="AE210" t="str">
            <v>26 26-Persona Natural</v>
          </cell>
          <cell r="AF210" t="str">
            <v>MASCULINO</v>
          </cell>
          <cell r="AG210" t="str">
            <v>CIENCIA POLITICA</v>
          </cell>
          <cell r="AH210" t="str">
            <v>N/A</v>
          </cell>
          <cell r="AI210" t="str">
            <v>1 AÑO 10 MESES</v>
          </cell>
          <cell r="AJ210" t="str">
            <v>-</v>
          </cell>
          <cell r="AK210" t="str">
            <v>-</v>
          </cell>
          <cell r="AL210" t="str">
            <v>-</v>
          </cell>
          <cell r="AM210">
            <v>0</v>
          </cell>
          <cell r="AN210"/>
          <cell r="AO210">
            <v>48564500</v>
          </cell>
          <cell r="AP210">
            <v>4223000</v>
          </cell>
          <cell r="AQ210" t="str">
            <v>-</v>
          </cell>
          <cell r="AR210">
            <v>12</v>
          </cell>
          <cell r="AS210">
            <v>48564500</v>
          </cell>
          <cell r="AT210">
            <v>44928</v>
          </cell>
          <cell r="AU210">
            <v>44580</v>
          </cell>
          <cell r="AV210">
            <v>44928</v>
          </cell>
          <cell r="AW210" t="str">
            <v>11 MESES 15 DIAS</v>
          </cell>
          <cell r="AX210" t="str">
            <v>1 1. Días</v>
          </cell>
          <cell r="AY210" t="str">
            <v>Vigente</v>
          </cell>
          <cell r="AZ210" t="str">
            <v>SUBDIRECCION DE RECOLECCION, BARRIDO Y LIMPIEZA</v>
          </cell>
          <cell r="BA210" t="str">
            <v>HERMES HUMBERTO FORERO</v>
          </cell>
          <cell r="BB210" t="str">
            <v>SUBDIRECTOR DE RBL</v>
          </cell>
          <cell r="BC210">
            <v>80012878</v>
          </cell>
          <cell r="BD210">
            <v>324</v>
          </cell>
          <cell r="BE210">
            <v>44566</v>
          </cell>
          <cell r="BF210">
            <v>211</v>
          </cell>
          <cell r="BG210">
            <v>44575</v>
          </cell>
          <cell r="BH210" t="str">
            <v>O23011602380000007569</v>
          </cell>
          <cell r="BI210" t="str">
            <v>1 1. Inversión</v>
          </cell>
          <cell r="BJ210" t="str">
            <v>NO REQUIERE</v>
          </cell>
          <cell r="BK210"/>
          <cell r="BL210"/>
          <cell r="BM210"/>
          <cell r="BN210">
            <v>10</v>
          </cell>
          <cell r="BO210" t="str">
            <v>PROFESIONAL</v>
          </cell>
          <cell r="BP210"/>
        </row>
        <row r="211">
          <cell r="M211">
            <v>1033733810</v>
          </cell>
          <cell r="N211">
            <v>6</v>
          </cell>
          <cell r="O211" t="str">
            <v>COLOMBIA</v>
          </cell>
          <cell r="P211" t="str">
            <v>CUNDINAMARCA</v>
          </cell>
          <cell r="Q211" t="str">
            <v>BOGOTA</v>
          </cell>
          <cell r="R211" t="str">
            <v>N/A</v>
          </cell>
          <cell r="S211" t="str">
            <v>N/A</v>
          </cell>
          <cell r="T211" t="str">
            <v>N/A</v>
          </cell>
          <cell r="U211" t="str">
            <v>N/A</v>
          </cell>
          <cell r="V211" t="str">
            <v>N/A</v>
          </cell>
          <cell r="W211" t="str">
            <v>N/A</v>
          </cell>
          <cell r="X211" t="str">
            <v>N/A</v>
          </cell>
          <cell r="Y211" t="str">
            <v>N/A</v>
          </cell>
          <cell r="Z211">
            <v>33267</v>
          </cell>
          <cell r="AA211" t="str">
            <v>CALE 189 # 8A 05</v>
          </cell>
          <cell r="AB211">
            <v>3205977256</v>
          </cell>
          <cell r="AC211" t="str">
            <v>KATEJR1001@HOTMAIL.COM</v>
          </cell>
          <cell r="AD211" t="str">
            <v xml:space="preserve">1 1. Natural </v>
          </cell>
          <cell r="AE211" t="str">
            <v>26 26-Persona Natural</v>
          </cell>
          <cell r="AF211" t="str">
            <v>FEMENINO</v>
          </cell>
          <cell r="AG211" t="str">
            <v>BACHILLER</v>
          </cell>
          <cell r="AH211" t="str">
            <v>N/A</v>
          </cell>
          <cell r="AI211" t="str">
            <v>5 AÑOS</v>
          </cell>
          <cell r="AJ211" t="str">
            <v>FAMISANAR</v>
          </cell>
          <cell r="AK211" t="str">
            <v>PORVENIR</v>
          </cell>
          <cell r="AL211" t="str">
            <v>-</v>
          </cell>
          <cell r="AM211">
            <v>0</v>
          </cell>
          <cell r="AN211"/>
          <cell r="AO211">
            <v>11229060</v>
          </cell>
          <cell r="AP211">
            <v>1871510</v>
          </cell>
          <cell r="AQ211" t="str">
            <v>-</v>
          </cell>
          <cell r="AR211">
            <v>6</v>
          </cell>
          <cell r="AS211">
            <v>11229060</v>
          </cell>
          <cell r="AT211">
            <v>44760</v>
          </cell>
          <cell r="AU211">
            <v>44580</v>
          </cell>
          <cell r="AV211">
            <v>44760</v>
          </cell>
          <cell r="AW211">
            <v>6</v>
          </cell>
          <cell r="AX211" t="str">
            <v>2 2. Meses</v>
          </cell>
          <cell r="AY211" t="str">
            <v>Vigente</v>
          </cell>
          <cell r="AZ211" t="str">
            <v>SUBDIRECCION DE RECOLECCION, BARRIDO Y LIMPIEZA</v>
          </cell>
          <cell r="BA211" t="str">
            <v>HERMES HUMBERTO FORERO</v>
          </cell>
          <cell r="BB211" t="str">
            <v>SUBDIRECTOR DE RBL</v>
          </cell>
          <cell r="BC211">
            <v>80012878</v>
          </cell>
          <cell r="BD211">
            <v>418</v>
          </cell>
          <cell r="BE211">
            <v>44567</v>
          </cell>
          <cell r="BF211">
            <v>188</v>
          </cell>
          <cell r="BG211">
            <v>44574</v>
          </cell>
          <cell r="BH211" t="str">
            <v>O23011602380000007569</v>
          </cell>
          <cell r="BI211" t="str">
            <v>1 1. Inversión</v>
          </cell>
          <cell r="BJ211" t="str">
            <v>NO REQUIERE</v>
          </cell>
          <cell r="BK211"/>
          <cell r="BL211"/>
          <cell r="BM211"/>
          <cell r="BN211">
            <v>4</v>
          </cell>
          <cell r="BO211" t="str">
            <v>ASISTENCIAL</v>
          </cell>
          <cell r="BP211"/>
        </row>
        <row r="212">
          <cell r="M212">
            <v>46376295</v>
          </cell>
          <cell r="N212">
            <v>7</v>
          </cell>
          <cell r="O212" t="str">
            <v>COLOMBIA</v>
          </cell>
          <cell r="P212" t="str">
            <v>BOYACA</v>
          </cell>
          <cell r="Q212" t="str">
            <v>DUITAMA</v>
          </cell>
          <cell r="R212" t="str">
            <v>N/A</v>
          </cell>
          <cell r="S212" t="str">
            <v>N/A</v>
          </cell>
          <cell r="T212" t="str">
            <v>N/A</v>
          </cell>
          <cell r="U212" t="str">
            <v>N/A</v>
          </cell>
          <cell r="V212" t="str">
            <v>N/A</v>
          </cell>
          <cell r="W212" t="str">
            <v>N/A</v>
          </cell>
          <cell r="X212" t="str">
            <v>N/A</v>
          </cell>
          <cell r="Y212" t="str">
            <v>N/A</v>
          </cell>
          <cell r="Z212">
            <v>28607</v>
          </cell>
          <cell r="AA212" t="str">
            <v>CALLE 152 # 54 50</v>
          </cell>
          <cell r="AB212">
            <v>5245066</v>
          </cell>
          <cell r="AC212" t="str">
            <v>INGENIERIA_FIGUEREDO@HOTMAIL.COM</v>
          </cell>
          <cell r="AD212" t="str">
            <v xml:space="preserve">1 1. Natural </v>
          </cell>
          <cell r="AE212" t="str">
            <v>26 26-Persona Natural</v>
          </cell>
          <cell r="AF212" t="str">
            <v>FEMENINO</v>
          </cell>
          <cell r="AG212" t="str">
            <v>INGENIERIA INDUSTRIAL</v>
          </cell>
          <cell r="AH212" t="str">
            <v xml:space="preserve">ESPECIALIZACION EN SALUD OCUPACIONAL </v>
          </cell>
          <cell r="AI212" t="str">
            <v>12 AÑOS 9 MESES</v>
          </cell>
          <cell r="AJ212" t="str">
            <v>SURA EPS</v>
          </cell>
          <cell r="AK212" t="str">
            <v>PORVENIR</v>
          </cell>
          <cell r="AL212" t="str">
            <v>-</v>
          </cell>
          <cell r="AM212">
            <v>0</v>
          </cell>
          <cell r="AN212"/>
          <cell r="AO212">
            <v>46200000</v>
          </cell>
          <cell r="AP212">
            <v>7700000</v>
          </cell>
          <cell r="AQ212" t="str">
            <v>-</v>
          </cell>
          <cell r="AR212">
            <v>6</v>
          </cell>
          <cell r="AS212">
            <v>46200000</v>
          </cell>
          <cell r="AT212">
            <v>44758</v>
          </cell>
          <cell r="AU212">
            <v>44578</v>
          </cell>
          <cell r="AV212">
            <v>44758</v>
          </cell>
          <cell r="AW212">
            <v>6</v>
          </cell>
          <cell r="AX212" t="str">
            <v>2 2. Meses</v>
          </cell>
          <cell r="AY212" t="str">
            <v>Vigente</v>
          </cell>
          <cell r="AZ212" t="str">
            <v>SUBDIRECCION DE DISPOSICION FINAL</v>
          </cell>
          <cell r="BA212" t="str">
            <v>FREDY FERLEY ALDANA ARIAS</v>
          </cell>
          <cell r="BB212" t="str">
            <v>SUBDIRECTOR(A)</v>
          </cell>
          <cell r="BC212">
            <v>80513360</v>
          </cell>
          <cell r="BD212">
            <v>142</v>
          </cell>
          <cell r="BE212">
            <v>44564</v>
          </cell>
          <cell r="BF212">
            <v>250</v>
          </cell>
          <cell r="BG212">
            <v>44578</v>
          </cell>
          <cell r="BH212" t="str">
            <v>O23011602380000007569</v>
          </cell>
          <cell r="BI212" t="str">
            <v>1 1. Inversión</v>
          </cell>
          <cell r="BJ212" t="str">
            <v>NO REQUIERE</v>
          </cell>
          <cell r="BK212"/>
          <cell r="BL212"/>
          <cell r="BM212"/>
          <cell r="BN212">
            <v>10</v>
          </cell>
          <cell r="BO212" t="str">
            <v>PROFESIONAL</v>
          </cell>
          <cell r="BP212"/>
        </row>
        <row r="213">
          <cell r="M213">
            <v>52476800</v>
          </cell>
          <cell r="N213">
            <v>8</v>
          </cell>
          <cell r="O213" t="str">
            <v>COLOMBIA</v>
          </cell>
          <cell r="P213" t="str">
            <v>CUNDINAMARCA</v>
          </cell>
          <cell r="Q213" t="str">
            <v>BOGOTA</v>
          </cell>
          <cell r="R213" t="str">
            <v>N/A</v>
          </cell>
          <cell r="S213" t="str">
            <v>N/A</v>
          </cell>
          <cell r="T213" t="str">
            <v>N/A</v>
          </cell>
          <cell r="U213" t="str">
            <v>N/A</v>
          </cell>
          <cell r="V213" t="str">
            <v>N/A</v>
          </cell>
          <cell r="W213" t="str">
            <v>N/A</v>
          </cell>
          <cell r="X213" t="str">
            <v>N/A</v>
          </cell>
          <cell r="Y213" t="str">
            <v>N/A</v>
          </cell>
          <cell r="Z213">
            <v>28545</v>
          </cell>
          <cell r="AA213" t="str">
            <v>CALLE 19A # 80A 51 TORRE 5 504</v>
          </cell>
          <cell r="AB213">
            <v>7597090</v>
          </cell>
          <cell r="AC213" t="str">
            <v>MARIBELL476@GMAIL.COM</v>
          </cell>
          <cell r="AD213" t="str">
            <v xml:space="preserve">1 1. Natural </v>
          </cell>
          <cell r="AE213" t="str">
            <v>26 26-Persona Natural</v>
          </cell>
          <cell r="AF213" t="str">
            <v>FEMENINO</v>
          </cell>
          <cell r="AG213" t="str">
            <v>PSICOLOGIA EMPRESARIAL</v>
          </cell>
          <cell r="AH213" t="str">
            <v>ESPECIALIZACION EN GERENCIA EN SEGURIDAD Y SALUD EN EL TRABAJO</v>
          </cell>
          <cell r="AI213" t="str">
            <v>9 AÑOS 1 MES</v>
          </cell>
          <cell r="AJ213" t="str">
            <v>FAMISANAR</v>
          </cell>
          <cell r="AK213" t="str">
            <v>COLPENSIONES</v>
          </cell>
          <cell r="AL213" t="str">
            <v>-</v>
          </cell>
          <cell r="AM213">
            <v>0</v>
          </cell>
          <cell r="AN213"/>
          <cell r="AO213">
            <v>58400000</v>
          </cell>
          <cell r="AP213">
            <v>7300000</v>
          </cell>
          <cell r="AQ213" t="str">
            <v>-</v>
          </cell>
          <cell r="AR213">
            <v>8</v>
          </cell>
          <cell r="AS213">
            <v>58400000</v>
          </cell>
          <cell r="AT213">
            <v>44820</v>
          </cell>
          <cell r="AU213">
            <v>44578</v>
          </cell>
          <cell r="AV213">
            <v>44820</v>
          </cell>
          <cell r="AW213">
            <v>8</v>
          </cell>
          <cell r="AX213" t="str">
            <v>2 2. Meses</v>
          </cell>
          <cell r="AY213" t="str">
            <v>Vigente</v>
          </cell>
          <cell r="AZ213" t="str">
            <v>SUBDIRECCION DE DISPOSICION FINAL</v>
          </cell>
          <cell r="BA213" t="str">
            <v>FREDY FERLEY ALDANA ARIAS</v>
          </cell>
          <cell r="BB213" t="str">
            <v>SUBDIRECTOR(A)</v>
          </cell>
          <cell r="BC213">
            <v>80513360</v>
          </cell>
          <cell r="BD213">
            <v>136</v>
          </cell>
          <cell r="BE213">
            <v>44564</v>
          </cell>
          <cell r="BF213">
            <v>249</v>
          </cell>
          <cell r="BG213">
            <v>44578</v>
          </cell>
          <cell r="BH213" t="str">
            <v>O23011602380000007569</v>
          </cell>
          <cell r="BI213" t="str">
            <v>1 1. Inversión</v>
          </cell>
          <cell r="BJ213" t="str">
            <v>NO REQUIERE</v>
          </cell>
          <cell r="BK213"/>
          <cell r="BL213"/>
          <cell r="BM213"/>
          <cell r="BN213">
            <v>14</v>
          </cell>
          <cell r="BO213" t="str">
            <v>PROFESIONAL</v>
          </cell>
          <cell r="BP213"/>
        </row>
        <row r="214">
          <cell r="M214">
            <v>51698131</v>
          </cell>
          <cell r="N214">
            <v>8</v>
          </cell>
          <cell r="O214" t="str">
            <v>COLOMBIA</v>
          </cell>
          <cell r="P214" t="str">
            <v>CUNDINAMARCA</v>
          </cell>
          <cell r="Q214" t="str">
            <v>BOGOTA</v>
          </cell>
          <cell r="R214" t="str">
            <v>N/A</v>
          </cell>
          <cell r="S214" t="str">
            <v>N/A</v>
          </cell>
          <cell r="T214" t="str">
            <v>N/A</v>
          </cell>
          <cell r="U214" t="str">
            <v>N/A</v>
          </cell>
          <cell r="V214" t="str">
            <v>N/A</v>
          </cell>
          <cell r="W214" t="str">
            <v>N/A</v>
          </cell>
          <cell r="X214" t="str">
            <v>N/A</v>
          </cell>
          <cell r="Y214" t="str">
            <v>N/A</v>
          </cell>
          <cell r="Z214">
            <v>23235</v>
          </cell>
          <cell r="AA214" t="str">
            <v>cra 72k # 40 50 sur</v>
          </cell>
          <cell r="AB214">
            <v>4541002</v>
          </cell>
          <cell r="AC214" t="str">
            <v>ELIZGARU@GMAIL.COM</v>
          </cell>
          <cell r="AD214" t="str">
            <v xml:space="preserve">1 1. Natural </v>
          </cell>
          <cell r="AE214" t="str">
            <v>26 26-Persona Natural</v>
          </cell>
          <cell r="AF214" t="str">
            <v>FEMENINO</v>
          </cell>
          <cell r="AG214" t="str">
            <v>ARQUITECTURA</v>
          </cell>
          <cell r="AH214" t="str">
            <v>N/A</v>
          </cell>
          <cell r="AI214" t="str">
            <v>19 AÑOS 3 MESES</v>
          </cell>
          <cell r="AJ214" t="str">
            <v>-</v>
          </cell>
          <cell r="AK214" t="str">
            <v>-</v>
          </cell>
          <cell r="AL214" t="str">
            <v>-</v>
          </cell>
          <cell r="AM214">
            <v>0</v>
          </cell>
          <cell r="AN214"/>
          <cell r="AO214">
            <v>56000000</v>
          </cell>
          <cell r="AP214">
            <v>7000000</v>
          </cell>
          <cell r="AQ214" t="str">
            <v>-</v>
          </cell>
          <cell r="AR214">
            <v>8</v>
          </cell>
          <cell r="AS214">
            <v>56000000</v>
          </cell>
          <cell r="AT214">
            <v>44820</v>
          </cell>
          <cell r="AU214">
            <v>44578</v>
          </cell>
          <cell r="AV214">
            <v>44820</v>
          </cell>
          <cell r="AW214">
            <v>8</v>
          </cell>
          <cell r="AX214" t="str">
            <v>2 2. Meses</v>
          </cell>
          <cell r="AY214" t="str">
            <v>Vigente</v>
          </cell>
          <cell r="AZ214" t="str">
            <v>SUBDIRECCION DE DISPOSICION FINAL</v>
          </cell>
          <cell r="BA214" t="str">
            <v>FREDY FERLEY ALDANA ARIAS</v>
          </cell>
          <cell r="BB214" t="str">
            <v>SUBDIRECTOR(A)</v>
          </cell>
          <cell r="BC214">
            <v>80513360</v>
          </cell>
          <cell r="BD214">
            <v>127</v>
          </cell>
          <cell r="BE214">
            <v>44564</v>
          </cell>
          <cell r="BF214">
            <v>271</v>
          </cell>
          <cell r="BG214">
            <v>44578</v>
          </cell>
          <cell r="BH214" t="str">
            <v>O23011602380000007569</v>
          </cell>
          <cell r="BI214" t="str">
            <v>1 1. Inversión</v>
          </cell>
          <cell r="BJ214" t="str">
            <v>NO REQUIERE</v>
          </cell>
          <cell r="BK214"/>
          <cell r="BL214"/>
          <cell r="BM214"/>
          <cell r="BN214">
            <v>14</v>
          </cell>
          <cell r="BO214" t="str">
            <v>PROFESIONAL</v>
          </cell>
          <cell r="BP214"/>
        </row>
        <row r="215">
          <cell r="M215">
            <v>51938975</v>
          </cell>
          <cell r="N215">
            <v>8</v>
          </cell>
          <cell r="O215" t="str">
            <v>COLOMBIA</v>
          </cell>
          <cell r="P215" t="str">
            <v>BOYACA</v>
          </cell>
          <cell r="Q215" t="str">
            <v>DUITAMA</v>
          </cell>
          <cell r="R215" t="str">
            <v>N/A</v>
          </cell>
          <cell r="S215" t="str">
            <v>N/A</v>
          </cell>
          <cell r="T215" t="str">
            <v>N/A</v>
          </cell>
          <cell r="U215" t="str">
            <v>N/A</v>
          </cell>
          <cell r="V215" t="str">
            <v>N/A</v>
          </cell>
          <cell r="W215" t="str">
            <v>N/A</v>
          </cell>
          <cell r="X215" t="str">
            <v>N/A</v>
          </cell>
          <cell r="Y215" t="str">
            <v>N/A</v>
          </cell>
          <cell r="Z215">
            <v>25523</v>
          </cell>
          <cell r="AA215" t="str">
            <v>CALLE 147 # 13 53 APTO 302</v>
          </cell>
          <cell r="AB215">
            <v>3124183575</v>
          </cell>
          <cell r="AC215" t="str">
            <v>NEGZ.AMBIENTAL@GMAIL.COM</v>
          </cell>
          <cell r="AD215" t="str">
            <v xml:space="preserve">1 1. Natural </v>
          </cell>
          <cell r="AE215" t="str">
            <v>26 26-Persona Natural</v>
          </cell>
          <cell r="AF215" t="str">
            <v>FEMENINO</v>
          </cell>
          <cell r="AG215" t="str">
            <v>INGENIERIA AMBIENTAL Y SANITARIA</v>
          </cell>
          <cell r="AH215" t="str">
            <v>ESPECIALIZACION EN EVALUACION SOCIAL DE PROYECTOS</v>
          </cell>
          <cell r="AI215" t="str">
            <v xml:space="preserve">11 AÑOS </v>
          </cell>
          <cell r="AJ215" t="str">
            <v>SANITAS EPS</v>
          </cell>
          <cell r="AK215" t="str">
            <v>PROTECCION</v>
          </cell>
          <cell r="AL215" t="str">
            <v>-</v>
          </cell>
          <cell r="AM215">
            <v>0</v>
          </cell>
          <cell r="AN215"/>
          <cell r="AO215">
            <v>72000000</v>
          </cell>
          <cell r="AP215">
            <v>9000000</v>
          </cell>
          <cell r="AQ215" t="str">
            <v>-</v>
          </cell>
          <cell r="AR215">
            <v>8</v>
          </cell>
          <cell r="AS215">
            <v>72000000</v>
          </cell>
          <cell r="AT215">
            <v>44820</v>
          </cell>
          <cell r="AU215">
            <v>44578</v>
          </cell>
          <cell r="AV215">
            <v>44820</v>
          </cell>
          <cell r="AW215">
            <v>8</v>
          </cell>
          <cell r="AX215" t="str">
            <v>2 2. Meses</v>
          </cell>
          <cell r="AY215" t="str">
            <v>Vigente</v>
          </cell>
          <cell r="AZ215" t="str">
            <v>SUBDIRECCION DE DISPOSICION FINAL</v>
          </cell>
          <cell r="BA215" t="str">
            <v>FREDY FERLEY ALDANA ARIAS</v>
          </cell>
          <cell r="BB215" t="str">
            <v>SUBDIRECTOR(A)</v>
          </cell>
          <cell r="BC215">
            <v>80513360</v>
          </cell>
          <cell r="BD215">
            <v>226</v>
          </cell>
          <cell r="BE215">
            <v>44567</v>
          </cell>
          <cell r="BF215">
            <v>255</v>
          </cell>
          <cell r="BG215">
            <v>44578</v>
          </cell>
          <cell r="BH215" t="str">
            <v>O23011602380000007569</v>
          </cell>
          <cell r="BI215" t="str">
            <v>1 1. Inversión</v>
          </cell>
          <cell r="BJ215" t="str">
            <v>NO REQUIERE</v>
          </cell>
          <cell r="BK215"/>
          <cell r="BL215"/>
          <cell r="BM215"/>
          <cell r="BN215">
            <v>17</v>
          </cell>
          <cell r="BO215" t="str">
            <v>PROFESIONAL</v>
          </cell>
          <cell r="BP215"/>
        </row>
        <row r="216">
          <cell r="M216">
            <v>51967004</v>
          </cell>
          <cell r="N216">
            <v>5</v>
          </cell>
          <cell r="O216" t="str">
            <v>COLOMBIA</v>
          </cell>
          <cell r="P216" t="str">
            <v>CUNDINAMARCA</v>
          </cell>
          <cell r="Q216" t="str">
            <v>BOGOTA</v>
          </cell>
          <cell r="R216" t="str">
            <v>N/A</v>
          </cell>
          <cell r="S216" t="str">
            <v>N/A</v>
          </cell>
          <cell r="T216" t="str">
            <v>N/A</v>
          </cell>
          <cell r="U216" t="str">
            <v>N/A</v>
          </cell>
          <cell r="V216" t="str">
            <v>N/A</v>
          </cell>
          <cell r="W216" t="str">
            <v>N/A</v>
          </cell>
          <cell r="X216" t="str">
            <v>N/A</v>
          </cell>
          <cell r="Y216" t="str">
            <v>N/A</v>
          </cell>
          <cell r="Z216">
            <v>24953</v>
          </cell>
          <cell r="AA216" t="str">
            <v>CRA 79 # 19 87 APTO 802 TORRE 2</v>
          </cell>
          <cell r="AB216">
            <v>7545598</v>
          </cell>
          <cell r="AC216" t="str">
            <v>ANNY.ALARCONM@GMAIL.COM</v>
          </cell>
          <cell r="AD216" t="str">
            <v xml:space="preserve">1 1. Natural </v>
          </cell>
          <cell r="AE216" t="str">
            <v>26 26-Persona Natural</v>
          </cell>
          <cell r="AF216" t="str">
            <v>FEMENINO</v>
          </cell>
          <cell r="AG216" t="str">
            <v>BACHILLER</v>
          </cell>
          <cell r="AH216" t="str">
            <v>N/A</v>
          </cell>
          <cell r="AI216" t="str">
            <v>15 AÑOS 7 MESES</v>
          </cell>
          <cell r="AJ216" t="str">
            <v>SANITAS EPS</v>
          </cell>
          <cell r="AK216" t="str">
            <v>PORVENIR</v>
          </cell>
          <cell r="AL216" t="str">
            <v>-</v>
          </cell>
          <cell r="AM216">
            <v>0</v>
          </cell>
          <cell r="AN216"/>
          <cell r="AO216">
            <v>14100000</v>
          </cell>
          <cell r="AP216">
            <v>2350000</v>
          </cell>
          <cell r="AQ216" t="str">
            <v>-</v>
          </cell>
          <cell r="AR216">
            <v>6</v>
          </cell>
          <cell r="AS216">
            <v>14100000</v>
          </cell>
          <cell r="AT216">
            <v>44759</v>
          </cell>
          <cell r="AU216">
            <v>44579</v>
          </cell>
          <cell r="AV216">
            <v>44759</v>
          </cell>
          <cell r="AW216">
            <v>6</v>
          </cell>
          <cell r="AX216" t="str">
            <v>2 2. Meses</v>
          </cell>
          <cell r="AY216" t="str">
            <v>Vigente</v>
          </cell>
          <cell r="AZ216" t="str">
            <v>SUBDIRECCION ADMINISTRATIVA Y FINANCIERA</v>
          </cell>
          <cell r="BA216" t="str">
            <v>RUBEN DARIO PERILLA CARDENAS</v>
          </cell>
          <cell r="BB216" t="str">
            <v>SUBDIRECTOR DE ADMINISTRATIVA Y FINANCIERA</v>
          </cell>
          <cell r="BC216">
            <v>74754353</v>
          </cell>
          <cell r="BD216">
            <v>465</v>
          </cell>
          <cell r="BE216">
            <v>44567</v>
          </cell>
          <cell r="BF216">
            <v>317</v>
          </cell>
          <cell r="BG216">
            <v>44579</v>
          </cell>
          <cell r="BH216" t="str">
            <v>O23011605560000007628</v>
          </cell>
          <cell r="BI216" t="str">
            <v>1 1. Inversión</v>
          </cell>
          <cell r="BJ216" t="str">
            <v>NO REQUIERE</v>
          </cell>
          <cell r="BK216"/>
          <cell r="BL216"/>
          <cell r="BM216"/>
          <cell r="BN216">
            <v>5</v>
          </cell>
          <cell r="BO216" t="str">
            <v>ASISTENCIAL</v>
          </cell>
          <cell r="BP216"/>
        </row>
        <row r="217">
          <cell r="M217">
            <v>1031171275</v>
          </cell>
          <cell r="N217">
            <v>5</v>
          </cell>
          <cell r="O217" t="str">
            <v>COLOMBIA</v>
          </cell>
          <cell r="P217" t="str">
            <v>CUNDINAMARCA</v>
          </cell>
          <cell r="Q217" t="str">
            <v>BOGOTA</v>
          </cell>
          <cell r="R217" t="str">
            <v>N/A</v>
          </cell>
          <cell r="S217" t="str">
            <v>N/A</v>
          </cell>
          <cell r="T217" t="str">
            <v>N/A</v>
          </cell>
          <cell r="U217" t="str">
            <v>N/A</v>
          </cell>
          <cell r="V217" t="str">
            <v>N/A</v>
          </cell>
          <cell r="W217" t="str">
            <v>N/A</v>
          </cell>
          <cell r="X217" t="str">
            <v>N/A</v>
          </cell>
          <cell r="Y217" t="str">
            <v>N/A</v>
          </cell>
          <cell r="Z217">
            <v>35637</v>
          </cell>
          <cell r="AA217" t="str">
            <v>CRA 13F BIS # 33 66 SUR</v>
          </cell>
          <cell r="AB217">
            <v>3661624</v>
          </cell>
          <cell r="AC217" t="str">
            <v>JULYMARTIN2017@OUTLOOK.ES</v>
          </cell>
          <cell r="AD217" t="str">
            <v xml:space="preserve">1 1. Natural </v>
          </cell>
          <cell r="AE217" t="str">
            <v>26 26-Persona Natural</v>
          </cell>
          <cell r="AF217" t="str">
            <v>FEMENINO</v>
          </cell>
          <cell r="AG217" t="str">
            <v>ESTUDIOS UNIVERSITARIOS</v>
          </cell>
          <cell r="AH217" t="str">
            <v>N/A</v>
          </cell>
          <cell r="AI217" t="str">
            <v>2 AÑOS 5 MESES</v>
          </cell>
          <cell r="AJ217" t="str">
            <v>SALUD TOTAL</v>
          </cell>
          <cell r="AK217" t="str">
            <v>PORVENIR</v>
          </cell>
          <cell r="AL217" t="str">
            <v>-</v>
          </cell>
          <cell r="AM217">
            <v>0</v>
          </cell>
          <cell r="AN217"/>
          <cell r="AO217">
            <v>11229060</v>
          </cell>
          <cell r="AP217">
            <v>1871510</v>
          </cell>
          <cell r="AQ217" t="str">
            <v>-</v>
          </cell>
          <cell r="AR217">
            <v>6</v>
          </cell>
          <cell r="AS217">
            <v>11229060</v>
          </cell>
          <cell r="AT217">
            <v>44765</v>
          </cell>
          <cell r="AU217">
            <v>44585</v>
          </cell>
          <cell r="AV217">
            <v>44765</v>
          </cell>
          <cell r="AW217">
            <v>6</v>
          </cell>
          <cell r="AX217" t="str">
            <v>2 2. Meses</v>
          </cell>
          <cell r="AY217" t="str">
            <v>Vigente</v>
          </cell>
          <cell r="AZ217" t="str">
            <v>SUBDIRECCION DE RECOLECCION, BARRIDO Y LIMPIEZA</v>
          </cell>
          <cell r="BA217" t="str">
            <v>HERMES HUMBERTO FORERO</v>
          </cell>
          <cell r="BB217" t="str">
            <v>SUBDIRECTOR DE RBL</v>
          </cell>
          <cell r="BC217">
            <v>80012878</v>
          </cell>
          <cell r="BD217">
            <v>423</v>
          </cell>
          <cell r="BE217">
            <v>44567</v>
          </cell>
          <cell r="BF217">
            <v>197</v>
          </cell>
          <cell r="BG217">
            <v>44575</v>
          </cell>
          <cell r="BH217" t="str">
            <v>O23011602380000007569</v>
          </cell>
          <cell r="BI217" t="str">
            <v>1 1. Inversión</v>
          </cell>
          <cell r="BJ217"/>
          <cell r="BK217"/>
          <cell r="BL217"/>
          <cell r="BM217"/>
          <cell r="BN217">
            <v>4</v>
          </cell>
          <cell r="BO217" t="str">
            <v>ASISTENCIAL</v>
          </cell>
          <cell r="BP217"/>
        </row>
        <row r="218">
          <cell r="M218">
            <v>52173965</v>
          </cell>
          <cell r="N218">
            <v>3</v>
          </cell>
          <cell r="O218" t="str">
            <v>COLOMBIA</v>
          </cell>
          <cell r="P218" t="str">
            <v>CUNDINAMARCA</v>
          </cell>
          <cell r="Q218" t="str">
            <v>BOGOTA</v>
          </cell>
          <cell r="R218" t="str">
            <v>N/A</v>
          </cell>
          <cell r="S218" t="str">
            <v>N/A</v>
          </cell>
          <cell r="T218" t="str">
            <v>N/A</v>
          </cell>
          <cell r="U218" t="str">
            <v>N/A</v>
          </cell>
          <cell r="V218" t="str">
            <v>N/A</v>
          </cell>
          <cell r="W218" t="str">
            <v>N/A</v>
          </cell>
          <cell r="X218" t="str">
            <v>N/A</v>
          </cell>
          <cell r="Y218" t="str">
            <v>N/A</v>
          </cell>
          <cell r="Z218">
            <v>26833</v>
          </cell>
          <cell r="AA218" t="str">
            <v>CRA 72H BIS # 38D 33 SUR</v>
          </cell>
          <cell r="AB218">
            <v>4509061</v>
          </cell>
          <cell r="AC218" t="str">
            <v>IGUILLOT234@HOTMAIL.COM</v>
          </cell>
          <cell r="AD218" t="str">
            <v xml:space="preserve">1 1. Natural </v>
          </cell>
          <cell r="AE218" t="str">
            <v>26 26-Persona Natural</v>
          </cell>
          <cell r="AF218" t="str">
            <v>FEMENINO</v>
          </cell>
          <cell r="AG218" t="str">
            <v>PSICOLOGIA</v>
          </cell>
          <cell r="AH218" t="str">
            <v>N/A</v>
          </cell>
          <cell r="AI218" t="str">
            <v>13 AÑOS</v>
          </cell>
          <cell r="AJ218" t="str">
            <v>SANITAS EPS</v>
          </cell>
          <cell r="AK218" t="str">
            <v>COLPENSIONES</v>
          </cell>
          <cell r="AL218" t="str">
            <v>-</v>
          </cell>
          <cell r="AM218">
            <v>0</v>
          </cell>
          <cell r="AN218"/>
          <cell r="AO218">
            <v>46787750</v>
          </cell>
          <cell r="AP218">
            <v>4068500</v>
          </cell>
          <cell r="AQ218" t="str">
            <v>-</v>
          </cell>
          <cell r="AR218">
            <v>12</v>
          </cell>
          <cell r="AS218">
            <v>46787750</v>
          </cell>
          <cell r="AT218">
            <v>44923</v>
          </cell>
          <cell r="AU218">
            <v>44575</v>
          </cell>
          <cell r="AV218">
            <v>44923</v>
          </cell>
          <cell r="AW218" t="str">
            <v>11 MESES 15 DIAS</v>
          </cell>
          <cell r="AX218" t="str">
            <v>1 1. Días</v>
          </cell>
          <cell r="AY218" t="str">
            <v>Vigente</v>
          </cell>
          <cell r="AZ218" t="str">
            <v>SUBDIRECCION DE RECOLECCION, BARRIDO Y LIMPIEZA</v>
          </cell>
          <cell r="BA218" t="str">
            <v>HERMES HUMBERTO FORERO</v>
          </cell>
          <cell r="BB218" t="str">
            <v>SUBDIRECTOR DE RBL</v>
          </cell>
          <cell r="BC218">
            <v>80012878</v>
          </cell>
          <cell r="BD218">
            <v>395</v>
          </cell>
          <cell r="BE218">
            <v>44566</v>
          </cell>
          <cell r="BF218">
            <v>198</v>
          </cell>
          <cell r="BG218">
            <v>44575</v>
          </cell>
          <cell r="BH218" t="str">
            <v>O23011602380000007569</v>
          </cell>
          <cell r="BI218" t="str">
            <v>1 1. Inversión</v>
          </cell>
          <cell r="BJ218"/>
          <cell r="BK218"/>
          <cell r="BL218"/>
          <cell r="BM218"/>
          <cell r="BN218">
            <v>10</v>
          </cell>
          <cell r="BO218" t="str">
            <v>PROFESIONAL</v>
          </cell>
          <cell r="BP218"/>
        </row>
        <row r="219">
          <cell r="M219">
            <v>32220826</v>
          </cell>
          <cell r="N219">
            <v>7</v>
          </cell>
          <cell r="O219" t="str">
            <v>COLOMBIA</v>
          </cell>
          <cell r="P219" t="str">
            <v>ANTIOQUIA</v>
          </cell>
          <cell r="Q219" t="str">
            <v>EL SANTUARIO</v>
          </cell>
          <cell r="R219" t="str">
            <v>N/A</v>
          </cell>
          <cell r="S219" t="str">
            <v>N/A</v>
          </cell>
          <cell r="T219" t="str">
            <v>N/A</v>
          </cell>
          <cell r="U219" t="str">
            <v>N/A</v>
          </cell>
          <cell r="V219" t="str">
            <v>N/A</v>
          </cell>
          <cell r="W219" t="str">
            <v>N/A</v>
          </cell>
          <cell r="X219" t="str">
            <v>N/A</v>
          </cell>
          <cell r="Y219" t="str">
            <v>N/A</v>
          </cell>
          <cell r="Z219">
            <v>30942</v>
          </cell>
          <cell r="AA219" t="str">
            <v>CRA 35 BIS # 1F 04</v>
          </cell>
          <cell r="AB219">
            <v>3214428938</v>
          </cell>
          <cell r="AC219" t="str">
            <v>BEATRIZZULUAGA@HOTMAIL.COM</v>
          </cell>
          <cell r="AD219" t="str">
            <v xml:space="preserve">1 1. Natural </v>
          </cell>
          <cell r="AE219" t="str">
            <v>26 26-Persona Natural</v>
          </cell>
          <cell r="AF219" t="str">
            <v>FEMENINO</v>
          </cell>
          <cell r="AG219" t="str">
            <v>PSICOLOGIA</v>
          </cell>
          <cell r="AH219" t="str">
            <v>ESPECIALIZACION EN DOCENCIA UNIVERSITARIA</v>
          </cell>
          <cell r="AI219" t="str">
            <v>10 AÑOS 10 MESES</v>
          </cell>
          <cell r="AJ219" t="str">
            <v>SURA EPS</v>
          </cell>
          <cell r="AK219" t="str">
            <v>PORVENIR</v>
          </cell>
          <cell r="AL219" t="str">
            <v>-</v>
          </cell>
          <cell r="AM219">
            <v>0</v>
          </cell>
          <cell r="AN219"/>
          <cell r="AO219">
            <v>48564500</v>
          </cell>
          <cell r="AP219">
            <v>4223000</v>
          </cell>
          <cell r="AQ219" t="str">
            <v>-</v>
          </cell>
          <cell r="AR219">
            <v>12</v>
          </cell>
          <cell r="AS219">
            <v>48564500</v>
          </cell>
          <cell r="AT219">
            <v>44927</v>
          </cell>
          <cell r="AU219">
            <v>44579</v>
          </cell>
          <cell r="AV219">
            <v>44927</v>
          </cell>
          <cell r="AW219" t="str">
            <v>11 MESES 15 DIAS</v>
          </cell>
          <cell r="AX219" t="str">
            <v>1 1. Días</v>
          </cell>
          <cell r="AY219" t="str">
            <v>Vigente</v>
          </cell>
          <cell r="AZ219" t="str">
            <v>SUBDIRECCION DE RECOLECCION, BARRIDO Y LIMPIEZA</v>
          </cell>
          <cell r="BA219" t="str">
            <v>HERMES HUMBERTO FORERO</v>
          </cell>
          <cell r="BB219" t="str">
            <v>SUBDIRECTOR DE RBL</v>
          </cell>
          <cell r="BC219">
            <v>80012878</v>
          </cell>
          <cell r="BD219">
            <v>397</v>
          </cell>
          <cell r="BE219">
            <v>44566</v>
          </cell>
          <cell r="BF219">
            <v>199</v>
          </cell>
          <cell r="BG219">
            <v>44575</v>
          </cell>
          <cell r="BH219" t="str">
            <v>O23011602380000007569</v>
          </cell>
          <cell r="BI219" t="str">
            <v>1 1. Inversión</v>
          </cell>
          <cell r="BJ219"/>
          <cell r="BK219"/>
          <cell r="BL219"/>
          <cell r="BM219"/>
          <cell r="BN219">
            <v>10</v>
          </cell>
          <cell r="BO219" t="str">
            <v>PROFESIONAL</v>
          </cell>
          <cell r="BP219"/>
        </row>
        <row r="220">
          <cell r="M220">
            <v>1018478958</v>
          </cell>
          <cell r="N220">
            <v>9</v>
          </cell>
          <cell r="O220" t="str">
            <v>COLOMBIA</v>
          </cell>
          <cell r="P220" t="str">
            <v>CUNDINAMARCA</v>
          </cell>
          <cell r="Q220" t="str">
            <v>BOGOTA</v>
          </cell>
          <cell r="R220" t="str">
            <v>N/A</v>
          </cell>
          <cell r="S220" t="str">
            <v>N/A</v>
          </cell>
          <cell r="T220" t="str">
            <v>N/A</v>
          </cell>
          <cell r="U220" t="str">
            <v>N/A</v>
          </cell>
          <cell r="V220" t="str">
            <v>N/A</v>
          </cell>
          <cell r="W220" t="str">
            <v>N/A</v>
          </cell>
          <cell r="X220" t="str">
            <v>N/A</v>
          </cell>
          <cell r="Y220" t="str">
            <v>N/A</v>
          </cell>
          <cell r="Z220">
            <v>34939</v>
          </cell>
          <cell r="AA220" t="str">
            <v>CALLE 55 SUR # 72A 42</v>
          </cell>
          <cell r="AB220">
            <v>3193623631</v>
          </cell>
          <cell r="AC220" t="str">
            <v>LAU.1528@HOTMAIL.COM</v>
          </cell>
          <cell r="AD220" t="str">
            <v xml:space="preserve">1 1. Natural </v>
          </cell>
          <cell r="AE220" t="str">
            <v>26 26-Persona Natural</v>
          </cell>
          <cell r="AF220" t="str">
            <v>FEMENINO</v>
          </cell>
          <cell r="AG220" t="str">
            <v>COMERCIO INTERNACIONAL</v>
          </cell>
          <cell r="AH220" t="str">
            <v>N/A</v>
          </cell>
          <cell r="AI220" t="str">
            <v>6 AÑOS</v>
          </cell>
          <cell r="AJ220" t="str">
            <v>COMPENSAR EPS</v>
          </cell>
          <cell r="AK220" t="str">
            <v>COLPENSIONES</v>
          </cell>
          <cell r="AL220" t="str">
            <v>-</v>
          </cell>
          <cell r="AM220">
            <v>0</v>
          </cell>
          <cell r="AN220"/>
          <cell r="AO220">
            <v>25263840</v>
          </cell>
          <cell r="AP220">
            <v>4210640</v>
          </cell>
          <cell r="AQ220" t="str">
            <v>-</v>
          </cell>
          <cell r="AR220">
            <v>6</v>
          </cell>
          <cell r="AS220">
            <v>25263840</v>
          </cell>
          <cell r="AT220">
            <v>44759</v>
          </cell>
          <cell r="AU220">
            <v>44579</v>
          </cell>
          <cell r="AV220">
            <v>44759</v>
          </cell>
          <cell r="AW220">
            <v>6</v>
          </cell>
          <cell r="AX220" t="str">
            <v>2 2. Meses</v>
          </cell>
          <cell r="AY220" t="str">
            <v>Vigente</v>
          </cell>
          <cell r="AZ220" t="str">
            <v>SUBDIRECCION DE RECOLECCION, BARRIDO Y LIMPIEZA</v>
          </cell>
          <cell r="BA220" t="str">
            <v>HERMES HUMBERTO FORERO</v>
          </cell>
          <cell r="BB220" t="str">
            <v>SUBDIRECTOR DE RBL</v>
          </cell>
          <cell r="BC220">
            <v>80012878</v>
          </cell>
          <cell r="BD220">
            <v>413</v>
          </cell>
          <cell r="BE220">
            <v>44567</v>
          </cell>
          <cell r="BF220">
            <v>200</v>
          </cell>
          <cell r="BG220">
            <v>44575</v>
          </cell>
          <cell r="BH220" t="str">
            <v>O23011602380000007569</v>
          </cell>
          <cell r="BI220" t="str">
            <v>1 1. Inversión</v>
          </cell>
          <cell r="BJ220"/>
          <cell r="BK220"/>
          <cell r="BL220"/>
          <cell r="BM220"/>
          <cell r="BN220">
            <v>10</v>
          </cell>
          <cell r="BO220" t="str">
            <v>PROFESIONAL</v>
          </cell>
          <cell r="BP220"/>
        </row>
        <row r="221">
          <cell r="M221">
            <v>80049638</v>
          </cell>
          <cell r="N221">
            <v>1</v>
          </cell>
          <cell r="O221" t="str">
            <v>COLOMBIA</v>
          </cell>
          <cell r="P221" t="str">
            <v>CUNDINAMARCA</v>
          </cell>
          <cell r="Q221" t="str">
            <v>BOGOTA</v>
          </cell>
          <cell r="R221" t="str">
            <v>N/A</v>
          </cell>
          <cell r="S221" t="str">
            <v>N/A</v>
          </cell>
          <cell r="T221" t="str">
            <v>N/A</v>
          </cell>
          <cell r="U221" t="str">
            <v>N/A</v>
          </cell>
          <cell r="V221" t="str">
            <v>N/A</v>
          </cell>
          <cell r="W221" t="str">
            <v>N/A</v>
          </cell>
          <cell r="X221" t="str">
            <v>N/A</v>
          </cell>
          <cell r="Y221" t="str">
            <v>N/A</v>
          </cell>
          <cell r="Z221">
            <v>29278</v>
          </cell>
          <cell r="AA221" t="str">
            <v>CALLE 19B # 81B 30 B2 APTO 104</v>
          </cell>
          <cell r="AB221">
            <v>4755589</v>
          </cell>
          <cell r="AC221" t="str">
            <v>DANIELMONTEMR@HOTMAIL.COM</v>
          </cell>
          <cell r="AD221" t="str">
            <v xml:space="preserve">1 1. Natural </v>
          </cell>
          <cell r="AE221" t="str">
            <v>26 26-Persona Natural</v>
          </cell>
          <cell r="AF221" t="str">
            <v>MASCULINO</v>
          </cell>
          <cell r="AG221" t="str">
            <v xml:space="preserve">ADMINISTRACION AMBIENTAL </v>
          </cell>
          <cell r="AH221" t="str">
            <v>ESPECIALIZACION EN GESTION AMBIENTAL URBANA</v>
          </cell>
          <cell r="AI221" t="str">
            <v>9 AÑOS 6 MESES</v>
          </cell>
          <cell r="AJ221" t="str">
            <v>COMPENSAR EPS</v>
          </cell>
          <cell r="AK221" t="str">
            <v>PROTECCION</v>
          </cell>
          <cell r="AL221" t="str">
            <v>-</v>
          </cell>
          <cell r="AM221">
            <v>0</v>
          </cell>
          <cell r="AN221"/>
          <cell r="AO221">
            <v>97129000</v>
          </cell>
          <cell r="AP221">
            <v>8446000</v>
          </cell>
          <cell r="AQ221" t="str">
            <v>-</v>
          </cell>
          <cell r="AR221">
            <v>12</v>
          </cell>
          <cell r="AS221">
            <v>97129000</v>
          </cell>
          <cell r="AT221">
            <v>44926</v>
          </cell>
          <cell r="AU221">
            <v>44578</v>
          </cell>
          <cell r="AV221">
            <v>44926</v>
          </cell>
          <cell r="AW221" t="str">
            <v>11 MESES 15 DIAS</v>
          </cell>
          <cell r="AX221" t="str">
            <v>1 1. Días</v>
          </cell>
          <cell r="AY221" t="str">
            <v>Vigente</v>
          </cell>
          <cell r="AZ221" t="str">
            <v>SUBDIRECCION DE RECOLECCION, BARRIDO Y LIMPIEZA</v>
          </cell>
          <cell r="BA221" t="str">
            <v>HERMES HUMBERTO FORERO</v>
          </cell>
          <cell r="BB221" t="str">
            <v>SUBDIRECTOR DE RBL</v>
          </cell>
          <cell r="BC221">
            <v>80012878</v>
          </cell>
          <cell r="BD221">
            <v>199</v>
          </cell>
          <cell r="BE221">
            <v>44565</v>
          </cell>
          <cell r="BF221">
            <v>192</v>
          </cell>
          <cell r="BG221">
            <v>44575</v>
          </cell>
          <cell r="BH221" t="str">
            <v>O23011602380000007569</v>
          </cell>
          <cell r="BI221" t="str">
            <v>1 1. Inversión</v>
          </cell>
          <cell r="BJ221"/>
          <cell r="BK221"/>
          <cell r="BL221"/>
          <cell r="BM221"/>
          <cell r="BN221">
            <v>17</v>
          </cell>
          <cell r="BO221" t="str">
            <v>PROFESIONAL</v>
          </cell>
          <cell r="BP221"/>
        </row>
        <row r="222">
          <cell r="M222">
            <v>1010171202</v>
          </cell>
          <cell r="N222">
            <v>1</v>
          </cell>
          <cell r="O222" t="str">
            <v>COLOMBIA</v>
          </cell>
          <cell r="P222" t="str">
            <v>CUNDINAMARCA</v>
          </cell>
          <cell r="Q222" t="str">
            <v>BOGOTA</v>
          </cell>
          <cell r="R222" t="str">
            <v>N/A</v>
          </cell>
          <cell r="S222" t="str">
            <v>N/A</v>
          </cell>
          <cell r="T222" t="str">
            <v>N/A</v>
          </cell>
          <cell r="U222" t="str">
            <v>N/A</v>
          </cell>
          <cell r="V222" t="str">
            <v>N/A</v>
          </cell>
          <cell r="W222" t="str">
            <v>N/A</v>
          </cell>
          <cell r="X222" t="str">
            <v>N/A</v>
          </cell>
          <cell r="Y222" t="str">
            <v>N/A</v>
          </cell>
          <cell r="Z222">
            <v>31907</v>
          </cell>
          <cell r="AA222" t="str">
            <v>CRA 96B 1# 19 30 TORRE B APTO 205</v>
          </cell>
          <cell r="AB222">
            <v>4360590</v>
          </cell>
          <cell r="AC222" t="str">
            <v>ING.FER.ROMERO@HOTMAIL.COM</v>
          </cell>
          <cell r="AD222" t="str">
            <v xml:space="preserve">1 1. Natural </v>
          </cell>
          <cell r="AE222" t="str">
            <v>26 26-Persona Natural</v>
          </cell>
          <cell r="AF222" t="str">
            <v>FEMENINO</v>
          </cell>
          <cell r="AG222" t="str">
            <v>INGENIERIA FORESTAL</v>
          </cell>
          <cell r="AH222" t="str">
            <v>ESPECIALIZACION EN SISTEMAS DE GESTION INTEGRADA DE LA CALIDAD</v>
          </cell>
          <cell r="AI222" t="str">
            <v>8 AÑOS 7 MESES</v>
          </cell>
          <cell r="AJ222" t="str">
            <v>COMPENSAR EPS</v>
          </cell>
          <cell r="AK222" t="str">
            <v>PORVENIR</v>
          </cell>
          <cell r="AL222" t="str">
            <v>-</v>
          </cell>
          <cell r="AM222">
            <v>0</v>
          </cell>
          <cell r="AN222"/>
          <cell r="AO222">
            <v>97129000</v>
          </cell>
          <cell r="AP222">
            <v>8446000</v>
          </cell>
          <cell r="AQ222" t="str">
            <v>-</v>
          </cell>
          <cell r="AR222">
            <v>12</v>
          </cell>
          <cell r="AS222">
            <v>97129000</v>
          </cell>
          <cell r="AT222">
            <v>44926</v>
          </cell>
          <cell r="AU222">
            <v>44578</v>
          </cell>
          <cell r="AV222">
            <v>44926</v>
          </cell>
          <cell r="AW222" t="str">
            <v>11 MESES 15 DIAS</v>
          </cell>
          <cell r="AX222" t="str">
            <v>1 1. Días</v>
          </cell>
          <cell r="AY222" t="str">
            <v>Vigente</v>
          </cell>
          <cell r="AZ222" t="str">
            <v>SUBDIRECCION DE RECOLECCION, BARRIDO Y LIMPIEZA</v>
          </cell>
          <cell r="BA222" t="str">
            <v>HERMES HUMBERTO FORERO</v>
          </cell>
          <cell r="BB222" t="str">
            <v>SUBDIRECTOR DE RBL</v>
          </cell>
          <cell r="BC222">
            <v>80012878</v>
          </cell>
          <cell r="BD222">
            <v>186</v>
          </cell>
          <cell r="BE222">
            <v>44565</v>
          </cell>
          <cell r="BF222">
            <v>193</v>
          </cell>
          <cell r="BG222">
            <v>44575</v>
          </cell>
          <cell r="BH222" t="str">
            <v>O23011602380000007569</v>
          </cell>
          <cell r="BI222" t="str">
            <v>1 1. Inversión</v>
          </cell>
          <cell r="BJ222"/>
          <cell r="BK222"/>
          <cell r="BL222"/>
          <cell r="BM222"/>
          <cell r="BN222">
            <v>12</v>
          </cell>
          <cell r="BO222" t="str">
            <v>PROFESIONAL</v>
          </cell>
          <cell r="BP222"/>
        </row>
        <row r="223">
          <cell r="M223">
            <v>52265440</v>
          </cell>
          <cell r="N223">
            <v>4</v>
          </cell>
          <cell r="O223" t="str">
            <v>COLOMBIA</v>
          </cell>
          <cell r="P223" t="str">
            <v>CUNDINAMARCA</v>
          </cell>
          <cell r="Q223" t="str">
            <v>BOGOTA</v>
          </cell>
          <cell r="R223" t="str">
            <v>N/A</v>
          </cell>
          <cell r="S223" t="str">
            <v>N/A</v>
          </cell>
          <cell r="T223" t="str">
            <v>N/A</v>
          </cell>
          <cell r="U223" t="str">
            <v>N/A</v>
          </cell>
          <cell r="V223" t="str">
            <v>N/A</v>
          </cell>
          <cell r="W223" t="str">
            <v>N/A</v>
          </cell>
          <cell r="X223" t="str">
            <v>N/A</v>
          </cell>
          <cell r="Y223" t="str">
            <v>N/A</v>
          </cell>
          <cell r="Z223">
            <v>28020</v>
          </cell>
          <cell r="AA223" t="str">
            <v>CALLE 54A SUR # 25 16</v>
          </cell>
          <cell r="AB223">
            <v>7412405</v>
          </cell>
          <cell r="AC223" t="str">
            <v>LILIARON71@YAHOO.ES</v>
          </cell>
          <cell r="AD223" t="str">
            <v xml:space="preserve">1 1. Natural </v>
          </cell>
          <cell r="AE223" t="str">
            <v>26 26-Persona Natural</v>
          </cell>
          <cell r="AF223" t="str">
            <v>FEMENINO</v>
          </cell>
          <cell r="AG223" t="str">
            <v>DERECHO</v>
          </cell>
          <cell r="AH223" t="str">
            <v>ESPECIALIZACION EN DERECHO PROCESAL COSNTITUCIONAL</v>
          </cell>
          <cell r="AI223" t="str">
            <v>21 AÑOS 10 MESES</v>
          </cell>
          <cell r="AJ223" t="str">
            <v>COMPENSAR EPS</v>
          </cell>
          <cell r="AK223" t="str">
            <v>COLPENSIONES</v>
          </cell>
          <cell r="AL223" t="str">
            <v>-</v>
          </cell>
          <cell r="AM223">
            <v>0</v>
          </cell>
          <cell r="AN223"/>
          <cell r="AO223">
            <v>81950000</v>
          </cell>
          <cell r="AP223">
            <v>7450000</v>
          </cell>
          <cell r="AQ223" t="str">
            <v>-</v>
          </cell>
          <cell r="AR223">
            <v>11</v>
          </cell>
          <cell r="AS223">
            <v>81950000</v>
          </cell>
          <cell r="AT223">
            <v>44908</v>
          </cell>
          <cell r="AU223">
            <v>44575</v>
          </cell>
          <cell r="AV223">
            <v>44908</v>
          </cell>
          <cell r="AW223">
            <v>11</v>
          </cell>
          <cell r="AX223" t="str">
            <v>2 2. Meses</v>
          </cell>
          <cell r="AY223" t="str">
            <v>Vigente</v>
          </cell>
          <cell r="AZ223" t="str">
            <v>SUBDIRECCION DE ASUNTOS LEGALES</v>
          </cell>
          <cell r="BA223" t="str">
            <v>CARLOS ARTURO QUINTANA ASTRO</v>
          </cell>
          <cell r="BB223" t="str">
            <v>SUBDIRECTOR DE ASUNTOS LEGALES</v>
          </cell>
          <cell r="BC223">
            <v>80095259</v>
          </cell>
          <cell r="BD223">
            <v>283</v>
          </cell>
          <cell r="BE223">
            <v>44567</v>
          </cell>
          <cell r="BF223">
            <v>194</v>
          </cell>
          <cell r="BG223">
            <v>44575</v>
          </cell>
          <cell r="BH223" t="str">
            <v>O23011605560000007628</v>
          </cell>
          <cell r="BI223" t="str">
            <v>1 1. Inversión</v>
          </cell>
          <cell r="BJ223"/>
          <cell r="BK223"/>
          <cell r="BL223"/>
          <cell r="BM223"/>
          <cell r="BN223">
            <v>14</v>
          </cell>
          <cell r="BO223" t="str">
            <v>PROFESIONAL</v>
          </cell>
          <cell r="BP223"/>
        </row>
        <row r="224">
          <cell r="M224">
            <v>1075248998</v>
          </cell>
          <cell r="N224">
            <v>4</v>
          </cell>
          <cell r="O224" t="str">
            <v>COLOMBIA</v>
          </cell>
          <cell r="P224" t="str">
            <v>CAQUETA</v>
          </cell>
          <cell r="Q224" t="str">
            <v>FLORENCIA</v>
          </cell>
          <cell r="R224" t="str">
            <v>N/A</v>
          </cell>
          <cell r="S224" t="str">
            <v>N/A</v>
          </cell>
          <cell r="T224" t="str">
            <v>N/A</v>
          </cell>
          <cell r="U224" t="str">
            <v>N/A</v>
          </cell>
          <cell r="V224" t="str">
            <v>N/A</v>
          </cell>
          <cell r="W224" t="str">
            <v>N/A</v>
          </cell>
          <cell r="X224" t="str">
            <v>N/A</v>
          </cell>
          <cell r="Y224" t="str">
            <v>N/A</v>
          </cell>
          <cell r="Z224">
            <v>33151</v>
          </cell>
          <cell r="AA224" t="str">
            <v>CRA 54 # 64A 75</v>
          </cell>
          <cell r="AB224">
            <v>3057362195</v>
          </cell>
          <cell r="AC224" t="str">
            <v>PSICOLOGA.DIANAVILLAREAL@GMAIL.COM</v>
          </cell>
          <cell r="AD224" t="str">
            <v xml:space="preserve">1 1. Natural </v>
          </cell>
          <cell r="AE224" t="str">
            <v>26 26-Persona Natural</v>
          </cell>
          <cell r="AF224" t="str">
            <v>FEMENINO</v>
          </cell>
          <cell r="AG224" t="str">
            <v>PSICOLOGIA</v>
          </cell>
          <cell r="AH224" t="str">
            <v>MAESTRIA ES NEUROPSICOLOGIA CLINICA</v>
          </cell>
          <cell r="AI224" t="str">
            <v>4 AÑOS 6 MESES</v>
          </cell>
          <cell r="AJ224" t="str">
            <v>-</v>
          </cell>
          <cell r="AK224" t="str">
            <v>-</v>
          </cell>
          <cell r="AL224" t="str">
            <v>-</v>
          </cell>
          <cell r="AM224">
            <v>0</v>
          </cell>
          <cell r="AN224"/>
          <cell r="AO224">
            <v>91800000</v>
          </cell>
          <cell r="AP224">
            <v>8100000</v>
          </cell>
          <cell r="AQ224" t="str">
            <v>-</v>
          </cell>
          <cell r="AR224">
            <v>12</v>
          </cell>
          <cell r="AS224">
            <v>91800000</v>
          </cell>
          <cell r="AT224">
            <v>44921</v>
          </cell>
          <cell r="AU224">
            <v>44578</v>
          </cell>
          <cell r="AV224">
            <v>44921</v>
          </cell>
          <cell r="AW224" t="str">
            <v>11 MESES 10 DIA</v>
          </cell>
          <cell r="AX224" t="str">
            <v>1 1. Días</v>
          </cell>
          <cell r="AY224" t="str">
            <v>Vigente</v>
          </cell>
          <cell r="AZ224" t="str">
            <v>SUBDIRECCION DE APROVECHAMIENTO</v>
          </cell>
          <cell r="BA224" t="str">
            <v>ALVARO RAUL PARRA ERAZO</v>
          </cell>
          <cell r="BB224" t="str">
            <v>SUBDIRECTOR DE APROVECHAMIENTO</v>
          </cell>
          <cell r="BC224">
            <v>12970943</v>
          </cell>
          <cell r="BD224">
            <v>96</v>
          </cell>
          <cell r="BE224">
            <v>44565</v>
          </cell>
          <cell r="BF224">
            <v>262</v>
          </cell>
          <cell r="BG224">
            <v>44578</v>
          </cell>
          <cell r="BH224" t="str">
            <v>O23011602380000007569</v>
          </cell>
          <cell r="BI224" t="str">
            <v>1 1. Inversión</v>
          </cell>
          <cell r="BJ224"/>
          <cell r="BK224"/>
          <cell r="BL224"/>
          <cell r="BM224"/>
          <cell r="BN224">
            <v>12</v>
          </cell>
          <cell r="BO224" t="str">
            <v>PROFESIONAL</v>
          </cell>
          <cell r="BP224"/>
        </row>
        <row r="225">
          <cell r="M225">
            <v>1098672264</v>
          </cell>
          <cell r="N225">
            <v>8</v>
          </cell>
          <cell r="O225" t="str">
            <v>COLOMBIA</v>
          </cell>
          <cell r="P225" t="str">
            <v>SANTANDER</v>
          </cell>
          <cell r="Q225" t="str">
            <v>BUCARAMANGA</v>
          </cell>
          <cell r="R225" t="str">
            <v>N/A</v>
          </cell>
          <cell r="S225" t="str">
            <v>N/A</v>
          </cell>
          <cell r="T225" t="str">
            <v>N/A</v>
          </cell>
          <cell r="U225" t="str">
            <v>N/A</v>
          </cell>
          <cell r="V225" t="str">
            <v>N/A</v>
          </cell>
          <cell r="W225" t="str">
            <v>N/A</v>
          </cell>
          <cell r="X225" t="str">
            <v>N/A</v>
          </cell>
          <cell r="Y225" t="str">
            <v>N/A</v>
          </cell>
          <cell r="Z225">
            <v>32676</v>
          </cell>
          <cell r="AA225" t="str">
            <v>CRA 62 # 162B 09</v>
          </cell>
          <cell r="AB225">
            <v>3005707315</v>
          </cell>
          <cell r="AC225" t="str">
            <v>KATERINE17DC@HOTMAIL.COM</v>
          </cell>
          <cell r="AD225" t="str">
            <v xml:space="preserve">1 1. Natural </v>
          </cell>
          <cell r="AE225" t="str">
            <v>26 26-Persona Natural</v>
          </cell>
          <cell r="AF225" t="str">
            <v>FEMENINO</v>
          </cell>
          <cell r="AG225" t="str">
            <v>CONTADURIA PUBLICA</v>
          </cell>
          <cell r="AH225" t="str">
            <v>ESPECIALIZACION EN ADMINISTRACION FINANCIERA</v>
          </cell>
          <cell r="AI225" t="str">
            <v>14 AÑOS 9 MESES</v>
          </cell>
          <cell r="AJ225" t="str">
            <v>COMPENSAR EPS</v>
          </cell>
          <cell r="AK225" t="str">
            <v>COLFONDOS</v>
          </cell>
          <cell r="AL225" t="str">
            <v>-</v>
          </cell>
          <cell r="AM225">
            <v>0</v>
          </cell>
          <cell r="AN225"/>
          <cell r="AO225">
            <v>51750000</v>
          </cell>
          <cell r="AP225">
            <v>4500000</v>
          </cell>
          <cell r="AQ225" t="str">
            <v>-</v>
          </cell>
          <cell r="AR225">
            <v>12</v>
          </cell>
          <cell r="AS225">
            <v>51750000</v>
          </cell>
          <cell r="AT225">
            <v>44926</v>
          </cell>
          <cell r="AU225">
            <v>44578</v>
          </cell>
          <cell r="AV225">
            <v>44926</v>
          </cell>
          <cell r="AW225" t="str">
            <v>11 MESES 15 DIAS</v>
          </cell>
          <cell r="AX225" t="str">
            <v>1 1. Días</v>
          </cell>
          <cell r="AY225" t="str">
            <v>Vigente</v>
          </cell>
          <cell r="AZ225" t="str">
            <v>SUBDIRECCION DE RECOLECCION, BARRIDO Y LIMPIEZA</v>
          </cell>
          <cell r="BA225" t="str">
            <v>HERMES HUMBERTO FORERO</v>
          </cell>
          <cell r="BB225" t="str">
            <v>SUBDIRECTOR DE RBL</v>
          </cell>
          <cell r="BC225">
            <v>80012878</v>
          </cell>
          <cell r="BD225">
            <v>196</v>
          </cell>
          <cell r="BE225">
            <v>44565</v>
          </cell>
          <cell r="BF225">
            <v>214</v>
          </cell>
          <cell r="BG225">
            <v>44578</v>
          </cell>
          <cell r="BH225" t="str">
            <v>O23011602380000007569</v>
          </cell>
          <cell r="BI225" t="str">
            <v>1 1. Inversión</v>
          </cell>
          <cell r="BJ225"/>
          <cell r="BK225"/>
          <cell r="BL225"/>
          <cell r="BM225"/>
          <cell r="BN225">
            <v>10</v>
          </cell>
          <cell r="BO225" t="str">
            <v>PROFESIONAL</v>
          </cell>
          <cell r="BP225"/>
        </row>
        <row r="226">
          <cell r="M226">
            <v>80761667</v>
          </cell>
          <cell r="N226">
            <v>8</v>
          </cell>
          <cell r="O226" t="str">
            <v>COLOMBIA</v>
          </cell>
          <cell r="P226" t="str">
            <v>ARAUCA</v>
          </cell>
          <cell r="Q226" t="str">
            <v>ARAUCA</v>
          </cell>
          <cell r="R226" t="str">
            <v>N/A</v>
          </cell>
          <cell r="S226" t="str">
            <v>N/A</v>
          </cell>
          <cell r="T226" t="str">
            <v>N/A</v>
          </cell>
          <cell r="U226" t="str">
            <v>N/A</v>
          </cell>
          <cell r="V226" t="str">
            <v>N/A</v>
          </cell>
          <cell r="W226" t="str">
            <v>N/A</v>
          </cell>
          <cell r="X226" t="str">
            <v>N/A</v>
          </cell>
          <cell r="Y226" t="str">
            <v>N/A</v>
          </cell>
          <cell r="Z226">
            <v>30402</v>
          </cell>
          <cell r="AA226" t="str">
            <v>CRA 55 # 153 15 APTO 403 INT 2</v>
          </cell>
          <cell r="AB226">
            <v>3175286826</v>
          </cell>
          <cell r="AC226" t="str">
            <v>PERBOYRE@HOTMAIL.COM</v>
          </cell>
          <cell r="AD226" t="str">
            <v xml:space="preserve">1 1. Natural </v>
          </cell>
          <cell r="AE226" t="str">
            <v>26 26-Persona Natural</v>
          </cell>
          <cell r="AF226" t="str">
            <v>MASCULINO</v>
          </cell>
          <cell r="AG226" t="str">
            <v>INGENIERIA AMBIENTAL</v>
          </cell>
          <cell r="AH226" t="str">
            <v>ESPECIALIZACION EN GERENCIA EN RIESGOS LABORALES</v>
          </cell>
          <cell r="AI226" t="str">
            <v>11 AÑOS 7 MESES</v>
          </cell>
          <cell r="AJ226" t="str">
            <v>COMPENSAR EPS</v>
          </cell>
          <cell r="AK226" t="str">
            <v>COLPENSIONES</v>
          </cell>
          <cell r="AL226" t="str">
            <v>-</v>
          </cell>
          <cell r="AM226">
            <v>0</v>
          </cell>
          <cell r="AN226"/>
          <cell r="AO226">
            <v>84573300</v>
          </cell>
          <cell r="AP226">
            <v>7354200</v>
          </cell>
          <cell r="AQ226" t="str">
            <v>-</v>
          </cell>
          <cell r="AR226">
            <v>12</v>
          </cell>
          <cell r="AS226">
            <v>84573300</v>
          </cell>
          <cell r="AT226">
            <v>44927</v>
          </cell>
          <cell r="AU226">
            <v>44578</v>
          </cell>
          <cell r="AV226">
            <v>44927</v>
          </cell>
          <cell r="AW226" t="str">
            <v>11 MESES 15 DIAS</v>
          </cell>
          <cell r="AX226" t="str">
            <v>1 1. Días</v>
          </cell>
          <cell r="AY226" t="str">
            <v>Vigente</v>
          </cell>
          <cell r="AZ226" t="str">
            <v>SUBDIRECCION DE RECOLECCION, BARRIDO Y LIMPIEZA</v>
          </cell>
          <cell r="BA226" t="str">
            <v>HERMES HUMBERTO FORERO</v>
          </cell>
          <cell r="BB226" t="str">
            <v>SUBDIRECTOR DE RBL</v>
          </cell>
          <cell r="BC226">
            <v>80012878</v>
          </cell>
          <cell r="BD226">
            <v>343</v>
          </cell>
          <cell r="BE226">
            <v>44566</v>
          </cell>
          <cell r="BF226">
            <v>215</v>
          </cell>
          <cell r="BG226">
            <v>44578</v>
          </cell>
          <cell r="BH226" t="str">
            <v>O23011602380000007569</v>
          </cell>
          <cell r="BI226" t="str">
            <v>1 1. Inversión</v>
          </cell>
          <cell r="BJ226"/>
          <cell r="BK226"/>
          <cell r="BL226"/>
          <cell r="BM226"/>
          <cell r="BN226">
            <v>14</v>
          </cell>
          <cell r="BO226" t="str">
            <v>PROFESIONAL</v>
          </cell>
          <cell r="BP226"/>
        </row>
        <row r="227">
          <cell r="M227">
            <v>1014262560</v>
          </cell>
          <cell r="N227">
            <v>9</v>
          </cell>
          <cell r="O227" t="str">
            <v>COLOMBIA</v>
          </cell>
          <cell r="P227" t="str">
            <v>CUNDINAMARCA</v>
          </cell>
          <cell r="Q227" t="str">
            <v>BOGOTA</v>
          </cell>
          <cell r="R227" t="str">
            <v>N/A</v>
          </cell>
          <cell r="S227" t="str">
            <v>N/A</v>
          </cell>
          <cell r="T227" t="str">
            <v>N/A</v>
          </cell>
          <cell r="U227" t="str">
            <v>N/A</v>
          </cell>
          <cell r="V227" t="str">
            <v>N/A</v>
          </cell>
          <cell r="W227" t="str">
            <v>N/A</v>
          </cell>
          <cell r="X227" t="str">
            <v>N/A</v>
          </cell>
          <cell r="Y227" t="str">
            <v>N/A</v>
          </cell>
          <cell r="Z227">
            <v>34730</v>
          </cell>
          <cell r="AA227" t="str">
            <v>diago 87bis # 79a 93</v>
          </cell>
          <cell r="AB227">
            <v>5832720</v>
          </cell>
          <cell r="AC227" t="str">
            <v>SERGIONICOLASC@YAHOO.COM</v>
          </cell>
          <cell r="AD227" t="str">
            <v xml:space="preserve">1 1. Natural </v>
          </cell>
          <cell r="AE227" t="str">
            <v>26 26-Persona Natural</v>
          </cell>
          <cell r="AF227" t="str">
            <v>MASCULINO</v>
          </cell>
          <cell r="AG227" t="str">
            <v>ADMINISTRACION DE EMPRESAS</v>
          </cell>
          <cell r="AH227" t="str">
            <v>ESPECIALIZACION EN DOCENCIA UNIVERSITARIA</v>
          </cell>
          <cell r="AI227" t="str">
            <v>4 AÑOS 10 MESES</v>
          </cell>
          <cell r="AJ227" t="str">
            <v>FAMISANAR</v>
          </cell>
          <cell r="AK227" t="str">
            <v>COLFONDOS</v>
          </cell>
          <cell r="AL227" t="str">
            <v>-</v>
          </cell>
          <cell r="AM227">
            <v>0</v>
          </cell>
          <cell r="AN227"/>
          <cell r="AO227">
            <v>51750000</v>
          </cell>
          <cell r="AP227">
            <v>4500000</v>
          </cell>
          <cell r="AQ227" t="str">
            <v>-</v>
          </cell>
          <cell r="AR227">
            <v>12</v>
          </cell>
          <cell r="AS227">
            <v>51750000</v>
          </cell>
          <cell r="AT227">
            <v>44927</v>
          </cell>
          <cell r="AU227">
            <v>44578</v>
          </cell>
          <cell r="AV227">
            <v>44927</v>
          </cell>
          <cell r="AW227" t="str">
            <v>11 MESES 15 DIAS</v>
          </cell>
          <cell r="AX227" t="str">
            <v>1 1. Días</v>
          </cell>
          <cell r="AY227" t="str">
            <v>Vigente</v>
          </cell>
          <cell r="AZ227" t="str">
            <v>SUBDIRECCION DE RECOLECCION, BARRIDO Y LIMPIEZA</v>
          </cell>
          <cell r="BA227" t="str">
            <v>HERMES HUMBERTO FORERO</v>
          </cell>
          <cell r="BB227" t="str">
            <v>SUBDIRECTOR DE RBL</v>
          </cell>
          <cell r="BC227">
            <v>80012878</v>
          </cell>
          <cell r="BD227">
            <v>346</v>
          </cell>
          <cell r="BE227">
            <v>44566</v>
          </cell>
          <cell r="BF227">
            <v>216</v>
          </cell>
          <cell r="BG227">
            <v>44578</v>
          </cell>
          <cell r="BH227" t="str">
            <v>O23011602380000007569</v>
          </cell>
          <cell r="BI227" t="str">
            <v>1 1. Inversión</v>
          </cell>
          <cell r="BJ227"/>
          <cell r="BK227"/>
          <cell r="BL227"/>
          <cell r="BM227"/>
          <cell r="BN227">
            <v>10</v>
          </cell>
          <cell r="BO227" t="str">
            <v>PROFESIONAL</v>
          </cell>
          <cell r="BP227"/>
        </row>
        <row r="228">
          <cell r="M228">
            <v>1022377002</v>
          </cell>
          <cell r="N228">
            <v>4</v>
          </cell>
          <cell r="O228" t="str">
            <v>COLOMBIA</v>
          </cell>
          <cell r="P228" t="str">
            <v>BOYACA</v>
          </cell>
          <cell r="Q228" t="str">
            <v>MONIQUIRA</v>
          </cell>
          <cell r="R228" t="str">
            <v>N/A</v>
          </cell>
          <cell r="S228" t="str">
            <v>N/A</v>
          </cell>
          <cell r="T228" t="str">
            <v>N/A</v>
          </cell>
          <cell r="U228" t="str">
            <v>N/A</v>
          </cell>
          <cell r="V228" t="str">
            <v>N/A</v>
          </cell>
          <cell r="W228" t="str">
            <v>N/A</v>
          </cell>
          <cell r="X228" t="str">
            <v>N/A</v>
          </cell>
          <cell r="Y228" t="str">
            <v>N/A</v>
          </cell>
          <cell r="Z228">
            <v>33824</v>
          </cell>
          <cell r="AA228" t="str">
            <v>calle 67 # 2b 67</v>
          </cell>
          <cell r="AB228">
            <v>3175220494</v>
          </cell>
          <cell r="AC228" t="str">
            <v>ANAMRF88@GMAIL.COM</v>
          </cell>
          <cell r="AD228" t="str">
            <v xml:space="preserve">1 1. Natural </v>
          </cell>
          <cell r="AE228" t="str">
            <v>26 26-Persona Natural</v>
          </cell>
          <cell r="AF228" t="str">
            <v>FEMENINO</v>
          </cell>
          <cell r="AG228" t="str">
            <v>ADMINISTRACION AMBIENTAL</v>
          </cell>
          <cell r="AH228" t="str">
            <v>ESPECIALIZACION EN GERENCIA DE RECURSOS HUMANOS</v>
          </cell>
          <cell r="AI228" t="str">
            <v>4 AÑOS 2 MESES</v>
          </cell>
          <cell r="AJ228" t="str">
            <v>COMPENSAR EPS</v>
          </cell>
          <cell r="AK228" t="str">
            <v>COLPENSIONES</v>
          </cell>
          <cell r="AL228" t="str">
            <v>-</v>
          </cell>
          <cell r="AM228">
            <v>0</v>
          </cell>
          <cell r="AN228"/>
          <cell r="AO228">
            <v>66450450</v>
          </cell>
          <cell r="AP228">
            <v>5778300</v>
          </cell>
          <cell r="AQ228" t="str">
            <v>-</v>
          </cell>
          <cell r="AR228">
            <v>12</v>
          </cell>
          <cell r="AS228">
            <v>66450450</v>
          </cell>
          <cell r="AT228">
            <v>44928</v>
          </cell>
          <cell r="AU228">
            <v>44579</v>
          </cell>
          <cell r="AV228">
            <v>44928</v>
          </cell>
          <cell r="AW228" t="str">
            <v>11 MESES 15 DIAS</v>
          </cell>
          <cell r="AX228" t="str">
            <v>1 1. Días</v>
          </cell>
          <cell r="AY228" t="str">
            <v>Vigente</v>
          </cell>
          <cell r="AZ228" t="str">
            <v>SUBDIRECCION DE RECOLECCION, BARRIDO Y LIMPIEZA</v>
          </cell>
          <cell r="BA228" t="str">
            <v>HERMES HUMBERTO FORERO</v>
          </cell>
          <cell r="BB228" t="str">
            <v>SUBDIRECTOR DE RBL</v>
          </cell>
          <cell r="BC228">
            <v>80012878</v>
          </cell>
          <cell r="BD228">
            <v>186</v>
          </cell>
          <cell r="BE228">
            <v>44565</v>
          </cell>
          <cell r="BF228">
            <v>318</v>
          </cell>
          <cell r="BG228">
            <v>44579</v>
          </cell>
          <cell r="BH228" t="str">
            <v>O23011602380000007569</v>
          </cell>
          <cell r="BI228" t="str">
            <v>1 1. Inversión</v>
          </cell>
          <cell r="BJ228"/>
          <cell r="BK228"/>
          <cell r="BL228"/>
          <cell r="BM228"/>
          <cell r="BN228">
            <v>6</v>
          </cell>
          <cell r="BO228" t="str">
            <v>PROFESIONAL</v>
          </cell>
          <cell r="BP228"/>
        </row>
        <row r="229">
          <cell r="M229">
            <v>86004560</v>
          </cell>
          <cell r="N229">
            <v>4</v>
          </cell>
          <cell r="O229" t="str">
            <v>COLOMBIA</v>
          </cell>
          <cell r="P229" t="str">
            <v>META</v>
          </cell>
          <cell r="Q229" t="str">
            <v>FUENTEDEORO</v>
          </cell>
          <cell r="R229" t="str">
            <v>N/A</v>
          </cell>
          <cell r="S229" t="str">
            <v>N/A</v>
          </cell>
          <cell r="T229" t="str">
            <v>N/A</v>
          </cell>
          <cell r="U229" t="str">
            <v>N/A</v>
          </cell>
          <cell r="V229" t="str">
            <v>N/A</v>
          </cell>
          <cell r="W229" t="str">
            <v>N/A</v>
          </cell>
          <cell r="X229" t="str">
            <v>N/A</v>
          </cell>
          <cell r="Y229" t="str">
            <v>N/A</v>
          </cell>
          <cell r="Z229">
            <v>24978</v>
          </cell>
          <cell r="AA229" t="str">
            <v>CRA 7 # 1A 76 SUR</v>
          </cell>
          <cell r="AB229" t="str">
            <v>NO REGISTRA</v>
          </cell>
          <cell r="AC229" t="str">
            <v>ELBUITRE2068@HOTMAIL.COM</v>
          </cell>
          <cell r="AD229" t="str">
            <v xml:space="preserve">1 1. Natural </v>
          </cell>
          <cell r="AE229" t="str">
            <v>26 26-Persona Natural</v>
          </cell>
          <cell r="AF229" t="str">
            <v>MASCULINO</v>
          </cell>
          <cell r="AG229" t="str">
            <v>INGENIERIA AGRONOMICA</v>
          </cell>
          <cell r="AH229" t="str">
            <v>ESPECIALIZACION EN PLANEACION AMBIENTAL Y MANEJO INTEGRAL</v>
          </cell>
          <cell r="AI229" t="str">
            <v>8 AÑOS 11 MESES</v>
          </cell>
          <cell r="AJ229" t="str">
            <v>SALUD TOTAL</v>
          </cell>
          <cell r="AK229" t="str">
            <v>PORVENIR</v>
          </cell>
          <cell r="AL229" t="str">
            <v>-</v>
          </cell>
          <cell r="AM229">
            <v>0</v>
          </cell>
          <cell r="AN229"/>
          <cell r="AO229">
            <v>84573300</v>
          </cell>
          <cell r="AP229">
            <v>7354200</v>
          </cell>
          <cell r="AQ229" t="str">
            <v>-</v>
          </cell>
          <cell r="AR229">
            <v>12</v>
          </cell>
          <cell r="AS229">
            <v>84573300</v>
          </cell>
          <cell r="AT229">
            <v>44926</v>
          </cell>
          <cell r="AU229">
            <v>44578</v>
          </cell>
          <cell r="AV229">
            <v>44926</v>
          </cell>
          <cell r="AW229" t="str">
            <v>11 MESES 15 DIAS</v>
          </cell>
          <cell r="AX229" t="str">
            <v>1 1. Días</v>
          </cell>
          <cell r="AY229" t="str">
            <v>Vigente</v>
          </cell>
          <cell r="AZ229" t="str">
            <v>SUBDIRECCION DE RECOLECCION, BARRIDO Y LIMPIEZA</v>
          </cell>
          <cell r="BA229" t="str">
            <v>HERMES HUMBERTO FORERO</v>
          </cell>
          <cell r="BB229" t="str">
            <v>SUBDIRECTOR DE RBL</v>
          </cell>
          <cell r="BC229">
            <v>80012878</v>
          </cell>
          <cell r="BD229">
            <v>347</v>
          </cell>
          <cell r="BE229">
            <v>44565</v>
          </cell>
          <cell r="BF229">
            <v>217</v>
          </cell>
          <cell r="BG229">
            <v>44578</v>
          </cell>
          <cell r="BH229" t="str">
            <v>O23011602380000007569</v>
          </cell>
          <cell r="BI229" t="str">
            <v>1 1. Inversión</v>
          </cell>
          <cell r="BJ229"/>
          <cell r="BK229"/>
          <cell r="BL229"/>
          <cell r="BM229"/>
          <cell r="BN229">
            <v>19</v>
          </cell>
          <cell r="BO229" t="str">
            <v>PROFESIONAL</v>
          </cell>
          <cell r="BP229"/>
        </row>
        <row r="230">
          <cell r="M230">
            <v>80060727</v>
          </cell>
          <cell r="N230">
            <v>3</v>
          </cell>
          <cell r="O230" t="str">
            <v>COLOMBIA</v>
          </cell>
          <cell r="P230" t="str">
            <v>CUNDINAMARCA</v>
          </cell>
          <cell r="Q230" t="str">
            <v>BOGOTA</v>
          </cell>
          <cell r="R230" t="str">
            <v>N/A</v>
          </cell>
          <cell r="S230" t="str">
            <v>N/A</v>
          </cell>
          <cell r="T230" t="str">
            <v>N/A</v>
          </cell>
          <cell r="U230" t="str">
            <v>N/A</v>
          </cell>
          <cell r="V230" t="str">
            <v>N/A</v>
          </cell>
          <cell r="W230" t="str">
            <v>N/A</v>
          </cell>
          <cell r="X230" t="str">
            <v>N/A</v>
          </cell>
          <cell r="Y230" t="str">
            <v>N/A</v>
          </cell>
          <cell r="Z230">
            <v>28780</v>
          </cell>
          <cell r="AA230" t="str">
            <v>CRA 78B # 7A 50</v>
          </cell>
          <cell r="AB230">
            <v>3543470</v>
          </cell>
          <cell r="AC230" t="str">
            <v>WILLCAP8@HOTMAIL.COM</v>
          </cell>
          <cell r="AD230" t="str">
            <v xml:space="preserve">1 1. Natural </v>
          </cell>
          <cell r="AE230" t="str">
            <v>26 26-Persona Natural</v>
          </cell>
          <cell r="AF230" t="str">
            <v>MASCULINO</v>
          </cell>
          <cell r="AG230" t="str">
            <v>INGENIERIA INDUSTRIAL</v>
          </cell>
          <cell r="AH230" t="str">
            <v>ESPECIALIZACION EN FINANZAS</v>
          </cell>
          <cell r="AI230" t="str">
            <v>18 AÑOS 8 MESES</v>
          </cell>
          <cell r="AJ230" t="str">
            <v>SANITAS EPS</v>
          </cell>
          <cell r="AK230" t="str">
            <v>COLPENSIONES</v>
          </cell>
          <cell r="AL230" t="str">
            <v>-</v>
          </cell>
          <cell r="AM230">
            <v>0</v>
          </cell>
          <cell r="AN230"/>
          <cell r="AO230">
            <v>84573300</v>
          </cell>
          <cell r="AP230">
            <v>7354200</v>
          </cell>
          <cell r="AQ230" t="str">
            <v>-</v>
          </cell>
          <cell r="AR230">
            <v>12</v>
          </cell>
          <cell r="AS230">
            <v>84573300</v>
          </cell>
          <cell r="AT230">
            <v>44926</v>
          </cell>
          <cell r="AU230">
            <v>44578</v>
          </cell>
          <cell r="AV230">
            <v>44926</v>
          </cell>
          <cell r="AW230" t="str">
            <v>11 MESES 15 DIAS</v>
          </cell>
          <cell r="AX230" t="str">
            <v>1 1. Días</v>
          </cell>
          <cell r="AY230" t="str">
            <v>Vigente</v>
          </cell>
          <cell r="AZ230" t="str">
            <v>SUBDIRECCION DE RECOLECCION, BARRIDO Y LIMPIEZA</v>
          </cell>
          <cell r="BA230" t="str">
            <v>HERMES HUMBERTO FORERO</v>
          </cell>
          <cell r="BB230" t="str">
            <v>SUBDIRECTOR DE RBL</v>
          </cell>
          <cell r="BC230">
            <v>80012878</v>
          </cell>
          <cell r="BD230">
            <v>345</v>
          </cell>
          <cell r="BE230">
            <v>44566</v>
          </cell>
          <cell r="BF230">
            <v>218</v>
          </cell>
          <cell r="BG230">
            <v>44578</v>
          </cell>
          <cell r="BH230" t="str">
            <v>O23011602380000007569</v>
          </cell>
          <cell r="BI230" t="str">
            <v>1 1. Inversión</v>
          </cell>
          <cell r="BJ230"/>
          <cell r="BK230"/>
          <cell r="BL230"/>
          <cell r="BM230"/>
          <cell r="BN230">
            <v>19</v>
          </cell>
          <cell r="BO230" t="str">
            <v>PROFESIONAL</v>
          </cell>
          <cell r="BP230"/>
        </row>
        <row r="231">
          <cell r="M231">
            <v>53093666</v>
          </cell>
          <cell r="N231">
            <v>6</v>
          </cell>
          <cell r="O231" t="str">
            <v>COLOMBIA</v>
          </cell>
          <cell r="P231" t="str">
            <v>CUNDINAMARCA</v>
          </cell>
          <cell r="Q231" t="str">
            <v>BOGOTA</v>
          </cell>
          <cell r="R231" t="str">
            <v>N/A</v>
          </cell>
          <cell r="S231" t="str">
            <v>N/A</v>
          </cell>
          <cell r="T231" t="str">
            <v>N/A</v>
          </cell>
          <cell r="U231" t="str">
            <v>N/A</v>
          </cell>
          <cell r="V231" t="str">
            <v>N/A</v>
          </cell>
          <cell r="W231" t="str">
            <v>N/A</v>
          </cell>
          <cell r="X231" t="str">
            <v>N/A</v>
          </cell>
          <cell r="Y231" t="str">
            <v>N/A</v>
          </cell>
          <cell r="Z231">
            <v>31125</v>
          </cell>
          <cell r="AA231" t="str">
            <v>CALLE 19 # 4 74 APTO 1703</v>
          </cell>
          <cell r="AB231">
            <v>7611435</v>
          </cell>
          <cell r="AC231" t="str">
            <v>TITIANAPINO@GMAIL.COM</v>
          </cell>
          <cell r="AD231" t="str">
            <v xml:space="preserve">1 1. Natural </v>
          </cell>
          <cell r="AE231" t="str">
            <v>26 26-Persona Natural</v>
          </cell>
          <cell r="AF231" t="str">
            <v>FEMENINO</v>
          </cell>
          <cell r="AG231" t="str">
            <v>INGENIERIA FORESTAL</v>
          </cell>
          <cell r="AH231" t="str">
            <v>ESPECIALISTA EN DESARROLLO RURAL</v>
          </cell>
          <cell r="AI231" t="str">
            <v>7 AÑOS 8 MESES</v>
          </cell>
          <cell r="AJ231" t="str">
            <v>FAMISANAR</v>
          </cell>
          <cell r="AK231" t="str">
            <v>COLFONDOS</v>
          </cell>
          <cell r="AL231" t="str">
            <v>-</v>
          </cell>
          <cell r="AM231">
            <v>0</v>
          </cell>
          <cell r="AN231"/>
          <cell r="AO231">
            <v>66450450</v>
          </cell>
          <cell r="AP231">
            <v>5778300</v>
          </cell>
          <cell r="AQ231" t="str">
            <v>-</v>
          </cell>
          <cell r="AR231">
            <v>12</v>
          </cell>
          <cell r="AS231">
            <v>66450450</v>
          </cell>
          <cell r="AT231">
            <v>44928</v>
          </cell>
          <cell r="AU231">
            <v>44579</v>
          </cell>
          <cell r="AV231">
            <v>44928</v>
          </cell>
          <cell r="AW231" t="str">
            <v>11 MESES 15 DIAS</v>
          </cell>
          <cell r="AX231" t="str">
            <v>1 1. Días</v>
          </cell>
          <cell r="AY231" t="str">
            <v>Vigente</v>
          </cell>
          <cell r="AZ231" t="str">
            <v>SUBDIRECCION DE RECOLECCION, BARRIDO Y LIMPIEZA</v>
          </cell>
          <cell r="BA231" t="str">
            <v>HERMES HUMBERTO FORERO</v>
          </cell>
          <cell r="BB231" t="str">
            <v>SUBDIRECTOR DE RBL</v>
          </cell>
          <cell r="BC231">
            <v>80012878</v>
          </cell>
          <cell r="BD231">
            <v>184</v>
          </cell>
          <cell r="BE231">
            <v>44565</v>
          </cell>
          <cell r="BF231">
            <v>219</v>
          </cell>
          <cell r="BG231">
            <v>44578</v>
          </cell>
          <cell r="BH231" t="str">
            <v>O23011602380000007569</v>
          </cell>
          <cell r="BI231" t="str">
            <v>1 1. Inversión</v>
          </cell>
          <cell r="BJ231"/>
          <cell r="BK231"/>
          <cell r="BL231"/>
          <cell r="BM231"/>
          <cell r="BN231">
            <v>17</v>
          </cell>
          <cell r="BO231" t="str">
            <v>PROFESIONAL</v>
          </cell>
          <cell r="BP231"/>
        </row>
        <row r="232">
          <cell r="M232">
            <v>35477390</v>
          </cell>
          <cell r="N232">
            <v>2</v>
          </cell>
          <cell r="O232" t="str">
            <v>COLOMBIA</v>
          </cell>
          <cell r="P232" t="str">
            <v>CUNDINAMARCA</v>
          </cell>
          <cell r="Q232" t="str">
            <v>BOGOTA</v>
          </cell>
          <cell r="R232" t="str">
            <v>N/A</v>
          </cell>
          <cell r="S232" t="str">
            <v>N/A</v>
          </cell>
          <cell r="T232" t="str">
            <v>N/A</v>
          </cell>
          <cell r="U232" t="str">
            <v>N/A</v>
          </cell>
          <cell r="V232" t="str">
            <v>N/A</v>
          </cell>
          <cell r="W232" t="str">
            <v>N/A</v>
          </cell>
          <cell r="X232" t="str">
            <v>N/A</v>
          </cell>
          <cell r="Y232" t="str">
            <v>N/A</v>
          </cell>
          <cell r="Z232">
            <v>27408</v>
          </cell>
          <cell r="AA232" t="str">
            <v>CRA 11 # 9 47 APTO 203</v>
          </cell>
          <cell r="AB232">
            <v>8842547</v>
          </cell>
          <cell r="AC232" t="str">
            <v>JENNYPC6@GMAIL.COM</v>
          </cell>
          <cell r="AD232" t="str">
            <v xml:space="preserve">1 1. Natural </v>
          </cell>
          <cell r="AE232" t="str">
            <v>26 26-Persona Natural</v>
          </cell>
          <cell r="AF232" t="str">
            <v>FEMENINO</v>
          </cell>
          <cell r="AG232" t="str">
            <v>INGENIERIA FORESTAL</v>
          </cell>
          <cell r="AH232" t="str">
            <v>N/A</v>
          </cell>
          <cell r="AI232" t="str">
            <v>9 AÑOS 6 MESES</v>
          </cell>
          <cell r="AJ232" t="str">
            <v>FAMISANAR</v>
          </cell>
          <cell r="AK232" t="str">
            <v>COLFONDOS</v>
          </cell>
          <cell r="AL232" t="str">
            <v>-</v>
          </cell>
          <cell r="AM232">
            <v>0</v>
          </cell>
          <cell r="AN232"/>
          <cell r="AO232">
            <v>57500000</v>
          </cell>
          <cell r="AP232">
            <v>5000000</v>
          </cell>
          <cell r="AQ232" t="str">
            <v>-</v>
          </cell>
          <cell r="AR232">
            <v>12</v>
          </cell>
          <cell r="AS232">
            <v>57500000</v>
          </cell>
          <cell r="AT232">
            <v>44927</v>
          </cell>
          <cell r="AU232">
            <v>44943</v>
          </cell>
          <cell r="AV232">
            <v>44927</v>
          </cell>
          <cell r="AW232" t="str">
            <v>11 MESES 15 DIAS</v>
          </cell>
          <cell r="AX232" t="str">
            <v>1 1. Días</v>
          </cell>
          <cell r="AY232" t="str">
            <v>Vigente</v>
          </cell>
          <cell r="AZ232" t="str">
            <v>SUBDIRECCION DE RECOLECCION, BARRIDO Y LIMPIEZA</v>
          </cell>
          <cell r="BA232" t="str">
            <v>HERMES HUMBERTO FORERO</v>
          </cell>
          <cell r="BB232" t="str">
            <v>SUBDIRECTOR DE RBL</v>
          </cell>
          <cell r="BC232">
            <v>80012878</v>
          </cell>
          <cell r="BD232">
            <v>405</v>
          </cell>
          <cell r="BE232">
            <v>44566</v>
          </cell>
          <cell r="BF232">
            <v>220</v>
          </cell>
          <cell r="BG232">
            <v>44578</v>
          </cell>
          <cell r="BH232" t="str">
            <v>O23011602380000007569</v>
          </cell>
          <cell r="BI232" t="str">
            <v>1 1. Inversión</v>
          </cell>
          <cell r="BJ232"/>
          <cell r="BK232"/>
          <cell r="BL232"/>
          <cell r="BM232"/>
          <cell r="BN232">
            <v>10</v>
          </cell>
          <cell r="BO232" t="str">
            <v>PROFESIONAL</v>
          </cell>
          <cell r="BP232"/>
        </row>
        <row r="233">
          <cell r="M233">
            <v>1026278917</v>
          </cell>
          <cell r="N233">
            <v>8</v>
          </cell>
          <cell r="O233" t="str">
            <v>COLOMBIA</v>
          </cell>
          <cell r="P233" t="str">
            <v>CUNDINAMARCA</v>
          </cell>
          <cell r="Q233" t="str">
            <v>BOGOTA</v>
          </cell>
          <cell r="R233" t="str">
            <v>N/A</v>
          </cell>
          <cell r="S233" t="str">
            <v>N/A</v>
          </cell>
          <cell r="T233" t="str">
            <v>N/A</v>
          </cell>
          <cell r="U233" t="str">
            <v>N/A</v>
          </cell>
          <cell r="V233" t="str">
            <v>N/A</v>
          </cell>
          <cell r="W233" t="str">
            <v>N/A</v>
          </cell>
          <cell r="X233" t="str">
            <v>N/A</v>
          </cell>
          <cell r="Y233" t="str">
            <v>N/A</v>
          </cell>
          <cell r="Z233">
            <v>33650</v>
          </cell>
          <cell r="AA233" t="str">
            <v>CALLE 65B # 71D 23</v>
          </cell>
          <cell r="AB233">
            <v>7743462</v>
          </cell>
          <cell r="AC233" t="str">
            <v>DIANACHIARI92@GMAIL.COM</v>
          </cell>
          <cell r="AD233" t="str">
            <v xml:space="preserve">1 1. Natural </v>
          </cell>
          <cell r="AE233" t="str">
            <v>26 26-Persona Natural</v>
          </cell>
          <cell r="AF233" t="str">
            <v>FEMENINO</v>
          </cell>
          <cell r="AG233" t="str">
            <v>INGENIERIA DE SISTEMAS</v>
          </cell>
          <cell r="AH233" t="str">
            <v>N/A</v>
          </cell>
          <cell r="AI233" t="str">
            <v>9 AÑOS 11 MESES</v>
          </cell>
          <cell r="AJ233" t="str">
            <v>COMPENSAR EPS</v>
          </cell>
          <cell r="AK233" t="str">
            <v>COLFONDOS</v>
          </cell>
          <cell r="AL233" t="str">
            <v>-</v>
          </cell>
          <cell r="AM233">
            <v>0</v>
          </cell>
          <cell r="AN233"/>
          <cell r="AO233">
            <v>55000000</v>
          </cell>
          <cell r="AP233">
            <v>5000000</v>
          </cell>
          <cell r="AQ233" t="str">
            <v>-</v>
          </cell>
          <cell r="AR233">
            <v>11</v>
          </cell>
          <cell r="AS233">
            <v>55000000</v>
          </cell>
          <cell r="AT233">
            <v>44908</v>
          </cell>
          <cell r="AU233">
            <v>44575</v>
          </cell>
          <cell r="AV233">
            <v>44908</v>
          </cell>
          <cell r="AW233">
            <v>11</v>
          </cell>
          <cell r="AX233" t="str">
            <v>2 2. Meses</v>
          </cell>
          <cell r="AY233" t="str">
            <v>Vigente</v>
          </cell>
          <cell r="AZ233" t="str">
            <v>DIRECCION GENERAL</v>
          </cell>
          <cell r="BA233" t="str">
            <v>LUZ AMANDA CAMACHO SANCHEZ</v>
          </cell>
          <cell r="BB233" t="str">
            <v>DIRECTORA GENERAL</v>
          </cell>
          <cell r="BC233">
            <v>51816415</v>
          </cell>
          <cell r="BD233">
            <v>492</v>
          </cell>
          <cell r="BE233">
            <v>44573</v>
          </cell>
          <cell r="BF233">
            <v>202</v>
          </cell>
          <cell r="BG233">
            <v>44575</v>
          </cell>
          <cell r="BH233" t="str">
            <v>O21202020080383990</v>
          </cell>
          <cell r="BI233" t="str">
            <v>2 2. Funcionamiento</v>
          </cell>
          <cell r="BJ233"/>
          <cell r="BK233"/>
          <cell r="BL233"/>
          <cell r="BM233"/>
          <cell r="BN233">
            <v>10</v>
          </cell>
          <cell r="BO233" t="str">
            <v>PROFESIONAL</v>
          </cell>
          <cell r="BP233"/>
        </row>
        <row r="234">
          <cell r="M234">
            <v>79828048</v>
          </cell>
          <cell r="N234">
            <v>5</v>
          </cell>
          <cell r="O234" t="str">
            <v>COLOMBIA</v>
          </cell>
          <cell r="P234" t="str">
            <v>BOYACA</v>
          </cell>
          <cell r="Q234" t="str">
            <v>SAN MATEO</v>
          </cell>
          <cell r="R234" t="str">
            <v>N/A</v>
          </cell>
          <cell r="S234" t="str">
            <v>N/A</v>
          </cell>
          <cell r="T234" t="str">
            <v>N/A</v>
          </cell>
          <cell r="U234" t="str">
            <v>N/A</v>
          </cell>
          <cell r="V234" t="str">
            <v>N/A</v>
          </cell>
          <cell r="W234" t="str">
            <v>N/A</v>
          </cell>
          <cell r="X234" t="str">
            <v>N/A</v>
          </cell>
          <cell r="Y234" t="str">
            <v>N/A</v>
          </cell>
          <cell r="Z234">
            <v>27208</v>
          </cell>
          <cell r="AA234" t="str">
            <v xml:space="preserve">CRA 59 # 66 24 </v>
          </cell>
          <cell r="AB234">
            <v>3105617237</v>
          </cell>
          <cell r="AC234" t="str">
            <v>EDWINBURGOSALA@HOTMAIL.COM</v>
          </cell>
          <cell r="AD234" t="str">
            <v xml:space="preserve">1 1. Natural </v>
          </cell>
          <cell r="AE234" t="str">
            <v>26 26-Persona Natural</v>
          </cell>
          <cell r="AF234" t="str">
            <v>MASCULINO</v>
          </cell>
          <cell r="AG234" t="str">
            <v>ADMINISTRACION DE EMPRESAS</v>
          </cell>
          <cell r="AH234" t="str">
            <v>N/A</v>
          </cell>
          <cell r="AI234" t="str">
            <v>14 AÑOS 1 MES</v>
          </cell>
          <cell r="AJ234" t="str">
            <v>SURA EPS</v>
          </cell>
          <cell r="AK234" t="str">
            <v>PORVENIR</v>
          </cell>
          <cell r="AL234" t="str">
            <v>-</v>
          </cell>
          <cell r="AM234">
            <v>0</v>
          </cell>
          <cell r="AN234"/>
          <cell r="AO234">
            <v>118375840</v>
          </cell>
          <cell r="AP234">
            <v>10761440</v>
          </cell>
          <cell r="AQ234" t="str">
            <v>-</v>
          </cell>
          <cell r="AR234">
            <v>11</v>
          </cell>
          <cell r="AS234">
            <v>118375840</v>
          </cell>
          <cell r="AT234">
            <v>44908</v>
          </cell>
          <cell r="AU234">
            <v>44575</v>
          </cell>
          <cell r="AV234">
            <v>44908</v>
          </cell>
          <cell r="AW234">
            <v>11</v>
          </cell>
          <cell r="AX234" t="str">
            <v>2 2. Meses</v>
          </cell>
          <cell r="AY234" t="str">
            <v>Vigente</v>
          </cell>
          <cell r="AZ234" t="str">
            <v>DIRECCION GENERAL</v>
          </cell>
          <cell r="BA234" t="str">
            <v>LUZ AMANDA CAMACHO SANCHEZ</v>
          </cell>
          <cell r="BB234" t="str">
            <v>DIRECTORA GENERAL</v>
          </cell>
          <cell r="BC234">
            <v>51816415</v>
          </cell>
          <cell r="BD234">
            <v>493</v>
          </cell>
          <cell r="BE234">
            <v>44573</v>
          </cell>
          <cell r="BF234">
            <v>195</v>
          </cell>
          <cell r="BG234">
            <v>44575</v>
          </cell>
          <cell r="BH234" t="str">
            <v>O21202020080383990</v>
          </cell>
          <cell r="BI234" t="str">
            <v>2 2. Funcionamiento</v>
          </cell>
          <cell r="BJ234"/>
          <cell r="BK234"/>
          <cell r="BL234"/>
          <cell r="BM234"/>
          <cell r="BN234">
            <v>19</v>
          </cell>
          <cell r="BO234" t="str">
            <v>PROFESIONAL</v>
          </cell>
          <cell r="BP234"/>
        </row>
        <row r="235">
          <cell r="M235">
            <v>79138477</v>
          </cell>
          <cell r="N235">
            <v>0</v>
          </cell>
          <cell r="O235" t="str">
            <v>COLOMBIA</v>
          </cell>
          <cell r="P235" t="str">
            <v>CUNDINAMARCA</v>
          </cell>
          <cell r="Q235" t="str">
            <v>BOGOTA</v>
          </cell>
          <cell r="R235" t="str">
            <v>N/A</v>
          </cell>
          <cell r="S235" t="str">
            <v>N/A</v>
          </cell>
          <cell r="T235" t="str">
            <v>N/A</v>
          </cell>
          <cell r="U235" t="str">
            <v>N/A</v>
          </cell>
          <cell r="V235" t="str">
            <v>N/A</v>
          </cell>
          <cell r="W235" t="str">
            <v>N/A</v>
          </cell>
          <cell r="X235" t="str">
            <v>N/A</v>
          </cell>
          <cell r="Y235" t="str">
            <v>N/A</v>
          </cell>
          <cell r="Z235">
            <v>26153</v>
          </cell>
          <cell r="AA235" t="str">
            <v>CALLE 145 # 19 27</v>
          </cell>
          <cell r="AB235">
            <v>3165248459</v>
          </cell>
          <cell r="AC235" t="str">
            <v>MENDOZADIAZGRANADOS@YAHOO.COM</v>
          </cell>
          <cell r="AD235" t="str">
            <v xml:space="preserve">1 1. Natural </v>
          </cell>
          <cell r="AE235" t="str">
            <v>26 26-Persona Natural</v>
          </cell>
          <cell r="AF235" t="str">
            <v>MASCULINO</v>
          </cell>
          <cell r="AG235" t="str">
            <v>INGENIERIA CIVIL</v>
          </cell>
          <cell r="AH235" t="str">
            <v>ESPECIALIZACION EN DISEÑO Y CONSTRUCCIÓN DE VIAS Y AEROPISTAS</v>
          </cell>
          <cell r="AI235" t="str">
            <v>23 AÑOS 6 MESES</v>
          </cell>
          <cell r="AJ235" t="str">
            <v>SANITAS EPS</v>
          </cell>
          <cell r="AK235" t="str">
            <v>COLPENSIONES</v>
          </cell>
          <cell r="AL235" t="str">
            <v>-</v>
          </cell>
          <cell r="AM235">
            <v>0</v>
          </cell>
          <cell r="AN235"/>
          <cell r="AO235">
            <v>76000000</v>
          </cell>
          <cell r="AP235">
            <v>9500000</v>
          </cell>
          <cell r="AQ235" t="str">
            <v>-</v>
          </cell>
          <cell r="AR235">
            <v>8</v>
          </cell>
          <cell r="AS235">
            <v>76000000</v>
          </cell>
          <cell r="AT235">
            <v>44820</v>
          </cell>
          <cell r="AU235">
            <v>44578</v>
          </cell>
          <cell r="AV235">
            <v>44820</v>
          </cell>
          <cell r="AW235">
            <v>8</v>
          </cell>
          <cell r="AX235" t="str">
            <v>2 2. Meses</v>
          </cell>
          <cell r="AY235" t="str">
            <v>Vigente</v>
          </cell>
          <cell r="AZ235" t="str">
            <v>SUBDIRECCION DE DISPOSICION FINAL</v>
          </cell>
          <cell r="BA235" t="str">
            <v>FREDY FERLEY ALDANA ARIAS</v>
          </cell>
          <cell r="BB235" t="str">
            <v>SUBDIRECTOR(A)</v>
          </cell>
          <cell r="BC235">
            <v>80513360</v>
          </cell>
          <cell r="BD235">
            <v>138</v>
          </cell>
          <cell r="BE235">
            <v>44564</v>
          </cell>
          <cell r="BF235">
            <v>244</v>
          </cell>
          <cell r="BG235">
            <v>44578</v>
          </cell>
          <cell r="BH235" t="str">
            <v>O23011602380000007569</v>
          </cell>
          <cell r="BI235" t="str">
            <v>1 1. Inversión</v>
          </cell>
          <cell r="BJ235"/>
          <cell r="BK235"/>
          <cell r="BL235"/>
          <cell r="BM235"/>
          <cell r="BN235">
            <v>18</v>
          </cell>
          <cell r="BO235" t="str">
            <v>PROFESIONAL</v>
          </cell>
          <cell r="BP235"/>
        </row>
        <row r="236">
          <cell r="M236">
            <v>52216678</v>
          </cell>
          <cell r="N236">
            <v>0</v>
          </cell>
          <cell r="O236" t="str">
            <v>COLOMBIA</v>
          </cell>
          <cell r="P236" t="str">
            <v>CUNDINAMARCA</v>
          </cell>
          <cell r="Q236" t="str">
            <v>BOGOTA</v>
          </cell>
          <cell r="R236" t="str">
            <v>N/A</v>
          </cell>
          <cell r="S236" t="str">
            <v>N/A</v>
          </cell>
          <cell r="T236" t="str">
            <v>N/A</v>
          </cell>
          <cell r="U236" t="str">
            <v>N/A</v>
          </cell>
          <cell r="V236" t="str">
            <v>N/A</v>
          </cell>
          <cell r="W236" t="str">
            <v>N/A</v>
          </cell>
          <cell r="X236" t="str">
            <v>N/A</v>
          </cell>
          <cell r="Y236" t="str">
            <v>N/A</v>
          </cell>
          <cell r="Z236">
            <v>28261</v>
          </cell>
          <cell r="AA236" t="str">
            <v>TRASV 37 # 30 67 SUR</v>
          </cell>
          <cell r="AB236">
            <v>3014722863</v>
          </cell>
          <cell r="AC236" t="str">
            <v>SANDRACARDONA10@GMAIL.COM</v>
          </cell>
          <cell r="AD236" t="str">
            <v xml:space="preserve">1 1. Natural </v>
          </cell>
          <cell r="AE236" t="str">
            <v>26 26-Persona Natural</v>
          </cell>
          <cell r="AF236" t="str">
            <v>FEMENINO</v>
          </cell>
          <cell r="AG236" t="str">
            <v>ADMINISTRACION Y FINANZAS</v>
          </cell>
          <cell r="AH236" t="str">
            <v>N/A</v>
          </cell>
          <cell r="AI236" t="str">
            <v>14 AÑOS 7 MESES</v>
          </cell>
          <cell r="AJ236" t="str">
            <v>SALUD TOTAL</v>
          </cell>
          <cell r="AK236" t="str">
            <v>PORVENIR</v>
          </cell>
          <cell r="AL236" t="str">
            <v>-</v>
          </cell>
          <cell r="AM236">
            <v>0</v>
          </cell>
          <cell r="AN236"/>
          <cell r="AO236">
            <v>30900000</v>
          </cell>
          <cell r="AP236">
            <v>5150000</v>
          </cell>
          <cell r="AQ236" t="str">
            <v>-</v>
          </cell>
          <cell r="AR236">
            <v>6</v>
          </cell>
          <cell r="AS236">
            <v>30900000</v>
          </cell>
          <cell r="AT236">
            <v>44758</v>
          </cell>
          <cell r="AU236">
            <v>44578</v>
          </cell>
          <cell r="AV236">
            <v>44758</v>
          </cell>
          <cell r="AW236">
            <v>6</v>
          </cell>
          <cell r="AX236" t="str">
            <v>2 2. Meses</v>
          </cell>
          <cell r="AY236" t="str">
            <v>Vigente</v>
          </cell>
          <cell r="AZ236" t="str">
            <v>SUBDIRECCION DE SERVICIOS FUNERARIOS Y ALUMBRADO PUBLICO</v>
          </cell>
          <cell r="BA236" t="str">
            <v>INGRID LISBETH RAMIREZ MORENO</v>
          </cell>
          <cell r="BB236" t="str">
            <v>SUBDIRECTORA DE SERVICIOS FUNERARIOS Y ALUMBRADO PUBLICO</v>
          </cell>
          <cell r="BC236">
            <v>47440658</v>
          </cell>
          <cell r="BD236">
            <v>293</v>
          </cell>
          <cell r="BE236">
            <v>44567</v>
          </cell>
          <cell r="BF236">
            <v>227</v>
          </cell>
          <cell r="BG236">
            <v>44578</v>
          </cell>
          <cell r="BH236" t="str">
            <v>O23011603450000007652</v>
          </cell>
          <cell r="BI236" t="str">
            <v>1 1. Inversión</v>
          </cell>
          <cell r="BJ236"/>
          <cell r="BK236"/>
          <cell r="BL236"/>
          <cell r="BM236"/>
          <cell r="BN236">
            <v>11</v>
          </cell>
          <cell r="BO236" t="str">
            <v>PROFESIONAL</v>
          </cell>
          <cell r="BP236"/>
        </row>
        <row r="237">
          <cell r="M237">
            <v>80184916</v>
          </cell>
          <cell r="N237">
            <v>1</v>
          </cell>
          <cell r="O237" t="str">
            <v>COLOMBIA</v>
          </cell>
          <cell r="P237" t="str">
            <v>QUINDIO</v>
          </cell>
          <cell r="Q237" t="str">
            <v>ARMENIA</v>
          </cell>
          <cell r="R237" t="str">
            <v>N/A</v>
          </cell>
          <cell r="S237" t="str">
            <v>N/A</v>
          </cell>
          <cell r="T237" t="str">
            <v>N/A</v>
          </cell>
          <cell r="U237" t="str">
            <v>N/A</v>
          </cell>
          <cell r="V237" t="str">
            <v>N/A</v>
          </cell>
          <cell r="W237" t="str">
            <v>N/A</v>
          </cell>
          <cell r="X237" t="str">
            <v>N/A</v>
          </cell>
          <cell r="Y237" t="str">
            <v>N/A</v>
          </cell>
          <cell r="Z237">
            <v>30123</v>
          </cell>
          <cell r="AA237" t="str">
            <v>CALLE 152A # 101A 45 BLQ 6 APTO 501 ETAPA 3</v>
          </cell>
          <cell r="AB237">
            <v>5168276</v>
          </cell>
          <cell r="AC237" t="str">
            <v>MAURICIO.OCAMPO25@HOTMAIL.COM</v>
          </cell>
          <cell r="AD237" t="str">
            <v xml:space="preserve">1 1. Natural </v>
          </cell>
          <cell r="AE237" t="str">
            <v>26 26-Persona Natural</v>
          </cell>
          <cell r="AF237" t="str">
            <v>MASCULINO</v>
          </cell>
          <cell r="AG237" t="str">
            <v>ADMINISTRACION DE EMPRESAS Y GESTION AMBIENTAL</v>
          </cell>
          <cell r="AH237" t="str">
            <v>ESPECIALIZACION EN GERENCIA DE MERCADEO ESTRATEGICO</v>
          </cell>
          <cell r="AI237" t="str">
            <v>5 AÑOS</v>
          </cell>
          <cell r="AJ237" t="str">
            <v>COMPENSAR EPS</v>
          </cell>
          <cell r="AK237" t="str">
            <v>COLPENSIONES</v>
          </cell>
          <cell r="AL237" t="str">
            <v>-</v>
          </cell>
          <cell r="AM237">
            <v>0</v>
          </cell>
          <cell r="AN237"/>
          <cell r="AO237">
            <v>66866667</v>
          </cell>
          <cell r="AP237">
            <v>5900000</v>
          </cell>
          <cell r="AQ237" t="str">
            <v>-</v>
          </cell>
          <cell r="AR237">
            <v>12</v>
          </cell>
          <cell r="AS237">
            <v>66866667</v>
          </cell>
          <cell r="AT237">
            <v>44921</v>
          </cell>
          <cell r="AU237">
            <v>44578</v>
          </cell>
          <cell r="AV237">
            <v>44921</v>
          </cell>
          <cell r="AW237" t="str">
            <v>11 MESES 10 DIAS</v>
          </cell>
          <cell r="AX237" t="str">
            <v>1 1. Días</v>
          </cell>
          <cell r="AY237" t="str">
            <v>Vigente</v>
          </cell>
          <cell r="AZ237" t="str">
            <v>SUBDIRECCION DE APROVECHAMIENTO</v>
          </cell>
          <cell r="BA237" t="str">
            <v>ALVARO RAUL PARRA ERAZO</v>
          </cell>
          <cell r="BB237" t="str">
            <v>SUBDIRECTOR DE APROVECHAMIENTO</v>
          </cell>
          <cell r="BC237">
            <v>12970943</v>
          </cell>
          <cell r="BD237">
            <v>76</v>
          </cell>
          <cell r="BE237">
            <v>44565</v>
          </cell>
          <cell r="BF237">
            <v>265</v>
          </cell>
          <cell r="BG237">
            <v>44578</v>
          </cell>
          <cell r="BH237" t="str">
            <v>O23011602380000007569</v>
          </cell>
          <cell r="BI237" t="str">
            <v>1 1. Inversión</v>
          </cell>
          <cell r="BJ237"/>
          <cell r="BK237"/>
          <cell r="BL237"/>
          <cell r="BM237"/>
          <cell r="BN237">
            <v>12</v>
          </cell>
          <cell r="BO237" t="str">
            <v>PROFESIONAL</v>
          </cell>
          <cell r="BP237"/>
        </row>
        <row r="238">
          <cell r="M238">
            <v>52829352</v>
          </cell>
          <cell r="N238">
            <v>6</v>
          </cell>
          <cell r="O238" t="str">
            <v>COLOMBIA</v>
          </cell>
          <cell r="P238" t="str">
            <v>CUNDINAMARCA</v>
          </cell>
          <cell r="Q238" t="str">
            <v>BOGOTA</v>
          </cell>
          <cell r="R238" t="str">
            <v>N/A</v>
          </cell>
          <cell r="S238" t="str">
            <v>N/A</v>
          </cell>
          <cell r="T238" t="str">
            <v>N/A</v>
          </cell>
          <cell r="U238" t="str">
            <v>N/A</v>
          </cell>
          <cell r="V238" t="str">
            <v>N/A</v>
          </cell>
          <cell r="W238" t="str">
            <v>N/A</v>
          </cell>
          <cell r="X238" t="str">
            <v>N/A</v>
          </cell>
          <cell r="Y238" t="str">
            <v>N/A</v>
          </cell>
          <cell r="Z238">
            <v>29457</v>
          </cell>
          <cell r="AA238" t="str">
            <v>CALLE 17S # 24D 62</v>
          </cell>
          <cell r="AB238">
            <v>3222716747</v>
          </cell>
          <cell r="AC238" t="str">
            <v>MARYPAORAMIREZ67@GMAIL.COM</v>
          </cell>
          <cell r="AD238" t="str">
            <v xml:space="preserve">1 1. Natural </v>
          </cell>
          <cell r="AE238" t="str">
            <v>26 26-Persona Natural</v>
          </cell>
          <cell r="AF238" t="str">
            <v>FEMENINO</v>
          </cell>
          <cell r="AG238" t="str">
            <v>TRABAJO SOCIAL</v>
          </cell>
          <cell r="AH238" t="str">
            <v>N/A</v>
          </cell>
          <cell r="AI238" t="str">
            <v>10 MESES</v>
          </cell>
          <cell r="AJ238" t="str">
            <v>SANITAS EPS</v>
          </cell>
          <cell r="AK238" t="str">
            <v>PORVENIR</v>
          </cell>
          <cell r="AL238" t="str">
            <v>-</v>
          </cell>
          <cell r="AM238">
            <v>0</v>
          </cell>
          <cell r="AN238"/>
          <cell r="AO238">
            <v>30900000</v>
          </cell>
          <cell r="AP238">
            <v>5150000</v>
          </cell>
          <cell r="AQ238" t="str">
            <v>-</v>
          </cell>
          <cell r="AR238">
            <v>6</v>
          </cell>
          <cell r="AS238">
            <v>30900000</v>
          </cell>
          <cell r="AT238">
            <v>44758</v>
          </cell>
          <cell r="AU238">
            <v>44578</v>
          </cell>
          <cell r="AV238">
            <v>44758</v>
          </cell>
          <cell r="AW238">
            <v>6</v>
          </cell>
          <cell r="AX238" t="str">
            <v>2 2. Meses</v>
          </cell>
          <cell r="AY238" t="str">
            <v>Vigente</v>
          </cell>
          <cell r="AZ238" t="str">
            <v>SUBDIRECCION DE SERVICIOS FUNERARIOS Y ALUMBRADO PUBLICO</v>
          </cell>
          <cell r="BA238" t="str">
            <v>INGRID LISBETH RAMIREZ MORENO</v>
          </cell>
          <cell r="BB238" t="str">
            <v>SUBDIRECTORA DE SERVICIOS FUNERARIOS Y ALUMBRADO PUBLICO</v>
          </cell>
          <cell r="BC238">
            <v>47440658</v>
          </cell>
          <cell r="BD238">
            <v>292</v>
          </cell>
          <cell r="BE238">
            <v>44567</v>
          </cell>
          <cell r="BF238">
            <v>224</v>
          </cell>
          <cell r="BG238">
            <v>44578</v>
          </cell>
          <cell r="BH238" t="str">
            <v>O23011603450000007652</v>
          </cell>
          <cell r="BI238" t="str">
            <v>1 1. Inversión</v>
          </cell>
          <cell r="BJ238"/>
          <cell r="BK238"/>
          <cell r="BL238"/>
          <cell r="BM238"/>
          <cell r="BN238">
            <v>11</v>
          </cell>
          <cell r="BO238" t="str">
            <v>PROFESIONAL</v>
          </cell>
          <cell r="BP238"/>
        </row>
        <row r="239">
          <cell r="M239">
            <v>52121388</v>
          </cell>
          <cell r="N239">
            <v>0</v>
          </cell>
          <cell r="O239" t="str">
            <v>COLOMBIA</v>
          </cell>
          <cell r="P239" t="str">
            <v>CUNDINAMARCA</v>
          </cell>
          <cell r="Q239" t="str">
            <v>BOGOTA</v>
          </cell>
          <cell r="R239" t="str">
            <v>N/A</v>
          </cell>
          <cell r="S239" t="str">
            <v>N/A</v>
          </cell>
          <cell r="T239" t="str">
            <v>N/A</v>
          </cell>
          <cell r="U239" t="str">
            <v>N/A</v>
          </cell>
          <cell r="V239" t="str">
            <v>N/A</v>
          </cell>
          <cell r="W239" t="str">
            <v>N/A</v>
          </cell>
          <cell r="X239" t="str">
            <v>N/A</v>
          </cell>
          <cell r="Y239" t="str">
            <v>N/A</v>
          </cell>
          <cell r="Z239">
            <v>26714</v>
          </cell>
          <cell r="AA239" t="str">
            <v>CALLE 52F SUR # 24C 20 BLQ 8 APTO 301</v>
          </cell>
          <cell r="AB239">
            <v>7170887</v>
          </cell>
          <cell r="AC239" t="str">
            <v>MARGARITAANGARITA@YAHOO.ES</v>
          </cell>
          <cell r="AD239" t="str">
            <v xml:space="preserve">1 1. Natural </v>
          </cell>
          <cell r="AE239" t="str">
            <v>26 26-Persona Natural</v>
          </cell>
          <cell r="AF239" t="str">
            <v>FEMENINO</v>
          </cell>
          <cell r="AG239" t="str">
            <v xml:space="preserve">LICENCIATURA EN CIENCIAS SOCIALES </v>
          </cell>
          <cell r="AH239" t="str">
            <v>ESPECIALIZACION EN GERENCIA SOCIAL</v>
          </cell>
          <cell r="AI239" t="str">
            <v>18 AÑOS 5 MESES</v>
          </cell>
          <cell r="AJ239" t="str">
            <v>SANITAS EPS</v>
          </cell>
          <cell r="AK239" t="str">
            <v>COLPENSIONES</v>
          </cell>
          <cell r="AL239" t="str">
            <v>-</v>
          </cell>
          <cell r="AM239">
            <v>0</v>
          </cell>
          <cell r="AN239"/>
          <cell r="AO239">
            <v>82915000</v>
          </cell>
          <cell r="AP239">
            <v>7210000</v>
          </cell>
          <cell r="AQ239" t="str">
            <v>-</v>
          </cell>
          <cell r="AR239">
            <v>12</v>
          </cell>
          <cell r="AS239">
            <v>82915000</v>
          </cell>
          <cell r="AT239">
            <v>44926</v>
          </cell>
          <cell r="AU239">
            <v>44578</v>
          </cell>
          <cell r="AV239">
            <v>44926</v>
          </cell>
          <cell r="AW239" t="str">
            <v>11 MESES 15 DIAS</v>
          </cell>
          <cell r="AX239" t="str">
            <v>1 1. Días</v>
          </cell>
          <cell r="AY239" t="str">
            <v>Vigente</v>
          </cell>
          <cell r="AZ239" t="str">
            <v>SUBDIRECCION DE SERVICIOS FUNERARIOS Y ALUMBRADO PUBLICO</v>
          </cell>
          <cell r="BA239" t="str">
            <v>INGRID LISBETH RAMIREZ MORENO</v>
          </cell>
          <cell r="BB239" t="str">
            <v>SUBDIRECTORA DE SERVICIOS FUNERARIOS Y ALUMBRADO PUBLICO</v>
          </cell>
          <cell r="BC239">
            <v>47440658</v>
          </cell>
          <cell r="BD239">
            <v>307</v>
          </cell>
          <cell r="BE239">
            <v>44567</v>
          </cell>
          <cell r="BF239">
            <v>233</v>
          </cell>
          <cell r="BG239">
            <v>44578</v>
          </cell>
          <cell r="BH239" t="str">
            <v>O23011602370000007644</v>
          </cell>
          <cell r="BI239" t="str">
            <v>1 1. Inversión</v>
          </cell>
          <cell r="BJ239"/>
          <cell r="BK239"/>
          <cell r="BL239"/>
          <cell r="BM239"/>
          <cell r="BN239">
            <v>14</v>
          </cell>
          <cell r="BO239" t="str">
            <v>PROFESIONAL</v>
          </cell>
          <cell r="BP239"/>
        </row>
        <row r="240">
          <cell r="M240">
            <v>1019041314</v>
          </cell>
          <cell r="N240">
            <v>3</v>
          </cell>
          <cell r="O240" t="str">
            <v>COLOMBIA</v>
          </cell>
          <cell r="P240" t="str">
            <v>CAQUETA</v>
          </cell>
          <cell r="Q240" t="str">
            <v>SAN VICENTE DEL CAGUAN</v>
          </cell>
          <cell r="R240" t="str">
            <v>N/A</v>
          </cell>
          <cell r="S240" t="str">
            <v>N/A</v>
          </cell>
          <cell r="T240" t="str">
            <v>N/A</v>
          </cell>
          <cell r="U240" t="str">
            <v>N/A</v>
          </cell>
          <cell r="V240" t="str">
            <v>N/A</v>
          </cell>
          <cell r="W240" t="str">
            <v>N/A</v>
          </cell>
          <cell r="X240" t="str">
            <v>N/A</v>
          </cell>
          <cell r="Y240" t="str">
            <v>N/A</v>
          </cell>
          <cell r="Z240">
            <v>32896</v>
          </cell>
          <cell r="AA240" t="str">
            <v>CRA 102 # 130A 19</v>
          </cell>
          <cell r="AB240">
            <v>3012809373</v>
          </cell>
          <cell r="AC240" t="str">
            <v>YPBARONO@GMAIL.COM</v>
          </cell>
          <cell r="AD240" t="str">
            <v xml:space="preserve">1 1. Natural </v>
          </cell>
          <cell r="AE240" t="str">
            <v>26 26-Persona Natural</v>
          </cell>
          <cell r="AF240" t="str">
            <v>FEMENINO</v>
          </cell>
          <cell r="AG240" t="str">
            <v>INGENIERIA INDUSTRIAL</v>
          </cell>
          <cell r="AH240" t="str">
            <v>N/A</v>
          </cell>
          <cell r="AI240" t="str">
            <v>6 AÑOS 2 MESES</v>
          </cell>
          <cell r="AJ240" t="str">
            <v>FAMISANAR</v>
          </cell>
          <cell r="AK240" t="str">
            <v>COLFONDOS</v>
          </cell>
          <cell r="AL240" t="str">
            <v>-</v>
          </cell>
          <cell r="AM240">
            <v>0</v>
          </cell>
          <cell r="AN240"/>
          <cell r="AO240">
            <v>66866667</v>
          </cell>
          <cell r="AP240">
            <v>5900000</v>
          </cell>
          <cell r="AQ240" t="str">
            <v>-</v>
          </cell>
          <cell r="AR240">
            <v>12</v>
          </cell>
          <cell r="AS240">
            <v>66866667</v>
          </cell>
          <cell r="AT240">
            <v>44921</v>
          </cell>
          <cell r="AU240">
            <v>44578</v>
          </cell>
          <cell r="AV240">
            <v>44921</v>
          </cell>
          <cell r="AW240" t="str">
            <v>11 MESES 10 DIAS</v>
          </cell>
          <cell r="AX240" t="str">
            <v>1 1. Días</v>
          </cell>
          <cell r="AY240" t="str">
            <v>Vigente</v>
          </cell>
          <cell r="AZ240" t="str">
            <v>SUBDIRECCION DE APROVECHAMIENTO</v>
          </cell>
          <cell r="BA240" t="str">
            <v>ALVARO RAUL PARRA ERAZO</v>
          </cell>
          <cell r="BB240" t="str">
            <v>SUBDIRECTOR DE APROVECHAMIENTO</v>
          </cell>
          <cell r="BC240">
            <v>12970943</v>
          </cell>
          <cell r="BD240">
            <v>77</v>
          </cell>
          <cell r="BE240">
            <v>44565</v>
          </cell>
          <cell r="BF240">
            <v>263</v>
          </cell>
          <cell r="BG240">
            <v>44578</v>
          </cell>
          <cell r="BH240" t="str">
            <v>O23011602380000007569</v>
          </cell>
          <cell r="BI240" t="str">
            <v>1 1. Inversión</v>
          </cell>
          <cell r="BJ240"/>
          <cell r="BK240"/>
          <cell r="BL240"/>
          <cell r="BM240"/>
          <cell r="BN240">
            <v>12</v>
          </cell>
          <cell r="BO240" t="str">
            <v>PROFESIONAL</v>
          </cell>
          <cell r="BP240"/>
        </row>
        <row r="241">
          <cell r="M241">
            <v>19397402</v>
          </cell>
          <cell r="N241">
            <v>0</v>
          </cell>
          <cell r="O241" t="str">
            <v>COLOMBIA</v>
          </cell>
          <cell r="P241" t="str">
            <v>CUNDINAMARCA</v>
          </cell>
          <cell r="Q241" t="str">
            <v>BOGOTA</v>
          </cell>
          <cell r="R241" t="str">
            <v>N/A</v>
          </cell>
          <cell r="S241" t="str">
            <v>N/A</v>
          </cell>
          <cell r="T241" t="str">
            <v>N/A</v>
          </cell>
          <cell r="U241" t="str">
            <v>N/A</v>
          </cell>
          <cell r="V241" t="str">
            <v>N/A</v>
          </cell>
          <cell r="W241" t="str">
            <v>N/A</v>
          </cell>
          <cell r="X241" t="str">
            <v>N/A</v>
          </cell>
          <cell r="Y241" t="str">
            <v>N/A</v>
          </cell>
          <cell r="Z241">
            <v>21839</v>
          </cell>
          <cell r="AA241" t="str">
            <v>DIAGO 182 # 20 17 T6 APTO 323</v>
          </cell>
          <cell r="AB241">
            <v>7573997</v>
          </cell>
          <cell r="AC241" t="str">
            <v>KAMOL1787@GMAIL.COM</v>
          </cell>
          <cell r="AD241" t="str">
            <v xml:space="preserve">1 1. Natural </v>
          </cell>
          <cell r="AE241" t="str">
            <v>26 26-Persona Natural</v>
          </cell>
          <cell r="AF241" t="str">
            <v>MASCULINO</v>
          </cell>
          <cell r="AG241" t="str">
            <v>TECNICO ADMINISTRATIVO EN RELACIONES INDUSTRIALES</v>
          </cell>
          <cell r="AH241" t="str">
            <v>N/A</v>
          </cell>
          <cell r="AI241" t="str">
            <v>19 AÑOS 5 MESES</v>
          </cell>
          <cell r="AJ241" t="str">
            <v>SANITAS EPS</v>
          </cell>
          <cell r="AK241" t="str">
            <v>COLFONDOS</v>
          </cell>
          <cell r="AL241" t="str">
            <v>-</v>
          </cell>
          <cell r="AM241">
            <v>0</v>
          </cell>
          <cell r="AN241"/>
          <cell r="AO241">
            <v>30080000</v>
          </cell>
          <cell r="AP241">
            <v>3760000</v>
          </cell>
          <cell r="AQ241" t="str">
            <v>-</v>
          </cell>
          <cell r="AR241">
            <v>8</v>
          </cell>
          <cell r="AS241">
            <v>30080000</v>
          </cell>
          <cell r="AT241">
            <v>44820</v>
          </cell>
          <cell r="AU241">
            <v>44578</v>
          </cell>
          <cell r="AV241">
            <v>44820</v>
          </cell>
          <cell r="AW241">
            <v>8</v>
          </cell>
          <cell r="AX241" t="str">
            <v>2 2. Meses</v>
          </cell>
          <cell r="AY241" t="str">
            <v>Vigente</v>
          </cell>
          <cell r="AZ241" t="str">
            <v>SUBDIRECCION ADMINISTRATIVA Y FINANCIERA</v>
          </cell>
          <cell r="BA241" t="str">
            <v>RUBEN DARIO PERILLA CARDENAS</v>
          </cell>
          <cell r="BB241" t="str">
            <v>SUBDIRECTOR DE ADMINISTRATIVA Y FINANCIERA</v>
          </cell>
          <cell r="BC241">
            <v>74754353</v>
          </cell>
          <cell r="BD241">
            <v>447</v>
          </cell>
          <cell r="BE241">
            <v>44567</v>
          </cell>
          <cell r="BF241">
            <v>235</v>
          </cell>
          <cell r="BG241">
            <v>44578</v>
          </cell>
          <cell r="BH241" t="str">
            <v>O23011605560000007628</v>
          </cell>
          <cell r="BI241" t="str">
            <v>1 1. Inversión</v>
          </cell>
          <cell r="BJ241"/>
          <cell r="BK241"/>
          <cell r="BL241"/>
          <cell r="BM241"/>
          <cell r="BN241">
            <v>9</v>
          </cell>
          <cell r="BO241" t="str">
            <v>TECNICO</v>
          </cell>
          <cell r="BP241"/>
        </row>
        <row r="242">
          <cell r="M242">
            <v>1023007140</v>
          </cell>
          <cell r="N242">
            <v>1</v>
          </cell>
          <cell r="O242" t="str">
            <v>COLOMBIA</v>
          </cell>
          <cell r="P242" t="str">
            <v>CUNDINAMARCA</v>
          </cell>
          <cell r="Q242" t="str">
            <v>BOGOTA</v>
          </cell>
          <cell r="R242" t="str">
            <v>N/A</v>
          </cell>
          <cell r="S242" t="str">
            <v>N/A</v>
          </cell>
          <cell r="T242" t="str">
            <v>N/A</v>
          </cell>
          <cell r="U242" t="str">
            <v>N/A</v>
          </cell>
          <cell r="V242" t="str">
            <v>N/A</v>
          </cell>
          <cell r="W242" t="str">
            <v>N/A</v>
          </cell>
          <cell r="X242" t="str">
            <v>N/A</v>
          </cell>
          <cell r="Y242" t="str">
            <v>N/A</v>
          </cell>
          <cell r="Z242">
            <v>34950</v>
          </cell>
          <cell r="AA242" t="str">
            <v>CALLE 55 BIS # 18 25</v>
          </cell>
          <cell r="AB242">
            <v>7651999</v>
          </cell>
          <cell r="AC242" t="str">
            <v>TAALEGONRO@GMAIL.COM</v>
          </cell>
          <cell r="AD242" t="str">
            <v xml:space="preserve">1 1. Natural </v>
          </cell>
          <cell r="AE242" t="str">
            <v>26 26-Persona Natural</v>
          </cell>
          <cell r="AF242" t="str">
            <v>FEMENINO</v>
          </cell>
          <cell r="AG242" t="str">
            <v>ADMINISTRACION AMBIENTAL</v>
          </cell>
          <cell r="AH242" t="str">
            <v>N/A</v>
          </cell>
          <cell r="AI242" t="str">
            <v>2 AÑOS 6 MESES</v>
          </cell>
          <cell r="AJ242" t="str">
            <v>FAMISANAR</v>
          </cell>
          <cell r="AK242" t="str">
            <v>COLPENSIONES</v>
          </cell>
          <cell r="AL242" t="str">
            <v>-</v>
          </cell>
          <cell r="AM242">
            <v>0</v>
          </cell>
          <cell r="AN242"/>
          <cell r="AO242">
            <v>30000000</v>
          </cell>
          <cell r="AP242">
            <v>5000000</v>
          </cell>
          <cell r="AQ242" t="str">
            <v>-</v>
          </cell>
          <cell r="AR242">
            <v>6</v>
          </cell>
          <cell r="AS242">
            <v>30000000</v>
          </cell>
          <cell r="AT242">
            <v>44758</v>
          </cell>
          <cell r="AU242">
            <v>44578</v>
          </cell>
          <cell r="AV242">
            <v>44799</v>
          </cell>
          <cell r="AW242">
            <v>6</v>
          </cell>
          <cell r="AX242" t="str">
            <v>2 2. Meses</v>
          </cell>
          <cell r="AY242" t="str">
            <v>Vigente</v>
          </cell>
          <cell r="AZ242" t="str">
            <v>SUBDIRECCION DE SERVICIOS FUNERARIOS Y ALUMBRADO PUBLICO</v>
          </cell>
          <cell r="BA242" t="str">
            <v>INGRID LISBETH RAMIREZ MORENO</v>
          </cell>
          <cell r="BB242" t="str">
            <v>SUBDIRECTORA DE SERVICIOS FUNERARIOS Y ALUMBRADO PUBLICO</v>
          </cell>
          <cell r="BC242">
            <v>47440658</v>
          </cell>
          <cell r="BD242">
            <v>314</v>
          </cell>
          <cell r="BE242">
            <v>44567</v>
          </cell>
          <cell r="BF242">
            <v>226</v>
          </cell>
          <cell r="BG242">
            <v>44578</v>
          </cell>
          <cell r="BH242" t="str">
            <v>O23011602370000007644</v>
          </cell>
          <cell r="BI242" t="str">
            <v>1 1. Inversión</v>
          </cell>
          <cell r="BJ242"/>
          <cell r="BK242"/>
          <cell r="BL242"/>
          <cell r="BM242"/>
          <cell r="BN242">
            <v>12</v>
          </cell>
          <cell r="BO242" t="str">
            <v>PROFESIONAL</v>
          </cell>
          <cell r="BP242"/>
        </row>
        <row r="243">
          <cell r="M243">
            <v>1022444236</v>
          </cell>
          <cell r="N243">
            <v>6</v>
          </cell>
          <cell r="O243" t="str">
            <v>COLOMBIA</v>
          </cell>
          <cell r="P243" t="str">
            <v>CUNDINAMARCA</v>
          </cell>
          <cell r="Q243" t="str">
            <v>BOGOTA</v>
          </cell>
          <cell r="R243" t="str">
            <v>N/A</v>
          </cell>
          <cell r="S243" t="str">
            <v>N/A</v>
          </cell>
          <cell r="T243" t="str">
            <v>N/A</v>
          </cell>
          <cell r="U243" t="str">
            <v>N/A</v>
          </cell>
          <cell r="V243" t="str">
            <v>N/A</v>
          </cell>
          <cell r="W243" t="str">
            <v>N/A</v>
          </cell>
          <cell r="X243" t="str">
            <v>N/A</v>
          </cell>
          <cell r="Y243" t="str">
            <v>N/A</v>
          </cell>
          <cell r="Z243">
            <v>36347</v>
          </cell>
          <cell r="AA243" t="str">
            <v>CRA 79 # 10D 59</v>
          </cell>
          <cell r="AB243">
            <v>9202587</v>
          </cell>
          <cell r="AC243" t="str">
            <v>DANYCLE0607@GMAIL.COM</v>
          </cell>
          <cell r="AD243" t="str">
            <v xml:space="preserve">1 1. Natural </v>
          </cell>
          <cell r="AE243" t="str">
            <v>26 26-Persona Natural</v>
          </cell>
          <cell r="AF243" t="str">
            <v>MASCULINO</v>
          </cell>
          <cell r="AG243" t="str">
            <v>ESTUDIOS UNIVERSITARIOS</v>
          </cell>
          <cell r="AH243" t="str">
            <v>N/A</v>
          </cell>
          <cell r="AI243" t="str">
            <v>4 AÑOS 2 MESES</v>
          </cell>
          <cell r="AJ243" t="str">
            <v>-</v>
          </cell>
          <cell r="AK243" t="str">
            <v>-</v>
          </cell>
          <cell r="AL243" t="str">
            <v>-</v>
          </cell>
          <cell r="AM243">
            <v>0</v>
          </cell>
          <cell r="AN243"/>
          <cell r="AO243">
            <v>37667100</v>
          </cell>
          <cell r="AP243">
            <v>3275400</v>
          </cell>
          <cell r="AQ243" t="str">
            <v>-</v>
          </cell>
          <cell r="AR243">
            <v>12</v>
          </cell>
          <cell r="AS243">
            <v>37667100</v>
          </cell>
          <cell r="AT243">
            <v>44926</v>
          </cell>
          <cell r="AU243">
            <v>44578</v>
          </cell>
          <cell r="AV243">
            <v>44926</v>
          </cell>
          <cell r="AW243" t="str">
            <v>11 MESES 15 DIAS</v>
          </cell>
          <cell r="AX243" t="str">
            <v>1 1. Días</v>
          </cell>
          <cell r="AY243" t="str">
            <v>Vigente</v>
          </cell>
          <cell r="AZ243" t="str">
            <v>SUBDIRECCION DE SERVICIOS FUNERARIOS Y ALUMBRADO PUBLICO</v>
          </cell>
          <cell r="BA243" t="str">
            <v>INGRID LISBETH RAMIREZ MORENO</v>
          </cell>
          <cell r="BB243" t="str">
            <v>SUBDIRECTORA DE SERVICIOS FUNERARIOS Y ALUMBRADO PUBLICO</v>
          </cell>
          <cell r="BC243">
            <v>47440658</v>
          </cell>
          <cell r="BD243">
            <v>309</v>
          </cell>
          <cell r="BE243">
            <v>44567</v>
          </cell>
          <cell r="BF243">
            <v>225</v>
          </cell>
          <cell r="BG243">
            <v>44578</v>
          </cell>
          <cell r="BH243" t="str">
            <v>O23011602370000007644</v>
          </cell>
          <cell r="BI243" t="str">
            <v>1 1. Inversión</v>
          </cell>
          <cell r="BJ243"/>
          <cell r="BK243"/>
          <cell r="BL243"/>
          <cell r="BM243"/>
          <cell r="BN243">
            <v>7</v>
          </cell>
          <cell r="BO243" t="str">
            <v>TECNICO</v>
          </cell>
          <cell r="BP243"/>
        </row>
        <row r="244">
          <cell r="M244">
            <v>80423862</v>
          </cell>
          <cell r="N244">
            <v>9</v>
          </cell>
          <cell r="O244" t="str">
            <v>COLOMBIA</v>
          </cell>
          <cell r="P244" t="str">
            <v>CUNDINAMARCA</v>
          </cell>
          <cell r="Q244" t="str">
            <v>BOGOTA</v>
          </cell>
          <cell r="R244" t="str">
            <v>N/A</v>
          </cell>
          <cell r="S244" t="str">
            <v>N/A</v>
          </cell>
          <cell r="T244" t="str">
            <v>N/A</v>
          </cell>
          <cell r="U244" t="str">
            <v>N/A</v>
          </cell>
          <cell r="V244" t="str">
            <v>N/A</v>
          </cell>
          <cell r="W244" t="str">
            <v>N/A</v>
          </cell>
          <cell r="X244" t="str">
            <v>N/A</v>
          </cell>
          <cell r="Y244" t="str">
            <v>N/A</v>
          </cell>
          <cell r="Z244">
            <v>26263</v>
          </cell>
          <cell r="AA244" t="str">
            <v>CALLE 62 SUR # 82H 09</v>
          </cell>
          <cell r="AB244">
            <v>5758148</v>
          </cell>
          <cell r="AC244" t="str">
            <v>JHONBLANCO@HOTMAIL.ES</v>
          </cell>
          <cell r="AD244" t="str">
            <v xml:space="preserve">1 1. Natural </v>
          </cell>
          <cell r="AE244" t="str">
            <v>26 26-Persona Natural</v>
          </cell>
          <cell r="AF244" t="str">
            <v>MASCULINO</v>
          </cell>
          <cell r="AG244" t="str">
            <v>TECNOLOGIA EN GESTION DE EMPRESAS</v>
          </cell>
          <cell r="AH244" t="str">
            <v>N/A</v>
          </cell>
          <cell r="AI244" t="str">
            <v>19 AÑOS 6 MESES</v>
          </cell>
          <cell r="AJ244" t="str">
            <v>SANITAS EPS</v>
          </cell>
          <cell r="AK244" t="str">
            <v>COLPENSIONES</v>
          </cell>
          <cell r="AL244" t="str">
            <v>-</v>
          </cell>
          <cell r="AM244">
            <v>0</v>
          </cell>
          <cell r="AN244"/>
          <cell r="AO244">
            <v>46575000</v>
          </cell>
          <cell r="AP244">
            <v>4050000</v>
          </cell>
          <cell r="AQ244" t="str">
            <v>-</v>
          </cell>
          <cell r="AR244">
            <v>12</v>
          </cell>
          <cell r="AS244">
            <v>46575000</v>
          </cell>
          <cell r="AT244">
            <v>44926</v>
          </cell>
          <cell r="AU244">
            <v>44578</v>
          </cell>
          <cell r="AV244">
            <v>44926</v>
          </cell>
          <cell r="AW244" t="str">
            <v>11 MESES 15 DIAS</v>
          </cell>
          <cell r="AX244" t="str">
            <v>1 1. Días</v>
          </cell>
          <cell r="AY244" t="str">
            <v>Vigente</v>
          </cell>
          <cell r="AZ244" t="str">
            <v>SUBDIRECCION DE APROVECHAMIENTO</v>
          </cell>
          <cell r="BA244" t="str">
            <v>ALVARO RAUL PARRA ERAZO</v>
          </cell>
          <cell r="BB244" t="str">
            <v>SUBDIRECTOR DE APROVECHAMIENTO</v>
          </cell>
          <cell r="BC244">
            <v>12970943</v>
          </cell>
          <cell r="BD244">
            <v>49</v>
          </cell>
          <cell r="BE244">
            <v>44564</v>
          </cell>
          <cell r="BF244">
            <v>267</v>
          </cell>
          <cell r="BG244">
            <v>44578</v>
          </cell>
          <cell r="BH244" t="str">
            <v>O23011602380000007569</v>
          </cell>
          <cell r="BI244" t="str">
            <v>1 1. Inversión</v>
          </cell>
          <cell r="BJ244"/>
          <cell r="BK244"/>
          <cell r="BL244"/>
          <cell r="BM244"/>
          <cell r="BN244">
            <v>9</v>
          </cell>
          <cell r="BO244" t="str">
            <v>TECNICO</v>
          </cell>
          <cell r="BP244"/>
        </row>
        <row r="245">
          <cell r="M245">
            <v>3232756</v>
          </cell>
          <cell r="N245">
            <v>6</v>
          </cell>
          <cell r="O245" t="str">
            <v>COLOMBIA</v>
          </cell>
          <cell r="P245" t="str">
            <v xml:space="preserve">BOYACA </v>
          </cell>
          <cell r="Q245" t="str">
            <v>TUNJA</v>
          </cell>
          <cell r="R245" t="str">
            <v>N/A</v>
          </cell>
          <cell r="S245" t="str">
            <v>N/A</v>
          </cell>
          <cell r="T245" t="str">
            <v>N/A</v>
          </cell>
          <cell r="U245" t="str">
            <v>N/A</v>
          </cell>
          <cell r="V245" t="str">
            <v>N/A</v>
          </cell>
          <cell r="W245" t="str">
            <v>N/A</v>
          </cell>
          <cell r="X245" t="str">
            <v>N/A</v>
          </cell>
          <cell r="Y245" t="str">
            <v>N/A</v>
          </cell>
          <cell r="Z245">
            <v>21133</v>
          </cell>
          <cell r="AA245" t="str">
            <v>CALLE 55BIS # 18 25 APTO 301</v>
          </cell>
          <cell r="AB245">
            <v>7651999</v>
          </cell>
          <cell r="AC245" t="str">
            <v>JOSEFGONGUE@GMAIL.COM</v>
          </cell>
          <cell r="AD245" t="str">
            <v xml:space="preserve">1 1. Natural </v>
          </cell>
          <cell r="AE245" t="str">
            <v>26 26-Persona Natural</v>
          </cell>
          <cell r="AF245" t="str">
            <v>MASCULINO</v>
          </cell>
          <cell r="AG245" t="str">
            <v>PRIMARIA</v>
          </cell>
          <cell r="AH245" t="str">
            <v>N/A</v>
          </cell>
          <cell r="AI245" t="str">
            <v>26 AÑOS</v>
          </cell>
          <cell r="AJ245" t="str">
            <v>-</v>
          </cell>
          <cell r="AK245" t="str">
            <v>-</v>
          </cell>
          <cell r="AL245" t="str">
            <v>-</v>
          </cell>
          <cell r="AM245">
            <v>0</v>
          </cell>
          <cell r="AN245"/>
          <cell r="AO245">
            <v>31000000</v>
          </cell>
          <cell r="AP245">
            <v>3000000</v>
          </cell>
          <cell r="AQ245" t="str">
            <v>-</v>
          </cell>
          <cell r="AR245">
            <v>11</v>
          </cell>
          <cell r="AS245">
            <v>31000000</v>
          </cell>
          <cell r="AT245">
            <v>44889</v>
          </cell>
          <cell r="AU245">
            <v>44576</v>
          </cell>
          <cell r="AV245">
            <v>44889</v>
          </cell>
          <cell r="AW245" t="str">
            <v>10 MESES 10 DIAS</v>
          </cell>
          <cell r="AX245" t="str">
            <v>1 1. Días</v>
          </cell>
          <cell r="AY245" t="str">
            <v>Vigente</v>
          </cell>
          <cell r="AZ245" t="str">
            <v>SUBDIRECCION ADMINISTRATIVA Y FINANCIERA</v>
          </cell>
          <cell r="BA245" t="str">
            <v>RUBEN DARIO PERILLA CARDENAS</v>
          </cell>
          <cell r="BB245" t="str">
            <v>SUBDIRECTOR DE ADMINISTRATIVA Y FINANCIERA</v>
          </cell>
          <cell r="BC245">
            <v>74754353</v>
          </cell>
          <cell r="BD245">
            <v>440</v>
          </cell>
          <cell r="BE245">
            <v>44567</v>
          </cell>
          <cell r="BF245">
            <v>212</v>
          </cell>
          <cell r="BG245">
            <v>44575</v>
          </cell>
          <cell r="BH245" t="str">
            <v>O23011605560000007628</v>
          </cell>
          <cell r="BI245" t="str">
            <v>1 1. Inversión</v>
          </cell>
          <cell r="BJ245"/>
          <cell r="BK245"/>
          <cell r="BL245"/>
          <cell r="BM245"/>
          <cell r="BN245">
            <v>6</v>
          </cell>
          <cell r="BO245" t="str">
            <v>ASISTENCIAL</v>
          </cell>
          <cell r="BP245"/>
        </row>
        <row r="246">
          <cell r="M246">
            <v>79121194</v>
          </cell>
          <cell r="N246">
            <v>7</v>
          </cell>
          <cell r="O246" t="str">
            <v>COLOMBIA</v>
          </cell>
          <cell r="P246" t="str">
            <v>QUINDIO</v>
          </cell>
          <cell r="Q246" t="str">
            <v>CALARCA</v>
          </cell>
          <cell r="R246" t="str">
            <v>N/A</v>
          </cell>
          <cell r="S246" t="str">
            <v>N/A</v>
          </cell>
          <cell r="T246" t="str">
            <v>MELIZA JANEZ GOMEZ PALACIOS</v>
          </cell>
          <cell r="U246">
            <v>1077425387</v>
          </cell>
          <cell r="V246">
            <v>44645</v>
          </cell>
          <cell r="W246" t="str">
            <v>N/A</v>
          </cell>
          <cell r="X246" t="str">
            <v>N/A</v>
          </cell>
          <cell r="Y246" t="str">
            <v>N/A</v>
          </cell>
          <cell r="Z246">
            <v>22572</v>
          </cell>
          <cell r="AA246" t="str">
            <v>CRA 119 # 80 22 INT 11 APTO 303</v>
          </cell>
          <cell r="AB246">
            <v>6016158915</v>
          </cell>
          <cell r="AC246" t="str">
            <v>VMJC1018@GMAIL.COM</v>
          </cell>
          <cell r="AD246" t="str">
            <v xml:space="preserve">1 1. Natural </v>
          </cell>
          <cell r="AE246" t="str">
            <v>26 26-Persona Natural</v>
          </cell>
          <cell r="AF246" t="str">
            <v>MASCULINO</v>
          </cell>
          <cell r="AG246" t="str">
            <v>ADMINISTRACION DE OBRAS CIVILES</v>
          </cell>
          <cell r="AH246" t="str">
            <v>MASTER EN GESTION Y PREVENCION DE RIESGOS LABORALES</v>
          </cell>
          <cell r="AI246" t="str">
            <v>6 AÑOS 8 MESES</v>
          </cell>
          <cell r="AJ246" t="str">
            <v>-</v>
          </cell>
          <cell r="AK246" t="str">
            <v>-</v>
          </cell>
          <cell r="AL246" t="str">
            <v>-</v>
          </cell>
          <cell r="AM246">
            <v>0</v>
          </cell>
          <cell r="AN246"/>
          <cell r="AO246">
            <v>37080000</v>
          </cell>
          <cell r="AP246">
            <v>6180000</v>
          </cell>
          <cell r="AQ246" t="str">
            <v>-</v>
          </cell>
          <cell r="AR246">
            <v>6</v>
          </cell>
          <cell r="AS246">
            <v>37080000</v>
          </cell>
          <cell r="AT246">
            <v>44759</v>
          </cell>
          <cell r="AU246">
            <v>44579</v>
          </cell>
          <cell r="AV246">
            <v>44759</v>
          </cell>
          <cell r="AW246">
            <v>6</v>
          </cell>
          <cell r="AX246" t="str">
            <v>2 2. Meses</v>
          </cell>
          <cell r="AY246" t="str">
            <v>Vigente</v>
          </cell>
          <cell r="AZ246" t="str">
            <v>SUBDIRECCION DE SERVICIOS FUNERARIOS Y ALUMBRADO PUBLICO</v>
          </cell>
          <cell r="BA246" t="str">
            <v>INGRID LISBETH RAMIREZ MORENO</v>
          </cell>
          <cell r="BB246" t="str">
            <v>SUBDIRECTORA DE SERVICIOS FUNERARIOS Y ALUMBRADO PUBLICO</v>
          </cell>
          <cell r="BC246">
            <v>47440658</v>
          </cell>
          <cell r="BD246">
            <v>313</v>
          </cell>
          <cell r="BE246">
            <v>44567</v>
          </cell>
          <cell r="BF246">
            <v>231</v>
          </cell>
          <cell r="BG246">
            <v>44578</v>
          </cell>
          <cell r="BH246" t="str">
            <v>O23011602370000007644</v>
          </cell>
          <cell r="BI246" t="str">
            <v>1 1. Inversión</v>
          </cell>
          <cell r="BJ246"/>
          <cell r="BK246"/>
          <cell r="BL246"/>
          <cell r="BM246"/>
          <cell r="BN246"/>
          <cell r="BO246" t="str">
            <v>PROFESIONAL</v>
          </cell>
          <cell r="BP246"/>
        </row>
        <row r="247">
          <cell r="M247">
            <v>1019060772</v>
          </cell>
          <cell r="N247">
            <v>4</v>
          </cell>
          <cell r="O247" t="str">
            <v>COLOMBIA</v>
          </cell>
          <cell r="P247" t="str">
            <v>TOLIMA</v>
          </cell>
          <cell r="Q247" t="str">
            <v>PRADO</v>
          </cell>
          <cell r="R247" t="str">
            <v>N/A</v>
          </cell>
          <cell r="S247" t="str">
            <v>N/A</v>
          </cell>
          <cell r="T247" t="str">
            <v>N/A</v>
          </cell>
          <cell r="U247" t="str">
            <v>N/A</v>
          </cell>
          <cell r="V247" t="str">
            <v>N/A</v>
          </cell>
          <cell r="W247" t="str">
            <v>N/A</v>
          </cell>
          <cell r="X247" t="str">
            <v>N/A</v>
          </cell>
          <cell r="Y247" t="str">
            <v>N/A</v>
          </cell>
          <cell r="Z247">
            <v>33400</v>
          </cell>
          <cell r="AA247" t="str">
            <v>TRASV 77 # 47 35</v>
          </cell>
          <cell r="AB247">
            <v>3456869</v>
          </cell>
          <cell r="AC247" t="str">
            <v>PAULAVEGA9111@GMAIL.COM</v>
          </cell>
          <cell r="AD247" t="str">
            <v xml:space="preserve">1 1. Natural </v>
          </cell>
          <cell r="AE247" t="str">
            <v>26 26-Persona Natural</v>
          </cell>
          <cell r="AF247" t="str">
            <v>FEMENINO</v>
          </cell>
          <cell r="AG247" t="str">
            <v>RELACIONES INTERNACIONALES Y ESTUDIOS POLITICOS</v>
          </cell>
          <cell r="AH247" t="str">
            <v>N/A</v>
          </cell>
          <cell r="AI247" t="str">
            <v xml:space="preserve"> 1 AÑO 11 MESES</v>
          </cell>
          <cell r="AJ247" t="str">
            <v>MEDIMAS</v>
          </cell>
          <cell r="AK247" t="str">
            <v>COLFONDOS</v>
          </cell>
          <cell r="AL247" t="str">
            <v>-</v>
          </cell>
          <cell r="AM247">
            <v>0</v>
          </cell>
          <cell r="AN247"/>
          <cell r="AO247">
            <v>30880800</v>
          </cell>
          <cell r="AP247">
            <v>5146800</v>
          </cell>
          <cell r="AQ247" t="str">
            <v>-</v>
          </cell>
          <cell r="AR247">
            <v>6</v>
          </cell>
          <cell r="AS247">
            <v>30880800</v>
          </cell>
          <cell r="AT247">
            <v>44755</v>
          </cell>
          <cell r="AU247">
            <v>44575</v>
          </cell>
          <cell r="AV247">
            <v>44755</v>
          </cell>
          <cell r="AW247">
            <v>6</v>
          </cell>
          <cell r="AX247" t="str">
            <v>2 2. Meses</v>
          </cell>
          <cell r="AY247" t="str">
            <v>Vigente</v>
          </cell>
          <cell r="AZ247" t="str">
            <v>DIRECCION GENERAL</v>
          </cell>
          <cell r="BA247" t="str">
            <v>LUZ AMANDA CAMACHO SANCHEZ</v>
          </cell>
          <cell r="BB247" t="str">
            <v>DIRECTORA GENERAL</v>
          </cell>
          <cell r="BC247">
            <v>51816415</v>
          </cell>
          <cell r="BD247">
            <v>257</v>
          </cell>
          <cell r="BE247">
            <v>44565</v>
          </cell>
          <cell r="BF247">
            <v>196</v>
          </cell>
          <cell r="BG247">
            <v>44575</v>
          </cell>
          <cell r="BH247" t="str">
            <v>O21202020080383990</v>
          </cell>
          <cell r="BI247" t="str">
            <v>2 2. Funcionamiento</v>
          </cell>
          <cell r="BJ247"/>
          <cell r="BK247"/>
          <cell r="BL247"/>
          <cell r="BM247"/>
          <cell r="BN247">
            <v>11</v>
          </cell>
          <cell r="BO247" t="str">
            <v>PROFESIONAL</v>
          </cell>
          <cell r="BP247"/>
        </row>
        <row r="248">
          <cell r="M248">
            <v>52526266</v>
          </cell>
          <cell r="N248">
            <v>1</v>
          </cell>
          <cell r="O248" t="str">
            <v>COLOMBIA</v>
          </cell>
          <cell r="P248" t="str">
            <v>CUNDINAMARCA</v>
          </cell>
          <cell r="Q248" t="str">
            <v>BOGOTA</v>
          </cell>
          <cell r="R248" t="str">
            <v>N/A</v>
          </cell>
          <cell r="S248" t="str">
            <v>N/A</v>
          </cell>
          <cell r="T248" t="str">
            <v>N/A</v>
          </cell>
          <cell r="U248" t="str">
            <v>N/A</v>
          </cell>
          <cell r="V248" t="str">
            <v>N/A</v>
          </cell>
          <cell r="W248" t="str">
            <v>N/A</v>
          </cell>
          <cell r="X248" t="str">
            <v>N/A</v>
          </cell>
          <cell r="Y248" t="str">
            <v>N/A</v>
          </cell>
          <cell r="Z248">
            <v>28862</v>
          </cell>
          <cell r="AA248" t="str">
            <v>CALLE 5A # 60 31</v>
          </cell>
          <cell r="AB248">
            <v>3124323148</v>
          </cell>
          <cell r="AC248" t="str">
            <v>LUZACIFUENTES@GMAIL.COM</v>
          </cell>
          <cell r="AD248" t="str">
            <v xml:space="preserve">1 1. Natural </v>
          </cell>
          <cell r="AE248" t="str">
            <v>26 26-Persona Natural</v>
          </cell>
          <cell r="AF248" t="str">
            <v>FEMENINO</v>
          </cell>
          <cell r="AG248" t="str">
            <v>INGENIERIA DE SISTEMAS</v>
          </cell>
          <cell r="AH248" t="str">
            <v>ESPECIALIZACION EN GERENCIA DE PROYECTOS</v>
          </cell>
          <cell r="AI248" t="str">
            <v>7 AÑOS 11 MESES</v>
          </cell>
          <cell r="AJ248" t="str">
            <v>SANITAS EPS</v>
          </cell>
          <cell r="AK248" t="str">
            <v>PROTECCION</v>
          </cell>
          <cell r="AL248" t="str">
            <v>-</v>
          </cell>
          <cell r="AM248">
            <v>0</v>
          </cell>
          <cell r="AN248"/>
          <cell r="AO248">
            <v>36000000</v>
          </cell>
          <cell r="AP248">
            <v>4500000</v>
          </cell>
          <cell r="AQ248" t="str">
            <v>-</v>
          </cell>
          <cell r="AR248">
            <v>8</v>
          </cell>
          <cell r="AS248">
            <v>36000000</v>
          </cell>
          <cell r="AT248">
            <v>44821</v>
          </cell>
          <cell r="AU248">
            <v>44579</v>
          </cell>
          <cell r="AV248">
            <v>44821</v>
          </cell>
          <cell r="AW248">
            <v>8</v>
          </cell>
          <cell r="AX248" t="str">
            <v>2 2. Meses</v>
          </cell>
          <cell r="AY248" t="str">
            <v>Vigente</v>
          </cell>
          <cell r="AZ248" t="str">
            <v>OFICINA DE TECNOLOGIAS DE LA INFORMACION Y LAS COMUNICACIONES</v>
          </cell>
          <cell r="BA248" t="str">
            <v>CESAR MAURICIO BELTRAN LOPEZ</v>
          </cell>
          <cell r="BB248" t="str">
            <v>JEFE OFICINA DE TECNOLOGIAS DE LA INFORMACION Y LAS COMUNICACIONES</v>
          </cell>
          <cell r="BC248">
            <v>80499017</v>
          </cell>
          <cell r="BD248">
            <v>364</v>
          </cell>
          <cell r="BE248">
            <v>44566</v>
          </cell>
          <cell r="BF248">
            <v>282</v>
          </cell>
          <cell r="BG248">
            <v>44579</v>
          </cell>
          <cell r="BH248" t="str">
            <v>O23011605560000007628</v>
          </cell>
          <cell r="BI248" t="str">
            <v>1 1. Inversión</v>
          </cell>
          <cell r="BJ248"/>
          <cell r="BK248"/>
          <cell r="BL248"/>
          <cell r="BM248"/>
          <cell r="BN248">
            <v>10</v>
          </cell>
          <cell r="BO248" t="str">
            <v>PROFESIONAL</v>
          </cell>
          <cell r="BP248"/>
        </row>
        <row r="249">
          <cell r="M249">
            <v>11344302</v>
          </cell>
          <cell r="N249">
            <v>6</v>
          </cell>
          <cell r="O249" t="str">
            <v>COLOMBIA</v>
          </cell>
          <cell r="P249" t="str">
            <v>CUNDINAMARCA</v>
          </cell>
          <cell r="Q249" t="str">
            <v>ZIPAQUIRA</v>
          </cell>
          <cell r="R249" t="str">
            <v>N/A</v>
          </cell>
          <cell r="S249" t="str">
            <v>N/A</v>
          </cell>
          <cell r="T249" t="str">
            <v>N/A</v>
          </cell>
          <cell r="U249" t="str">
            <v>N/A</v>
          </cell>
          <cell r="V249" t="str">
            <v>N/A</v>
          </cell>
          <cell r="W249" t="str">
            <v>N/A</v>
          </cell>
          <cell r="X249" t="str">
            <v>N/A</v>
          </cell>
          <cell r="Y249" t="str">
            <v>N/A</v>
          </cell>
          <cell r="Z249">
            <v>24462</v>
          </cell>
          <cell r="AA249" t="str">
            <v>VIA CERCA DE PIEDRA CONDOMINIO BUENA VISTA CHIA</v>
          </cell>
          <cell r="AB249">
            <v>8858664</v>
          </cell>
          <cell r="AC249" t="str">
            <v>RAGARZON@GMAIL.COM</v>
          </cell>
          <cell r="AD249" t="str">
            <v xml:space="preserve">1 1. Natural </v>
          </cell>
          <cell r="AE249" t="str">
            <v>26 26-Persona Natural</v>
          </cell>
          <cell r="AF249" t="str">
            <v>MASCULINO</v>
          </cell>
          <cell r="AG249" t="str">
            <v>INGENIERIA DE SISTEMAS</v>
          </cell>
          <cell r="AH249" t="str">
            <v>ESPECIALIZACION EN SOFTWARE PARA REDES DE COMPUTADORES</v>
          </cell>
          <cell r="AI249" t="str">
            <v>25 AÑOS 7 MESES</v>
          </cell>
          <cell r="AJ249" t="str">
            <v>ALIANSALUD</v>
          </cell>
          <cell r="AK249" t="str">
            <v>COLPENSIONES</v>
          </cell>
          <cell r="AL249" t="str">
            <v>-</v>
          </cell>
          <cell r="AM249">
            <v>0</v>
          </cell>
          <cell r="AN249"/>
          <cell r="AO249">
            <v>37492000</v>
          </cell>
          <cell r="AP249">
            <v>5356000</v>
          </cell>
          <cell r="AQ249" t="str">
            <v>-</v>
          </cell>
          <cell r="AR249">
            <v>7</v>
          </cell>
          <cell r="AS249">
            <v>37492000</v>
          </cell>
          <cell r="AT249">
            <v>44789</v>
          </cell>
          <cell r="AU249">
            <v>44575</v>
          </cell>
          <cell r="AV249">
            <v>44789</v>
          </cell>
          <cell r="AW249">
            <v>7</v>
          </cell>
          <cell r="AX249" t="str">
            <v>2 2. Meses</v>
          </cell>
          <cell r="AY249" t="str">
            <v>Vigente</v>
          </cell>
          <cell r="AZ249" t="str">
            <v>SUBDIRECCION DE SERVICIOS FUNERARIOS Y ALUMBRADO PUBLICO</v>
          </cell>
          <cell r="BA249" t="str">
            <v>INGRID LISBETH RAMIREZ MORENO</v>
          </cell>
          <cell r="BB249" t="str">
            <v>SUBDIRECTORA DE SERVICIOS FUNERARIOS Y ALUMBRADO PUBLICO</v>
          </cell>
          <cell r="BC249">
            <v>47440658</v>
          </cell>
          <cell r="BD249">
            <v>319</v>
          </cell>
          <cell r="BE249">
            <v>44567</v>
          </cell>
          <cell r="BF249">
            <v>236</v>
          </cell>
          <cell r="BG249">
            <v>44578</v>
          </cell>
          <cell r="BH249" t="str">
            <v>O23011602370000007644</v>
          </cell>
          <cell r="BI249" t="str">
            <v>1 1. Inversión</v>
          </cell>
          <cell r="BJ249"/>
          <cell r="BK249"/>
          <cell r="BL249"/>
          <cell r="BM249"/>
          <cell r="BN249">
            <v>11</v>
          </cell>
          <cell r="BO249" t="str">
            <v>PROFESIONAL</v>
          </cell>
          <cell r="BP249"/>
        </row>
        <row r="250">
          <cell r="M250">
            <v>79531707</v>
          </cell>
          <cell r="N250">
            <v>4</v>
          </cell>
          <cell r="O250" t="str">
            <v>COLOMBIA</v>
          </cell>
          <cell r="P250" t="str">
            <v>CUNDINAMARCA</v>
          </cell>
          <cell r="Q250" t="str">
            <v>BOGOTA</v>
          </cell>
          <cell r="R250" t="str">
            <v>N/A</v>
          </cell>
          <cell r="S250" t="str">
            <v>N/A</v>
          </cell>
          <cell r="T250" t="str">
            <v>N/A</v>
          </cell>
          <cell r="U250" t="str">
            <v>N/A</v>
          </cell>
          <cell r="V250" t="str">
            <v>N/A</v>
          </cell>
          <cell r="W250" t="str">
            <v>N/A</v>
          </cell>
          <cell r="X250" t="str">
            <v>N/A</v>
          </cell>
          <cell r="Y250" t="str">
            <v>N/A</v>
          </cell>
          <cell r="Z250">
            <v>25557</v>
          </cell>
          <cell r="AA250" t="str">
            <v>CALLE 75 # 73 39</v>
          </cell>
          <cell r="AB250">
            <v>2513302</v>
          </cell>
          <cell r="AC250" t="str">
            <v>JAVIER.FOREROS@HOTMAIL.COM</v>
          </cell>
          <cell r="AD250" t="str">
            <v xml:space="preserve">1 1. Natural </v>
          </cell>
          <cell r="AE250" t="str">
            <v>26 26-Persona Natural</v>
          </cell>
          <cell r="AF250" t="str">
            <v>MASCULINO</v>
          </cell>
          <cell r="AG250" t="str">
            <v>INGENIERIA ELECTRICA</v>
          </cell>
          <cell r="AH250" t="str">
            <v>ESPECIALIZACION EN TELEMATICA</v>
          </cell>
          <cell r="AI250" t="str">
            <v>25 AÑOS 11 MESES</v>
          </cell>
          <cell r="AJ250" t="str">
            <v>NUEVA EPS</v>
          </cell>
          <cell r="AK250" t="str">
            <v>COLPENSIONES</v>
          </cell>
          <cell r="AL250" t="str">
            <v>-</v>
          </cell>
          <cell r="AM250">
            <v>0</v>
          </cell>
          <cell r="AN250"/>
          <cell r="AO250">
            <v>40365000</v>
          </cell>
          <cell r="AP250">
            <v>6727500</v>
          </cell>
          <cell r="AQ250" t="str">
            <v>-</v>
          </cell>
          <cell r="AR250">
            <v>6</v>
          </cell>
          <cell r="AS250">
            <v>40365000</v>
          </cell>
          <cell r="AT250">
            <v>44759</v>
          </cell>
          <cell r="AU250">
            <v>44579</v>
          </cell>
          <cell r="AV250">
            <v>44759</v>
          </cell>
          <cell r="AW250">
            <v>6</v>
          </cell>
          <cell r="AX250" t="str">
            <v>2 2. Meses</v>
          </cell>
          <cell r="AY250" t="str">
            <v>Vigente</v>
          </cell>
          <cell r="AZ250" t="str">
            <v>OFICINA DE TECNOLOGIAS DE LA INFORMACION Y LAS COMUNICACIONES</v>
          </cell>
          <cell r="BA250" t="str">
            <v>CESAR MAURICIO BELTRAN LOPEZ</v>
          </cell>
          <cell r="BB250" t="str">
            <v>JEFE OFICINA DE TECNOLOGIAS DE LA INFORMACION Y LAS COMUNICACIONES</v>
          </cell>
          <cell r="BC250">
            <v>80499017</v>
          </cell>
          <cell r="BD250">
            <v>361</v>
          </cell>
          <cell r="BE250">
            <v>44567</v>
          </cell>
          <cell r="BF250">
            <v>279</v>
          </cell>
          <cell r="BG250">
            <v>44579</v>
          </cell>
          <cell r="BH250" t="str">
            <v>O23011605560000007628</v>
          </cell>
          <cell r="BI250" t="str">
            <v>1 1. Inversión</v>
          </cell>
          <cell r="BJ250"/>
          <cell r="BK250"/>
          <cell r="BL250"/>
          <cell r="BM250"/>
          <cell r="BN250">
            <v>14</v>
          </cell>
          <cell r="BO250" t="str">
            <v>PROFESIONAL</v>
          </cell>
          <cell r="BP250"/>
        </row>
        <row r="251">
          <cell r="M251">
            <v>79780789</v>
          </cell>
          <cell r="N251">
            <v>5</v>
          </cell>
          <cell r="O251" t="str">
            <v>COLOMBIA</v>
          </cell>
          <cell r="P251" t="str">
            <v>BOYACA</v>
          </cell>
          <cell r="Q251" t="str">
            <v>SUTATENZA</v>
          </cell>
          <cell r="R251" t="str">
            <v>N/A</v>
          </cell>
          <cell r="S251" t="str">
            <v>N/A</v>
          </cell>
          <cell r="T251" t="str">
            <v>N/A</v>
          </cell>
          <cell r="U251" t="str">
            <v>N/A</v>
          </cell>
          <cell r="V251" t="str">
            <v>N/A</v>
          </cell>
          <cell r="W251" t="str">
            <v>N/A</v>
          </cell>
          <cell r="X251" t="str">
            <v>N/A</v>
          </cell>
          <cell r="Y251" t="str">
            <v>N/A</v>
          </cell>
          <cell r="Z251">
            <v>27439</v>
          </cell>
          <cell r="AA251" t="str">
            <v>CALLE 181B # 8 12</v>
          </cell>
          <cell r="AB251">
            <v>4940297</v>
          </cell>
          <cell r="AC251" t="str">
            <v>M_MONTAN_EZ@HOTMAIL.COM</v>
          </cell>
          <cell r="AD251" t="str">
            <v xml:space="preserve">1 1. Natural </v>
          </cell>
          <cell r="AE251" t="str">
            <v>26 26-Persona Natural</v>
          </cell>
          <cell r="AF251" t="str">
            <v>MASCULINO</v>
          </cell>
          <cell r="AG251" t="str">
            <v>BACHILLER</v>
          </cell>
          <cell r="AH251" t="str">
            <v>N/A</v>
          </cell>
          <cell r="AI251" t="str">
            <v>12 AÑOS</v>
          </cell>
          <cell r="AJ251" t="str">
            <v>SALUD TOTAL</v>
          </cell>
          <cell r="AK251" t="str">
            <v>COLPENSIONES</v>
          </cell>
          <cell r="AL251" t="str">
            <v>-</v>
          </cell>
          <cell r="AM251">
            <v>0</v>
          </cell>
          <cell r="AN251"/>
          <cell r="AO251">
            <v>30874272</v>
          </cell>
          <cell r="AP251">
            <v>2806752</v>
          </cell>
          <cell r="AQ251" t="str">
            <v>-</v>
          </cell>
          <cell r="AR251">
            <v>11</v>
          </cell>
          <cell r="AS251">
            <v>30874272</v>
          </cell>
          <cell r="AT251">
            <v>44914</v>
          </cell>
          <cell r="AU251">
            <v>44581</v>
          </cell>
          <cell r="AV251">
            <v>44914</v>
          </cell>
          <cell r="AW251">
            <v>11</v>
          </cell>
          <cell r="AX251" t="str">
            <v>2 2. Meses</v>
          </cell>
          <cell r="AY251" t="str">
            <v>Vigente</v>
          </cell>
          <cell r="AZ251" t="str">
            <v>SUBDIRECCION DE RECOLECCION, BARRIDO Y LIMPIEZA</v>
          </cell>
          <cell r="BA251" t="str">
            <v>HERMES HUMBERTO FORERO</v>
          </cell>
          <cell r="BB251" t="str">
            <v>SUBDIRECTOR DE RBL</v>
          </cell>
          <cell r="BC251">
            <v>80012878</v>
          </cell>
          <cell r="BD251">
            <v>399</v>
          </cell>
          <cell r="BE251">
            <v>44566</v>
          </cell>
          <cell r="BF251">
            <v>319</v>
          </cell>
          <cell r="BG251">
            <v>44579</v>
          </cell>
          <cell r="BH251" t="str">
            <v>O23011602380000007569</v>
          </cell>
          <cell r="BI251" t="str">
            <v>1 1. Inversión</v>
          </cell>
          <cell r="BJ251"/>
          <cell r="BK251"/>
          <cell r="BL251"/>
          <cell r="BM251"/>
          <cell r="BN251">
            <v>6</v>
          </cell>
          <cell r="BO251" t="str">
            <v>ASISTENCIAL</v>
          </cell>
          <cell r="BP251"/>
        </row>
        <row r="252">
          <cell r="M252">
            <v>1118572029</v>
          </cell>
          <cell r="N252">
            <v>6</v>
          </cell>
          <cell r="O252" t="str">
            <v>COLOMBIA</v>
          </cell>
          <cell r="P252" t="str">
            <v>CASANARE</v>
          </cell>
          <cell r="Q252" t="str">
            <v>YOPAL</v>
          </cell>
          <cell r="R252" t="str">
            <v>N/A</v>
          </cell>
          <cell r="S252" t="str">
            <v>N/A</v>
          </cell>
          <cell r="T252" t="str">
            <v>N/A</v>
          </cell>
          <cell r="U252" t="str">
            <v>N/A</v>
          </cell>
          <cell r="V252" t="str">
            <v>N/A</v>
          </cell>
          <cell r="W252" t="str">
            <v>N/A</v>
          </cell>
          <cell r="X252" t="str">
            <v>N/A</v>
          </cell>
          <cell r="Y252" t="str">
            <v>N/A</v>
          </cell>
          <cell r="Z252">
            <v>35986</v>
          </cell>
          <cell r="AA252" t="str">
            <v>CALLE 77A # 80A 28</v>
          </cell>
          <cell r="AB252">
            <v>3125696335</v>
          </cell>
          <cell r="AC252" t="str">
            <v>LEIDER.ANDERSON@GMAIL.COM</v>
          </cell>
          <cell r="AD252" t="str">
            <v xml:space="preserve">1 1. Natural </v>
          </cell>
          <cell r="AE252" t="str">
            <v>26 26-Persona Natural</v>
          </cell>
          <cell r="AF252" t="str">
            <v>MASCULINO</v>
          </cell>
          <cell r="AG252" t="str">
            <v>BACHILLER</v>
          </cell>
          <cell r="AH252" t="str">
            <v>N/A</v>
          </cell>
          <cell r="AI252" t="str">
            <v>1 AÑO</v>
          </cell>
          <cell r="AJ252" t="str">
            <v>SANITAS EPS</v>
          </cell>
          <cell r="AK252" t="str">
            <v>PORVENIR</v>
          </cell>
          <cell r="AL252" t="str">
            <v>-</v>
          </cell>
          <cell r="AM252">
            <v>0</v>
          </cell>
          <cell r="AN252"/>
          <cell r="AO252">
            <v>18800000</v>
          </cell>
          <cell r="AP252">
            <v>2350000</v>
          </cell>
          <cell r="AQ252" t="str">
            <v>-</v>
          </cell>
          <cell r="AR252">
            <v>8</v>
          </cell>
          <cell r="AS252">
            <v>18800000</v>
          </cell>
          <cell r="AT252">
            <v>44820</v>
          </cell>
          <cell r="AU252">
            <v>44578</v>
          </cell>
          <cell r="AV252">
            <v>44820</v>
          </cell>
          <cell r="AW252">
            <v>8</v>
          </cell>
          <cell r="AX252" t="str">
            <v>2 2. Meses</v>
          </cell>
          <cell r="AY252" t="str">
            <v>Vigente</v>
          </cell>
          <cell r="AZ252" t="str">
            <v>SUBDIRECCION ADMINISTRATIVA Y FINANCIERA</v>
          </cell>
          <cell r="BA252" t="str">
            <v>FERNANDO MARTIN ROMERO</v>
          </cell>
          <cell r="BB252" t="str">
            <v>PROFESIONAL UNIVERSITARIO</v>
          </cell>
          <cell r="BC252">
            <v>79501872</v>
          </cell>
          <cell r="BD252">
            <v>430</v>
          </cell>
          <cell r="BE252">
            <v>44567</v>
          </cell>
          <cell r="BF252">
            <v>247</v>
          </cell>
          <cell r="BG252">
            <v>44578</v>
          </cell>
          <cell r="BH252" t="str">
            <v>O23011605560000007628</v>
          </cell>
          <cell r="BI252" t="str">
            <v>1 1. Inversión</v>
          </cell>
          <cell r="BJ252"/>
          <cell r="BK252"/>
          <cell r="BL252"/>
          <cell r="BM252"/>
          <cell r="BN252">
            <v>5</v>
          </cell>
          <cell r="BO252" t="str">
            <v>ASISTENCIAL</v>
          </cell>
          <cell r="BP252"/>
        </row>
        <row r="253">
          <cell r="M253">
            <v>1016092544</v>
          </cell>
          <cell r="N253">
            <v>8</v>
          </cell>
          <cell r="O253" t="str">
            <v>COLOMBIA</v>
          </cell>
          <cell r="P253" t="str">
            <v>CUNDINAMARCA</v>
          </cell>
          <cell r="Q253" t="str">
            <v>BOGOTA</v>
          </cell>
          <cell r="R253" t="str">
            <v>N/A</v>
          </cell>
          <cell r="S253" t="str">
            <v>N/A</v>
          </cell>
          <cell r="T253" t="str">
            <v>N/A</v>
          </cell>
          <cell r="U253" t="str">
            <v>N/A</v>
          </cell>
          <cell r="V253" t="str">
            <v>N/A</v>
          </cell>
          <cell r="W253" t="str">
            <v>N/A</v>
          </cell>
          <cell r="X253" t="str">
            <v>N/A</v>
          </cell>
          <cell r="Y253" t="str">
            <v>N/A</v>
          </cell>
          <cell r="Z253">
            <v>35482</v>
          </cell>
          <cell r="AA253" t="str">
            <v>CALLE 127B BIS # 52 69 BLQ 15 APTO 412</v>
          </cell>
          <cell r="AB253">
            <v>3883618</v>
          </cell>
          <cell r="AC253" t="str">
            <v>SERGIO3DCB@GMAIL.COM</v>
          </cell>
          <cell r="AD253" t="str">
            <v xml:space="preserve">1 1. Natural </v>
          </cell>
          <cell r="AE253" t="str">
            <v>26 26-Persona Natural</v>
          </cell>
          <cell r="AF253" t="str">
            <v>MASCULINO</v>
          </cell>
          <cell r="AG253" t="str">
            <v>TECNOLOGIA EN GASTRONOMIA</v>
          </cell>
          <cell r="AH253" t="str">
            <v>N/A</v>
          </cell>
          <cell r="AI253" t="str">
            <v>1 AÑO 7 MESES</v>
          </cell>
          <cell r="AJ253" t="str">
            <v>COMPENSAR EPS</v>
          </cell>
          <cell r="AK253" t="str">
            <v>COLPENSIONES</v>
          </cell>
          <cell r="AL253" t="str">
            <v>-</v>
          </cell>
          <cell r="AM253">
            <v>0</v>
          </cell>
          <cell r="AN253"/>
          <cell r="AO253">
            <v>14100000</v>
          </cell>
          <cell r="AP253">
            <v>2350000</v>
          </cell>
          <cell r="AQ253" t="str">
            <v>-</v>
          </cell>
          <cell r="AR253">
            <v>6</v>
          </cell>
          <cell r="AS253">
            <v>14100000</v>
          </cell>
          <cell r="AT253">
            <v>44760</v>
          </cell>
          <cell r="AU253">
            <v>44580</v>
          </cell>
          <cell r="AV253">
            <v>44760</v>
          </cell>
          <cell r="AW253">
            <v>6</v>
          </cell>
          <cell r="AX253" t="str">
            <v>2 2. Meses</v>
          </cell>
          <cell r="AY253" t="str">
            <v>Vigente</v>
          </cell>
          <cell r="AZ253" t="str">
            <v>SUBDIRECCION ADMINISTRATIVA Y FINANCIERA</v>
          </cell>
          <cell r="BA253" t="str">
            <v>FERNANDO MARTIN ROMERO</v>
          </cell>
          <cell r="BB253" t="str">
            <v>PROFESIONAL UNIVERSITARIO</v>
          </cell>
          <cell r="BC253">
            <v>79501872</v>
          </cell>
          <cell r="BD253">
            <v>466</v>
          </cell>
          <cell r="BE253">
            <v>44567</v>
          </cell>
          <cell r="BF253">
            <v>333</v>
          </cell>
          <cell r="BG253">
            <v>44580</v>
          </cell>
          <cell r="BH253" t="str">
            <v>O23011605560000007628</v>
          </cell>
          <cell r="BI253" t="str">
            <v>1 1. Inversión</v>
          </cell>
          <cell r="BJ253"/>
          <cell r="BK253"/>
          <cell r="BL253"/>
          <cell r="BM253"/>
          <cell r="BN253">
            <v>5</v>
          </cell>
          <cell r="BO253" t="str">
            <v>ASISTENCIAL</v>
          </cell>
          <cell r="BP253"/>
        </row>
        <row r="254">
          <cell r="M254">
            <v>52727810</v>
          </cell>
          <cell r="N254">
            <v>1</v>
          </cell>
          <cell r="O254" t="str">
            <v>COLOMBIA</v>
          </cell>
          <cell r="P254" t="str">
            <v>CUNDINAMARCA</v>
          </cell>
          <cell r="Q254" t="str">
            <v>TABIO</v>
          </cell>
          <cell r="R254" t="str">
            <v>N/A</v>
          </cell>
          <cell r="S254" t="str">
            <v>N/A</v>
          </cell>
          <cell r="T254" t="str">
            <v>N/A</v>
          </cell>
          <cell r="U254" t="str">
            <v>N/A</v>
          </cell>
          <cell r="V254" t="str">
            <v>N/A</v>
          </cell>
          <cell r="W254" t="str">
            <v>N/A</v>
          </cell>
          <cell r="X254" t="str">
            <v>N/A</v>
          </cell>
          <cell r="Y254" t="str">
            <v>N/A</v>
          </cell>
          <cell r="Z254">
            <v>29720</v>
          </cell>
          <cell r="AA254" t="str">
            <v>CALLE 13 SUR # 14 61 ESTE TORRE 9 APTO 903</v>
          </cell>
          <cell r="AB254" t="str">
            <v>NO REGISTRA</v>
          </cell>
          <cell r="AC254" t="str">
            <v>MCARO.HERNANDEZ@GMAIL.COM</v>
          </cell>
          <cell r="AD254" t="str">
            <v xml:space="preserve">1 1. Natural </v>
          </cell>
          <cell r="AE254" t="str">
            <v>26 26-Persona Natural</v>
          </cell>
          <cell r="AF254" t="str">
            <v>FEMENINO</v>
          </cell>
          <cell r="AG254" t="str">
            <v>TECNOLOGIA EN SISTEMAS E INFORMATICA EMPRESARIAL</v>
          </cell>
          <cell r="AH254" t="str">
            <v>N/A</v>
          </cell>
          <cell r="AI254" t="str">
            <v>14 AÑOS 10 MESES</v>
          </cell>
          <cell r="AJ254" t="str">
            <v>COMPENSAR EPS</v>
          </cell>
          <cell r="AK254" t="str">
            <v>PORVENIR</v>
          </cell>
          <cell r="AL254" t="str">
            <v>-</v>
          </cell>
          <cell r="AM254">
            <v>0</v>
          </cell>
          <cell r="AN254"/>
          <cell r="AO254">
            <v>27000000</v>
          </cell>
          <cell r="AP254">
            <v>4500000</v>
          </cell>
          <cell r="AQ254" t="str">
            <v>-</v>
          </cell>
          <cell r="AR254">
            <v>6</v>
          </cell>
          <cell r="AS254">
            <v>27000000</v>
          </cell>
          <cell r="AT254">
            <v>44759</v>
          </cell>
          <cell r="AU254">
            <v>44579</v>
          </cell>
          <cell r="AV254">
            <v>44759</v>
          </cell>
          <cell r="AW254">
            <v>6</v>
          </cell>
          <cell r="AX254" t="str">
            <v>2 2. Meses</v>
          </cell>
          <cell r="AY254" t="str">
            <v>Vigente</v>
          </cell>
          <cell r="AZ254" t="str">
            <v>SUBDIRECCION ADMINISTRATIVA Y FINANCIERA</v>
          </cell>
          <cell r="BA254" t="str">
            <v>RUBEN DARIO PERILLA CARDENAS</v>
          </cell>
          <cell r="BB254" t="str">
            <v>SUBDIRECTOR DE ADMINISTRATIVA Y FINANCIERA</v>
          </cell>
          <cell r="BC254">
            <v>74754353</v>
          </cell>
          <cell r="BD254">
            <v>473</v>
          </cell>
          <cell r="BE254">
            <v>44567</v>
          </cell>
          <cell r="BF254">
            <v>312</v>
          </cell>
          <cell r="BG254">
            <v>44579</v>
          </cell>
          <cell r="BH254" t="str">
            <v>O23011605560000007628</v>
          </cell>
          <cell r="BI254" t="str">
            <v>1 1. Inversión</v>
          </cell>
          <cell r="BJ254"/>
          <cell r="BK254"/>
          <cell r="BL254"/>
          <cell r="BM254"/>
          <cell r="BN254">
            <v>9</v>
          </cell>
          <cell r="BO254" t="str">
            <v>TECNICO</v>
          </cell>
          <cell r="BP254"/>
        </row>
        <row r="255">
          <cell r="M255">
            <v>1073426449</v>
          </cell>
          <cell r="N255">
            <v>9</v>
          </cell>
          <cell r="O255" t="str">
            <v>COLOMBIA</v>
          </cell>
          <cell r="P255" t="str">
            <v>CUNDINAMARCA</v>
          </cell>
          <cell r="Q255" t="str">
            <v>SASAIMA</v>
          </cell>
          <cell r="R255" t="str">
            <v>N/A</v>
          </cell>
          <cell r="S255" t="str">
            <v>N/A</v>
          </cell>
          <cell r="T255" t="str">
            <v>N/A</v>
          </cell>
          <cell r="U255" t="str">
            <v>N/A</v>
          </cell>
          <cell r="V255" t="str">
            <v>N/A</v>
          </cell>
          <cell r="W255" t="str">
            <v>N/A</v>
          </cell>
          <cell r="X255" t="str">
            <v>N/A</v>
          </cell>
          <cell r="Y255" t="str">
            <v>N/A</v>
          </cell>
          <cell r="Z255">
            <v>32177</v>
          </cell>
          <cell r="AA255" t="str">
            <v>CALLE 91B BIS 18H 14 SUR</v>
          </cell>
          <cell r="AB255">
            <v>3133992991</v>
          </cell>
          <cell r="AC255" t="str">
            <v>HLRUIZMAMBUDF@GMAIL.COM</v>
          </cell>
          <cell r="AD255" t="str">
            <v xml:space="preserve">1 1. Natural </v>
          </cell>
          <cell r="AE255" t="str">
            <v>26 26-Persona Natural</v>
          </cell>
          <cell r="AF255" t="str">
            <v>MASCULINO</v>
          </cell>
          <cell r="AG255" t="str">
            <v>TECNOLOGIA EN GESTION AMBIENTAL Y SERVICIOS PUBLICOS</v>
          </cell>
          <cell r="AH255" t="str">
            <v>N/A</v>
          </cell>
          <cell r="AI255" t="str">
            <v>3 AÑOS 10 MESES</v>
          </cell>
          <cell r="AJ255" t="str">
            <v>COMPENSAR EPS</v>
          </cell>
          <cell r="AK255" t="str">
            <v>COLFONDOS</v>
          </cell>
          <cell r="AL255" t="str">
            <v>-</v>
          </cell>
          <cell r="AM255">
            <v>0</v>
          </cell>
          <cell r="AN255"/>
          <cell r="AO255">
            <v>30400000</v>
          </cell>
          <cell r="AP255">
            <v>3800000</v>
          </cell>
          <cell r="AQ255" t="str">
            <v>-</v>
          </cell>
          <cell r="AR255">
            <v>8</v>
          </cell>
          <cell r="AS255">
            <v>30400000</v>
          </cell>
          <cell r="AT255">
            <v>44821</v>
          </cell>
          <cell r="AU255">
            <v>44579</v>
          </cell>
          <cell r="AV255">
            <v>44821</v>
          </cell>
          <cell r="AW255">
            <v>8</v>
          </cell>
          <cell r="AX255" t="str">
            <v>2 2. Meses</v>
          </cell>
          <cell r="AY255" t="str">
            <v>Vigente</v>
          </cell>
          <cell r="AZ255" t="str">
            <v>SUBDIRECCION DE DISPOSICION FINAL</v>
          </cell>
          <cell r="BA255" t="str">
            <v>FREDY FERLEY ALDANA ARIAS</v>
          </cell>
          <cell r="BB255" t="str">
            <v>SUBDIRECTOR(A)</v>
          </cell>
          <cell r="BC255">
            <v>80513360</v>
          </cell>
          <cell r="BD255">
            <v>129</v>
          </cell>
          <cell r="BE255">
            <v>44564</v>
          </cell>
          <cell r="BF255">
            <v>256</v>
          </cell>
          <cell r="BG255">
            <v>44578</v>
          </cell>
          <cell r="BH255" t="str">
            <v>O23011602380000007569</v>
          </cell>
          <cell r="BI255" t="str">
            <v>1 1. Inversión</v>
          </cell>
          <cell r="BJ255"/>
          <cell r="BK255"/>
          <cell r="BL255"/>
          <cell r="BM255"/>
          <cell r="BN255">
            <v>9</v>
          </cell>
          <cell r="BO255" t="str">
            <v>TECNICO</v>
          </cell>
          <cell r="BP255"/>
        </row>
        <row r="256">
          <cell r="M256">
            <v>46371670</v>
          </cell>
          <cell r="N256">
            <v>3</v>
          </cell>
          <cell r="O256" t="str">
            <v>COLOMBIA</v>
          </cell>
          <cell r="P256" t="str">
            <v>CUNDINAMARCA</v>
          </cell>
          <cell r="Q256" t="str">
            <v>BOGOTA</v>
          </cell>
          <cell r="R256" t="str">
            <v>N/A</v>
          </cell>
          <cell r="S256" t="str">
            <v>N/A</v>
          </cell>
          <cell r="T256" t="str">
            <v>N/A</v>
          </cell>
          <cell r="U256" t="str">
            <v>N/A</v>
          </cell>
          <cell r="V256" t="str">
            <v>N/A</v>
          </cell>
          <cell r="W256" t="str">
            <v>N/A</v>
          </cell>
          <cell r="X256" t="str">
            <v>N/A</v>
          </cell>
          <cell r="Y256" t="str">
            <v>N/A</v>
          </cell>
          <cell r="Z256">
            <v>27331</v>
          </cell>
          <cell r="AA256" t="str">
            <v>CALLE 158 # 96A 25</v>
          </cell>
          <cell r="AB256">
            <v>7974093</v>
          </cell>
          <cell r="AC256" t="str">
            <v>YEINNY1029@HOTMAIL.COM</v>
          </cell>
          <cell r="AD256" t="str">
            <v xml:space="preserve">1 1. Natural </v>
          </cell>
          <cell r="AE256" t="str">
            <v>26 26-Persona Natural</v>
          </cell>
          <cell r="AF256" t="str">
            <v>FEMENINO</v>
          </cell>
          <cell r="AG256" t="str">
            <v>PSICOLOGIA</v>
          </cell>
          <cell r="AH256" t="str">
            <v>N/A</v>
          </cell>
          <cell r="AI256" t="str">
            <v>7 AÑOS 1 MES</v>
          </cell>
          <cell r="AJ256" t="str">
            <v>SANITAS EPS</v>
          </cell>
          <cell r="AK256" t="str">
            <v>COLPENSIONES</v>
          </cell>
          <cell r="AL256" t="str">
            <v>-</v>
          </cell>
          <cell r="AM256">
            <v>0</v>
          </cell>
          <cell r="AN256"/>
          <cell r="AO256">
            <v>25338000</v>
          </cell>
          <cell r="AP256">
            <v>4223000</v>
          </cell>
          <cell r="AQ256" t="str">
            <v>-</v>
          </cell>
          <cell r="AR256">
            <v>6</v>
          </cell>
          <cell r="AS256">
            <v>25338000</v>
          </cell>
          <cell r="AT256">
            <v>44760</v>
          </cell>
          <cell r="AU256">
            <v>44580</v>
          </cell>
          <cell r="AV256">
            <v>44760</v>
          </cell>
          <cell r="AW256">
            <v>6</v>
          </cell>
          <cell r="AX256" t="str">
            <v>2 2. Meses</v>
          </cell>
          <cell r="AY256" t="str">
            <v>Vigente</v>
          </cell>
          <cell r="AZ256" t="str">
            <v>SUBDIRECCION DE RECOLECCION, BARRIDO Y LIMPIEZA</v>
          </cell>
          <cell r="BA256" t="str">
            <v>HERMES HUMBERTO FORERO</v>
          </cell>
          <cell r="BB256" t="str">
            <v>SUBDIRECTOR DE RBL</v>
          </cell>
          <cell r="BC256">
            <v>80012878</v>
          </cell>
          <cell r="BD256">
            <v>414</v>
          </cell>
          <cell r="BE256">
            <v>44567</v>
          </cell>
          <cell r="BF256">
            <v>273</v>
          </cell>
          <cell r="BG256">
            <v>44579</v>
          </cell>
          <cell r="BH256" t="str">
            <v>O23011602380000007569</v>
          </cell>
          <cell r="BI256" t="str">
            <v>1 1. Inversión</v>
          </cell>
          <cell r="BJ256"/>
          <cell r="BK256"/>
          <cell r="BL256"/>
          <cell r="BM256"/>
          <cell r="BN256">
            <v>10</v>
          </cell>
          <cell r="BO256" t="str">
            <v>PROFESIONAL</v>
          </cell>
          <cell r="BP256"/>
        </row>
        <row r="257">
          <cell r="M257">
            <v>79718630</v>
          </cell>
          <cell r="N257">
            <v>0</v>
          </cell>
          <cell r="O257" t="str">
            <v>COLOMBIA</v>
          </cell>
          <cell r="P257" t="str">
            <v>CUNDINAMARCA</v>
          </cell>
          <cell r="Q257" t="str">
            <v>BOGOTA</v>
          </cell>
          <cell r="R257" t="str">
            <v>N/A</v>
          </cell>
          <cell r="S257" t="str">
            <v>N/A</v>
          </cell>
          <cell r="T257" t="str">
            <v>N/A</v>
          </cell>
          <cell r="U257" t="str">
            <v>N/A</v>
          </cell>
          <cell r="V257" t="str">
            <v>N/A</v>
          </cell>
          <cell r="W257" t="str">
            <v>N/A</v>
          </cell>
          <cell r="X257" t="str">
            <v>N/A</v>
          </cell>
          <cell r="Y257" t="str">
            <v>N/A</v>
          </cell>
          <cell r="Z257">
            <v>27318</v>
          </cell>
          <cell r="AA257" t="str">
            <v>CALLE 42D SUR # 72H 78 APTO 202</v>
          </cell>
          <cell r="AB257">
            <v>7111659</v>
          </cell>
          <cell r="AC257" t="str">
            <v>WPINEROSSATIVA@GMAIL.COM</v>
          </cell>
          <cell r="AD257" t="str">
            <v xml:space="preserve">1 1. Natural </v>
          </cell>
          <cell r="AE257" t="str">
            <v>26 26-Persona Natural</v>
          </cell>
          <cell r="AF257" t="str">
            <v>MASCULINO</v>
          </cell>
          <cell r="AG257" t="str">
            <v>TECNOLOGIA EN FORMULACION DE PROYECTOS</v>
          </cell>
          <cell r="AH257" t="str">
            <v>N/A</v>
          </cell>
          <cell r="AI257" t="str">
            <v>11 AÑOS 11 MESES</v>
          </cell>
          <cell r="AJ257" t="str">
            <v>COMPENSAR EPS</v>
          </cell>
          <cell r="AK257" t="str">
            <v>PROTECCION</v>
          </cell>
          <cell r="AL257" t="str">
            <v>-</v>
          </cell>
          <cell r="AM257">
            <v>0</v>
          </cell>
          <cell r="AN257"/>
          <cell r="AO257">
            <v>23484000</v>
          </cell>
          <cell r="AP257">
            <v>3914000</v>
          </cell>
          <cell r="AQ257" t="str">
            <v>-</v>
          </cell>
          <cell r="AR257">
            <v>6</v>
          </cell>
          <cell r="AS257">
            <v>23484000</v>
          </cell>
          <cell r="AT257">
            <v>44759</v>
          </cell>
          <cell r="AU257">
            <v>44579</v>
          </cell>
          <cell r="AV257">
            <v>44759</v>
          </cell>
          <cell r="AW257">
            <v>6</v>
          </cell>
          <cell r="AX257" t="str">
            <v>2 2. Meses</v>
          </cell>
          <cell r="AY257" t="str">
            <v>Vigente</v>
          </cell>
          <cell r="AZ257" t="str">
            <v>SUBDIRECCION DE RECOLECCION, BARRIDO Y LIMPIEZA</v>
          </cell>
          <cell r="BA257" t="str">
            <v>HERMES HUMBERTO FORERO</v>
          </cell>
          <cell r="BB257" t="str">
            <v>SUBDIRECTOR DE RBL</v>
          </cell>
          <cell r="BC257">
            <v>80012878</v>
          </cell>
          <cell r="BD257">
            <v>415</v>
          </cell>
          <cell r="BE257">
            <v>44567</v>
          </cell>
          <cell r="BF257">
            <v>252</v>
          </cell>
          <cell r="BG257">
            <v>44578</v>
          </cell>
          <cell r="BH257" t="str">
            <v>O23011602380000007569</v>
          </cell>
          <cell r="BI257" t="str">
            <v>1 1. Inversión</v>
          </cell>
          <cell r="BJ257"/>
          <cell r="BK257"/>
          <cell r="BL257"/>
          <cell r="BM257"/>
          <cell r="BN257">
            <v>9</v>
          </cell>
          <cell r="BO257" t="str">
            <v>TECNICO</v>
          </cell>
          <cell r="BP257"/>
        </row>
        <row r="258">
          <cell r="M258">
            <v>66946576</v>
          </cell>
          <cell r="N258">
            <v>0</v>
          </cell>
          <cell r="O258" t="str">
            <v>COLOMBIA</v>
          </cell>
          <cell r="P258" t="str">
            <v>VALLE DEL CAUCA</v>
          </cell>
          <cell r="Q258" t="str">
            <v>CALI</v>
          </cell>
          <cell r="R258" t="str">
            <v>N/A</v>
          </cell>
          <cell r="S258" t="str">
            <v>N/A</v>
          </cell>
          <cell r="T258" t="str">
            <v>N/A</v>
          </cell>
          <cell r="U258" t="str">
            <v>N/A</v>
          </cell>
          <cell r="V258" t="str">
            <v>N/A</v>
          </cell>
          <cell r="W258" t="str">
            <v>N/A</v>
          </cell>
          <cell r="X258" t="str">
            <v>N/A</v>
          </cell>
          <cell r="Y258" t="str">
            <v>N/A</v>
          </cell>
          <cell r="Z258">
            <v>27350</v>
          </cell>
          <cell r="AA258" t="str">
            <v>CRA 68C # 77 43  APTO 808</v>
          </cell>
          <cell r="AB258">
            <v>4783894</v>
          </cell>
          <cell r="AC258" t="str">
            <v>AMAYAMARIAXIMENA@HOTMAIL.COM</v>
          </cell>
          <cell r="AD258" t="str">
            <v xml:space="preserve">1 1. Natural </v>
          </cell>
          <cell r="AE258" t="str">
            <v>26 26-Persona Natural</v>
          </cell>
          <cell r="AF258" t="str">
            <v>FEMENINO</v>
          </cell>
          <cell r="AG258" t="str">
            <v>LICENCIATURA EN EDUCACION PREESCOLAR</v>
          </cell>
          <cell r="AH258" t="str">
            <v>N/A</v>
          </cell>
          <cell r="AI258" t="str">
            <v>4 AÑOS 6 MESES</v>
          </cell>
          <cell r="AJ258" t="str">
            <v>-</v>
          </cell>
          <cell r="AK258" t="str">
            <v>-</v>
          </cell>
          <cell r="AL258" t="str">
            <v>-</v>
          </cell>
          <cell r="AM258">
            <v>0</v>
          </cell>
          <cell r="AN258"/>
          <cell r="AO258">
            <v>67850000</v>
          </cell>
          <cell r="AP258">
            <v>5900000</v>
          </cell>
          <cell r="AQ258" t="str">
            <v>-</v>
          </cell>
          <cell r="AR258">
            <v>12</v>
          </cell>
          <cell r="AS258">
            <v>67850000</v>
          </cell>
          <cell r="AT258">
            <v>44940</v>
          </cell>
          <cell r="AU258">
            <v>44592</v>
          </cell>
          <cell r="AV258">
            <v>44940</v>
          </cell>
          <cell r="AW258" t="str">
            <v>11 MESES 15 DIAS</v>
          </cell>
          <cell r="AX258" t="str">
            <v>1 1. Días</v>
          </cell>
          <cell r="AY258" t="str">
            <v>Vigente</v>
          </cell>
          <cell r="AZ258" t="str">
            <v>SUBDIRECCION DE APROVECHAMIENTO</v>
          </cell>
          <cell r="BA258" t="str">
            <v>ALVARO RAUL PARRA ERAZO</v>
          </cell>
          <cell r="BB258" t="str">
            <v>SUBDIRECTOR DE APROVECHAMIENTO</v>
          </cell>
          <cell r="BC258">
            <v>12970943</v>
          </cell>
          <cell r="BD258">
            <v>60</v>
          </cell>
          <cell r="BE258">
            <v>44565</v>
          </cell>
          <cell r="BF258">
            <v>264</v>
          </cell>
          <cell r="BG258">
            <v>44578</v>
          </cell>
          <cell r="BH258" t="str">
            <v>O23011602380000007569</v>
          </cell>
          <cell r="BI258" t="str">
            <v>1 1. Inversión</v>
          </cell>
          <cell r="BJ258"/>
          <cell r="BK258"/>
          <cell r="BL258"/>
          <cell r="BM258"/>
          <cell r="BN258">
            <v>12</v>
          </cell>
          <cell r="BO258" t="str">
            <v>PROFESIONAL</v>
          </cell>
          <cell r="BP258"/>
        </row>
        <row r="259">
          <cell r="M259">
            <v>80147269</v>
          </cell>
          <cell r="N259">
            <v>7</v>
          </cell>
          <cell r="O259" t="str">
            <v>COLOMBIA</v>
          </cell>
          <cell r="P259" t="str">
            <v>CUNDINAMARCA</v>
          </cell>
          <cell r="Q259" t="str">
            <v>BOGOTA</v>
          </cell>
          <cell r="R259" t="str">
            <v>N/A</v>
          </cell>
          <cell r="S259" t="str">
            <v>N/A</v>
          </cell>
          <cell r="T259" t="str">
            <v>N/A</v>
          </cell>
          <cell r="U259" t="str">
            <v>N/A</v>
          </cell>
          <cell r="V259" t="str">
            <v>N/A</v>
          </cell>
          <cell r="W259" t="str">
            <v>N/A</v>
          </cell>
          <cell r="X259" t="str">
            <v>N/A</v>
          </cell>
          <cell r="Y259" t="str">
            <v>N/A</v>
          </cell>
          <cell r="Z259">
            <v>30884</v>
          </cell>
          <cell r="AA259" t="str">
            <v>CALLE 74A # 80K 04 SUR</v>
          </cell>
          <cell r="AB259">
            <v>9304711</v>
          </cell>
          <cell r="AC259" t="str">
            <v>ARAMIREZ420@GMAIL.COM</v>
          </cell>
          <cell r="AD259" t="str">
            <v xml:space="preserve">1 1. Natural </v>
          </cell>
          <cell r="AE259" t="str">
            <v>26 26-Persona Natural</v>
          </cell>
          <cell r="AF259" t="str">
            <v>MASCULINO</v>
          </cell>
          <cell r="AG259" t="str">
            <v>INGENIERIA MECANICA</v>
          </cell>
          <cell r="AH259" t="str">
            <v>N/A</v>
          </cell>
          <cell r="AI259" t="str">
            <v>2 AÑOS 7 MESES</v>
          </cell>
          <cell r="AJ259" t="str">
            <v>COMPENSAR EPS</v>
          </cell>
          <cell r="AK259" t="str">
            <v>PORVENIR</v>
          </cell>
          <cell r="AL259" t="str">
            <v>-</v>
          </cell>
          <cell r="AM259">
            <v>0</v>
          </cell>
          <cell r="AN259"/>
          <cell r="AO259">
            <v>25263840</v>
          </cell>
          <cell r="AP259">
            <v>4210640</v>
          </cell>
          <cell r="AQ259" t="str">
            <v>-</v>
          </cell>
          <cell r="AR259">
            <v>6</v>
          </cell>
          <cell r="AS259">
            <v>25263840</v>
          </cell>
          <cell r="AT259">
            <v>44758</v>
          </cell>
          <cell r="AU259">
            <v>44578</v>
          </cell>
          <cell r="AV259">
            <v>44758</v>
          </cell>
          <cell r="AW259">
            <v>6</v>
          </cell>
          <cell r="AX259" t="str">
            <v>2 2. Meses</v>
          </cell>
          <cell r="AY259" t="str">
            <v>Vigente</v>
          </cell>
          <cell r="AZ259" t="str">
            <v>SUBDIRECCION DE SERVICIOS FUNERARIOS Y ALUMBRADO PUBLICO</v>
          </cell>
          <cell r="BA259" t="str">
            <v>INGRID LISBETH RAMIREZ MORENO</v>
          </cell>
          <cell r="BB259" t="str">
            <v>SUBDIRECTORA DE SERVICIOS FUNERARIOS Y ALUMBRADO PUBLICO</v>
          </cell>
          <cell r="BC259">
            <v>47440658</v>
          </cell>
          <cell r="BD259">
            <v>311</v>
          </cell>
          <cell r="BE259">
            <v>44567</v>
          </cell>
          <cell r="BF259">
            <v>232</v>
          </cell>
          <cell r="BG259">
            <v>44578</v>
          </cell>
          <cell r="BH259" t="str">
            <v>O23011602370000007644</v>
          </cell>
          <cell r="BI259" t="str">
            <v>1 1. Inversión</v>
          </cell>
          <cell r="BJ259"/>
          <cell r="BK259"/>
          <cell r="BL259"/>
          <cell r="BM259"/>
          <cell r="BN259">
            <v>10</v>
          </cell>
          <cell r="BO259" t="str">
            <v>PROFESIONAL</v>
          </cell>
          <cell r="BP259"/>
        </row>
        <row r="260">
          <cell r="M260">
            <v>52049524</v>
          </cell>
          <cell r="N260">
            <v>9</v>
          </cell>
          <cell r="O260" t="str">
            <v>COLOMBIA</v>
          </cell>
          <cell r="P260" t="str">
            <v>CUNDINAMARCA</v>
          </cell>
          <cell r="Q260" t="str">
            <v>BOGOTA</v>
          </cell>
          <cell r="R260" t="str">
            <v>N/A</v>
          </cell>
          <cell r="S260" t="str">
            <v>N/A</v>
          </cell>
          <cell r="T260" t="str">
            <v>YAJAIRA ESTPHEFANE TARAZONA NIETO</v>
          </cell>
          <cell r="U260">
            <v>1140414919</v>
          </cell>
          <cell r="V260">
            <v>44644</v>
          </cell>
          <cell r="W260" t="str">
            <v>N/A</v>
          </cell>
          <cell r="X260" t="str">
            <v>N/A</v>
          </cell>
          <cell r="Y260" t="str">
            <v>N/A</v>
          </cell>
          <cell r="Z260">
            <v>26320</v>
          </cell>
          <cell r="AA260" t="str">
            <v>CRA 78F # 65 0 SUR</v>
          </cell>
          <cell r="AB260">
            <v>3123879214</v>
          </cell>
          <cell r="AC260" t="str">
            <v>YRICO@HOTMAIL.COM</v>
          </cell>
          <cell r="AD260" t="str">
            <v xml:space="preserve">1 1. Natural </v>
          </cell>
          <cell r="AE260" t="str">
            <v>26 26-Persona Natural</v>
          </cell>
          <cell r="AF260" t="str">
            <v>FEMENINO</v>
          </cell>
          <cell r="AG260" t="str">
            <v>COMUNICACIÓN SOCIAL - PERIODISMO</v>
          </cell>
          <cell r="AH260" t="str">
            <v>N/A</v>
          </cell>
          <cell r="AI260" t="str">
            <v>23 AÑOS 7 MESES</v>
          </cell>
          <cell r="AJ260" t="str">
            <v>SANITAS EPS</v>
          </cell>
          <cell r="AK260" t="str">
            <v>COLPENSIONES</v>
          </cell>
          <cell r="AL260" t="str">
            <v>-</v>
          </cell>
          <cell r="AM260">
            <v>0</v>
          </cell>
          <cell r="AN260"/>
          <cell r="AO260">
            <v>30900000</v>
          </cell>
          <cell r="AP260">
            <v>5150000</v>
          </cell>
          <cell r="AQ260" t="str">
            <v>-</v>
          </cell>
          <cell r="AR260">
            <v>6</v>
          </cell>
          <cell r="AS260">
            <v>30900000</v>
          </cell>
          <cell r="AT260">
            <v>44758</v>
          </cell>
          <cell r="AU260">
            <v>44578</v>
          </cell>
          <cell r="AV260">
            <v>44758</v>
          </cell>
          <cell r="AW260">
            <v>6</v>
          </cell>
          <cell r="AX260" t="str">
            <v>2 2. Meses</v>
          </cell>
          <cell r="AY260" t="str">
            <v>Vigente</v>
          </cell>
          <cell r="AZ260" t="str">
            <v>SUBDIRECCION DE SERVICIOS FUNERARIOS Y ALUMBRADO PUBLICO</v>
          </cell>
          <cell r="BA260" t="str">
            <v>INGRID LISBETH RAMIREZ MORENO</v>
          </cell>
          <cell r="BB260" t="str">
            <v>SUBDIRECTORA DE SERVICIOS FUNERARIOS Y ALUMBRADO PUBLICO</v>
          </cell>
          <cell r="BC260">
            <v>47440658</v>
          </cell>
          <cell r="BD260">
            <v>294</v>
          </cell>
          <cell r="BE260">
            <v>44567</v>
          </cell>
          <cell r="BF260">
            <v>228</v>
          </cell>
          <cell r="BG260">
            <v>44578</v>
          </cell>
          <cell r="BH260" t="str">
            <v>O23011603450000007652</v>
          </cell>
          <cell r="BI260" t="str">
            <v>1 1. Inversión</v>
          </cell>
          <cell r="BJ260"/>
          <cell r="BK260"/>
          <cell r="BL260"/>
          <cell r="BM260"/>
          <cell r="BN260">
            <v>11</v>
          </cell>
          <cell r="BO260" t="str">
            <v>PROFESIONAL</v>
          </cell>
          <cell r="BP260"/>
        </row>
        <row r="261">
          <cell r="M261">
            <v>1030530840</v>
          </cell>
          <cell r="N261">
            <v>4</v>
          </cell>
          <cell r="O261" t="str">
            <v>COLOMBIA</v>
          </cell>
          <cell r="P261" t="str">
            <v>CUNDINAMARCA</v>
          </cell>
          <cell r="Q261" t="str">
            <v>BOGOTA</v>
          </cell>
          <cell r="R261" t="str">
            <v>N/A</v>
          </cell>
          <cell r="S261" t="str">
            <v>N/A</v>
          </cell>
          <cell r="T261" t="str">
            <v>N/A</v>
          </cell>
          <cell r="U261" t="str">
            <v>N/A</v>
          </cell>
          <cell r="V261" t="str">
            <v>N/A</v>
          </cell>
          <cell r="W261" t="str">
            <v>N/A</v>
          </cell>
          <cell r="X261" t="str">
            <v>N/A</v>
          </cell>
          <cell r="Y261" t="str">
            <v>N/A</v>
          </cell>
          <cell r="Z261">
            <v>31726</v>
          </cell>
          <cell r="AA261" t="str">
            <v>CRA 13A # 28 21</v>
          </cell>
          <cell r="AB261">
            <v>3155252289</v>
          </cell>
          <cell r="AC261" t="str">
            <v>DIEFRODRIGUEZGOM@UNAL.EDU.CO</v>
          </cell>
          <cell r="AD261" t="str">
            <v xml:space="preserve">1 1. Natural </v>
          </cell>
          <cell r="AE261" t="str">
            <v>26 26-Persona Natural</v>
          </cell>
          <cell r="AF261" t="str">
            <v>MASCULINO</v>
          </cell>
          <cell r="AG261" t="str">
            <v>SOCIOLOGIA</v>
          </cell>
          <cell r="AH261" t="str">
            <v>N/A</v>
          </cell>
          <cell r="AI261" t="str">
            <v>4 AÑOS 3 MESES</v>
          </cell>
          <cell r="AJ261" t="str">
            <v>-</v>
          </cell>
          <cell r="AK261" t="str">
            <v>-</v>
          </cell>
          <cell r="AL261" t="str">
            <v>-</v>
          </cell>
          <cell r="AM261">
            <v>0</v>
          </cell>
          <cell r="AN261"/>
          <cell r="AO261">
            <v>63250000</v>
          </cell>
          <cell r="AP261">
            <v>5500000</v>
          </cell>
          <cell r="AQ261" t="str">
            <v>-</v>
          </cell>
          <cell r="AR261">
            <v>12</v>
          </cell>
          <cell r="AS261">
            <v>63250000</v>
          </cell>
          <cell r="AT261">
            <v>44926</v>
          </cell>
          <cell r="AU261">
            <v>44578</v>
          </cell>
          <cell r="AV261">
            <v>44926</v>
          </cell>
          <cell r="AW261" t="str">
            <v>11 MESES 15 DIAS</v>
          </cell>
          <cell r="AX261" t="str">
            <v>1 1. Días</v>
          </cell>
          <cell r="AY261" t="str">
            <v>Vigente</v>
          </cell>
          <cell r="AZ261" t="str">
            <v>SUBDIRECCION DE APROVECHAMIENTO</v>
          </cell>
          <cell r="BA261" t="str">
            <v>ALVARO RAUL PARRA ERAZO</v>
          </cell>
          <cell r="BB261" t="str">
            <v>SUBDIRECTOR DE APROVECHAMIENTO</v>
          </cell>
          <cell r="BC261">
            <v>12970943</v>
          </cell>
          <cell r="BD261">
            <v>43</v>
          </cell>
          <cell r="BE261">
            <v>44564</v>
          </cell>
          <cell r="BF261">
            <v>266</v>
          </cell>
          <cell r="BG261">
            <v>44578</v>
          </cell>
          <cell r="BH261" t="str">
            <v>O23011602380000007569</v>
          </cell>
          <cell r="BI261" t="str">
            <v>1 1. Inversión</v>
          </cell>
          <cell r="BJ261"/>
          <cell r="BK261"/>
          <cell r="BL261"/>
          <cell r="BM261"/>
          <cell r="BN261">
            <v>11</v>
          </cell>
          <cell r="BO261" t="str">
            <v>PROFESIONAL</v>
          </cell>
          <cell r="BP261"/>
        </row>
        <row r="262">
          <cell r="M262">
            <v>80051694</v>
          </cell>
          <cell r="N262">
            <v>0</v>
          </cell>
          <cell r="O262" t="str">
            <v>COLOMBIA</v>
          </cell>
          <cell r="P262" t="str">
            <v>CUNDINAMARCA</v>
          </cell>
          <cell r="Q262" t="str">
            <v>BOGOTA</v>
          </cell>
          <cell r="R262" t="str">
            <v>N/A</v>
          </cell>
          <cell r="S262" t="str">
            <v>N/A</v>
          </cell>
          <cell r="T262" t="str">
            <v>N/A</v>
          </cell>
          <cell r="U262" t="str">
            <v>N/A</v>
          </cell>
          <cell r="V262" t="str">
            <v>N/A</v>
          </cell>
          <cell r="W262" t="str">
            <v>N/A</v>
          </cell>
          <cell r="X262" t="str">
            <v>N/A</v>
          </cell>
          <cell r="Y262" t="str">
            <v>N/A</v>
          </cell>
          <cell r="Z262">
            <v>29485</v>
          </cell>
          <cell r="AA262" t="str">
            <v>calle 8 # 86 65</v>
          </cell>
          <cell r="AB262">
            <v>9369182</v>
          </cell>
          <cell r="AC262" t="str">
            <v>erichmauricio@hotmail.com</v>
          </cell>
          <cell r="AD262" t="str">
            <v xml:space="preserve">1 1. Natural </v>
          </cell>
          <cell r="AE262" t="str">
            <v>26 26-Persona Natural</v>
          </cell>
          <cell r="AF262" t="str">
            <v>MASCULINO</v>
          </cell>
          <cell r="AG262" t="str">
            <v>COMERCIO INTERNACIONAL</v>
          </cell>
          <cell r="AH262" t="str">
            <v>N/A</v>
          </cell>
          <cell r="AI262" t="str">
            <v>12 AÑOS 6 MESES</v>
          </cell>
          <cell r="AJ262" t="str">
            <v>COMPENSAR EPS</v>
          </cell>
          <cell r="AK262" t="str">
            <v>PROTECCION</v>
          </cell>
          <cell r="AL262" t="str">
            <v>-</v>
          </cell>
          <cell r="AM262">
            <v>0</v>
          </cell>
          <cell r="AN262"/>
          <cell r="AO262">
            <v>30900000</v>
          </cell>
          <cell r="AP262">
            <v>5150000</v>
          </cell>
          <cell r="AQ262" t="str">
            <v>-</v>
          </cell>
          <cell r="AR262">
            <v>6</v>
          </cell>
          <cell r="AS262">
            <v>30900000</v>
          </cell>
          <cell r="AT262">
            <v>44758</v>
          </cell>
          <cell r="AU262">
            <v>44578</v>
          </cell>
          <cell r="AV262">
            <v>44758</v>
          </cell>
          <cell r="AW262">
            <v>6</v>
          </cell>
          <cell r="AX262" t="str">
            <v>2 2. Meses</v>
          </cell>
          <cell r="AY262" t="str">
            <v>Vigente</v>
          </cell>
          <cell r="AZ262" t="str">
            <v>SUBDIRECCION DE SERVICIOS FUNERARIOS Y ALUMBRADO PUBLICO</v>
          </cell>
          <cell r="BA262" t="str">
            <v>INGRID LISBETH RAMIREZ MORENO</v>
          </cell>
          <cell r="BB262" t="str">
            <v>SUBDIRECTORA DE SERVICIOS FUNERARIOS Y ALUMBRADO PUBLICO</v>
          </cell>
          <cell r="BC262">
            <v>47440658</v>
          </cell>
          <cell r="BD262">
            <v>295</v>
          </cell>
          <cell r="BE262">
            <v>44567</v>
          </cell>
          <cell r="BF262">
            <v>270</v>
          </cell>
          <cell r="BG262">
            <v>44578</v>
          </cell>
          <cell r="BH262" t="str">
            <v>O23011603450000007652</v>
          </cell>
          <cell r="BI262" t="str">
            <v>1 1. Inversión</v>
          </cell>
          <cell r="BJ262"/>
          <cell r="BK262"/>
          <cell r="BL262"/>
          <cell r="BM262"/>
          <cell r="BN262">
            <v>11</v>
          </cell>
          <cell r="BO262" t="str">
            <v>PROFESIONAL</v>
          </cell>
          <cell r="BP262"/>
        </row>
        <row r="263">
          <cell r="M263">
            <v>1023867182</v>
          </cell>
          <cell r="N263">
            <v>8</v>
          </cell>
          <cell r="O263" t="str">
            <v>COLOMBIA</v>
          </cell>
          <cell r="P263" t="str">
            <v>CUNDINAMARCA</v>
          </cell>
          <cell r="Q263" t="str">
            <v>BOGOTA</v>
          </cell>
          <cell r="R263" t="str">
            <v>N/A</v>
          </cell>
          <cell r="S263" t="str">
            <v>N/A</v>
          </cell>
          <cell r="T263" t="str">
            <v>N/A</v>
          </cell>
          <cell r="U263" t="str">
            <v>N/A</v>
          </cell>
          <cell r="V263" t="str">
            <v>N/A</v>
          </cell>
          <cell r="W263" t="str">
            <v>N/A</v>
          </cell>
          <cell r="X263" t="str">
            <v>N/A</v>
          </cell>
          <cell r="Y263" t="str">
            <v>N/A</v>
          </cell>
          <cell r="Z263">
            <v>31758</v>
          </cell>
          <cell r="AA263" t="str">
            <v>AV CRA 68 # 1A 55 INT 3 APTO 203</v>
          </cell>
          <cell r="AB263">
            <v>8008506</v>
          </cell>
          <cell r="AC263" t="str">
            <v>MARIVERA.CAMARGO@GMAIL.COM</v>
          </cell>
          <cell r="AD263" t="str">
            <v xml:space="preserve">1 1. Natural </v>
          </cell>
          <cell r="AE263" t="str">
            <v>26 26-Persona Natural</v>
          </cell>
          <cell r="AF263" t="str">
            <v>FEMENINO</v>
          </cell>
          <cell r="AG263" t="str">
            <v>TRABAJO SOCIAL</v>
          </cell>
          <cell r="AH263" t="str">
            <v>N/A</v>
          </cell>
          <cell r="AI263" t="str">
            <v>4 AÑOS 7 MESES</v>
          </cell>
          <cell r="AJ263" t="str">
            <v>ALIANSALUD</v>
          </cell>
          <cell r="AK263" t="str">
            <v>PROTECCION</v>
          </cell>
          <cell r="AL263" t="str">
            <v>-</v>
          </cell>
          <cell r="AM263">
            <v>0</v>
          </cell>
          <cell r="AN263"/>
          <cell r="AO263">
            <v>30900000</v>
          </cell>
          <cell r="AP263">
            <v>5150000</v>
          </cell>
          <cell r="AQ263" t="str">
            <v>-</v>
          </cell>
          <cell r="AR263">
            <v>6</v>
          </cell>
          <cell r="AS263">
            <v>30900000</v>
          </cell>
          <cell r="AT263">
            <v>44758</v>
          </cell>
          <cell r="AU263">
            <v>44578</v>
          </cell>
          <cell r="AV263">
            <v>44758</v>
          </cell>
          <cell r="AW263">
            <v>6</v>
          </cell>
          <cell r="AX263" t="str">
            <v>2 2. Meses</v>
          </cell>
          <cell r="AY263" t="str">
            <v>Vigente</v>
          </cell>
          <cell r="AZ263" t="str">
            <v>SUBDIRECCION DE SERVICIOS FUNERARIOS Y ALUMBRADO PUBLICO</v>
          </cell>
          <cell r="BA263" t="str">
            <v>INGRID LISBETH RAMIREZ MORENO</v>
          </cell>
          <cell r="BB263" t="str">
            <v>SUBDIRECTORA DE SERVICIOS FUNERARIOS Y ALUMBRADO PUBLICO</v>
          </cell>
          <cell r="BC263">
            <v>47440658</v>
          </cell>
          <cell r="BD263">
            <v>296</v>
          </cell>
          <cell r="BE263">
            <v>44567</v>
          </cell>
          <cell r="BF263">
            <v>238</v>
          </cell>
          <cell r="BG263">
            <v>44578</v>
          </cell>
          <cell r="BH263" t="str">
            <v>O23011603450000007652</v>
          </cell>
          <cell r="BI263" t="str">
            <v>1 1. Inversión</v>
          </cell>
          <cell r="BJ263"/>
          <cell r="BK263"/>
          <cell r="BL263"/>
          <cell r="BM263"/>
          <cell r="BN263">
            <v>11</v>
          </cell>
          <cell r="BO263" t="str">
            <v>PROFESIONAL</v>
          </cell>
          <cell r="BP263"/>
        </row>
        <row r="264">
          <cell r="M264">
            <v>1019088679</v>
          </cell>
          <cell r="N264">
            <v>9</v>
          </cell>
          <cell r="O264" t="str">
            <v>COLOMBIA</v>
          </cell>
          <cell r="P264" t="str">
            <v>CUNDINAMARCA</v>
          </cell>
          <cell r="Q264" t="str">
            <v>BOGOTA</v>
          </cell>
          <cell r="R264" t="str">
            <v>N/A</v>
          </cell>
          <cell r="S264" t="str">
            <v>N/A</v>
          </cell>
          <cell r="T264" t="str">
            <v>N/A</v>
          </cell>
          <cell r="U264" t="str">
            <v>N/A</v>
          </cell>
          <cell r="V264" t="str">
            <v>N/A</v>
          </cell>
          <cell r="W264" t="str">
            <v>N/A</v>
          </cell>
          <cell r="X264" t="str">
            <v>N/A</v>
          </cell>
          <cell r="Y264" t="str">
            <v>N/A</v>
          </cell>
          <cell r="Z264">
            <v>34310</v>
          </cell>
          <cell r="AA264" t="str">
            <v>CALLE 126B # 102 11</v>
          </cell>
          <cell r="AB264">
            <v>7003224</v>
          </cell>
          <cell r="AC264" t="str">
            <v>ANDRESDAVIDZP@HOTMAIL.COM</v>
          </cell>
          <cell r="AD264" t="str">
            <v xml:space="preserve">1 1. Natural </v>
          </cell>
          <cell r="AE264" t="str">
            <v>26 26-Persona Natural</v>
          </cell>
          <cell r="AF264" t="str">
            <v>MASCULINO</v>
          </cell>
          <cell r="AG264" t="str">
            <v>DERECHO</v>
          </cell>
          <cell r="AH264" t="str">
            <v>N/A</v>
          </cell>
          <cell r="AI264" t="str">
            <v>3 AÑOS 8 MESES</v>
          </cell>
          <cell r="AJ264" t="str">
            <v>-</v>
          </cell>
          <cell r="AK264" t="str">
            <v>-</v>
          </cell>
          <cell r="AL264" t="str">
            <v>-</v>
          </cell>
          <cell r="AM264">
            <v>0</v>
          </cell>
          <cell r="AN264"/>
          <cell r="AO264">
            <v>44000000</v>
          </cell>
          <cell r="AP264">
            <v>5500000</v>
          </cell>
          <cell r="AQ264" t="str">
            <v>-</v>
          </cell>
          <cell r="AR264">
            <v>8</v>
          </cell>
          <cell r="AS264">
            <v>44000000</v>
          </cell>
          <cell r="AT264">
            <v>44820</v>
          </cell>
          <cell r="AU264">
            <v>44578</v>
          </cell>
          <cell r="AV264">
            <v>44820</v>
          </cell>
          <cell r="AW264">
            <v>8</v>
          </cell>
          <cell r="AX264" t="str">
            <v>2 2. Meses</v>
          </cell>
          <cell r="AY264" t="str">
            <v>Vigente</v>
          </cell>
          <cell r="AZ264" t="str">
            <v>SUBDIRECCION DE APROVECHAMIENTO</v>
          </cell>
          <cell r="BA264" t="str">
            <v>ALVARO RAUL PARRA ERAZO</v>
          </cell>
          <cell r="BB264" t="str">
            <v>SUBDIRECTOR DE APROVECHAMIENTO</v>
          </cell>
          <cell r="BC264">
            <v>12970943</v>
          </cell>
          <cell r="BD264">
            <v>66</v>
          </cell>
          <cell r="BE264">
            <v>44565</v>
          </cell>
          <cell r="BF264">
            <v>269</v>
          </cell>
          <cell r="BG264">
            <v>44578</v>
          </cell>
          <cell r="BH264" t="str">
            <v>O23011602380000007569</v>
          </cell>
          <cell r="BI264" t="str">
            <v>1 1. Inversión</v>
          </cell>
          <cell r="BJ264"/>
          <cell r="BK264"/>
          <cell r="BL264"/>
          <cell r="BM264"/>
          <cell r="BN264">
            <v>11</v>
          </cell>
          <cell r="BO264" t="str">
            <v>PROFESIONAL</v>
          </cell>
          <cell r="BP264"/>
        </row>
        <row r="265">
          <cell r="M265">
            <v>47439734</v>
          </cell>
          <cell r="N265">
            <v>4</v>
          </cell>
          <cell r="O265" t="str">
            <v>COLOMBIA</v>
          </cell>
          <cell r="P265" t="str">
            <v>GUAVIARE</v>
          </cell>
          <cell r="Q265" t="str">
            <v>SAN JOSE DEL GUAVIARE</v>
          </cell>
          <cell r="R265" t="str">
            <v>N/A</v>
          </cell>
          <cell r="S265" t="str">
            <v>N/A</v>
          </cell>
          <cell r="T265" t="str">
            <v>N/A</v>
          </cell>
          <cell r="U265" t="str">
            <v>N/A</v>
          </cell>
          <cell r="V265" t="str">
            <v>N/A</v>
          </cell>
          <cell r="W265" t="str">
            <v>N/A</v>
          </cell>
          <cell r="X265" t="str">
            <v>N/A</v>
          </cell>
          <cell r="Y265" t="str">
            <v>N/A</v>
          </cell>
          <cell r="Z265">
            <v>30049</v>
          </cell>
          <cell r="AA265" t="str">
            <v>CALLE 56 3 16 76</v>
          </cell>
          <cell r="AB265">
            <v>3552333</v>
          </cell>
          <cell r="AC265" t="str">
            <v>MARIBELPATACONPEDRAZA@GMAIL.COM</v>
          </cell>
          <cell r="AD265" t="str">
            <v xml:space="preserve">1 1. Natural </v>
          </cell>
          <cell r="AE265" t="str">
            <v>26 26-Persona Natural</v>
          </cell>
          <cell r="AF265" t="str">
            <v>FEMENINO</v>
          </cell>
          <cell r="AG265" t="str">
            <v>INGENIERIA QUIMICA</v>
          </cell>
          <cell r="AH265" t="str">
            <v>ESPECIALIZACION EN GERENCIA SOCIAL</v>
          </cell>
          <cell r="AI265" t="str">
            <v>11 AÑOS 7 MESES</v>
          </cell>
          <cell r="AJ265" t="str">
            <v>-</v>
          </cell>
          <cell r="AK265" t="str">
            <v>-</v>
          </cell>
          <cell r="AL265" t="str">
            <v>-</v>
          </cell>
          <cell r="AM265">
            <v>0</v>
          </cell>
          <cell r="AN265"/>
          <cell r="AO265">
            <v>109000000</v>
          </cell>
          <cell r="AP265">
            <v>10000000</v>
          </cell>
          <cell r="AQ265" t="str">
            <v>-</v>
          </cell>
          <cell r="AR265">
            <v>10</v>
          </cell>
          <cell r="AS265">
            <v>109000000</v>
          </cell>
          <cell r="AT265">
            <v>44882</v>
          </cell>
          <cell r="AU265">
            <v>44579</v>
          </cell>
          <cell r="AV265">
            <v>44882</v>
          </cell>
          <cell r="AW265">
            <v>10</v>
          </cell>
          <cell r="AX265" t="str">
            <v>2 2. Meses</v>
          </cell>
          <cell r="AY265" t="str">
            <v>Vigente</v>
          </cell>
          <cell r="AZ265" t="str">
            <v>SUBDIRECCION DE DISPOSICION FINAL</v>
          </cell>
          <cell r="BA265" t="str">
            <v>FREDY FERLEY ALDANA ARIAS</v>
          </cell>
          <cell r="BB265" t="str">
            <v>SUBDIRECTOR(A)</v>
          </cell>
          <cell r="BC265">
            <v>80513360</v>
          </cell>
          <cell r="BD265">
            <v>135</v>
          </cell>
          <cell r="BE265">
            <v>44564</v>
          </cell>
          <cell r="BF265">
            <v>280</v>
          </cell>
          <cell r="BG265">
            <v>44579</v>
          </cell>
          <cell r="BH265" t="str">
            <v>O23011602380000007569</v>
          </cell>
          <cell r="BI265" t="str">
            <v>1 1. Inversión</v>
          </cell>
          <cell r="BJ265"/>
          <cell r="BK265"/>
          <cell r="BL265"/>
          <cell r="BM265"/>
          <cell r="BN265">
            <v>19</v>
          </cell>
          <cell r="BO265" t="str">
            <v>PROFESIONAL</v>
          </cell>
          <cell r="BP265"/>
        </row>
        <row r="266">
          <cell r="M266">
            <v>1072495863</v>
          </cell>
          <cell r="N266">
            <v>6</v>
          </cell>
          <cell r="O266" t="str">
            <v>COLOMBIA</v>
          </cell>
          <cell r="P266" t="str">
            <v>CUNDINAMARCA</v>
          </cell>
          <cell r="Q266" t="str">
            <v>SILVANIA</v>
          </cell>
          <cell r="R266" t="str">
            <v>N/A</v>
          </cell>
          <cell r="S266" t="str">
            <v>N/A</v>
          </cell>
          <cell r="T266" t="str">
            <v>N/A</v>
          </cell>
          <cell r="U266" t="str">
            <v>N/A</v>
          </cell>
          <cell r="V266" t="str">
            <v>N/A</v>
          </cell>
          <cell r="W266" t="str">
            <v>N/A</v>
          </cell>
          <cell r="X266" t="str">
            <v>N/A</v>
          </cell>
          <cell r="Y266" t="str">
            <v>N/A</v>
          </cell>
          <cell r="Z266">
            <v>34489</v>
          </cell>
          <cell r="AA266" t="str">
            <v>CALLE 11C # 2B 13</v>
          </cell>
          <cell r="AB266">
            <v>3044631630</v>
          </cell>
          <cell r="AC266" t="str">
            <v>JOSEJARA5252@GMAIL.COM</v>
          </cell>
          <cell r="AD266" t="str">
            <v xml:space="preserve">1 1. Natural </v>
          </cell>
          <cell r="AE266" t="str">
            <v>26 26-Persona Natural</v>
          </cell>
          <cell r="AF266" t="str">
            <v>MASCULINO</v>
          </cell>
          <cell r="AG266" t="str">
            <v>BACHILLER</v>
          </cell>
          <cell r="AH266" t="str">
            <v>N/A</v>
          </cell>
          <cell r="AI266" t="str">
            <v>11 MESES</v>
          </cell>
          <cell r="AJ266" t="str">
            <v>FAMISANAR</v>
          </cell>
          <cell r="AK266" t="str">
            <v>COLPENSIONES</v>
          </cell>
          <cell r="AL266" t="str">
            <v>-</v>
          </cell>
          <cell r="AM266">
            <v>0</v>
          </cell>
          <cell r="AN266"/>
          <cell r="AO266">
            <v>20000000</v>
          </cell>
          <cell r="AP266">
            <v>2500000</v>
          </cell>
          <cell r="AQ266" t="str">
            <v>-</v>
          </cell>
          <cell r="AR266">
            <v>8</v>
          </cell>
          <cell r="AS266">
            <v>20000000</v>
          </cell>
          <cell r="AT266">
            <v>44821</v>
          </cell>
          <cell r="AU266">
            <v>44579</v>
          </cell>
          <cell r="AV266">
            <v>44821</v>
          </cell>
          <cell r="AW266">
            <v>8</v>
          </cell>
          <cell r="AX266" t="str">
            <v>2 2. Meses</v>
          </cell>
          <cell r="AY266" t="str">
            <v>Vigente</v>
          </cell>
          <cell r="AZ266" t="str">
            <v>SUBDIRECCION DE DISPOSICION FINAL</v>
          </cell>
          <cell r="BA266" t="str">
            <v>FREDY FERLEY ALDANA ARIAS</v>
          </cell>
          <cell r="BB266" t="str">
            <v>SUBDIRECTOR(A)</v>
          </cell>
          <cell r="BC266">
            <v>80513360</v>
          </cell>
          <cell r="BD266">
            <v>210</v>
          </cell>
          <cell r="BE266">
            <v>44567</v>
          </cell>
          <cell r="BF266">
            <v>281</v>
          </cell>
          <cell r="BG266">
            <v>44579</v>
          </cell>
          <cell r="BH266" t="str">
            <v>O23011602380000007569</v>
          </cell>
          <cell r="BI266" t="str">
            <v>1 1. Inversión</v>
          </cell>
          <cell r="BJ266"/>
          <cell r="BK266"/>
          <cell r="BL266"/>
          <cell r="BM266"/>
          <cell r="BN266">
            <v>8</v>
          </cell>
          <cell r="BO266" t="str">
            <v>ASISTENCIAL</v>
          </cell>
          <cell r="BP266"/>
        </row>
        <row r="267">
          <cell r="M267">
            <v>1013606051</v>
          </cell>
          <cell r="N267">
            <v>6</v>
          </cell>
          <cell r="O267" t="str">
            <v>COLOMBIA</v>
          </cell>
          <cell r="P267" t="str">
            <v>CUNDINAMARCA</v>
          </cell>
          <cell r="Q267" t="str">
            <v>BOGOTA</v>
          </cell>
          <cell r="R267" t="str">
            <v>N/A</v>
          </cell>
          <cell r="S267" t="str">
            <v>N/A</v>
          </cell>
          <cell r="T267" t="str">
            <v>N/A</v>
          </cell>
          <cell r="U267" t="str">
            <v>N/A</v>
          </cell>
          <cell r="V267" t="str">
            <v>N/A</v>
          </cell>
          <cell r="W267" t="str">
            <v>N/A</v>
          </cell>
          <cell r="X267" t="str">
            <v>N/A</v>
          </cell>
          <cell r="Y267" t="str">
            <v>N/A</v>
          </cell>
          <cell r="Z267">
            <v>32722</v>
          </cell>
          <cell r="AA267" t="str">
            <v>TRAV 5G # 48B 36</v>
          </cell>
          <cell r="AB267">
            <v>3102038233</v>
          </cell>
          <cell r="AC267" t="str">
            <v>INGRIDLISSETHQUINTERO@GMAIL.COM</v>
          </cell>
          <cell r="AD267" t="str">
            <v xml:space="preserve">1 1. Natural </v>
          </cell>
          <cell r="AE267" t="str">
            <v>26 26-Persona Natural</v>
          </cell>
          <cell r="AF267" t="str">
            <v>FEMENINO</v>
          </cell>
          <cell r="AG267" t="str">
            <v>TRABAJO SOCIAL</v>
          </cell>
          <cell r="AH267" t="str">
            <v>N/A</v>
          </cell>
          <cell r="AI267" t="str">
            <v>7 AÑOS 6 MESES</v>
          </cell>
          <cell r="AJ267" t="str">
            <v>FAMISANAR</v>
          </cell>
          <cell r="AK267" t="str">
            <v>COLFONDOS</v>
          </cell>
          <cell r="AL267" t="str">
            <v>-</v>
          </cell>
          <cell r="AM267">
            <v>0</v>
          </cell>
          <cell r="AN267"/>
          <cell r="AO267">
            <v>48564500</v>
          </cell>
          <cell r="AP267">
            <v>4223000</v>
          </cell>
          <cell r="AQ267" t="str">
            <v>-</v>
          </cell>
          <cell r="AR267">
            <v>12</v>
          </cell>
          <cell r="AS267">
            <v>48564500</v>
          </cell>
          <cell r="AT267">
            <v>44927</v>
          </cell>
          <cell r="AU267">
            <v>44579</v>
          </cell>
          <cell r="AV267">
            <v>44927</v>
          </cell>
          <cell r="AW267" t="str">
            <v>11 MESES 10 DIAS</v>
          </cell>
          <cell r="AX267" t="str">
            <v>1 1. Días</v>
          </cell>
          <cell r="AY267" t="str">
            <v>Vigente</v>
          </cell>
          <cell r="AZ267" t="str">
            <v>SUBDIRECCION DE RECOLECCION, BARRIDO Y LIMPIEZA</v>
          </cell>
          <cell r="BA267" t="str">
            <v>HERMES HUMBERTO FORERO</v>
          </cell>
          <cell r="BB267" t="str">
            <v>SUBDIRECTOR DE RBL</v>
          </cell>
          <cell r="BC267">
            <v>80012878</v>
          </cell>
          <cell r="BD267">
            <v>331</v>
          </cell>
          <cell r="BE267">
            <v>44566</v>
          </cell>
          <cell r="BF267">
            <v>253</v>
          </cell>
          <cell r="BG267">
            <v>44578</v>
          </cell>
          <cell r="BH267" t="str">
            <v>O23011602380000007569</v>
          </cell>
          <cell r="BI267" t="str">
            <v>1 1. Inversión</v>
          </cell>
          <cell r="BJ267"/>
          <cell r="BK267"/>
          <cell r="BL267"/>
          <cell r="BM267"/>
          <cell r="BN267">
            <v>10</v>
          </cell>
          <cell r="BO267" t="str">
            <v>PROFESIONAL</v>
          </cell>
          <cell r="BP267"/>
        </row>
        <row r="268">
          <cell r="M268">
            <v>1010044231</v>
          </cell>
          <cell r="N268">
            <v>1</v>
          </cell>
          <cell r="O268" t="str">
            <v>COLOMBIA</v>
          </cell>
          <cell r="P268" t="str">
            <v>CUNDINAMARCA</v>
          </cell>
          <cell r="Q268" t="str">
            <v>BOGOTA</v>
          </cell>
          <cell r="R268" t="str">
            <v>N/A</v>
          </cell>
          <cell r="S268" t="str">
            <v>N/A</v>
          </cell>
          <cell r="T268" t="str">
            <v>N/A</v>
          </cell>
          <cell r="U268" t="str">
            <v>N/A</v>
          </cell>
          <cell r="V268" t="str">
            <v>N/A</v>
          </cell>
          <cell r="W268" t="str">
            <v>N/A</v>
          </cell>
          <cell r="X268" t="str">
            <v>N/A</v>
          </cell>
          <cell r="Y268" t="str">
            <v>N/A</v>
          </cell>
          <cell r="Z268">
            <v>35578</v>
          </cell>
          <cell r="AA268" t="str">
            <v>CALLE 30 BIS SUR # 68 82</v>
          </cell>
          <cell r="AB268">
            <v>8064481</v>
          </cell>
          <cell r="AC268" t="str">
            <v>LAURAAGUILERA2805@GMAIL.COM</v>
          </cell>
          <cell r="AD268" t="str">
            <v xml:space="preserve">1 1. Natural </v>
          </cell>
          <cell r="AE268" t="str">
            <v>26 26-Persona Natural</v>
          </cell>
          <cell r="AF268" t="str">
            <v>FEMENINO</v>
          </cell>
          <cell r="AG268" t="str">
            <v>TECNOLOGIA EN GESTION DEL TALENTO HUMANO</v>
          </cell>
          <cell r="AH268" t="str">
            <v>N/A</v>
          </cell>
          <cell r="AI268" t="str">
            <v>3 AÑOS 7 MESES</v>
          </cell>
          <cell r="AJ268" t="str">
            <v>SANITAS EPS</v>
          </cell>
          <cell r="AK268" t="str">
            <v>PORVENIR</v>
          </cell>
          <cell r="AL268" t="str">
            <v>-</v>
          </cell>
          <cell r="AM268">
            <v>0</v>
          </cell>
          <cell r="AN268"/>
          <cell r="AO268">
            <v>46575000</v>
          </cell>
          <cell r="AP268">
            <v>4050000</v>
          </cell>
          <cell r="AQ268" t="str">
            <v>-</v>
          </cell>
          <cell r="AR268">
            <v>12</v>
          </cell>
          <cell r="AS268">
            <v>46575000</v>
          </cell>
          <cell r="AT268">
            <v>44927</v>
          </cell>
          <cell r="AU268">
            <v>44579</v>
          </cell>
          <cell r="AV268">
            <v>44927</v>
          </cell>
          <cell r="AW268" t="str">
            <v>11 MESES 10 DIAS</v>
          </cell>
          <cell r="AX268" t="str">
            <v>1 1. Días</v>
          </cell>
          <cell r="AY268" t="str">
            <v>Vigente</v>
          </cell>
          <cell r="AZ268" t="str">
            <v>SUBDIRECCION DE APROVECHAMIENTO</v>
          </cell>
          <cell r="BA268" t="str">
            <v>ALVARO RAUL PARRA ERAZO</v>
          </cell>
          <cell r="BB268" t="str">
            <v>SUBDIRECTOR DE APROVECHAMIENTO</v>
          </cell>
          <cell r="BC268">
            <v>12970943</v>
          </cell>
          <cell r="BD268">
            <v>53</v>
          </cell>
          <cell r="BE268">
            <v>44564</v>
          </cell>
          <cell r="BF268">
            <v>257</v>
          </cell>
          <cell r="BG268">
            <v>44578</v>
          </cell>
          <cell r="BH268" t="str">
            <v>O23011602380000007569</v>
          </cell>
          <cell r="BI268" t="str">
            <v>1 1. Inversión</v>
          </cell>
          <cell r="BJ268"/>
          <cell r="BK268"/>
          <cell r="BL268"/>
          <cell r="BM268"/>
          <cell r="BN268">
            <v>9</v>
          </cell>
          <cell r="BO268" t="str">
            <v>TECNICO</v>
          </cell>
          <cell r="BP268"/>
        </row>
        <row r="269">
          <cell r="M269">
            <v>80053409</v>
          </cell>
          <cell r="N269">
            <v>7</v>
          </cell>
          <cell r="O269" t="str">
            <v>COLOMBIA</v>
          </cell>
          <cell r="P269" t="str">
            <v>CUNDINAMARCA</v>
          </cell>
          <cell r="Q269" t="str">
            <v>SOACHA</v>
          </cell>
          <cell r="R269" t="str">
            <v>N/A</v>
          </cell>
          <cell r="S269" t="str">
            <v>N/A</v>
          </cell>
          <cell r="T269" t="str">
            <v>N/A</v>
          </cell>
          <cell r="U269" t="str">
            <v>N/A</v>
          </cell>
          <cell r="V269" t="str">
            <v>N/A</v>
          </cell>
          <cell r="W269" t="str">
            <v>N/A</v>
          </cell>
          <cell r="X269" t="str">
            <v>N/A</v>
          </cell>
          <cell r="Y269" t="str">
            <v>N/A</v>
          </cell>
          <cell r="Z269">
            <v>29536</v>
          </cell>
          <cell r="AA269" t="str">
            <v>CALLE 152A # 108 10</v>
          </cell>
          <cell r="AB269">
            <v>9461004</v>
          </cell>
          <cell r="AC269" t="str">
            <v>PABLOCALVARADOM@GMAIL.COM</v>
          </cell>
          <cell r="AD269" t="str">
            <v xml:space="preserve">1 1. Natural </v>
          </cell>
          <cell r="AE269" t="str">
            <v>26 26-Persona Natural</v>
          </cell>
          <cell r="AF269" t="str">
            <v>MASCULINO</v>
          </cell>
          <cell r="AG269" t="str">
            <v>INGENIERIA INDUSTRIAL</v>
          </cell>
          <cell r="AH269" t="str">
            <v>N/A</v>
          </cell>
          <cell r="AI269" t="str">
            <v>18 AÑOS 1 MES</v>
          </cell>
          <cell r="AJ269" t="str">
            <v>COMPENSAR EPS</v>
          </cell>
          <cell r="AK269" t="str">
            <v>PROTECCION</v>
          </cell>
          <cell r="AL269" t="str">
            <v>-</v>
          </cell>
          <cell r="AM269">
            <v>0</v>
          </cell>
          <cell r="AN269"/>
          <cell r="AO269">
            <v>45900000</v>
          </cell>
          <cell r="AP269">
            <v>4050000</v>
          </cell>
          <cell r="AQ269" t="str">
            <v>-</v>
          </cell>
          <cell r="AR269">
            <v>12</v>
          </cell>
          <cell r="AS269">
            <v>45900000</v>
          </cell>
          <cell r="AT269">
            <v>44921</v>
          </cell>
          <cell r="AU269">
            <v>44578</v>
          </cell>
          <cell r="AV269">
            <v>44921</v>
          </cell>
          <cell r="AW269" t="str">
            <v>11 MESES 10 DIAS</v>
          </cell>
          <cell r="AX269" t="str">
            <v>1 1. Días</v>
          </cell>
          <cell r="AY269" t="str">
            <v>Vigente</v>
          </cell>
          <cell r="AZ269" t="str">
            <v>SUBDIRECCION DE APROVECHAMIENTO</v>
          </cell>
          <cell r="BA269" t="str">
            <v>ALVARO RAUL PARRA ERAZO</v>
          </cell>
          <cell r="BB269" t="str">
            <v>SUBDIRECTOR DE APROVECHAMIENTO</v>
          </cell>
          <cell r="BC269">
            <v>12970943</v>
          </cell>
          <cell r="BD269">
            <v>40</v>
          </cell>
          <cell r="BE269">
            <v>44564</v>
          </cell>
          <cell r="BF269">
            <v>258</v>
          </cell>
          <cell r="BG269">
            <v>44578</v>
          </cell>
          <cell r="BH269" t="str">
            <v>O23011602380000007569</v>
          </cell>
          <cell r="BI269" t="str">
            <v>1 1. Inversión</v>
          </cell>
          <cell r="BJ269"/>
          <cell r="BK269"/>
          <cell r="BL269"/>
          <cell r="BM269"/>
          <cell r="BN269">
            <v>9</v>
          </cell>
          <cell r="BO269" t="str">
            <v>TECNICO</v>
          </cell>
          <cell r="BP269"/>
        </row>
        <row r="270">
          <cell r="M270">
            <v>77092915</v>
          </cell>
          <cell r="N270">
            <v>8</v>
          </cell>
          <cell r="O270" t="str">
            <v>COLOMBIA</v>
          </cell>
          <cell r="P270" t="str">
            <v>CESAR</v>
          </cell>
          <cell r="Q270" t="str">
            <v>VALLEDUPAR</v>
          </cell>
          <cell r="R270" t="str">
            <v>N/A</v>
          </cell>
          <cell r="S270" t="str">
            <v>N/A</v>
          </cell>
          <cell r="T270" t="str">
            <v>N/A</v>
          </cell>
          <cell r="U270" t="str">
            <v>N/A</v>
          </cell>
          <cell r="V270" t="str">
            <v>N/A</v>
          </cell>
          <cell r="W270" t="str">
            <v>N/A</v>
          </cell>
          <cell r="X270" t="str">
            <v>N/A</v>
          </cell>
          <cell r="Y270" t="str">
            <v>N/A</v>
          </cell>
          <cell r="Z270">
            <v>30917</v>
          </cell>
          <cell r="AA270" t="str">
            <v>CALLE 136 # 53 75 APTO 502</v>
          </cell>
          <cell r="AB270">
            <v>3103000446</v>
          </cell>
          <cell r="AC270" t="str">
            <v>CARLOSJOROZCOG@GMAIL.COM</v>
          </cell>
          <cell r="AD270" t="str">
            <v xml:space="preserve">1 1. Natural </v>
          </cell>
          <cell r="AE270" t="str">
            <v>26 26-Persona Natural</v>
          </cell>
          <cell r="AF270" t="str">
            <v>MASCULINO</v>
          </cell>
          <cell r="AG270" t="str">
            <v>INGENIERIA AMBIENTAL Y SANITARIA</v>
          </cell>
          <cell r="AH270" t="str">
            <v>ESPECIALIZACION EN GEOMATICA</v>
          </cell>
          <cell r="AI270" t="str">
            <v>10 AÑOS 8 MESES</v>
          </cell>
          <cell r="AJ270" t="str">
            <v>FAMISANAR</v>
          </cell>
          <cell r="AK270" t="str">
            <v>COLPENSIONES</v>
          </cell>
          <cell r="AL270" t="str">
            <v>-</v>
          </cell>
          <cell r="AM270">
            <v>0</v>
          </cell>
          <cell r="AN270"/>
          <cell r="AO270">
            <v>81600000</v>
          </cell>
          <cell r="AP270">
            <v>7200000</v>
          </cell>
          <cell r="AQ270" t="str">
            <v>-</v>
          </cell>
          <cell r="AR270">
            <v>12</v>
          </cell>
          <cell r="AS270">
            <v>81600000</v>
          </cell>
          <cell r="AT270">
            <v>44921</v>
          </cell>
          <cell r="AU270">
            <v>44578</v>
          </cell>
          <cell r="AV270">
            <v>44921</v>
          </cell>
          <cell r="AW270" t="str">
            <v>11 MESES 10 DIAS</v>
          </cell>
          <cell r="AX270" t="str">
            <v>1 1. Días</v>
          </cell>
          <cell r="AY270" t="str">
            <v>Vigente</v>
          </cell>
          <cell r="AZ270" t="str">
            <v>SUBDIRECCION DE APROVECHAMIENTO</v>
          </cell>
          <cell r="BA270" t="str">
            <v>ALVARO RAUL PARRA ERAZO</v>
          </cell>
          <cell r="BB270" t="str">
            <v>SUBDIRECTOR DE APROVECHAMIENTO</v>
          </cell>
          <cell r="BC270">
            <v>12970943</v>
          </cell>
          <cell r="BD270">
            <v>28</v>
          </cell>
          <cell r="BE270">
            <v>44564</v>
          </cell>
          <cell r="BF270">
            <v>259</v>
          </cell>
          <cell r="BG270">
            <v>44578</v>
          </cell>
          <cell r="BH270" t="str">
            <v>O23011602380000007569</v>
          </cell>
          <cell r="BI270" t="str">
            <v>1 1. Inversión</v>
          </cell>
          <cell r="BJ270"/>
          <cell r="BK270"/>
          <cell r="BL270"/>
          <cell r="BM270"/>
          <cell r="BN270">
            <v>15</v>
          </cell>
          <cell r="BO270" t="str">
            <v>PROFESIONAL</v>
          </cell>
          <cell r="BP270"/>
        </row>
        <row r="271">
          <cell r="M271">
            <v>1075661392</v>
          </cell>
          <cell r="N271">
            <v>1</v>
          </cell>
          <cell r="O271" t="str">
            <v>COLOMBIA</v>
          </cell>
          <cell r="P271" t="str">
            <v>CUNDINAMARCA</v>
          </cell>
          <cell r="Q271" t="str">
            <v>ZIPAQUIRA</v>
          </cell>
          <cell r="R271" t="str">
            <v>N/A</v>
          </cell>
          <cell r="S271" t="str">
            <v>N/A</v>
          </cell>
          <cell r="T271" t="str">
            <v>N/A</v>
          </cell>
          <cell r="U271" t="str">
            <v>N/A</v>
          </cell>
          <cell r="V271" t="str">
            <v>N/A</v>
          </cell>
          <cell r="W271" t="str">
            <v>N/A</v>
          </cell>
          <cell r="X271" t="str">
            <v>N/A</v>
          </cell>
          <cell r="Y271" t="str">
            <v>N/A</v>
          </cell>
          <cell r="Z271">
            <v>33001</v>
          </cell>
          <cell r="AA271" t="str">
            <v>CRA 18A # 14 23</v>
          </cell>
          <cell r="AB271">
            <v>8895391</v>
          </cell>
          <cell r="AC271" t="str">
            <v>ARMANDORODRIGUEZC1990@GMAIL.COM</v>
          </cell>
          <cell r="AD271" t="str">
            <v xml:space="preserve">1 1. Natural </v>
          </cell>
          <cell r="AE271" t="str">
            <v>26 26-Persona Natural</v>
          </cell>
          <cell r="AF271" t="str">
            <v>MASCULINO</v>
          </cell>
          <cell r="AG271" t="str">
            <v>BACHILLER</v>
          </cell>
          <cell r="AH271" t="str">
            <v>N/A</v>
          </cell>
          <cell r="AI271" t="str">
            <v>1 AÑO 1 MES</v>
          </cell>
          <cell r="AJ271" t="str">
            <v>SURA EPS</v>
          </cell>
          <cell r="AK271" t="str">
            <v>COLPENSIONES</v>
          </cell>
          <cell r="AL271" t="str">
            <v>-</v>
          </cell>
          <cell r="AM271">
            <v>0</v>
          </cell>
          <cell r="AN271"/>
          <cell r="AO271">
            <v>28333333</v>
          </cell>
          <cell r="AP271">
            <v>2500000</v>
          </cell>
          <cell r="AQ271" t="str">
            <v>-</v>
          </cell>
          <cell r="AR271">
            <v>12</v>
          </cell>
          <cell r="AS271">
            <v>28333333</v>
          </cell>
          <cell r="AT271">
            <v>44921</v>
          </cell>
          <cell r="AU271">
            <v>44578</v>
          </cell>
          <cell r="AV271">
            <v>44921</v>
          </cell>
          <cell r="AW271" t="str">
            <v>11 MESES 10 DIAS</v>
          </cell>
          <cell r="AX271" t="str">
            <v>1 1. Días</v>
          </cell>
          <cell r="AY271" t="str">
            <v>Vigente</v>
          </cell>
          <cell r="AZ271" t="str">
            <v>SUBDIRECCION DE APROVECHAMIENTO</v>
          </cell>
          <cell r="BA271" t="str">
            <v>ALVARO RAUL PARRA ERAZO</v>
          </cell>
          <cell r="BB271" t="str">
            <v>SUBDIRECTOR DE APROVECHAMIENTO</v>
          </cell>
          <cell r="BC271">
            <v>12970943</v>
          </cell>
          <cell r="BD271">
            <v>104</v>
          </cell>
          <cell r="BE271">
            <v>44567</v>
          </cell>
          <cell r="BF271">
            <v>261</v>
          </cell>
          <cell r="BG271">
            <v>44578</v>
          </cell>
          <cell r="BH271" t="str">
            <v>O23011602380000007569</v>
          </cell>
          <cell r="BI271" t="str">
            <v>1 1. Inversión</v>
          </cell>
          <cell r="BJ271"/>
          <cell r="BK271"/>
          <cell r="BL271"/>
          <cell r="BM271"/>
          <cell r="BN271">
            <v>8</v>
          </cell>
          <cell r="BO271" t="str">
            <v>ASISTENCIAL</v>
          </cell>
          <cell r="BP271"/>
        </row>
        <row r="272">
          <cell r="M272">
            <v>79240346</v>
          </cell>
          <cell r="N272">
            <v>1</v>
          </cell>
          <cell r="O272" t="str">
            <v>COLOMBIA</v>
          </cell>
          <cell r="P272" t="str">
            <v>CUNDINAMARCA</v>
          </cell>
          <cell r="Q272" t="str">
            <v>BOGOTA</v>
          </cell>
          <cell r="R272" t="str">
            <v>N/A</v>
          </cell>
          <cell r="S272" t="str">
            <v>N/A</v>
          </cell>
          <cell r="T272" t="str">
            <v>N/A</v>
          </cell>
          <cell r="U272" t="str">
            <v>N/A</v>
          </cell>
          <cell r="V272" t="str">
            <v>N/A</v>
          </cell>
          <cell r="W272" t="str">
            <v>N/A</v>
          </cell>
          <cell r="X272" t="str">
            <v>N/A</v>
          </cell>
          <cell r="Y272" t="str">
            <v>N/A</v>
          </cell>
          <cell r="Z272">
            <v>24163</v>
          </cell>
          <cell r="AA272" t="str">
            <v>CALLE 67A # 70C 42  APTO 401</v>
          </cell>
          <cell r="AB272">
            <v>3005515048</v>
          </cell>
          <cell r="AC272" t="str">
            <v>RICARDOCULTURAL.RS@GMAIL.COM</v>
          </cell>
          <cell r="AD272" t="str">
            <v xml:space="preserve">1 1. Natural </v>
          </cell>
          <cell r="AE272" t="str">
            <v>26 26-Persona Natural</v>
          </cell>
          <cell r="AF272" t="str">
            <v>MASCULINO</v>
          </cell>
          <cell r="AG272" t="str">
            <v>ADMINISTRACION DE EMPRESAS</v>
          </cell>
          <cell r="AH272" t="str">
            <v>ESPECIALIZACION EN GERENCIA Y GESTION CULTURAL</v>
          </cell>
          <cell r="AI272"/>
          <cell r="AJ272" t="str">
            <v>COMPENSAR EPS</v>
          </cell>
          <cell r="AK272" t="str">
            <v>PORVENIR</v>
          </cell>
          <cell r="AL272" t="str">
            <v>-</v>
          </cell>
          <cell r="AM272">
            <v>0</v>
          </cell>
          <cell r="AN272"/>
          <cell r="AO272">
            <v>91800000</v>
          </cell>
          <cell r="AP272">
            <v>8100000</v>
          </cell>
          <cell r="AQ272" t="str">
            <v>-</v>
          </cell>
          <cell r="AR272">
            <v>12</v>
          </cell>
          <cell r="AS272">
            <v>91800000</v>
          </cell>
          <cell r="AT272">
            <v>44921</v>
          </cell>
          <cell r="AU272">
            <v>44578</v>
          </cell>
          <cell r="AV272">
            <v>44921</v>
          </cell>
          <cell r="AW272" t="str">
            <v>11 MESES 10 DIAS</v>
          </cell>
          <cell r="AX272" t="str">
            <v>1 1. Días</v>
          </cell>
          <cell r="AY272" t="str">
            <v>Vigente</v>
          </cell>
          <cell r="AZ272" t="str">
            <v>SUBDIRECCION DE APROVECHAMIENTO</v>
          </cell>
          <cell r="BA272" t="str">
            <v>ALVARO RAUL PARRA ERAZO</v>
          </cell>
          <cell r="BB272" t="str">
            <v>SUBDIRECTOR DE APROVECHAMIENTO</v>
          </cell>
          <cell r="BC272">
            <v>12970943</v>
          </cell>
          <cell r="BD272">
            <v>97</v>
          </cell>
          <cell r="BE272">
            <v>44565</v>
          </cell>
          <cell r="BF272">
            <v>260</v>
          </cell>
          <cell r="BG272">
            <v>44578</v>
          </cell>
          <cell r="BH272" t="str">
            <v>O23011602380000007569</v>
          </cell>
          <cell r="BI272" t="str">
            <v>1 1. Inversión</v>
          </cell>
          <cell r="BJ272"/>
          <cell r="BK272"/>
          <cell r="BL272"/>
          <cell r="BM272"/>
          <cell r="BN272">
            <v>12</v>
          </cell>
          <cell r="BO272" t="str">
            <v>PROFESIONAL</v>
          </cell>
          <cell r="BP272"/>
        </row>
        <row r="273">
          <cell r="M273">
            <v>20878833</v>
          </cell>
          <cell r="N273">
            <v>1</v>
          </cell>
          <cell r="O273" t="str">
            <v>COLOMBIA</v>
          </cell>
          <cell r="P273" t="str">
            <v>CUNDINAMARCA</v>
          </cell>
          <cell r="Q273" t="str">
            <v>SAN ANTONIO DEL TEQUENDAMA</v>
          </cell>
          <cell r="R273" t="str">
            <v>N/A</v>
          </cell>
          <cell r="S273" t="str">
            <v>N/A</v>
          </cell>
          <cell r="T273" t="str">
            <v>N/A</v>
          </cell>
          <cell r="U273" t="str">
            <v>N/A</v>
          </cell>
          <cell r="V273" t="str">
            <v>N/A</v>
          </cell>
          <cell r="W273" t="str">
            <v>N/A</v>
          </cell>
          <cell r="X273" t="str">
            <v>N/A</v>
          </cell>
          <cell r="Y273" t="str">
            <v>N/A</v>
          </cell>
          <cell r="Z273">
            <v>25917</v>
          </cell>
          <cell r="AA273" t="str">
            <v>CRA 14L # 76 09 SUR TN 1</v>
          </cell>
          <cell r="AB273">
            <v>9311937</v>
          </cell>
          <cell r="AC273" t="str">
            <v>FRANCYARDILA01@HOTMAIL.COM</v>
          </cell>
          <cell r="AD273" t="str">
            <v xml:space="preserve">1 1. Natural </v>
          </cell>
          <cell r="AE273" t="str">
            <v>26 26-Persona Natural</v>
          </cell>
          <cell r="AF273" t="str">
            <v>FEMENINO</v>
          </cell>
          <cell r="AG273" t="str">
            <v>ESTUDIOS UNIVERSITARIOS</v>
          </cell>
          <cell r="AH273" t="str">
            <v>N/A</v>
          </cell>
          <cell r="AI273" t="str">
            <v>30 AÑOS 4 MESES</v>
          </cell>
          <cell r="AJ273" t="str">
            <v>SANITAS EPS</v>
          </cell>
          <cell r="AK273" t="str">
            <v>COLPENSIONES</v>
          </cell>
          <cell r="AL273" t="str">
            <v>-</v>
          </cell>
          <cell r="AM273">
            <v>0</v>
          </cell>
          <cell r="AN273"/>
          <cell r="AO273">
            <v>46200000</v>
          </cell>
          <cell r="AP273">
            <v>4200000</v>
          </cell>
          <cell r="AQ273" t="str">
            <v>-</v>
          </cell>
          <cell r="AR273">
            <v>11</v>
          </cell>
          <cell r="AS273">
            <v>46200000</v>
          </cell>
          <cell r="AT273">
            <v>44912</v>
          </cell>
          <cell r="AU273">
            <v>44579</v>
          </cell>
          <cell r="AV273">
            <v>44912</v>
          </cell>
          <cell r="AW273">
            <v>11</v>
          </cell>
          <cell r="AX273" t="str">
            <v>2 2. Meses</v>
          </cell>
          <cell r="AY273" t="str">
            <v>Vigente</v>
          </cell>
          <cell r="AZ273" t="str">
            <v>SUBDIRECCION DE ASUNTOS LEGALES</v>
          </cell>
          <cell r="BA273" t="str">
            <v>CARLOS ARTURO QUINTANA ASTRO</v>
          </cell>
          <cell r="BB273" t="str">
            <v>SUBDIRECTOR DE ASUNTOS LEGALES</v>
          </cell>
          <cell r="BC273">
            <v>80095259</v>
          </cell>
          <cell r="BD273">
            <v>279</v>
          </cell>
          <cell r="BE273">
            <v>44567</v>
          </cell>
          <cell r="BF273">
            <v>229</v>
          </cell>
          <cell r="BG273">
            <v>44578</v>
          </cell>
          <cell r="BH273" t="str">
            <v>O23011605560000007628</v>
          </cell>
          <cell r="BI273" t="str">
            <v>1 1. Inversión</v>
          </cell>
          <cell r="BJ273"/>
          <cell r="BK273"/>
          <cell r="BL273"/>
          <cell r="BM273"/>
          <cell r="BN273">
            <v>9</v>
          </cell>
          <cell r="BO273" t="str">
            <v>TECNICO</v>
          </cell>
          <cell r="BP273"/>
        </row>
        <row r="274">
          <cell r="M274">
            <v>53066484</v>
          </cell>
          <cell r="N274">
            <v>8</v>
          </cell>
          <cell r="O274" t="str">
            <v>COLOMBIA</v>
          </cell>
          <cell r="P274" t="str">
            <v>SUCRE</v>
          </cell>
          <cell r="Q274" t="str">
            <v>SINCELEJO</v>
          </cell>
          <cell r="R274" t="str">
            <v>N/A</v>
          </cell>
          <cell r="S274" t="str">
            <v>N/A</v>
          </cell>
          <cell r="T274" t="str">
            <v>N/A</v>
          </cell>
          <cell r="U274" t="str">
            <v>N/A</v>
          </cell>
          <cell r="V274" t="str">
            <v>N/A</v>
          </cell>
          <cell r="W274" t="str">
            <v>N/A</v>
          </cell>
          <cell r="X274" t="str">
            <v>N/A</v>
          </cell>
          <cell r="Y274" t="str">
            <v>N/A</v>
          </cell>
          <cell r="Z274">
            <v>30979</v>
          </cell>
          <cell r="AA274" t="str">
            <v>CALLE 1F # 24B 31</v>
          </cell>
          <cell r="AB274">
            <v>3153775698</v>
          </cell>
          <cell r="AC274" t="str">
            <v>SAMICU23@HOTMAIL.COM</v>
          </cell>
          <cell r="AD274" t="str">
            <v xml:space="preserve">1 1. Natural </v>
          </cell>
          <cell r="AE274" t="str">
            <v>26 26-Persona Natural</v>
          </cell>
          <cell r="AF274" t="str">
            <v>FEMENINO</v>
          </cell>
          <cell r="AG274" t="str">
            <v>DERECHO</v>
          </cell>
          <cell r="AH274" t="str">
            <v>N/A</v>
          </cell>
          <cell r="AI274" t="str">
            <v>4 AÑOS 11 MESES</v>
          </cell>
          <cell r="AJ274" t="str">
            <v>-</v>
          </cell>
          <cell r="AK274" t="str">
            <v>-</v>
          </cell>
          <cell r="AL274" t="str">
            <v>-</v>
          </cell>
          <cell r="AM274">
            <v>0</v>
          </cell>
          <cell r="AN274"/>
          <cell r="AO274">
            <v>59400000</v>
          </cell>
          <cell r="AP274">
            <v>5400000</v>
          </cell>
          <cell r="AQ274" t="str">
            <v>-</v>
          </cell>
          <cell r="AR274">
            <v>11</v>
          </cell>
          <cell r="AS274">
            <v>59400000</v>
          </cell>
          <cell r="AT274">
            <v>44911</v>
          </cell>
          <cell r="AU274">
            <v>44578</v>
          </cell>
          <cell r="AV274">
            <v>44911</v>
          </cell>
          <cell r="AW274">
            <v>11</v>
          </cell>
          <cell r="AX274" t="str">
            <v>2 2. Meses</v>
          </cell>
          <cell r="AY274" t="str">
            <v>Vigente</v>
          </cell>
          <cell r="AZ274" t="str">
            <v>SUBDIRECCION DE ASUNTOS LEGALES</v>
          </cell>
          <cell r="BA274" t="str">
            <v>CARLOS ARTURO QUINTANA ASTRO</v>
          </cell>
          <cell r="BB274" t="str">
            <v>SUBDIRECTOR DE ASUNTOS LEGALES</v>
          </cell>
          <cell r="BC274">
            <v>80095259</v>
          </cell>
          <cell r="BD274">
            <v>278</v>
          </cell>
          <cell r="BE274">
            <v>44567</v>
          </cell>
          <cell r="BF274">
            <v>230</v>
          </cell>
          <cell r="BG274">
            <v>44578</v>
          </cell>
          <cell r="BH274" t="str">
            <v>O23011605560000007628</v>
          </cell>
          <cell r="BI274" t="str">
            <v>1 1. Inversión</v>
          </cell>
          <cell r="BJ274"/>
          <cell r="BK274"/>
          <cell r="BL274"/>
          <cell r="BM274"/>
          <cell r="BN274">
            <v>11</v>
          </cell>
          <cell r="BO274" t="str">
            <v>PROFESIONAL</v>
          </cell>
          <cell r="BP274"/>
        </row>
        <row r="275">
          <cell r="M275">
            <v>1052400677</v>
          </cell>
          <cell r="N275">
            <v>2</v>
          </cell>
          <cell r="O275" t="str">
            <v>COLOMBIA</v>
          </cell>
          <cell r="P275" t="str">
            <v>CUNDINAMARCA</v>
          </cell>
          <cell r="Q275" t="str">
            <v>BOGOTA</v>
          </cell>
          <cell r="R275" t="str">
            <v>N/A</v>
          </cell>
          <cell r="S275" t="str">
            <v>N/A</v>
          </cell>
          <cell r="T275" t="str">
            <v>N/A</v>
          </cell>
          <cell r="U275" t="str">
            <v>N/A</v>
          </cell>
          <cell r="V275" t="str">
            <v>N/A</v>
          </cell>
          <cell r="W275" t="str">
            <v>N/A</v>
          </cell>
          <cell r="X275" t="str">
            <v>N/A</v>
          </cell>
          <cell r="Y275" t="str">
            <v>N/A</v>
          </cell>
          <cell r="Z275">
            <v>34279</v>
          </cell>
          <cell r="AA275" t="str">
            <v>CRA 8N # 189A 24 INT 11 APTO 401</v>
          </cell>
          <cell r="AB275">
            <v>3166282731</v>
          </cell>
          <cell r="AC275" t="str">
            <v>ALEDU39@HOTMAIL.COM</v>
          </cell>
          <cell r="AD275" t="str">
            <v xml:space="preserve">1 1. Natural </v>
          </cell>
          <cell r="AE275" t="str">
            <v>26 26-Persona Natural</v>
          </cell>
          <cell r="AF275" t="str">
            <v>FEMENINO</v>
          </cell>
          <cell r="AG275" t="str">
            <v>TECNICO PROFESIONAL EN COMERCIO Y NEGOCIOS INTERNACIONALES</v>
          </cell>
          <cell r="AH275" t="str">
            <v>N/A</v>
          </cell>
          <cell r="AI275" t="str">
            <v>6 AÑOS 7 MESES</v>
          </cell>
          <cell r="AJ275" t="str">
            <v>-</v>
          </cell>
          <cell r="AK275" t="str">
            <v>-</v>
          </cell>
          <cell r="AL275" t="str">
            <v>-</v>
          </cell>
          <cell r="AM275">
            <v>0</v>
          </cell>
          <cell r="AN275"/>
          <cell r="AO275">
            <v>42303659</v>
          </cell>
          <cell r="AP275">
            <v>3678579</v>
          </cell>
          <cell r="AQ275" t="str">
            <v>-</v>
          </cell>
          <cell r="AR275">
            <v>12</v>
          </cell>
          <cell r="AS275">
            <v>42303659</v>
          </cell>
          <cell r="AT275">
            <v>44926</v>
          </cell>
          <cell r="AU275">
            <v>44578</v>
          </cell>
          <cell r="AV275">
            <v>44926</v>
          </cell>
          <cell r="AW275" t="str">
            <v>11 MESES 15 DIAS</v>
          </cell>
          <cell r="AX275" t="str">
            <v>1 1. Días</v>
          </cell>
          <cell r="AY275" t="str">
            <v>Vigente</v>
          </cell>
          <cell r="AZ275" t="str">
            <v>SUBDIRECCION DE RECOLECCION, BARRIDO Y LIMPIEZA</v>
          </cell>
          <cell r="BA275" t="str">
            <v>HERMES HUMBERTO FORERO</v>
          </cell>
          <cell r="BB275" t="str">
            <v>SUBDIRECTOR DE RBL</v>
          </cell>
          <cell r="BC275">
            <v>80012878</v>
          </cell>
          <cell r="BD275">
            <v>479</v>
          </cell>
          <cell r="BE275">
            <v>44568</v>
          </cell>
          <cell r="BF275">
            <v>221</v>
          </cell>
          <cell r="BG275">
            <v>44578</v>
          </cell>
          <cell r="BH275" t="str">
            <v>O23011602380000007569</v>
          </cell>
          <cell r="BI275" t="str">
            <v>1 1. Inversión</v>
          </cell>
          <cell r="BJ275"/>
          <cell r="BK275"/>
          <cell r="BL275"/>
          <cell r="BM275"/>
          <cell r="BN275">
            <v>9</v>
          </cell>
          <cell r="BO275" t="str">
            <v>TECNICO</v>
          </cell>
          <cell r="BP275"/>
        </row>
        <row r="276">
          <cell r="M276">
            <v>9430711</v>
          </cell>
          <cell r="N276">
            <v>6</v>
          </cell>
          <cell r="O276" t="str">
            <v>COLOMBIA</v>
          </cell>
          <cell r="P276" t="str">
            <v>BOYACA</v>
          </cell>
          <cell r="Q276" t="str">
            <v>SOGAMOSO</v>
          </cell>
          <cell r="R276" t="str">
            <v>N/A</v>
          </cell>
          <cell r="S276" t="str">
            <v>N/A</v>
          </cell>
          <cell r="T276" t="str">
            <v>N/A</v>
          </cell>
          <cell r="U276" t="str">
            <v>N/A</v>
          </cell>
          <cell r="V276" t="str">
            <v>N/A</v>
          </cell>
          <cell r="W276" t="str">
            <v>N/A</v>
          </cell>
          <cell r="X276" t="str">
            <v>N/A</v>
          </cell>
          <cell r="Y276" t="str">
            <v>N/A</v>
          </cell>
          <cell r="Z276">
            <v>30142</v>
          </cell>
          <cell r="AA276" t="str">
            <v>CRA 7 # 62 43 APTO 603</v>
          </cell>
          <cell r="AB276">
            <v>3208532593</v>
          </cell>
          <cell r="AC276" t="str">
            <v>JULIANVARGASVARGAS@HOTMAIL.COM</v>
          </cell>
          <cell r="AD276" t="str">
            <v xml:space="preserve">1 1. Natural </v>
          </cell>
          <cell r="AE276" t="str">
            <v>26 26-Persona Natural</v>
          </cell>
          <cell r="AF276" t="str">
            <v>MASCULINO</v>
          </cell>
          <cell r="AG276" t="str">
            <v>INGENIERIA CIVIL</v>
          </cell>
          <cell r="AH276" t="str">
            <v>N/A</v>
          </cell>
          <cell r="AI276" t="str">
            <v>12 AÑOS 11 MESES</v>
          </cell>
          <cell r="AJ276" t="str">
            <v>SANITAS EPS</v>
          </cell>
          <cell r="AK276" t="str">
            <v>PORVENIR</v>
          </cell>
          <cell r="AL276" t="str">
            <v>-</v>
          </cell>
          <cell r="AM276">
            <v>0</v>
          </cell>
          <cell r="AN276"/>
          <cell r="AO276">
            <v>106605000</v>
          </cell>
          <cell r="AP276">
            <v>9270000</v>
          </cell>
          <cell r="AQ276" t="str">
            <v>-</v>
          </cell>
          <cell r="AR276">
            <v>12</v>
          </cell>
          <cell r="AS276">
            <v>106605000</v>
          </cell>
          <cell r="AT276">
            <v>44926</v>
          </cell>
          <cell r="AU276">
            <v>44578</v>
          </cell>
          <cell r="AV276">
            <v>44926</v>
          </cell>
          <cell r="AW276" t="str">
            <v>11 MESES 15 DIAS</v>
          </cell>
          <cell r="AX276" t="str">
            <v>1 1. Días</v>
          </cell>
          <cell r="AY276" t="str">
            <v>Vigente</v>
          </cell>
          <cell r="AZ276" t="str">
            <v>SUBDIRECCION DE SERVICIOS FUNERARIOS Y ALUMBRADO PUBLICO</v>
          </cell>
          <cell r="BA276" t="str">
            <v>INGRID LISBETH RAMIREZ MORENO</v>
          </cell>
          <cell r="BB276" t="str">
            <v>SUBDIRECTORA DE SERVICIOS FUNERARIOS Y ALUMBRADO PUBLICO</v>
          </cell>
          <cell r="BC276">
            <v>47440658</v>
          </cell>
          <cell r="BD276">
            <v>390</v>
          </cell>
          <cell r="BE276">
            <v>44566</v>
          </cell>
          <cell r="BF276">
            <v>210</v>
          </cell>
          <cell r="BG276">
            <v>44575</v>
          </cell>
          <cell r="BH276" t="str">
            <v>O23011602370000007644</v>
          </cell>
          <cell r="BI276" t="str">
            <v>1 1. Inversión</v>
          </cell>
          <cell r="BJ276"/>
          <cell r="BK276"/>
          <cell r="BL276"/>
          <cell r="BM276"/>
          <cell r="BN276">
            <v>18</v>
          </cell>
          <cell r="BO276" t="str">
            <v>PROFESIONAL</v>
          </cell>
          <cell r="BP276"/>
        </row>
        <row r="277">
          <cell r="M277">
            <v>1019004199</v>
          </cell>
          <cell r="N277">
            <v>5</v>
          </cell>
          <cell r="O277" t="str">
            <v>COLOMBIA</v>
          </cell>
          <cell r="P277" t="str">
            <v>CUNDINAMARCA</v>
          </cell>
          <cell r="Q277" t="str">
            <v>BOGOTA</v>
          </cell>
          <cell r="R277" t="str">
            <v>N/A</v>
          </cell>
          <cell r="S277" t="str">
            <v>N/A</v>
          </cell>
          <cell r="T277" t="str">
            <v>N/A</v>
          </cell>
          <cell r="U277" t="str">
            <v>N/A</v>
          </cell>
          <cell r="V277" t="str">
            <v>N/A</v>
          </cell>
          <cell r="W277" t="str">
            <v>N/A</v>
          </cell>
          <cell r="X277" t="str">
            <v>N/A</v>
          </cell>
          <cell r="Y277" t="str">
            <v>N/A</v>
          </cell>
          <cell r="Z277">
            <v>31367</v>
          </cell>
          <cell r="AA277" t="str">
            <v>CALLE 65BIS # 86 50 INT 9 APTO 201</v>
          </cell>
          <cell r="AB277">
            <v>3005318147</v>
          </cell>
          <cell r="AC277" t="str">
            <v>WDGUTIERREZP@SECRETARIAJURIDICA.GOV.CO</v>
          </cell>
          <cell r="AD277" t="str">
            <v xml:space="preserve">1 1. Natural </v>
          </cell>
          <cell r="AE277" t="str">
            <v>26 26-Persona Natural</v>
          </cell>
          <cell r="AF277" t="str">
            <v>MASCULINO</v>
          </cell>
          <cell r="AG277" t="str">
            <v>ADMINISTRACION DE EMPRESAS</v>
          </cell>
          <cell r="AH277" t="str">
            <v>ESPECIALIZACION EN ALTA GERENCIA</v>
          </cell>
          <cell r="AI277" t="str">
            <v>7 AÑOS 2 MESES</v>
          </cell>
          <cell r="AJ277" t="str">
            <v>SURA EPS</v>
          </cell>
          <cell r="AK277" t="str">
            <v>COLFONDOS</v>
          </cell>
          <cell r="AL277" t="str">
            <v>-</v>
          </cell>
          <cell r="AM277">
            <v>0</v>
          </cell>
          <cell r="AN277"/>
          <cell r="AO277">
            <v>64900000</v>
          </cell>
          <cell r="AP277">
            <v>5900000</v>
          </cell>
          <cell r="AQ277" t="str">
            <v>-</v>
          </cell>
          <cell r="AR277">
            <v>11</v>
          </cell>
          <cell r="AS277">
            <v>64900000</v>
          </cell>
          <cell r="AT277">
            <v>44911</v>
          </cell>
          <cell r="AU277">
            <v>44578</v>
          </cell>
          <cell r="AV277">
            <v>44911</v>
          </cell>
          <cell r="AW277">
            <v>11</v>
          </cell>
          <cell r="AX277" t="str">
            <v>2 2. Meses</v>
          </cell>
          <cell r="AY277" t="str">
            <v>Vigente</v>
          </cell>
          <cell r="AZ277" t="str">
            <v>SUBDIRECCION DE APROVECHAMIENTO</v>
          </cell>
          <cell r="BA277" t="str">
            <v>ALVARO RAUL PARRA ERAZO</v>
          </cell>
          <cell r="BB277" t="str">
            <v>SUBDIRECTOR DE APROVECHAMIENTO</v>
          </cell>
          <cell r="BC277">
            <v>12970943</v>
          </cell>
          <cell r="BD277">
            <v>75</v>
          </cell>
          <cell r="BE277">
            <v>44565</v>
          </cell>
          <cell r="BF277">
            <v>268</v>
          </cell>
          <cell r="BG277">
            <v>44578</v>
          </cell>
          <cell r="BH277" t="str">
            <v>O23011602380000007569</v>
          </cell>
          <cell r="BI277" t="str">
            <v>1 1. Inversión</v>
          </cell>
          <cell r="BJ277"/>
          <cell r="BK277"/>
          <cell r="BL277"/>
          <cell r="BM277"/>
          <cell r="BN277">
            <v>12</v>
          </cell>
          <cell r="BO277" t="str">
            <v>PROFESIONAL</v>
          </cell>
          <cell r="BP277"/>
        </row>
        <row r="278">
          <cell r="M278">
            <v>1002524810</v>
          </cell>
          <cell r="N278">
            <v>7</v>
          </cell>
          <cell r="O278" t="str">
            <v>COLOMBIA</v>
          </cell>
          <cell r="P278" t="str">
            <v>BOYACA</v>
          </cell>
          <cell r="Q278" t="str">
            <v>CHIQUINQUIRA</v>
          </cell>
          <cell r="R278" t="str">
            <v>N/A</v>
          </cell>
          <cell r="S278" t="str">
            <v>N/A</v>
          </cell>
          <cell r="T278" t="str">
            <v>N/A</v>
          </cell>
          <cell r="U278" t="str">
            <v>N/A</v>
          </cell>
          <cell r="V278" t="str">
            <v>N/A</v>
          </cell>
          <cell r="W278" t="str">
            <v>N/A</v>
          </cell>
          <cell r="X278" t="str">
            <v>N/A</v>
          </cell>
          <cell r="Y278" t="str">
            <v>N/A</v>
          </cell>
          <cell r="Z278">
            <v>37493</v>
          </cell>
          <cell r="AA278" t="str">
            <v>CALLE 51 # 66 70</v>
          </cell>
          <cell r="AB278">
            <v>3214022354</v>
          </cell>
          <cell r="AC278" t="str">
            <v>HAROLSANTIAGO24082002@GMAIL.COM</v>
          </cell>
          <cell r="AD278" t="str">
            <v xml:space="preserve">1 1. Natural </v>
          </cell>
          <cell r="AE278" t="str">
            <v>26 26-Persona Natural</v>
          </cell>
          <cell r="AF278" t="str">
            <v>MASCULINO</v>
          </cell>
          <cell r="AG278" t="str">
            <v>ESTUDIOS UNIVERSITARIOS</v>
          </cell>
          <cell r="AH278" t="str">
            <v>N/A</v>
          </cell>
          <cell r="AI278" t="str">
            <v>NO REGISTRA</v>
          </cell>
          <cell r="AJ278" t="str">
            <v>MEDIMAS</v>
          </cell>
          <cell r="AK278" t="str">
            <v>PORVENIR</v>
          </cell>
          <cell r="AL278" t="str">
            <v>-</v>
          </cell>
          <cell r="AM278">
            <v>0</v>
          </cell>
          <cell r="AN278"/>
          <cell r="AO278">
            <v>11229060</v>
          </cell>
          <cell r="AP278">
            <v>1871510</v>
          </cell>
          <cell r="AQ278" t="str">
            <v>-</v>
          </cell>
          <cell r="AR278">
            <v>6</v>
          </cell>
          <cell r="AS278">
            <v>11229060</v>
          </cell>
          <cell r="AT278">
            <v>44759</v>
          </cell>
          <cell r="AU278">
            <v>44579</v>
          </cell>
          <cell r="AV278">
            <v>44759</v>
          </cell>
          <cell r="AW278">
            <v>6</v>
          </cell>
          <cell r="AX278" t="str">
            <v>2 2. Meses</v>
          </cell>
          <cell r="AY278" t="str">
            <v>Vigente</v>
          </cell>
          <cell r="AZ278" t="str">
            <v>SUBDIRECCION DE RECOLECCION, BARRIDO Y LIMPIEZA</v>
          </cell>
          <cell r="BA278" t="str">
            <v>HERMES HUMBERTO FORERO</v>
          </cell>
          <cell r="BB278" t="str">
            <v>SUBDIRECTOR DE RBL</v>
          </cell>
          <cell r="BC278">
            <v>80012878</v>
          </cell>
          <cell r="BD278">
            <v>402</v>
          </cell>
          <cell r="BE278">
            <v>44566</v>
          </cell>
          <cell r="BF278">
            <v>254</v>
          </cell>
          <cell r="BG278">
            <v>44578</v>
          </cell>
          <cell r="BH278" t="str">
            <v>O23011602380000007569</v>
          </cell>
          <cell r="BI278" t="str">
            <v>1 1. Inversión</v>
          </cell>
          <cell r="BJ278"/>
          <cell r="BK278"/>
          <cell r="BL278"/>
          <cell r="BM278"/>
          <cell r="BN278">
            <v>1</v>
          </cell>
          <cell r="BO278" t="str">
            <v>ASISTENCIAL</v>
          </cell>
          <cell r="BP278"/>
        </row>
        <row r="279">
          <cell r="M279">
            <v>52414732</v>
          </cell>
          <cell r="N279">
            <v>1</v>
          </cell>
          <cell r="O279" t="str">
            <v>COLOMBIA</v>
          </cell>
          <cell r="P279" t="str">
            <v>SANTANDER</v>
          </cell>
          <cell r="Q279" t="str">
            <v>BARRANCABERMEJA</v>
          </cell>
          <cell r="R279" t="str">
            <v>N/A</v>
          </cell>
          <cell r="S279" t="str">
            <v>N/A</v>
          </cell>
          <cell r="T279" t="str">
            <v>N/A</v>
          </cell>
          <cell r="U279" t="str">
            <v>N/A</v>
          </cell>
          <cell r="V279" t="str">
            <v>N/A</v>
          </cell>
          <cell r="W279" t="str">
            <v>N/A</v>
          </cell>
          <cell r="X279" t="str">
            <v>N/A</v>
          </cell>
          <cell r="Y279" t="str">
            <v>N/A</v>
          </cell>
          <cell r="Z279">
            <v>28016</v>
          </cell>
          <cell r="AA279" t="str">
            <v>CALLE 14 # 4 60 CASA 21 ETAPA 1 VILLAS DE TUNJAQUE</v>
          </cell>
          <cell r="AB279">
            <v>3124436595</v>
          </cell>
          <cell r="AC279" t="str">
            <v>VANERINCON@GMAIL.OCM</v>
          </cell>
          <cell r="AD279" t="str">
            <v xml:space="preserve">1 1. Natural </v>
          </cell>
          <cell r="AE279" t="str">
            <v>26 26-Persona Natural</v>
          </cell>
          <cell r="AF279" t="str">
            <v>FEMENINO</v>
          </cell>
          <cell r="AG279" t="str">
            <v>DERECHO</v>
          </cell>
          <cell r="AH279" t="str">
            <v>ESPECIALIZACION INTERNACIONAL EN DERECHO DEL TRANSPORTE</v>
          </cell>
          <cell r="AI279" t="str">
            <v>12 AÑOS 9 MESES</v>
          </cell>
          <cell r="AJ279" t="str">
            <v>SANITAS EPS</v>
          </cell>
          <cell r="AK279" t="str">
            <v>PROTECCION</v>
          </cell>
          <cell r="AL279"/>
          <cell r="AM279">
            <v>0</v>
          </cell>
          <cell r="AN279"/>
          <cell r="AO279">
            <v>82000000</v>
          </cell>
          <cell r="AP279">
            <v>10250000</v>
          </cell>
          <cell r="AQ279" t="str">
            <v>-</v>
          </cell>
          <cell r="AR279">
            <v>8</v>
          </cell>
          <cell r="AS279">
            <v>82000000</v>
          </cell>
          <cell r="AT279">
            <v>44824</v>
          </cell>
          <cell r="AU279">
            <v>44582</v>
          </cell>
          <cell r="AV279">
            <v>44824</v>
          </cell>
          <cell r="AW279">
            <v>8</v>
          </cell>
          <cell r="AX279" t="str">
            <v>2 2. Meses</v>
          </cell>
          <cell r="AY279" t="str">
            <v>Vigente</v>
          </cell>
          <cell r="AZ279" t="str">
            <v>SUBDIRECCION DE ASUNTOS LEGALES</v>
          </cell>
          <cell r="BA279" t="str">
            <v>CARLOS ARTURO QUINTANA ASTRO</v>
          </cell>
          <cell r="BB279" t="str">
            <v>SUBDIRECTOR DE ASUNTOS LEGALES</v>
          </cell>
          <cell r="BC279">
            <v>80095259</v>
          </cell>
          <cell r="BD279">
            <v>495</v>
          </cell>
          <cell r="BE279">
            <v>44574</v>
          </cell>
          <cell r="BF279">
            <v>360</v>
          </cell>
          <cell r="BG279">
            <v>44581</v>
          </cell>
          <cell r="BH279" t="str">
            <v>O23011605560000007628</v>
          </cell>
          <cell r="BI279" t="str">
            <v>1 1. Inversión</v>
          </cell>
          <cell r="BJ279"/>
          <cell r="BK279"/>
          <cell r="BL279"/>
          <cell r="BM279"/>
          <cell r="BN279">
            <v>19</v>
          </cell>
          <cell r="BO279" t="str">
            <v>PROFESIONAL</v>
          </cell>
          <cell r="BP279"/>
        </row>
        <row r="280">
          <cell r="M280">
            <v>1144059879</v>
          </cell>
          <cell r="N280">
            <v>5</v>
          </cell>
          <cell r="O280" t="str">
            <v>COLOMBIA</v>
          </cell>
          <cell r="P280" t="str">
            <v>VALLE DEL CAUCA</v>
          </cell>
          <cell r="Q280" t="str">
            <v>CALI</v>
          </cell>
          <cell r="R280" t="str">
            <v>N/A</v>
          </cell>
          <cell r="S280" t="str">
            <v>N/A</v>
          </cell>
          <cell r="T280" t="str">
            <v>N/A</v>
          </cell>
          <cell r="U280" t="str">
            <v>N/A</v>
          </cell>
          <cell r="V280" t="str">
            <v>N/A</v>
          </cell>
          <cell r="W280" t="str">
            <v>N/A</v>
          </cell>
          <cell r="X280" t="str">
            <v>N/A</v>
          </cell>
          <cell r="Y280" t="str">
            <v>N/A</v>
          </cell>
          <cell r="Z280">
            <v>34036</v>
          </cell>
          <cell r="AA280" t="str">
            <v>CALLE 160 # 72 51</v>
          </cell>
          <cell r="AB280">
            <v>3212013414</v>
          </cell>
          <cell r="AC280" t="str">
            <v>ANGELA_LOPEZJ@HOTMAIL.ES</v>
          </cell>
          <cell r="AD280" t="str">
            <v xml:space="preserve">1 1. Natural </v>
          </cell>
          <cell r="AE280" t="str">
            <v>26 26-Persona Natural</v>
          </cell>
          <cell r="AF280" t="str">
            <v>FEMENINO</v>
          </cell>
          <cell r="AG280" t="str">
            <v>DERECHO</v>
          </cell>
          <cell r="AH280" t="str">
            <v>ESPECIALIZACION EN DERECHO AMBIENTAL</v>
          </cell>
          <cell r="AI280" t="str">
            <v>2 AÑOS 6 MESES</v>
          </cell>
          <cell r="AJ280" t="str">
            <v>COOMEVA EPS</v>
          </cell>
          <cell r="AK280" t="str">
            <v>PROTECCION</v>
          </cell>
          <cell r="AL280" t="str">
            <v>-</v>
          </cell>
          <cell r="AM280">
            <v>0</v>
          </cell>
          <cell r="AN280"/>
          <cell r="AO280">
            <v>47200000</v>
          </cell>
          <cell r="AP280">
            <v>5900000</v>
          </cell>
          <cell r="AQ280" t="str">
            <v>-</v>
          </cell>
          <cell r="AR280">
            <v>8</v>
          </cell>
          <cell r="AS280">
            <v>47200000</v>
          </cell>
          <cell r="AT280">
            <v>44821</v>
          </cell>
          <cell r="AU280">
            <v>44579</v>
          </cell>
          <cell r="AV280">
            <v>44821</v>
          </cell>
          <cell r="AW280">
            <v>8</v>
          </cell>
          <cell r="AX280" t="str">
            <v>2 2. Meses</v>
          </cell>
          <cell r="AY280" t="str">
            <v>Vigente</v>
          </cell>
          <cell r="AZ280" t="str">
            <v>SUBDIRECCION DE APROVECHAMIENTO</v>
          </cell>
          <cell r="BA280" t="str">
            <v>ALVARO RAUL PARRA ERAZO</v>
          </cell>
          <cell r="BB280" t="str">
            <v>SUBDIRECTOR DE APROVECHAMIENTO</v>
          </cell>
          <cell r="BC280">
            <v>12970943</v>
          </cell>
          <cell r="BD280">
            <v>64</v>
          </cell>
          <cell r="BE280">
            <v>44565</v>
          </cell>
          <cell r="BF280">
            <v>283</v>
          </cell>
          <cell r="BG280">
            <v>44579</v>
          </cell>
          <cell r="BH280" t="str">
            <v>O23011602380000007569</v>
          </cell>
          <cell r="BI280" t="str">
            <v>1 1. Inversión</v>
          </cell>
          <cell r="BJ280"/>
          <cell r="BK280"/>
          <cell r="BL280"/>
          <cell r="BM280"/>
          <cell r="BN280">
            <v>12</v>
          </cell>
          <cell r="BO280" t="str">
            <v>PROFESIONAL</v>
          </cell>
          <cell r="BP280"/>
        </row>
        <row r="281">
          <cell r="M281">
            <v>1122650093</v>
          </cell>
          <cell r="N281">
            <v>7</v>
          </cell>
          <cell r="O281" t="str">
            <v>COLOMBIA</v>
          </cell>
          <cell r="P281" t="str">
            <v>META</v>
          </cell>
          <cell r="Q281" t="str">
            <v>VILLAVICENCIO</v>
          </cell>
          <cell r="R281" t="str">
            <v>N/A</v>
          </cell>
          <cell r="S281" t="str">
            <v>N/A</v>
          </cell>
          <cell r="T281" t="str">
            <v>N/A</v>
          </cell>
          <cell r="U281" t="str">
            <v>N/A</v>
          </cell>
          <cell r="V281" t="str">
            <v>N/A</v>
          </cell>
          <cell r="W281" t="str">
            <v>N/A</v>
          </cell>
          <cell r="X281" t="str">
            <v>N/A</v>
          </cell>
          <cell r="Y281" t="str">
            <v>N/A</v>
          </cell>
          <cell r="Z281">
            <v>33950</v>
          </cell>
          <cell r="AA281" t="str">
            <v>CALLE 7 BIS A # 80B 38</v>
          </cell>
          <cell r="AB281">
            <v>3165319026</v>
          </cell>
          <cell r="AC281" t="str">
            <v>OSCARRENGIFO@GMAIL.COM</v>
          </cell>
          <cell r="AD281" t="str">
            <v xml:space="preserve">1 1. Natural </v>
          </cell>
          <cell r="AE281" t="str">
            <v>26 26-Persona Natural</v>
          </cell>
          <cell r="AF281" t="str">
            <v>MASCULINO</v>
          </cell>
          <cell r="AG281" t="str">
            <v>ADMINISTRACION AMBIENTAL</v>
          </cell>
          <cell r="AH281" t="str">
            <v>ESPECIALIZACION EN AVALUOS</v>
          </cell>
          <cell r="AI281" t="str">
            <v>4 AÑOS 8 MESES</v>
          </cell>
          <cell r="AJ281" t="str">
            <v>COMPENSAR EPS</v>
          </cell>
          <cell r="AK281" t="str">
            <v>PORVENIR</v>
          </cell>
          <cell r="AL281" t="str">
            <v>-</v>
          </cell>
          <cell r="AM281">
            <v>0</v>
          </cell>
          <cell r="AN281"/>
          <cell r="AO281">
            <v>64900000</v>
          </cell>
          <cell r="AP281">
            <v>5900000</v>
          </cell>
          <cell r="AQ281" t="str">
            <v>-</v>
          </cell>
          <cell r="AR281">
            <v>11</v>
          </cell>
          <cell r="AS281">
            <v>64900000</v>
          </cell>
          <cell r="AT281">
            <v>44912</v>
          </cell>
          <cell r="AU281">
            <v>44579</v>
          </cell>
          <cell r="AV281">
            <v>44912</v>
          </cell>
          <cell r="AW281">
            <v>11</v>
          </cell>
          <cell r="AX281" t="str">
            <v>2 2. Meses</v>
          </cell>
          <cell r="AY281" t="str">
            <v>Vigente</v>
          </cell>
          <cell r="AZ281" t="str">
            <v>SUBDIRECCION DE APROVECHAMIENTO</v>
          </cell>
          <cell r="BA281" t="str">
            <v>ALVARO RAUL PARRA ERAZO</v>
          </cell>
          <cell r="BB281" t="str">
            <v>SUBDIRECTOR DE APROVECHAMIENTO</v>
          </cell>
          <cell r="BC281">
            <v>12970943</v>
          </cell>
          <cell r="BD281">
            <v>73</v>
          </cell>
          <cell r="BE281">
            <v>44565</v>
          </cell>
          <cell r="BF281">
            <v>297</v>
          </cell>
          <cell r="BG281">
            <v>44579</v>
          </cell>
          <cell r="BH281" t="str">
            <v>O23011602380000007569</v>
          </cell>
          <cell r="BI281" t="str">
            <v>1 1. Inversión</v>
          </cell>
          <cell r="BJ281"/>
          <cell r="BK281"/>
          <cell r="BL281"/>
          <cell r="BM281"/>
          <cell r="BN281">
            <v>12</v>
          </cell>
          <cell r="BO281" t="str">
            <v>PROFESIONAL</v>
          </cell>
          <cell r="BP281"/>
        </row>
        <row r="282">
          <cell r="M282">
            <v>52114836</v>
          </cell>
          <cell r="N282">
            <v>1</v>
          </cell>
          <cell r="O282" t="str">
            <v>COLOMBIA</v>
          </cell>
          <cell r="P282" t="str">
            <v>CUNDINAMARCA</v>
          </cell>
          <cell r="Q282" t="str">
            <v>BOGOTA</v>
          </cell>
          <cell r="R282" t="str">
            <v>N/A</v>
          </cell>
          <cell r="S282" t="str">
            <v>N/A</v>
          </cell>
          <cell r="T282" t="str">
            <v>N/A</v>
          </cell>
          <cell r="U282" t="str">
            <v>N/A</v>
          </cell>
          <cell r="V282" t="str">
            <v>N/A</v>
          </cell>
          <cell r="W282" t="str">
            <v>N/A</v>
          </cell>
          <cell r="X282" t="str">
            <v>N/A</v>
          </cell>
          <cell r="Y282" t="str">
            <v>N/A</v>
          </cell>
          <cell r="Z282">
            <v>26706</v>
          </cell>
          <cell r="AA282" t="str">
            <v>CAMINOS DE SIE ETAPA 1 CALLE 3 NO 9E 05 TORRE 9 TOCANCIPA</v>
          </cell>
          <cell r="AB282">
            <v>7126657</v>
          </cell>
          <cell r="AC282" t="str">
            <v>CRISTINA.BUSTAMANTE.M@GAMAIL.COM</v>
          </cell>
          <cell r="AD282" t="str">
            <v xml:space="preserve">1 1. Natural </v>
          </cell>
          <cell r="AE282" t="str">
            <v>26 26-Persona Natural</v>
          </cell>
          <cell r="AF282" t="str">
            <v>FEMENINO</v>
          </cell>
          <cell r="AG282" t="str">
            <v>ADMINISTRACION Y DIRECCION DE EMPRESAS</v>
          </cell>
          <cell r="AH282" t="str">
            <v>N/A</v>
          </cell>
          <cell r="AI282" t="str">
            <v>NO REGISTRA</v>
          </cell>
          <cell r="AJ282" t="str">
            <v>SANITAS EPS</v>
          </cell>
          <cell r="AK282" t="str">
            <v>PORVENIR</v>
          </cell>
          <cell r="AL282" t="str">
            <v>-</v>
          </cell>
          <cell r="AM282">
            <v>0</v>
          </cell>
          <cell r="AN282"/>
          <cell r="AO282">
            <v>55000000</v>
          </cell>
          <cell r="AP282">
            <v>5000000</v>
          </cell>
          <cell r="AQ282" t="str">
            <v>-</v>
          </cell>
          <cell r="AR282">
            <v>11</v>
          </cell>
          <cell r="AS282">
            <v>55000000</v>
          </cell>
          <cell r="AT282">
            <v>44913</v>
          </cell>
          <cell r="AU282">
            <v>44580</v>
          </cell>
          <cell r="AV282">
            <v>44913</v>
          </cell>
          <cell r="AW282">
            <v>11</v>
          </cell>
          <cell r="AX282" t="str">
            <v>2 2. Meses</v>
          </cell>
          <cell r="AY282" t="str">
            <v>Vigente</v>
          </cell>
          <cell r="AZ282" t="str">
            <v>SUBDIRECCION DE APROVECHAMIENTO</v>
          </cell>
          <cell r="BA282" t="str">
            <v>ALVARO RAUL PARRA ERAZO</v>
          </cell>
          <cell r="BB282" t="str">
            <v>SUBDIRECTOR DE APROVECHAMIENTO</v>
          </cell>
          <cell r="BC282">
            <v>12970943</v>
          </cell>
          <cell r="BD282">
            <v>68</v>
          </cell>
          <cell r="BE282">
            <v>44565</v>
          </cell>
          <cell r="BF282">
            <v>298</v>
          </cell>
          <cell r="BG282">
            <v>44579</v>
          </cell>
          <cell r="BH282" t="str">
            <v>O23011602380000007569</v>
          </cell>
          <cell r="BI282" t="str">
            <v>1 1. Inversión</v>
          </cell>
          <cell r="BJ282"/>
          <cell r="BK282"/>
          <cell r="BL282"/>
          <cell r="BM282"/>
          <cell r="BN282">
            <v>10</v>
          </cell>
          <cell r="BO282" t="str">
            <v>PROFESIONAL</v>
          </cell>
          <cell r="BP282"/>
        </row>
        <row r="283">
          <cell r="M283">
            <v>1033693552</v>
          </cell>
          <cell r="N283">
            <v>8</v>
          </cell>
          <cell r="O283" t="str">
            <v>COLOMBIA</v>
          </cell>
          <cell r="P283" t="str">
            <v>CUNDINAMARCA</v>
          </cell>
          <cell r="Q283" t="str">
            <v>BOGOTA</v>
          </cell>
          <cell r="R283" t="str">
            <v>N/A</v>
          </cell>
          <cell r="S283" t="str">
            <v>N/A</v>
          </cell>
          <cell r="T283" t="str">
            <v>N/A</v>
          </cell>
          <cell r="U283" t="str">
            <v>N/A</v>
          </cell>
          <cell r="V283" t="str">
            <v>N/A</v>
          </cell>
          <cell r="W283" t="str">
            <v>N/A</v>
          </cell>
          <cell r="X283" t="str">
            <v>N/A</v>
          </cell>
          <cell r="Y283" t="str">
            <v>N/A</v>
          </cell>
          <cell r="Z283">
            <v>32133</v>
          </cell>
          <cell r="AA283" t="str">
            <v>CALLE 19B SUR # 9A 56 BLQ 20 INT 204</v>
          </cell>
          <cell r="AB283">
            <v>5517339</v>
          </cell>
          <cell r="AC283" t="str">
            <v>LADYPAG@GMAIL.COM</v>
          </cell>
          <cell r="AD283" t="str">
            <v xml:space="preserve">1 1. Natural </v>
          </cell>
          <cell r="AE283" t="str">
            <v>26 26-Persona Natural</v>
          </cell>
          <cell r="AF283" t="str">
            <v>FEMENINO</v>
          </cell>
          <cell r="AG283" t="str">
            <v>TRABAJO SOCIAL</v>
          </cell>
          <cell r="AH283" t="str">
            <v>ESPECIALIZACION EN CONSULTORIA EN FAMILIA</v>
          </cell>
          <cell r="AI283" t="str">
            <v>6 AÑOS 8 MESES</v>
          </cell>
          <cell r="AJ283" t="str">
            <v>COMPENSAR EPS</v>
          </cell>
          <cell r="AK283" t="str">
            <v>COLPENSIONES</v>
          </cell>
          <cell r="AL283" t="str">
            <v>-</v>
          </cell>
          <cell r="AM283">
            <v>0</v>
          </cell>
          <cell r="AN283"/>
          <cell r="AO283">
            <v>48564500</v>
          </cell>
          <cell r="AP283">
            <v>4223000</v>
          </cell>
          <cell r="AQ283" t="str">
            <v>-</v>
          </cell>
          <cell r="AR283">
            <v>12</v>
          </cell>
          <cell r="AS283">
            <v>48564500</v>
          </cell>
          <cell r="AT283">
            <v>44927</v>
          </cell>
          <cell r="AU283">
            <v>44579</v>
          </cell>
          <cell r="AV283">
            <v>44927</v>
          </cell>
          <cell r="AW283" t="str">
            <v>11 MESES 15 DIAS</v>
          </cell>
          <cell r="AX283" t="str">
            <v>1 1. Días</v>
          </cell>
          <cell r="AY283" t="str">
            <v>Vigente</v>
          </cell>
          <cell r="AZ283" t="str">
            <v>SUBDIRECCION DE RECOLECCION, BARRIDO Y LIMPIEZA</v>
          </cell>
          <cell r="BA283" t="str">
            <v>HERMES HUMBERTO FORERO</v>
          </cell>
          <cell r="BB283" t="str">
            <v>SUBDIRECTOR DE RBL</v>
          </cell>
          <cell r="BC283">
            <v>80012878</v>
          </cell>
          <cell r="BD283">
            <v>398</v>
          </cell>
          <cell r="BE283">
            <v>44566</v>
          </cell>
          <cell r="BF283">
            <v>272</v>
          </cell>
          <cell r="BG283">
            <v>44579</v>
          </cell>
          <cell r="BH283" t="str">
            <v>O23011602380000007569</v>
          </cell>
          <cell r="BI283" t="str">
            <v>1 1. Inversión</v>
          </cell>
          <cell r="BJ283"/>
          <cell r="BK283"/>
          <cell r="BL283"/>
          <cell r="BM283"/>
          <cell r="BN283">
            <v>10</v>
          </cell>
          <cell r="BO283" t="str">
            <v>PROFESIONAL</v>
          </cell>
          <cell r="BP283"/>
        </row>
        <row r="284">
          <cell r="M284">
            <v>1081760754</v>
          </cell>
          <cell r="N284">
            <v>0</v>
          </cell>
          <cell r="O284" t="str">
            <v>COLOMBIA</v>
          </cell>
          <cell r="P284" t="str">
            <v>ATLANTICO</v>
          </cell>
          <cell r="Q284" t="str">
            <v>BARRANQUILLA</v>
          </cell>
          <cell r="R284" t="str">
            <v>N/A</v>
          </cell>
          <cell r="S284" t="str">
            <v>N/A</v>
          </cell>
          <cell r="T284" t="str">
            <v>N/A</v>
          </cell>
          <cell r="U284" t="str">
            <v>N/A</v>
          </cell>
          <cell r="V284" t="str">
            <v>N/A</v>
          </cell>
          <cell r="W284" t="str">
            <v>N/A</v>
          </cell>
          <cell r="X284" t="str">
            <v>N/A</v>
          </cell>
          <cell r="Y284" t="str">
            <v>N/A</v>
          </cell>
          <cell r="Z284">
            <v>32616</v>
          </cell>
          <cell r="AA284" t="str">
            <v>CALLE 86 # 11 89</v>
          </cell>
          <cell r="AB284">
            <v>3018386</v>
          </cell>
          <cell r="AC284" t="str">
            <v>AEMANJARRES89@HOTMAIL.COM</v>
          </cell>
          <cell r="AD284" t="str">
            <v xml:space="preserve">1 1. Natural </v>
          </cell>
          <cell r="AE284" t="str">
            <v>26 26-Persona Natural</v>
          </cell>
          <cell r="AF284" t="str">
            <v>MASCULINO</v>
          </cell>
          <cell r="AG284" t="str">
            <v>INGENIERIA INDUSTRIAL</v>
          </cell>
          <cell r="AH284" t="str">
            <v>ESPECIALIZACION EN SERVISIO PUBLICOS DOMICILIARIOS</v>
          </cell>
          <cell r="AI284" t="str">
            <v>7 AÑOS 4 MESES</v>
          </cell>
          <cell r="AJ284" t="str">
            <v>SURA EPS</v>
          </cell>
          <cell r="AK284" t="str">
            <v>PROTECCION</v>
          </cell>
          <cell r="AL284" t="str">
            <v>-</v>
          </cell>
          <cell r="AM284">
            <v>0</v>
          </cell>
          <cell r="AN284"/>
          <cell r="AO284">
            <v>142290834</v>
          </cell>
          <cell r="AP284">
            <v>12373116</v>
          </cell>
          <cell r="AQ284" t="str">
            <v>-</v>
          </cell>
          <cell r="AR284">
            <v>12</v>
          </cell>
          <cell r="AS284">
            <v>142290834</v>
          </cell>
          <cell r="AT284">
            <v>44927</v>
          </cell>
          <cell r="AU284">
            <v>44579</v>
          </cell>
          <cell r="AV284">
            <v>44927</v>
          </cell>
          <cell r="AW284" t="str">
            <v>11 MESES 15 DIAS</v>
          </cell>
          <cell r="AX284" t="str">
            <v>1 1. Días</v>
          </cell>
          <cell r="AY284" t="str">
            <v>Vigente</v>
          </cell>
          <cell r="AZ284" t="str">
            <v>SUBDIRECCION DE RECOLECCION, BARRIDO Y LIMPIEZA</v>
          </cell>
          <cell r="BA284" t="str">
            <v>HERMES HUMBERTO FORERO</v>
          </cell>
          <cell r="BB284" t="str">
            <v>SUBDIRECTOR DE RBL</v>
          </cell>
          <cell r="BC284">
            <v>80012878</v>
          </cell>
          <cell r="BD284">
            <v>182</v>
          </cell>
          <cell r="BE284">
            <v>44565</v>
          </cell>
          <cell r="BF284">
            <v>274</v>
          </cell>
          <cell r="BG284">
            <v>44579</v>
          </cell>
          <cell r="BH284" t="str">
            <v>O23011602380000007569</v>
          </cell>
          <cell r="BI284" t="str">
            <v>1 1. Inversión</v>
          </cell>
          <cell r="BJ284"/>
          <cell r="BK284"/>
          <cell r="BL284"/>
          <cell r="BM284"/>
          <cell r="BN284">
            <v>20</v>
          </cell>
          <cell r="BO284" t="str">
            <v>PROFESIONAL</v>
          </cell>
          <cell r="BP284"/>
        </row>
        <row r="285">
          <cell r="M285">
            <v>1098626583</v>
          </cell>
          <cell r="N285">
            <v>7</v>
          </cell>
          <cell r="O285" t="str">
            <v>COLOMBIA</v>
          </cell>
          <cell r="P285" t="str">
            <v>SANTANDER</v>
          </cell>
          <cell r="Q285" t="str">
            <v>BUCARAMANGA</v>
          </cell>
          <cell r="R285" t="str">
            <v>N/A</v>
          </cell>
          <cell r="S285" t="str">
            <v>N/A</v>
          </cell>
          <cell r="T285" t="str">
            <v>N/A</v>
          </cell>
          <cell r="U285" t="str">
            <v>N/A</v>
          </cell>
          <cell r="V285" t="str">
            <v>N/A</v>
          </cell>
          <cell r="W285" t="str">
            <v>N/A</v>
          </cell>
          <cell r="X285" t="str">
            <v>N/A</v>
          </cell>
          <cell r="Y285" t="str">
            <v>N/A</v>
          </cell>
          <cell r="Z285">
            <v>31656</v>
          </cell>
          <cell r="AA285" t="str">
            <v>CRA 16 # 96 71 apto 202</v>
          </cell>
          <cell r="AB285">
            <v>3013943289</v>
          </cell>
          <cell r="AC285" t="str">
            <v>ANDRESPLATA1@GMAIL.COM</v>
          </cell>
          <cell r="AD285" t="str">
            <v xml:space="preserve">1 1. Natural </v>
          </cell>
          <cell r="AE285" t="str">
            <v>26 26-Persona Natural</v>
          </cell>
          <cell r="AF285" t="str">
            <v>MASCULINO</v>
          </cell>
          <cell r="AG285" t="str">
            <v>COMERCIO EXTERIOR</v>
          </cell>
          <cell r="AH285" t="str">
            <v>ESPECIALIZACION EN GERENCIA ESTRATEGICA DE NEGOCIOS</v>
          </cell>
          <cell r="AI285" t="str">
            <v>8 AÑOS 9 MESES</v>
          </cell>
          <cell r="AJ285" t="str">
            <v>-</v>
          </cell>
          <cell r="AK285" t="str">
            <v>-</v>
          </cell>
          <cell r="AL285" t="str">
            <v>-</v>
          </cell>
          <cell r="AM285">
            <v>0</v>
          </cell>
          <cell r="AN285"/>
          <cell r="AO285">
            <v>36660000</v>
          </cell>
          <cell r="AP285">
            <v>6110000</v>
          </cell>
          <cell r="AQ285" t="str">
            <v>-</v>
          </cell>
          <cell r="AR285">
            <v>6</v>
          </cell>
          <cell r="AS285">
            <v>36660000</v>
          </cell>
          <cell r="AT285">
            <v>44760</v>
          </cell>
          <cell r="AU285">
            <v>44580</v>
          </cell>
          <cell r="AV285">
            <v>44760</v>
          </cell>
          <cell r="AW285">
            <v>6</v>
          </cell>
          <cell r="AX285" t="str">
            <v>2 2. Meses</v>
          </cell>
          <cell r="AY285" t="str">
            <v>Vigente</v>
          </cell>
          <cell r="AZ285" t="str">
            <v>SUBDIRECCION ADMINISTRATIVA Y FINANCIERA</v>
          </cell>
          <cell r="BA285" t="str">
            <v>RUBEN DARIO PERILLA CARDENAS</v>
          </cell>
          <cell r="BB285" t="str">
            <v>SUBDIRECTOR DE ADMINISTRATIVA Y FINANCIERA</v>
          </cell>
          <cell r="BC285">
            <v>74754353</v>
          </cell>
          <cell r="BD285">
            <v>425</v>
          </cell>
          <cell r="BE285">
            <v>44567</v>
          </cell>
          <cell r="BF285">
            <v>334</v>
          </cell>
          <cell r="BG285">
            <v>44580</v>
          </cell>
          <cell r="BH285" t="str">
            <v>O23011605560000007628</v>
          </cell>
          <cell r="BI285" t="str">
            <v>1 1. Inversión</v>
          </cell>
          <cell r="BJ285"/>
          <cell r="BK285"/>
          <cell r="BL285"/>
          <cell r="BM285"/>
          <cell r="BN285">
            <v>13</v>
          </cell>
          <cell r="BO285" t="str">
            <v>PROFESIONAL</v>
          </cell>
          <cell r="BP285"/>
        </row>
        <row r="286">
          <cell r="M286">
            <v>52766365</v>
          </cell>
          <cell r="N286">
            <v>1</v>
          </cell>
          <cell r="O286" t="str">
            <v>COLOMBIA</v>
          </cell>
          <cell r="P286" t="str">
            <v>CUNDINAMARCA</v>
          </cell>
          <cell r="Q286" t="str">
            <v>BOGOTA</v>
          </cell>
          <cell r="R286" t="str">
            <v>N/A</v>
          </cell>
          <cell r="S286" t="str">
            <v>N/A</v>
          </cell>
          <cell r="T286" t="str">
            <v>N/A</v>
          </cell>
          <cell r="U286" t="str">
            <v>N/A</v>
          </cell>
          <cell r="V286" t="str">
            <v>N/A</v>
          </cell>
          <cell r="W286" t="str">
            <v>N/A</v>
          </cell>
          <cell r="X286" t="str">
            <v>N/A</v>
          </cell>
          <cell r="Y286" t="str">
            <v>N/A</v>
          </cell>
          <cell r="Z286">
            <v>28919</v>
          </cell>
          <cell r="AA286" t="str">
            <v>CRA 83 # 65 25 SUR</v>
          </cell>
          <cell r="AB286">
            <v>5778736</v>
          </cell>
          <cell r="AC286" t="str">
            <v>GISELLAPELAEZ.RH@GMAIL.COM</v>
          </cell>
          <cell r="AD286" t="str">
            <v xml:space="preserve">1 1. Natural </v>
          </cell>
          <cell r="AE286" t="str">
            <v>26 26-Persona Natural</v>
          </cell>
          <cell r="AF286" t="str">
            <v>FEMENINO</v>
          </cell>
          <cell r="AG286" t="str">
            <v>TECNICO EN ASISTENCIA ADMINISTRATIVA</v>
          </cell>
          <cell r="AH286" t="str">
            <v>N/A</v>
          </cell>
          <cell r="AI286" t="str">
            <v>5 AÑOS</v>
          </cell>
          <cell r="AJ286" t="str">
            <v>SALUD TOTAL</v>
          </cell>
          <cell r="AK286" t="str">
            <v>PORVENIR</v>
          </cell>
          <cell r="AL286" t="str">
            <v>-</v>
          </cell>
          <cell r="AM286">
            <v>0</v>
          </cell>
          <cell r="AN286"/>
          <cell r="AO286">
            <v>26320000</v>
          </cell>
          <cell r="AP286">
            <v>3290000</v>
          </cell>
          <cell r="AQ286" t="str">
            <v>-</v>
          </cell>
          <cell r="AR286">
            <v>8</v>
          </cell>
          <cell r="AS286">
            <v>26320000</v>
          </cell>
          <cell r="AT286">
            <v>44822</v>
          </cell>
          <cell r="AU286">
            <v>44580</v>
          </cell>
          <cell r="AV286">
            <v>44822</v>
          </cell>
          <cell r="AW286">
            <v>8</v>
          </cell>
          <cell r="AX286" t="str">
            <v>2 2. Meses</v>
          </cell>
          <cell r="AY286" t="str">
            <v>Vigente</v>
          </cell>
          <cell r="AZ286" t="str">
            <v>SUBDIRECCION ADMINISTRATIVA Y FINANCIERA</v>
          </cell>
          <cell r="BA286" t="str">
            <v>FERNANDO MARTIN ROMERO</v>
          </cell>
          <cell r="BB286" t="str">
            <v>PROFESIONAL UNIVERSITARIO</v>
          </cell>
          <cell r="BC286">
            <v>79501872</v>
          </cell>
          <cell r="BD286">
            <v>429</v>
          </cell>
          <cell r="BE286">
            <v>44567</v>
          </cell>
          <cell r="BF286">
            <v>335</v>
          </cell>
          <cell r="BG286">
            <v>44580</v>
          </cell>
          <cell r="BH286" t="str">
            <v>O23011605560000007628</v>
          </cell>
          <cell r="BI286" t="str">
            <v>1 1. Inversión</v>
          </cell>
          <cell r="BJ286"/>
          <cell r="BK286"/>
          <cell r="BL286"/>
          <cell r="BM286"/>
          <cell r="BN286">
            <v>7</v>
          </cell>
          <cell r="BO286" t="str">
            <v>TECNICO</v>
          </cell>
          <cell r="BP286"/>
        </row>
        <row r="287">
          <cell r="M287">
            <v>7223148</v>
          </cell>
          <cell r="N287">
            <v>4</v>
          </cell>
          <cell r="O287" t="str">
            <v>COLOMBIA</v>
          </cell>
          <cell r="P287" t="str">
            <v>BOYACA</v>
          </cell>
          <cell r="Q287" t="str">
            <v>DUITAMA</v>
          </cell>
          <cell r="R287" t="str">
            <v>N/A</v>
          </cell>
          <cell r="S287" t="str">
            <v>N/A</v>
          </cell>
          <cell r="T287" t="str">
            <v>N/A</v>
          </cell>
          <cell r="U287" t="str">
            <v>N/A</v>
          </cell>
          <cell r="V287" t="str">
            <v>N/A</v>
          </cell>
          <cell r="W287" t="str">
            <v>N/A</v>
          </cell>
          <cell r="X287" t="str">
            <v>N/A</v>
          </cell>
          <cell r="Y287" t="str">
            <v>N/A</v>
          </cell>
          <cell r="Z287">
            <v>23802</v>
          </cell>
          <cell r="AA287" t="str">
            <v>CRA 4B # 40 00</v>
          </cell>
          <cell r="AB287">
            <v>7401210</v>
          </cell>
          <cell r="AC287" t="str">
            <v>ARQUIJAIRO@YAHOO.COM</v>
          </cell>
          <cell r="AD287" t="str">
            <v xml:space="preserve">1 1. Natural </v>
          </cell>
          <cell r="AE287" t="str">
            <v>26 26-Persona Natural</v>
          </cell>
          <cell r="AF287" t="str">
            <v>MASCULINO</v>
          </cell>
          <cell r="AG287" t="str">
            <v>ARQUITECTURA</v>
          </cell>
          <cell r="AH287" t="str">
            <v>ESPECIALIZACION EN PLANEACION Y GESTION DEL DESARROLLO TERRITORIAL</v>
          </cell>
          <cell r="AI287" t="str">
            <v>14 AÑOS 5 MESES</v>
          </cell>
          <cell r="AJ287" t="str">
            <v>COMPENSAR EPS</v>
          </cell>
          <cell r="AK287" t="str">
            <v>COLFONDOS</v>
          </cell>
          <cell r="AL287" t="str">
            <v>-</v>
          </cell>
          <cell r="AM287">
            <v>0</v>
          </cell>
          <cell r="AN287"/>
          <cell r="AO287">
            <v>45120000</v>
          </cell>
          <cell r="AP287">
            <v>7520000</v>
          </cell>
          <cell r="AQ287" t="str">
            <v>-</v>
          </cell>
          <cell r="AR287"/>
          <cell r="AS287">
            <v>45120000</v>
          </cell>
          <cell r="AT287">
            <v>44766</v>
          </cell>
          <cell r="AU287">
            <v>44586</v>
          </cell>
          <cell r="AV287">
            <v>44766</v>
          </cell>
          <cell r="AW287">
            <v>6</v>
          </cell>
          <cell r="AX287" t="str">
            <v>2 2. Meses</v>
          </cell>
          <cell r="AY287" t="str">
            <v>Vigente</v>
          </cell>
          <cell r="AZ287" t="str">
            <v>SUBDIRECCION ADMINISTRATIVA Y FINANCIERA</v>
          </cell>
          <cell r="BA287" t="str">
            <v>RUBEN DARIO PERILLA CARDENAS</v>
          </cell>
          <cell r="BB287" t="str">
            <v>SUBDIRECTOR DE ADMINISTRATIVA Y FINANCIERA</v>
          </cell>
          <cell r="BC287">
            <v>74754353</v>
          </cell>
          <cell r="BD287">
            <v>453</v>
          </cell>
          <cell r="BE287">
            <v>44567</v>
          </cell>
          <cell r="BF287">
            <v>408</v>
          </cell>
          <cell r="BG287">
            <v>44586</v>
          </cell>
          <cell r="BH287" t="str">
            <v>O23011605560000007628</v>
          </cell>
          <cell r="BI287" t="str">
            <v>1 1. Inversión</v>
          </cell>
          <cell r="BJ287"/>
          <cell r="BK287"/>
          <cell r="BL287"/>
          <cell r="BM287"/>
          <cell r="BN287">
            <v>15</v>
          </cell>
          <cell r="BO287" t="str">
            <v>PROFESIONAL</v>
          </cell>
          <cell r="BP287"/>
        </row>
        <row r="288">
          <cell r="M288">
            <v>1015450069</v>
          </cell>
          <cell r="N288">
            <v>3</v>
          </cell>
          <cell r="O288" t="str">
            <v>COLOMBIA</v>
          </cell>
          <cell r="P288" t="str">
            <v>CUNDINAMARCA</v>
          </cell>
          <cell r="Q288" t="str">
            <v>BOGOTA</v>
          </cell>
          <cell r="R288" t="str">
            <v>N/A</v>
          </cell>
          <cell r="S288" t="str">
            <v>N/A</v>
          </cell>
          <cell r="T288" t="str">
            <v>N/A</v>
          </cell>
          <cell r="U288" t="str">
            <v>N/A</v>
          </cell>
          <cell r="V288" t="str">
            <v>N/A</v>
          </cell>
          <cell r="W288" t="str">
            <v>N/A</v>
          </cell>
          <cell r="X288" t="str">
            <v>N/A</v>
          </cell>
          <cell r="Y288" t="str">
            <v>N/A</v>
          </cell>
          <cell r="Z288">
            <v>34656</v>
          </cell>
          <cell r="AA288" t="str">
            <v>CALLE 7A BIS # 80B 24</v>
          </cell>
          <cell r="AB288">
            <v>3225983494</v>
          </cell>
          <cell r="AC288" t="str">
            <v>OSCAR_94KIMBO@HOTMAIL.COM</v>
          </cell>
          <cell r="AD288" t="str">
            <v xml:space="preserve">1 1. Natural </v>
          </cell>
          <cell r="AE288" t="str">
            <v>26 26-Persona Natural</v>
          </cell>
          <cell r="AF288" t="str">
            <v>MASCULINO</v>
          </cell>
          <cell r="AG288" t="str">
            <v>BACHILLER</v>
          </cell>
          <cell r="AH288" t="str">
            <v>N/A</v>
          </cell>
          <cell r="AI288" t="str">
            <v>5 AÑOS 9 MESES</v>
          </cell>
          <cell r="AJ288" t="str">
            <v>NUEVA EPS</v>
          </cell>
          <cell r="AK288" t="str">
            <v>PORVENIR</v>
          </cell>
          <cell r="AL288" t="str">
            <v>-</v>
          </cell>
          <cell r="AM288">
            <v>0</v>
          </cell>
          <cell r="AN288"/>
          <cell r="AO288">
            <v>24000000</v>
          </cell>
          <cell r="AP288">
            <v>3000000</v>
          </cell>
          <cell r="AQ288" t="str">
            <v>-</v>
          </cell>
          <cell r="AR288">
            <v>8</v>
          </cell>
          <cell r="AS288">
            <v>24000000</v>
          </cell>
          <cell r="AT288">
            <v>44822</v>
          </cell>
          <cell r="AU288">
            <v>44580</v>
          </cell>
          <cell r="AV288">
            <v>44822</v>
          </cell>
          <cell r="AW288">
            <v>8</v>
          </cell>
          <cell r="AX288" t="str">
            <v>2 2. Meses</v>
          </cell>
          <cell r="AY288" t="str">
            <v>Vigente</v>
          </cell>
          <cell r="AZ288" t="str">
            <v>SUBDIRECCION ADMINISTRATIVA Y FINANCIERA</v>
          </cell>
          <cell r="BA288" t="str">
            <v>RUBEN DARIO PERILLA CARDENAS</v>
          </cell>
          <cell r="BB288" t="str">
            <v>SUBDIRECTOR DE ADMINISTRATIVA Y FINANCIERA</v>
          </cell>
          <cell r="BC288">
            <v>74754353</v>
          </cell>
          <cell r="BD288">
            <v>484</v>
          </cell>
          <cell r="BE288">
            <v>44572</v>
          </cell>
          <cell r="BF288">
            <v>336</v>
          </cell>
          <cell r="BG288">
            <v>44580</v>
          </cell>
          <cell r="BH288" t="str">
            <v>O23011605560000007628</v>
          </cell>
          <cell r="BI288" t="str">
            <v>1 1. Inversión</v>
          </cell>
          <cell r="BJ288"/>
          <cell r="BK288"/>
          <cell r="BL288"/>
          <cell r="BM288"/>
          <cell r="BN288">
            <v>6</v>
          </cell>
          <cell r="BO288" t="str">
            <v>ASISTENCIAL</v>
          </cell>
          <cell r="BP288"/>
        </row>
        <row r="289">
          <cell r="M289">
            <v>79971696</v>
          </cell>
          <cell r="N289">
            <v>9</v>
          </cell>
          <cell r="O289" t="str">
            <v>COLOMBIA</v>
          </cell>
          <cell r="P289" t="str">
            <v>CUNDINAMARCA</v>
          </cell>
          <cell r="Q289" t="str">
            <v>BOGOTA</v>
          </cell>
          <cell r="R289" t="str">
            <v>N/A</v>
          </cell>
          <cell r="S289" t="str">
            <v>N/A</v>
          </cell>
          <cell r="T289" t="str">
            <v>ARCELIA ARIAS DIAZ</v>
          </cell>
          <cell r="U289">
            <v>41773229</v>
          </cell>
          <cell r="V289">
            <v>44697</v>
          </cell>
          <cell r="W289" t="str">
            <v>N/A</v>
          </cell>
          <cell r="X289" t="str">
            <v>N/A</v>
          </cell>
          <cell r="Y289" t="str">
            <v>N/A</v>
          </cell>
          <cell r="Z289">
            <v>28972</v>
          </cell>
          <cell r="AA289" t="str">
            <v>CRA 25 # 51 80 SUR BLQ 13 APTO 425</v>
          </cell>
          <cell r="AB289" t="str">
            <v>NO REGISTRA</v>
          </cell>
          <cell r="AC289" t="str">
            <v>CLFORERO.INGCIVIL@GMAIL.COM</v>
          </cell>
          <cell r="AD289" t="str">
            <v xml:space="preserve">1 1. Natural </v>
          </cell>
          <cell r="AE289" t="str">
            <v>26 26-Persona Natural</v>
          </cell>
          <cell r="AF289" t="str">
            <v>MASCULINO</v>
          </cell>
          <cell r="AG289" t="str">
            <v>INGENIERIA CIVIL</v>
          </cell>
          <cell r="AH289" t="str">
            <v>ESPECIALIZACION EN GERENCIA DE OBRAS</v>
          </cell>
          <cell r="AI289" t="str">
            <v>2 AÑOS 2 MESES</v>
          </cell>
          <cell r="AJ289" t="str">
            <v>COMPENSAR EPS</v>
          </cell>
          <cell r="AK289" t="str">
            <v>COLPENSIONES</v>
          </cell>
          <cell r="AL289" t="str">
            <v>-</v>
          </cell>
          <cell r="AM289">
            <v>0</v>
          </cell>
          <cell r="AN289"/>
          <cell r="AO289">
            <v>45120000</v>
          </cell>
          <cell r="AP289">
            <v>7520000</v>
          </cell>
          <cell r="AQ289" t="str">
            <v>-</v>
          </cell>
          <cell r="AR289">
            <v>6</v>
          </cell>
          <cell r="AS289">
            <v>45120000</v>
          </cell>
          <cell r="AT289">
            <v>44760</v>
          </cell>
          <cell r="AU289">
            <v>44580</v>
          </cell>
          <cell r="AV289">
            <v>44760</v>
          </cell>
          <cell r="AW289">
            <v>6</v>
          </cell>
          <cell r="AX289" t="str">
            <v>2 2. Meses</v>
          </cell>
          <cell r="AY289" t="str">
            <v>Vigente</v>
          </cell>
          <cell r="AZ289" t="str">
            <v>SUBDIRECCION ADMINISTRATIVA Y FINANCIERA</v>
          </cell>
          <cell r="BA289" t="str">
            <v>RUBEN DARIO PERILLA CARDENAS</v>
          </cell>
          <cell r="BB289" t="str">
            <v>SUBDIRECTOR DE ADMINISTRATIVA Y FINANCIERA</v>
          </cell>
          <cell r="BC289">
            <v>74754353</v>
          </cell>
          <cell r="BD289">
            <v>452</v>
          </cell>
          <cell r="BE289">
            <v>44567</v>
          </cell>
          <cell r="BF289">
            <v>337</v>
          </cell>
          <cell r="BG289">
            <v>44580</v>
          </cell>
          <cell r="BH289" t="str">
            <v>O23011605560000007628</v>
          </cell>
          <cell r="BI289" t="str">
            <v>1 1. Inversión</v>
          </cell>
          <cell r="BJ289"/>
          <cell r="BK289"/>
          <cell r="BL289"/>
          <cell r="BM289"/>
          <cell r="BN289">
            <v>15</v>
          </cell>
          <cell r="BO289" t="str">
            <v>PROFESIONAL</v>
          </cell>
          <cell r="BP289"/>
        </row>
        <row r="290">
          <cell r="M290">
            <v>1030670921</v>
          </cell>
          <cell r="N290">
            <v>2</v>
          </cell>
          <cell r="O290" t="str">
            <v>COLOMBIA</v>
          </cell>
          <cell r="P290" t="str">
            <v>CUNDINAMARCA</v>
          </cell>
          <cell r="Q290" t="str">
            <v>BOGOTA</v>
          </cell>
          <cell r="R290" t="str">
            <v>N/A</v>
          </cell>
          <cell r="S290" t="str">
            <v>N/A</v>
          </cell>
          <cell r="T290" t="str">
            <v>N/A</v>
          </cell>
          <cell r="U290" t="str">
            <v>N/A</v>
          </cell>
          <cell r="V290" t="str">
            <v>N/A</v>
          </cell>
          <cell r="W290" t="str">
            <v>N/A</v>
          </cell>
          <cell r="X290" t="str">
            <v>N/A</v>
          </cell>
          <cell r="Y290" t="str">
            <v>N/A</v>
          </cell>
          <cell r="Z290">
            <v>35351</v>
          </cell>
          <cell r="AA290" t="str">
            <v>CALLE 41 SUR # 78N 54</v>
          </cell>
          <cell r="AB290">
            <v>8124065</v>
          </cell>
          <cell r="AC290" t="str">
            <v>PEDROMONTENEGROG@HOTMAIL.COM</v>
          </cell>
          <cell r="AD290" t="str">
            <v xml:space="preserve">1 1. Natural </v>
          </cell>
          <cell r="AE290" t="str">
            <v>26 26-Persona Natural</v>
          </cell>
          <cell r="AF290" t="str">
            <v>MASCULINO</v>
          </cell>
          <cell r="AG290" t="str">
            <v>BACHILLER</v>
          </cell>
          <cell r="AH290" t="str">
            <v>N/A</v>
          </cell>
          <cell r="AI290" t="str">
            <v>NO REGISTRA</v>
          </cell>
          <cell r="AJ290" t="str">
            <v>COMPENSAR EPS</v>
          </cell>
          <cell r="AK290" t="str">
            <v>COLFONDOS</v>
          </cell>
          <cell r="AL290" t="str">
            <v>-</v>
          </cell>
          <cell r="AM290">
            <v>0</v>
          </cell>
          <cell r="AN290"/>
          <cell r="AO290">
            <v>11229060</v>
          </cell>
          <cell r="AP290">
            <v>1871510</v>
          </cell>
          <cell r="AQ290" t="str">
            <v>-</v>
          </cell>
          <cell r="AR290">
            <v>6</v>
          </cell>
          <cell r="AS290">
            <v>11229060</v>
          </cell>
          <cell r="AT290">
            <v>44759</v>
          </cell>
          <cell r="AU290">
            <v>44579</v>
          </cell>
          <cell r="AV290">
            <v>44759</v>
          </cell>
          <cell r="AW290">
            <v>6</v>
          </cell>
          <cell r="AX290" t="str">
            <v>2 2. Meses</v>
          </cell>
          <cell r="AY290" t="str">
            <v>Vigente</v>
          </cell>
          <cell r="AZ290" t="str">
            <v>SUBDIRECCION DE RECOLECCION, BARRIDO Y LIMPIEZA</v>
          </cell>
          <cell r="BA290" t="str">
            <v>HERMES HUMBERTO FORERO</v>
          </cell>
          <cell r="BB290" t="str">
            <v>SUBDIRECTOR DE RBL</v>
          </cell>
          <cell r="BC290">
            <v>80012878</v>
          </cell>
          <cell r="BD290">
            <v>403</v>
          </cell>
          <cell r="BE290">
            <v>44567</v>
          </cell>
          <cell r="BF290">
            <v>290</v>
          </cell>
          <cell r="BG290">
            <v>44579</v>
          </cell>
          <cell r="BH290" t="str">
            <v>O23011602380000007569</v>
          </cell>
          <cell r="BI290" t="str">
            <v>1 1. Inversión</v>
          </cell>
          <cell r="BJ290"/>
          <cell r="BK290"/>
          <cell r="BL290"/>
          <cell r="BM290"/>
          <cell r="BN290">
            <v>4</v>
          </cell>
          <cell r="BO290" t="str">
            <v>ASISTENCIAL</v>
          </cell>
          <cell r="BP290"/>
        </row>
        <row r="291">
          <cell r="M291">
            <v>5936361</v>
          </cell>
          <cell r="N291">
            <v>7</v>
          </cell>
          <cell r="O291" t="str">
            <v>COLOMBIA</v>
          </cell>
          <cell r="P291" t="str">
            <v>NARIÑO</v>
          </cell>
          <cell r="Q291" t="str">
            <v>CONSACA</v>
          </cell>
          <cell r="R291" t="str">
            <v>N/A</v>
          </cell>
          <cell r="S291" t="str">
            <v>N/A</v>
          </cell>
          <cell r="T291" t="str">
            <v>N/A</v>
          </cell>
          <cell r="U291" t="str">
            <v>N/A</v>
          </cell>
          <cell r="V291" t="str">
            <v>N/A</v>
          </cell>
          <cell r="W291" t="str">
            <v>N/A</v>
          </cell>
          <cell r="X291" t="str">
            <v>N/A</v>
          </cell>
          <cell r="Y291" t="str">
            <v>N/A</v>
          </cell>
          <cell r="Z291">
            <v>28105</v>
          </cell>
          <cell r="AA291" t="str">
            <v>CRA 98 # 55A 24 SUR CASA 142</v>
          </cell>
          <cell r="AB291">
            <v>3204419196</v>
          </cell>
          <cell r="AC291" t="str">
            <v>EVILA151@HOTMAIL.COM</v>
          </cell>
          <cell r="AD291" t="str">
            <v xml:space="preserve">1 1. Natural </v>
          </cell>
          <cell r="AE291" t="str">
            <v>26 26-Persona Natural</v>
          </cell>
          <cell r="AF291" t="str">
            <v>FEMENINO</v>
          </cell>
          <cell r="AG291" t="str">
            <v>ESTUDIOS UNIVERSITARIOS</v>
          </cell>
          <cell r="AH291" t="str">
            <v>N/A</v>
          </cell>
          <cell r="AI291" t="str">
            <v>9 AÑOS 11 MESES</v>
          </cell>
          <cell r="AJ291" t="str">
            <v>SURA EPS</v>
          </cell>
          <cell r="AK291" t="str">
            <v>COLPENSIONES</v>
          </cell>
          <cell r="AL291" t="str">
            <v>-</v>
          </cell>
          <cell r="AM291">
            <v>0</v>
          </cell>
          <cell r="AN291"/>
          <cell r="AO291">
            <v>16840500</v>
          </cell>
          <cell r="AP291">
            <v>2806750</v>
          </cell>
          <cell r="AQ291" t="str">
            <v>-</v>
          </cell>
          <cell r="AR291">
            <v>6</v>
          </cell>
          <cell r="AS291">
            <v>16840500</v>
          </cell>
          <cell r="AT291">
            <v>44773</v>
          </cell>
          <cell r="AU291">
            <v>44593</v>
          </cell>
          <cell r="AV291">
            <v>44773</v>
          </cell>
          <cell r="AW291">
            <v>6</v>
          </cell>
          <cell r="AX291" t="str">
            <v>2 2. Meses</v>
          </cell>
          <cell r="AY291" t="str">
            <v>Vigente</v>
          </cell>
          <cell r="AZ291" t="str">
            <v>SUBDIRECCION DE RECOLECCION, BARRIDO Y LIMPIEZA</v>
          </cell>
          <cell r="BA291" t="str">
            <v>HERMES HUMBERTO FORERO</v>
          </cell>
          <cell r="BB291" t="str">
            <v>SUBDIRECTOR DE RBL</v>
          </cell>
          <cell r="BC291">
            <v>80012878</v>
          </cell>
          <cell r="BD291">
            <v>417</v>
          </cell>
          <cell r="BE291">
            <v>44567</v>
          </cell>
          <cell r="BF291">
            <v>291</v>
          </cell>
          <cell r="BG291">
            <v>44579</v>
          </cell>
          <cell r="BH291" t="str">
            <v>O23011602380000007569</v>
          </cell>
          <cell r="BI291" t="str">
            <v>1 1. Inversión</v>
          </cell>
          <cell r="BJ291"/>
          <cell r="BK291"/>
          <cell r="BL291"/>
          <cell r="BM291"/>
          <cell r="BN291">
            <v>4</v>
          </cell>
          <cell r="BO291" t="str">
            <v>ASISTENCIAL</v>
          </cell>
          <cell r="BP291"/>
        </row>
        <row r="292">
          <cell r="M292">
            <v>1003523224</v>
          </cell>
          <cell r="N292">
            <v>1</v>
          </cell>
          <cell r="O292" t="str">
            <v>COLOMBIA</v>
          </cell>
          <cell r="P292" t="str">
            <v>CUNDINAMARCA</v>
          </cell>
          <cell r="Q292" t="str">
            <v>BOGOTA</v>
          </cell>
          <cell r="R292" t="str">
            <v>N/A</v>
          </cell>
          <cell r="S292" t="str">
            <v>N/A</v>
          </cell>
          <cell r="T292" t="str">
            <v>N/A</v>
          </cell>
          <cell r="U292" t="str">
            <v>N/A</v>
          </cell>
          <cell r="V292" t="str">
            <v>N/A</v>
          </cell>
          <cell r="W292" t="str">
            <v>N/A</v>
          </cell>
          <cell r="X292" t="str">
            <v>N/A</v>
          </cell>
          <cell r="Y292" t="str">
            <v>N/A</v>
          </cell>
          <cell r="Z292">
            <v>36832</v>
          </cell>
          <cell r="AA292" t="str">
            <v>CRA 119B # 73 12</v>
          </cell>
          <cell r="AB292">
            <v>3212258440</v>
          </cell>
          <cell r="AC292" t="str">
            <v>MARYIROMERO.2016@GMAIL.COM</v>
          </cell>
          <cell r="AD292" t="str">
            <v xml:space="preserve">1 1. Natural </v>
          </cell>
          <cell r="AE292" t="str">
            <v>26 26-Persona Natural</v>
          </cell>
          <cell r="AF292" t="str">
            <v>FEMENINO</v>
          </cell>
          <cell r="AG292" t="str">
            <v>BACHILLER</v>
          </cell>
          <cell r="AH292" t="str">
            <v>N/A</v>
          </cell>
          <cell r="AI292" t="str">
            <v>2 AÑOS 7 MESES</v>
          </cell>
          <cell r="AJ292" t="str">
            <v>COMPENSAR EPS</v>
          </cell>
          <cell r="AK292" t="str">
            <v>PORVENIR</v>
          </cell>
          <cell r="AL292" t="str">
            <v>-</v>
          </cell>
          <cell r="AM292">
            <v>0</v>
          </cell>
          <cell r="AN292"/>
          <cell r="AO292">
            <v>11229060</v>
          </cell>
          <cell r="AP292">
            <v>1871510</v>
          </cell>
          <cell r="AQ292" t="str">
            <v>-</v>
          </cell>
          <cell r="AR292">
            <v>6</v>
          </cell>
          <cell r="AS292">
            <v>11229060</v>
          </cell>
          <cell r="AT292">
            <v>44759</v>
          </cell>
          <cell r="AU292">
            <v>44579</v>
          </cell>
          <cell r="AV292">
            <v>44759</v>
          </cell>
          <cell r="AW292">
            <v>6</v>
          </cell>
          <cell r="AX292" t="str">
            <v>2 2. Meses</v>
          </cell>
          <cell r="AY292" t="str">
            <v>Vigente</v>
          </cell>
          <cell r="AZ292" t="str">
            <v>SUBDIRECCION DE RECOLECCION, BARRIDO Y LIMPIEZA</v>
          </cell>
          <cell r="BA292" t="str">
            <v>HERMES HUMBERTO FORERO</v>
          </cell>
          <cell r="BB292" t="str">
            <v>SUBDIRECTOR DE RBL</v>
          </cell>
          <cell r="BC292">
            <v>80012878</v>
          </cell>
          <cell r="BD292">
            <v>332</v>
          </cell>
          <cell r="BE292">
            <v>44566</v>
          </cell>
          <cell r="BF292">
            <v>305</v>
          </cell>
          <cell r="BG292">
            <v>44579</v>
          </cell>
          <cell r="BH292" t="str">
            <v>O23011602380000007569</v>
          </cell>
          <cell r="BI292" t="str">
            <v>1 1. Inversión</v>
          </cell>
          <cell r="BJ292"/>
          <cell r="BK292"/>
          <cell r="BL292"/>
          <cell r="BM292"/>
          <cell r="BN292">
            <v>4</v>
          </cell>
          <cell r="BO292" t="str">
            <v>ASISTENCIAL</v>
          </cell>
          <cell r="BP292"/>
        </row>
        <row r="293">
          <cell r="M293">
            <v>1024591290</v>
          </cell>
          <cell r="N293">
            <v>2</v>
          </cell>
          <cell r="O293" t="str">
            <v>COLOMBIA</v>
          </cell>
          <cell r="P293" t="str">
            <v>CUNDINAMARCA</v>
          </cell>
          <cell r="Q293" t="str">
            <v>BOGOTA</v>
          </cell>
          <cell r="R293" t="str">
            <v>N/A</v>
          </cell>
          <cell r="S293" t="str">
            <v>N/A</v>
          </cell>
          <cell r="T293" t="str">
            <v>N/A</v>
          </cell>
          <cell r="U293" t="str">
            <v>N/A</v>
          </cell>
          <cell r="V293" t="str">
            <v>N/A</v>
          </cell>
          <cell r="W293" t="str">
            <v>N/A</v>
          </cell>
          <cell r="X293" t="str">
            <v>N/A</v>
          </cell>
          <cell r="Y293" t="str">
            <v>N/A</v>
          </cell>
          <cell r="Z293">
            <v>35990</v>
          </cell>
          <cell r="AA293" t="str">
            <v>CRA 17A # 77A 11 SUR</v>
          </cell>
          <cell r="AB293">
            <v>3016390084</v>
          </cell>
          <cell r="AC293" t="str">
            <v>ANYELAOYOLA871@GMAIL.COM</v>
          </cell>
          <cell r="AD293" t="str">
            <v xml:space="preserve">1 1. Natural </v>
          </cell>
          <cell r="AE293" t="str">
            <v>26 26-Persona Natural</v>
          </cell>
          <cell r="AF293" t="str">
            <v>FEMENINO</v>
          </cell>
          <cell r="AG293" t="str">
            <v>BACHILLER</v>
          </cell>
          <cell r="AH293" t="str">
            <v>N/A</v>
          </cell>
          <cell r="AI293" t="str">
            <v>2 AÑOS 8 MESES</v>
          </cell>
          <cell r="AJ293" t="str">
            <v>FAMISANAR</v>
          </cell>
          <cell r="AK293" t="str">
            <v>COLPENSIONES</v>
          </cell>
          <cell r="AL293" t="str">
            <v>-</v>
          </cell>
          <cell r="AM293">
            <v>0</v>
          </cell>
          <cell r="AN293"/>
          <cell r="AO293">
            <v>11229060</v>
          </cell>
          <cell r="AP293">
            <v>1871510</v>
          </cell>
          <cell r="AQ293" t="str">
            <v>-</v>
          </cell>
          <cell r="AR293">
            <v>6</v>
          </cell>
          <cell r="AS293">
            <v>11229060</v>
          </cell>
          <cell r="AT293">
            <v>44759</v>
          </cell>
          <cell r="AU293">
            <v>44579</v>
          </cell>
          <cell r="AV293">
            <v>44759</v>
          </cell>
          <cell r="AW293">
            <v>6</v>
          </cell>
          <cell r="AX293" t="str">
            <v>2 2. Meses</v>
          </cell>
          <cell r="AY293" t="str">
            <v>Vigente</v>
          </cell>
          <cell r="AZ293" t="str">
            <v>SUBDIRECCION DE RECOLECCION, BARRIDO Y LIMPIEZA</v>
          </cell>
          <cell r="BA293" t="str">
            <v>HERMES HUMBERTO FORERO</v>
          </cell>
          <cell r="BB293" t="str">
            <v>SUBDIRECTOR DE RBL</v>
          </cell>
          <cell r="BC293">
            <v>80012878</v>
          </cell>
          <cell r="BD293">
            <v>419</v>
          </cell>
          <cell r="BE293">
            <v>44567</v>
          </cell>
          <cell r="BF293">
            <v>292</v>
          </cell>
          <cell r="BG293">
            <v>44579</v>
          </cell>
          <cell r="BH293" t="str">
            <v>O23011602380000007569</v>
          </cell>
          <cell r="BI293" t="str">
            <v>1 1. Inversión</v>
          </cell>
          <cell r="BJ293"/>
          <cell r="BK293"/>
          <cell r="BL293"/>
          <cell r="BM293"/>
          <cell r="BN293">
            <v>4</v>
          </cell>
          <cell r="BO293" t="str">
            <v>ASISTENCIAL</v>
          </cell>
          <cell r="BP293"/>
        </row>
        <row r="294">
          <cell r="M294">
            <v>1014241159</v>
          </cell>
          <cell r="N294">
            <v>8</v>
          </cell>
          <cell r="O294" t="str">
            <v>COLOMBIA</v>
          </cell>
          <cell r="P294" t="str">
            <v>CUNDINAMARCA</v>
          </cell>
          <cell r="Q294" t="str">
            <v>BOGOTA</v>
          </cell>
          <cell r="R294" t="str">
            <v>N/A</v>
          </cell>
          <cell r="S294" t="str">
            <v>N/A</v>
          </cell>
          <cell r="T294" t="str">
            <v>N/A</v>
          </cell>
          <cell r="U294" t="str">
            <v>N/A</v>
          </cell>
          <cell r="V294" t="str">
            <v>N/A</v>
          </cell>
          <cell r="W294" t="str">
            <v>N/A</v>
          </cell>
          <cell r="X294" t="str">
            <v>N/A</v>
          </cell>
          <cell r="Y294" t="str">
            <v>N/A</v>
          </cell>
          <cell r="Z294">
            <v>34025</v>
          </cell>
          <cell r="AA294" t="str">
            <v>CALLE 63F # 8A 62</v>
          </cell>
          <cell r="AB294">
            <v>4300292</v>
          </cell>
          <cell r="AC294" t="str">
            <v>DIANA.MELISSA2502@GMAIL.COM</v>
          </cell>
          <cell r="AD294" t="str">
            <v xml:space="preserve">1 1. Natural </v>
          </cell>
          <cell r="AE294" t="str">
            <v>26 26-Persona Natural</v>
          </cell>
          <cell r="AF294" t="str">
            <v>FEMENINO</v>
          </cell>
          <cell r="AG294" t="str">
            <v>INGENIERIA AMBIENTAL SANITARIA</v>
          </cell>
          <cell r="AH294" t="str">
            <v>MAESTRIA EN GESTION AMBIENTAL</v>
          </cell>
          <cell r="AI294" t="str">
            <v>5 AÑOS 3 MESES</v>
          </cell>
          <cell r="AJ294" t="str">
            <v>COMPENSAR EPS</v>
          </cell>
          <cell r="AK294" t="str">
            <v>PORVENIR</v>
          </cell>
          <cell r="AL294" t="str">
            <v>-</v>
          </cell>
          <cell r="AM294">
            <v>0</v>
          </cell>
          <cell r="AN294"/>
          <cell r="AO294">
            <v>57783000</v>
          </cell>
          <cell r="AP294">
            <v>5253000</v>
          </cell>
          <cell r="AQ294" t="str">
            <v>-</v>
          </cell>
          <cell r="AR294">
            <v>11</v>
          </cell>
          <cell r="AS294">
            <v>57783000</v>
          </cell>
          <cell r="AT294">
            <v>44913</v>
          </cell>
          <cell r="AU294">
            <v>44580</v>
          </cell>
          <cell r="AV294">
            <v>44913</v>
          </cell>
          <cell r="AW294">
            <v>11</v>
          </cell>
          <cell r="AX294" t="str">
            <v>2 2. Meses</v>
          </cell>
          <cell r="AY294" t="str">
            <v>Vigente</v>
          </cell>
          <cell r="AZ294" t="str">
            <v>SUBDIRECCION DE RECOLECCION, BARRIDO Y LIMPIEZA</v>
          </cell>
          <cell r="BA294" t="str">
            <v>HERMES HUMBERTO FORERO</v>
          </cell>
          <cell r="BB294" t="str">
            <v>SUBDIRECTOR DE RBL</v>
          </cell>
          <cell r="BC294">
            <v>80012878</v>
          </cell>
          <cell r="BD294">
            <v>173</v>
          </cell>
          <cell r="BE294">
            <v>44565</v>
          </cell>
          <cell r="BF294">
            <v>307</v>
          </cell>
          <cell r="BG294">
            <v>44579</v>
          </cell>
          <cell r="BH294" t="str">
            <v>O23011602380000007569</v>
          </cell>
          <cell r="BI294" t="str">
            <v>1 1. Inversión</v>
          </cell>
          <cell r="BJ294"/>
          <cell r="BK294"/>
          <cell r="BL294"/>
          <cell r="BM294"/>
          <cell r="BN294">
            <v>11</v>
          </cell>
          <cell r="BO294" t="str">
            <v>PROFESIONAL</v>
          </cell>
          <cell r="BP294"/>
        </row>
        <row r="295">
          <cell r="M295">
            <v>51936917</v>
          </cell>
          <cell r="N295">
            <v>1</v>
          </cell>
          <cell r="O295" t="str">
            <v>COLOMBIA</v>
          </cell>
          <cell r="P295" t="str">
            <v>CUNDINAMARCA</v>
          </cell>
          <cell r="Q295" t="str">
            <v>BOGOTA</v>
          </cell>
          <cell r="R295" t="str">
            <v>N/A</v>
          </cell>
          <cell r="S295" t="str">
            <v>N/A</v>
          </cell>
          <cell r="T295" t="str">
            <v>N/A</v>
          </cell>
          <cell r="U295" t="str">
            <v>N/A</v>
          </cell>
          <cell r="V295" t="str">
            <v>N/A</v>
          </cell>
          <cell r="W295" t="str">
            <v>N/A</v>
          </cell>
          <cell r="X295" t="str">
            <v>N/A</v>
          </cell>
          <cell r="Y295" t="str">
            <v>N/A</v>
          </cell>
          <cell r="Z295">
            <v>25203</v>
          </cell>
          <cell r="AA295" t="str">
            <v>CRA 108 # 81A 55</v>
          </cell>
          <cell r="AB295">
            <v>3064063</v>
          </cell>
          <cell r="AC295" t="str">
            <v>AURA.CLINICALA100@HOTMAIL.COM</v>
          </cell>
          <cell r="AD295" t="str">
            <v xml:space="preserve">1 1. Natural </v>
          </cell>
          <cell r="AE295" t="str">
            <v>26 26-Persona Natural</v>
          </cell>
          <cell r="AF295" t="str">
            <v>FEMENINO</v>
          </cell>
          <cell r="AG295" t="str">
            <v>TECNICO LABORAL EN ESTADISTICA</v>
          </cell>
          <cell r="AH295" t="str">
            <v>N/A</v>
          </cell>
          <cell r="AI295" t="str">
            <v>16 AÑOS 2 MESES</v>
          </cell>
          <cell r="AJ295" t="str">
            <v>FAMISANAR</v>
          </cell>
          <cell r="AK295" t="str">
            <v>COLPENSIONES</v>
          </cell>
          <cell r="AL295" t="str">
            <v>-</v>
          </cell>
          <cell r="AM295">
            <v>0</v>
          </cell>
          <cell r="AN295"/>
          <cell r="AO295">
            <v>22128000</v>
          </cell>
          <cell r="AP295">
            <v>3688000</v>
          </cell>
          <cell r="AQ295" t="str">
            <v>-</v>
          </cell>
          <cell r="AR295">
            <v>6</v>
          </cell>
          <cell r="AS295">
            <v>22128000</v>
          </cell>
          <cell r="AT295">
            <v>44760</v>
          </cell>
          <cell r="AU295">
            <v>44580</v>
          </cell>
          <cell r="AV295">
            <v>44760</v>
          </cell>
          <cell r="AW295">
            <v>6</v>
          </cell>
          <cell r="AX295" t="str">
            <v>2 2. Meses</v>
          </cell>
          <cell r="AY295" t="str">
            <v>Vigente</v>
          </cell>
          <cell r="AZ295" t="str">
            <v>SUBDIRECCION DE RECOLECCION, BARRIDO Y LIMPIEZA</v>
          </cell>
          <cell r="BA295" t="str">
            <v>HERMES HUMBERTO FORERO</v>
          </cell>
          <cell r="BB295" t="str">
            <v>SUBDIRECTOR DE RBL</v>
          </cell>
          <cell r="BC295">
            <v>80012878</v>
          </cell>
          <cell r="BD295">
            <v>339</v>
          </cell>
          <cell r="BE295">
            <v>44566</v>
          </cell>
          <cell r="BF295">
            <v>306</v>
          </cell>
          <cell r="BG295">
            <v>44579</v>
          </cell>
          <cell r="BH295" t="str">
            <v>O23011602380000007569</v>
          </cell>
          <cell r="BI295" t="str">
            <v>1 1. Inversión</v>
          </cell>
          <cell r="BJ295"/>
          <cell r="BK295"/>
          <cell r="BL295"/>
          <cell r="BM295"/>
          <cell r="BN295">
            <v>9</v>
          </cell>
          <cell r="BO295" t="str">
            <v>TECNICO</v>
          </cell>
          <cell r="BP295"/>
        </row>
        <row r="296">
          <cell r="M296">
            <v>80921100</v>
          </cell>
          <cell r="N296">
            <v>1</v>
          </cell>
          <cell r="O296" t="str">
            <v>COLOMBIA</v>
          </cell>
          <cell r="P296" t="str">
            <v>CUNDINAMARCA</v>
          </cell>
          <cell r="Q296" t="str">
            <v>BOGOTA</v>
          </cell>
          <cell r="R296" t="str">
            <v>N/A</v>
          </cell>
          <cell r="S296" t="str">
            <v>N/A</v>
          </cell>
          <cell r="T296" t="str">
            <v>N/A</v>
          </cell>
          <cell r="U296" t="str">
            <v>N/A</v>
          </cell>
          <cell r="V296" t="str">
            <v>N/A</v>
          </cell>
          <cell r="W296" t="str">
            <v>N/A</v>
          </cell>
          <cell r="X296" t="str">
            <v>N/A</v>
          </cell>
          <cell r="Y296" t="str">
            <v>N/A</v>
          </cell>
          <cell r="Z296">
            <v>31368</v>
          </cell>
          <cell r="AA296" t="str">
            <v>CRA 91 # 7 24 SUR</v>
          </cell>
          <cell r="AB296">
            <v>3124322726</v>
          </cell>
          <cell r="AC296" t="str">
            <v>FIDELCHAVEZ26@GMAIL.COM</v>
          </cell>
          <cell r="AD296" t="str">
            <v xml:space="preserve">1 1. Natural </v>
          </cell>
          <cell r="AE296" t="str">
            <v>26 26-Persona Natural</v>
          </cell>
          <cell r="AF296" t="str">
            <v>MASCULINO</v>
          </cell>
          <cell r="AG296" t="str">
            <v>INGENIERIA FORESTAL</v>
          </cell>
          <cell r="AH296" t="str">
            <v>N/A</v>
          </cell>
          <cell r="AI296" t="str">
            <v>9 AÑOS 1 MES</v>
          </cell>
          <cell r="AJ296" t="str">
            <v>COMPENSAR EPS</v>
          </cell>
          <cell r="AK296" t="str">
            <v>PORVENIR</v>
          </cell>
          <cell r="AL296" t="str">
            <v>-</v>
          </cell>
          <cell r="AM296">
            <v>0</v>
          </cell>
          <cell r="AN296"/>
          <cell r="AO296">
            <v>63561300</v>
          </cell>
          <cell r="AP296">
            <v>5778300</v>
          </cell>
          <cell r="AQ296" t="str">
            <v>-</v>
          </cell>
          <cell r="AR296">
            <v>11</v>
          </cell>
          <cell r="AS296">
            <v>63561300</v>
          </cell>
          <cell r="AT296">
            <v>44914</v>
          </cell>
          <cell r="AU296">
            <v>44581</v>
          </cell>
          <cell r="AV296">
            <v>44914</v>
          </cell>
          <cell r="AW296">
            <v>11</v>
          </cell>
          <cell r="AX296" t="str">
            <v>2 2. Meses</v>
          </cell>
          <cell r="AY296" t="str">
            <v>Vigente</v>
          </cell>
          <cell r="AZ296" t="str">
            <v>SUBDIRECCION DE RECOLECCION, BARRIDO Y LIMPIEZA</v>
          </cell>
          <cell r="BA296" t="str">
            <v>HERMES HUMBERTO FORERO</v>
          </cell>
          <cell r="BB296" t="str">
            <v>SUBDIRECTOR DE RBL</v>
          </cell>
          <cell r="BC296">
            <v>80012878</v>
          </cell>
          <cell r="BD296">
            <v>339</v>
          </cell>
          <cell r="BE296">
            <v>44566</v>
          </cell>
          <cell r="BF296">
            <v>324</v>
          </cell>
          <cell r="BG296">
            <v>44580</v>
          </cell>
          <cell r="BH296" t="str">
            <v>O23011602380000007569</v>
          </cell>
          <cell r="BI296" t="str">
            <v>1 1. Inversión</v>
          </cell>
          <cell r="BJ296"/>
          <cell r="BK296"/>
          <cell r="BL296"/>
          <cell r="BM296"/>
          <cell r="BN296">
            <v>12</v>
          </cell>
          <cell r="BO296" t="str">
            <v>PROFESIONAL</v>
          </cell>
          <cell r="BP296"/>
        </row>
        <row r="297">
          <cell r="M297">
            <v>52822148</v>
          </cell>
          <cell r="N297">
            <v>8</v>
          </cell>
          <cell r="O297" t="str">
            <v>COLOMBIA</v>
          </cell>
          <cell r="P297" t="str">
            <v>CUNDINAMARCA</v>
          </cell>
          <cell r="Q297" t="str">
            <v>BOGOTA</v>
          </cell>
          <cell r="R297" t="str">
            <v>N/A</v>
          </cell>
          <cell r="S297" t="str">
            <v>N/A</v>
          </cell>
          <cell r="T297" t="str">
            <v>N/A</v>
          </cell>
          <cell r="U297" t="str">
            <v>N/A</v>
          </cell>
          <cell r="V297" t="str">
            <v>N/A</v>
          </cell>
          <cell r="W297" t="str">
            <v>N/A</v>
          </cell>
          <cell r="X297" t="str">
            <v>N/A</v>
          </cell>
          <cell r="Y297" t="str">
            <v>N/A</v>
          </cell>
          <cell r="Z297">
            <v>30562</v>
          </cell>
          <cell r="AA297" t="str">
            <v>CALLE 144 # 13 41</v>
          </cell>
          <cell r="AB297">
            <v>3213993418</v>
          </cell>
          <cell r="AC297" t="str">
            <v>REYESVIVIANA@GMAIL.COM</v>
          </cell>
          <cell r="AD297" t="str">
            <v xml:space="preserve">1 1. Natural </v>
          </cell>
          <cell r="AE297" t="str">
            <v>26 26-Persona Natural</v>
          </cell>
          <cell r="AF297" t="str">
            <v>FEMENINO</v>
          </cell>
          <cell r="AG297" t="str">
            <v>MICROBIOLOGIA INDUSTRIAL</v>
          </cell>
          <cell r="AH297" t="str">
            <v>ESPECIALIZACION EN GERENCIA PARA EL MANEJO DE LOS RECURSOS NATURALES</v>
          </cell>
          <cell r="AI297" t="str">
            <v>13 AÑOS 3 MESES</v>
          </cell>
          <cell r="AJ297" t="str">
            <v>COMPENSAR EPS</v>
          </cell>
          <cell r="AK297" t="str">
            <v>PROTECCION</v>
          </cell>
          <cell r="AL297" t="str">
            <v>-</v>
          </cell>
          <cell r="AM297">
            <v>0</v>
          </cell>
          <cell r="AN297"/>
          <cell r="AO297">
            <v>84460000</v>
          </cell>
          <cell r="AP297">
            <v>8446000</v>
          </cell>
          <cell r="AQ297" t="str">
            <v>-</v>
          </cell>
          <cell r="AR297">
            <v>10</v>
          </cell>
          <cell r="AS297">
            <v>84460000</v>
          </cell>
          <cell r="AT297">
            <v>44882</v>
          </cell>
          <cell r="AU297">
            <v>44579</v>
          </cell>
          <cell r="AV297">
            <v>44882</v>
          </cell>
          <cell r="AW297">
            <v>10</v>
          </cell>
          <cell r="AX297" t="str">
            <v>2 2. Meses</v>
          </cell>
          <cell r="AY297" t="str">
            <v>Vigente</v>
          </cell>
          <cell r="AZ297" t="str">
            <v>SUBDIRECCION DE RECOLECCION, BARRIDO Y LIMPIEZA</v>
          </cell>
          <cell r="BA297" t="str">
            <v>HERMES HUMBERTO FORERO</v>
          </cell>
          <cell r="BB297" t="str">
            <v>SUBDIRECTOR DE RBL</v>
          </cell>
          <cell r="BC297">
            <v>80012878</v>
          </cell>
          <cell r="BD297">
            <v>193</v>
          </cell>
          <cell r="BE297">
            <v>44565</v>
          </cell>
          <cell r="BF297">
            <v>275</v>
          </cell>
          <cell r="BG297">
            <v>44579</v>
          </cell>
          <cell r="BH297" t="str">
            <v>O23011602380000007569</v>
          </cell>
          <cell r="BI297" t="str">
            <v>1 1. Inversión</v>
          </cell>
          <cell r="BJ297"/>
          <cell r="BK297"/>
          <cell r="BL297"/>
          <cell r="BM297"/>
          <cell r="BN297">
            <v>17</v>
          </cell>
          <cell r="BO297" t="str">
            <v>PROFESIONAL</v>
          </cell>
          <cell r="BP297"/>
        </row>
        <row r="298">
          <cell r="M298">
            <v>52484284</v>
          </cell>
          <cell r="N298">
            <v>0</v>
          </cell>
          <cell r="O298" t="str">
            <v>COLOMBIA</v>
          </cell>
          <cell r="P298" t="str">
            <v>CUNDINAMARCA</v>
          </cell>
          <cell r="Q298" t="str">
            <v>BOGOTA</v>
          </cell>
          <cell r="R298" t="str">
            <v>N/A</v>
          </cell>
          <cell r="S298" t="str">
            <v>N/A</v>
          </cell>
          <cell r="T298" t="str">
            <v>N/A</v>
          </cell>
          <cell r="U298" t="str">
            <v>N/A</v>
          </cell>
          <cell r="V298" t="str">
            <v>N/A</v>
          </cell>
          <cell r="W298" t="str">
            <v>N/A</v>
          </cell>
          <cell r="X298" t="str">
            <v>N/A</v>
          </cell>
          <cell r="Y298" t="str">
            <v>N/A</v>
          </cell>
          <cell r="Z298">
            <v>28866</v>
          </cell>
          <cell r="AA298" t="str">
            <v>CRA 25N # 41 57 APTO 402</v>
          </cell>
          <cell r="AB298">
            <v>3005706391</v>
          </cell>
          <cell r="AC298" t="str">
            <v>LILI_ANDREAV@HOTMAIL.COM</v>
          </cell>
          <cell r="AD298" t="str">
            <v xml:space="preserve">1 1. Natural </v>
          </cell>
          <cell r="AE298" t="str">
            <v>26 26-Persona Natural</v>
          </cell>
          <cell r="AF298" t="str">
            <v>FEMENINO</v>
          </cell>
          <cell r="AG298" t="str">
            <v>INGENIERIA CIVIL</v>
          </cell>
          <cell r="AH298" t="str">
            <v>ESPECIALIZACION EN FORMULACION Y EVALUACION SOCIAL</v>
          </cell>
          <cell r="AI298" t="str">
            <v>14 AÑOS 4 MESES</v>
          </cell>
          <cell r="AJ298" t="str">
            <v>COMPENSAR EPS</v>
          </cell>
          <cell r="AK298" t="str">
            <v>COLPENSIONES</v>
          </cell>
          <cell r="AL298" t="str">
            <v>-</v>
          </cell>
          <cell r="AM298">
            <v>0</v>
          </cell>
          <cell r="AN298"/>
          <cell r="AO298">
            <v>50985000</v>
          </cell>
          <cell r="AP298">
            <v>4635000</v>
          </cell>
          <cell r="AQ298" t="str">
            <v>-</v>
          </cell>
          <cell r="AR298">
            <v>11</v>
          </cell>
          <cell r="AS298">
            <v>50985000</v>
          </cell>
          <cell r="AT298">
            <v>44913</v>
          </cell>
          <cell r="AU298">
            <v>44580</v>
          </cell>
          <cell r="AV298">
            <v>44913</v>
          </cell>
          <cell r="AW298">
            <v>11</v>
          </cell>
          <cell r="AX298" t="str">
            <v>2 2. Meses</v>
          </cell>
          <cell r="AY298" t="str">
            <v>Vigente</v>
          </cell>
          <cell r="AZ298" t="str">
            <v>SUBDIRECCION DE RECOLECCION, BARRIDO Y LIMPIEZA</v>
          </cell>
          <cell r="BA298" t="str">
            <v>HERMES HUMBERTO FORERO</v>
          </cell>
          <cell r="BB298" t="str">
            <v>SUBDIRECTOR DE RBL</v>
          </cell>
          <cell r="BC298">
            <v>80012878</v>
          </cell>
          <cell r="BD298">
            <v>408</v>
          </cell>
          <cell r="BE298">
            <v>44566</v>
          </cell>
          <cell r="BF298">
            <v>308</v>
          </cell>
          <cell r="BG298">
            <v>44579</v>
          </cell>
          <cell r="BH298" t="str">
            <v>O23011602380000007569</v>
          </cell>
          <cell r="BI298" t="str">
            <v>1 1. Inversión</v>
          </cell>
          <cell r="BJ298"/>
          <cell r="BK298"/>
          <cell r="BL298"/>
          <cell r="BM298"/>
          <cell r="BN298">
            <v>10</v>
          </cell>
          <cell r="BO298" t="str">
            <v>PROFESIONAL</v>
          </cell>
          <cell r="BP298"/>
        </row>
        <row r="299">
          <cell r="M299">
            <v>1019132863</v>
          </cell>
          <cell r="N299">
            <v>6</v>
          </cell>
          <cell r="O299" t="str">
            <v>COLOMBIA</v>
          </cell>
          <cell r="P299" t="str">
            <v>CUNDINAMARCA</v>
          </cell>
          <cell r="Q299" t="str">
            <v>BOGOTA</v>
          </cell>
          <cell r="R299" t="str">
            <v>N/A</v>
          </cell>
          <cell r="S299" t="str">
            <v>N/A</v>
          </cell>
          <cell r="T299" t="str">
            <v>N/A</v>
          </cell>
          <cell r="U299" t="str">
            <v>N/A</v>
          </cell>
          <cell r="V299" t="str">
            <v>N/A</v>
          </cell>
          <cell r="W299" t="str">
            <v>N/A</v>
          </cell>
          <cell r="X299" t="str">
            <v>N/A</v>
          </cell>
          <cell r="Y299" t="str">
            <v>N/A</v>
          </cell>
          <cell r="Z299">
            <v>35654</v>
          </cell>
          <cell r="AA299" t="str">
            <v>CALLE 130 # 126 96 T 7</v>
          </cell>
          <cell r="AB299">
            <v>4682182</v>
          </cell>
          <cell r="AC299" t="str">
            <v>CRISTIAN.AREVALO1997@GMAIL.COM</v>
          </cell>
          <cell r="AD299" t="str">
            <v xml:space="preserve">1 1. Natural </v>
          </cell>
          <cell r="AE299" t="str">
            <v>26 26-Persona Natural</v>
          </cell>
          <cell r="AF299" t="str">
            <v>MASCULINO</v>
          </cell>
          <cell r="AG299" t="str">
            <v>ESTUDIOS UNIVERSITARIOS</v>
          </cell>
          <cell r="AH299" t="str">
            <v>N/A</v>
          </cell>
          <cell r="AI299" t="str">
            <v>4 AÑOS 8 MESES</v>
          </cell>
          <cell r="AJ299" t="str">
            <v>COMPENSAR EPS</v>
          </cell>
          <cell r="AK299" t="str">
            <v>PORVENIR</v>
          </cell>
          <cell r="AL299" t="str">
            <v>-</v>
          </cell>
          <cell r="AM299">
            <v>0</v>
          </cell>
          <cell r="AN299"/>
          <cell r="AO299">
            <v>23484000</v>
          </cell>
          <cell r="AP299">
            <v>3914000</v>
          </cell>
          <cell r="AQ299" t="str">
            <v>-</v>
          </cell>
          <cell r="AR299">
            <v>6</v>
          </cell>
          <cell r="AS299">
            <v>23484000</v>
          </cell>
          <cell r="AT299">
            <v>44760</v>
          </cell>
          <cell r="AU299">
            <v>44580</v>
          </cell>
          <cell r="AV299">
            <v>44760</v>
          </cell>
          <cell r="AW299">
            <v>6</v>
          </cell>
          <cell r="AX299" t="str">
            <v>2 2. Meses</v>
          </cell>
          <cell r="AY299" t="str">
            <v>Vigente</v>
          </cell>
          <cell r="AZ299" t="str">
            <v>SUBDIRECCION DE RECOLECCION, BARRIDO Y LIMPIEZA</v>
          </cell>
          <cell r="BA299" t="str">
            <v>HERMES HUMBERTO FORERO</v>
          </cell>
          <cell r="BB299" t="str">
            <v>SUBDIRECTOR DE RBL</v>
          </cell>
          <cell r="BC299">
            <v>80012878</v>
          </cell>
          <cell r="BD299">
            <v>391</v>
          </cell>
          <cell r="BE299">
            <v>44566</v>
          </cell>
          <cell r="BF299">
            <v>309</v>
          </cell>
          <cell r="BG299">
            <v>44579</v>
          </cell>
          <cell r="BH299" t="str">
            <v>O23011602380000007569</v>
          </cell>
          <cell r="BI299" t="str">
            <v>1 1. Inversión</v>
          </cell>
          <cell r="BJ299"/>
          <cell r="BK299"/>
          <cell r="BL299"/>
          <cell r="BM299"/>
          <cell r="BN299">
            <v>9</v>
          </cell>
          <cell r="BO299" t="str">
            <v>TECNICO</v>
          </cell>
          <cell r="BP299"/>
        </row>
        <row r="300">
          <cell r="M300">
            <v>1020775068</v>
          </cell>
          <cell r="N300">
            <v>1</v>
          </cell>
          <cell r="O300" t="str">
            <v>COLOMBIA</v>
          </cell>
          <cell r="P300" t="str">
            <v>BOYACA</v>
          </cell>
          <cell r="Q300" t="str">
            <v>CHIQUINQUIRA</v>
          </cell>
          <cell r="R300" t="str">
            <v>N/A</v>
          </cell>
          <cell r="S300" t="str">
            <v>N/A</v>
          </cell>
          <cell r="T300" t="str">
            <v>N/A</v>
          </cell>
          <cell r="U300" t="str">
            <v>N/A</v>
          </cell>
          <cell r="V300" t="str">
            <v>N/A</v>
          </cell>
          <cell r="W300" t="str">
            <v>N/A</v>
          </cell>
          <cell r="X300" t="str">
            <v>N/A</v>
          </cell>
          <cell r="Y300" t="str">
            <v>N/A</v>
          </cell>
          <cell r="Z300">
            <v>33881</v>
          </cell>
          <cell r="AA300" t="str">
            <v>CALLE 165A # 58 62</v>
          </cell>
          <cell r="AB300">
            <v>3123159673</v>
          </cell>
          <cell r="AC300" t="str">
            <v>MARIAELENAPOVEDA@YAHOO.COM</v>
          </cell>
          <cell r="AD300" t="str">
            <v xml:space="preserve">1 1. Natural </v>
          </cell>
          <cell r="AE300" t="str">
            <v>26 26-Persona Natural</v>
          </cell>
          <cell r="AF300" t="str">
            <v>FEMENINO</v>
          </cell>
          <cell r="AG300" t="str">
            <v>ARQUITECTURA</v>
          </cell>
          <cell r="AH300" t="str">
            <v>N/A</v>
          </cell>
          <cell r="AI300" t="str">
            <v>5 AÑOS 3 MESES</v>
          </cell>
          <cell r="AJ300" t="str">
            <v>SANITAS EPS</v>
          </cell>
          <cell r="AK300" t="str">
            <v>PORVENIR</v>
          </cell>
          <cell r="AL300" t="str">
            <v>-</v>
          </cell>
          <cell r="AM300">
            <v>0</v>
          </cell>
          <cell r="AN300"/>
          <cell r="AO300">
            <v>65940600</v>
          </cell>
          <cell r="AP300">
            <v>5994600</v>
          </cell>
          <cell r="AQ300" t="str">
            <v>-</v>
          </cell>
          <cell r="AR300">
            <v>11</v>
          </cell>
          <cell r="AS300">
            <v>65940600</v>
          </cell>
          <cell r="AT300">
            <v>44913</v>
          </cell>
          <cell r="AU300">
            <v>44580</v>
          </cell>
          <cell r="AV300">
            <v>44913</v>
          </cell>
          <cell r="AW300">
            <v>11</v>
          </cell>
          <cell r="AX300" t="str">
            <v>2 2. Meses</v>
          </cell>
          <cell r="AY300" t="str">
            <v>Vigente</v>
          </cell>
          <cell r="AZ300" t="str">
            <v>SUBDIRECCION DE RECOLECCION, BARRIDO Y LIMPIEZA</v>
          </cell>
          <cell r="BA300" t="str">
            <v>HERMES HUMBERTO FORERO</v>
          </cell>
          <cell r="BB300" t="str">
            <v>SUBDIRECTOR DE RBL</v>
          </cell>
          <cell r="BC300">
            <v>80012878</v>
          </cell>
          <cell r="BD300">
            <v>344</v>
          </cell>
          <cell r="BE300">
            <v>44566</v>
          </cell>
          <cell r="BF300">
            <v>325</v>
          </cell>
          <cell r="BG300">
            <v>44580</v>
          </cell>
          <cell r="BH300" t="str">
            <v>O23011602380000007569</v>
          </cell>
          <cell r="BI300" t="str">
            <v>1 1. Inversión</v>
          </cell>
          <cell r="BJ300"/>
          <cell r="BK300"/>
          <cell r="BL300"/>
          <cell r="BM300"/>
          <cell r="BN300">
            <v>12</v>
          </cell>
          <cell r="BO300" t="str">
            <v>PROFESIONAL</v>
          </cell>
          <cell r="BP300"/>
        </row>
        <row r="301">
          <cell r="M301">
            <v>1018479570</v>
          </cell>
          <cell r="N301">
            <v>1</v>
          </cell>
          <cell r="O301" t="str">
            <v>COLOMBIA</v>
          </cell>
          <cell r="P301" t="str">
            <v>CUNDINAMARCA</v>
          </cell>
          <cell r="Q301" t="str">
            <v>BOGOTA</v>
          </cell>
          <cell r="R301" t="str">
            <v>N/A</v>
          </cell>
          <cell r="S301" t="str">
            <v>N/A</v>
          </cell>
          <cell r="T301" t="str">
            <v>N/A</v>
          </cell>
          <cell r="U301" t="str">
            <v>N/A</v>
          </cell>
          <cell r="V301" t="str">
            <v>N/A</v>
          </cell>
          <cell r="W301" t="str">
            <v>N/A</v>
          </cell>
          <cell r="X301" t="str">
            <v>N/A</v>
          </cell>
          <cell r="Y301" t="str">
            <v>N/A</v>
          </cell>
          <cell r="Z301">
            <v>34924</v>
          </cell>
          <cell r="AA301" t="str">
            <v>CALLE 44 # 7 31</v>
          </cell>
          <cell r="AB301">
            <v>2883975</v>
          </cell>
          <cell r="AC301" t="str">
            <v>ANAMARIAJIMENEZCA@GMAIL.COM</v>
          </cell>
          <cell r="AD301" t="str">
            <v xml:space="preserve">1 1. Natural </v>
          </cell>
          <cell r="AE301" t="str">
            <v>26 26-Persona Natural</v>
          </cell>
          <cell r="AF301" t="str">
            <v>FEMENINO</v>
          </cell>
          <cell r="AG301" t="str">
            <v>INGENIERIA INDUSTRIAL</v>
          </cell>
          <cell r="AH301" t="str">
            <v>N/A</v>
          </cell>
          <cell r="AI301" t="str">
            <v>3 AÑOS</v>
          </cell>
          <cell r="AJ301" t="str">
            <v>SANITAS EPS</v>
          </cell>
          <cell r="AK301" t="str">
            <v>COLPENSIONES</v>
          </cell>
          <cell r="AL301" t="str">
            <v>-</v>
          </cell>
          <cell r="AM301">
            <v>0</v>
          </cell>
          <cell r="AN301"/>
          <cell r="AO301">
            <v>49500000</v>
          </cell>
          <cell r="AP301">
            <v>4500000</v>
          </cell>
          <cell r="AQ301" t="str">
            <v>-</v>
          </cell>
          <cell r="AR301">
            <v>11</v>
          </cell>
          <cell r="AS301">
            <v>49500000</v>
          </cell>
          <cell r="AT301">
            <v>44918</v>
          </cell>
          <cell r="AU301">
            <v>44585</v>
          </cell>
          <cell r="AV301">
            <v>44918</v>
          </cell>
          <cell r="AW301">
            <v>11</v>
          </cell>
          <cell r="AX301" t="str">
            <v>2 2. Meses</v>
          </cell>
          <cell r="AY301" t="str">
            <v>Vigente</v>
          </cell>
          <cell r="AZ301" t="str">
            <v>SUBDIRECCION DE RECOLECCION, BARRIDO Y LIMPIEZA</v>
          </cell>
          <cell r="BA301" t="str">
            <v>HERMES HUMBERTO FORERO</v>
          </cell>
          <cell r="BB301" t="str">
            <v>SUBDIRECTOR DE RBL</v>
          </cell>
          <cell r="BC301">
            <v>80012878</v>
          </cell>
          <cell r="BD301">
            <v>394</v>
          </cell>
          <cell r="BE301">
            <v>44566</v>
          </cell>
          <cell r="BF301">
            <v>310</v>
          </cell>
          <cell r="BG301">
            <v>44579</v>
          </cell>
          <cell r="BH301" t="str">
            <v>O23011602380000007569</v>
          </cell>
          <cell r="BI301" t="str">
            <v>1 1. Inversión</v>
          </cell>
          <cell r="BJ301"/>
          <cell r="BK301"/>
          <cell r="BL301"/>
          <cell r="BM301"/>
          <cell r="BN301">
            <v>10</v>
          </cell>
          <cell r="BO301" t="str">
            <v>PROFESIONAL</v>
          </cell>
          <cell r="BP301"/>
        </row>
        <row r="302">
          <cell r="M302">
            <v>1049635734</v>
          </cell>
          <cell r="N302">
            <v>2</v>
          </cell>
          <cell r="O302" t="str">
            <v>COLOMBIA</v>
          </cell>
          <cell r="P302" t="str">
            <v>BOYACA</v>
          </cell>
          <cell r="Q302" t="str">
            <v>TUNJA</v>
          </cell>
          <cell r="R302" t="str">
            <v>N/A</v>
          </cell>
          <cell r="S302" t="str">
            <v>N/A</v>
          </cell>
          <cell r="T302" t="str">
            <v>N/A</v>
          </cell>
          <cell r="U302" t="str">
            <v>N/A</v>
          </cell>
          <cell r="V302" t="str">
            <v>N/A</v>
          </cell>
          <cell r="W302" t="str">
            <v>N/A</v>
          </cell>
          <cell r="X302" t="str">
            <v>N/A</v>
          </cell>
          <cell r="Y302" t="str">
            <v>N/A</v>
          </cell>
          <cell r="Z302">
            <v>34254</v>
          </cell>
          <cell r="AA302" t="str">
            <v>CRA 53 # 128 20</v>
          </cell>
          <cell r="AB302">
            <v>3153516781</v>
          </cell>
          <cell r="AC302" t="str">
            <v>EDWINFELIPEM47@GMAIL.COM</v>
          </cell>
          <cell r="AD302" t="str">
            <v xml:space="preserve">1 1. Natural </v>
          </cell>
          <cell r="AE302" t="str">
            <v>26 26-Persona Natural</v>
          </cell>
          <cell r="AF302" t="str">
            <v>MASCULINO</v>
          </cell>
          <cell r="AG302" t="str">
            <v>INGENIERIA AMBIENTAL</v>
          </cell>
          <cell r="AH302" t="str">
            <v>ESPECIALIZACION EN PLANEACION Y GESTION DEL DESARROLLO TERRITORIAL</v>
          </cell>
          <cell r="AI302" t="str">
            <v>1 AÑOS 1 MES</v>
          </cell>
          <cell r="AJ302" t="str">
            <v>FAMISANAR</v>
          </cell>
          <cell r="AK302" t="str">
            <v>PORVENIR</v>
          </cell>
          <cell r="AL302" t="str">
            <v>-</v>
          </cell>
          <cell r="AM302">
            <v>0</v>
          </cell>
          <cell r="AN302"/>
          <cell r="AO302">
            <v>25338000</v>
          </cell>
          <cell r="AP302">
            <v>4223000</v>
          </cell>
          <cell r="AQ302" t="str">
            <v>-</v>
          </cell>
          <cell r="AR302">
            <v>6</v>
          </cell>
          <cell r="AS302">
            <v>25338000</v>
          </cell>
          <cell r="AT302">
            <v>44760</v>
          </cell>
          <cell r="AU302">
            <v>44580</v>
          </cell>
          <cell r="AV302">
            <v>44760</v>
          </cell>
          <cell r="AW302">
            <v>6</v>
          </cell>
          <cell r="AX302" t="str">
            <v>2 2. Meses</v>
          </cell>
          <cell r="AY302" t="str">
            <v>Vigente</v>
          </cell>
          <cell r="AZ302" t="str">
            <v>SUBDIRECCION DE RECOLECCION, BARRIDO Y LIMPIEZA</v>
          </cell>
          <cell r="BA302" t="str">
            <v>HERMES HUMBERTO FORERO</v>
          </cell>
          <cell r="BB302" t="str">
            <v>SUBDIRECTOR DE RBL</v>
          </cell>
          <cell r="BC302">
            <v>80012878</v>
          </cell>
          <cell r="BD302">
            <v>392</v>
          </cell>
          <cell r="BE302">
            <v>44566</v>
          </cell>
          <cell r="BF302">
            <v>326</v>
          </cell>
          <cell r="BG302">
            <v>44580</v>
          </cell>
          <cell r="BH302" t="str">
            <v>O23011602380000007569</v>
          </cell>
          <cell r="BI302" t="str">
            <v>1 1. Inversión</v>
          </cell>
          <cell r="BJ302"/>
          <cell r="BK302"/>
          <cell r="BL302"/>
          <cell r="BM302"/>
          <cell r="BN302">
            <v>10</v>
          </cell>
          <cell r="BO302" t="str">
            <v>PROFESIONAL</v>
          </cell>
          <cell r="BP302"/>
        </row>
        <row r="303">
          <cell r="M303">
            <v>1090472275</v>
          </cell>
          <cell r="N303">
            <v>1</v>
          </cell>
          <cell r="O303" t="str">
            <v>COLOMBIA</v>
          </cell>
          <cell r="P303" t="str">
            <v>CUNDINAMARCA</v>
          </cell>
          <cell r="Q303" t="str">
            <v>BOGOTA</v>
          </cell>
          <cell r="R303" t="str">
            <v>N/A</v>
          </cell>
          <cell r="S303" t="str">
            <v>N/A</v>
          </cell>
          <cell r="T303" t="str">
            <v>N/A</v>
          </cell>
          <cell r="U303" t="str">
            <v>N/A</v>
          </cell>
          <cell r="V303" t="str">
            <v>N/A</v>
          </cell>
          <cell r="W303" t="str">
            <v>N/A</v>
          </cell>
          <cell r="X303" t="str">
            <v>N/A</v>
          </cell>
          <cell r="Y303" t="str">
            <v>N/A</v>
          </cell>
          <cell r="Z303">
            <v>34287</v>
          </cell>
          <cell r="AA303" t="str">
            <v>CALLE 6B # 80B 85 T 11 APTO 541</v>
          </cell>
          <cell r="AB303">
            <v>3143752248</v>
          </cell>
          <cell r="AC303" t="str">
            <v>ANITAMAF.17@GMAIL.COM</v>
          </cell>
          <cell r="AD303" t="str">
            <v xml:space="preserve">1 1. Natural </v>
          </cell>
          <cell r="AE303" t="str">
            <v>26 26-Persona Natural</v>
          </cell>
          <cell r="AF303" t="str">
            <v>FEMENINO</v>
          </cell>
          <cell r="AG303" t="str">
            <v>BACTERIOLOGIA Y LABORATORIO CLINICO</v>
          </cell>
          <cell r="AH303" t="str">
            <v>ESPECIALIZACION EN AUDITORIA DE SALUD</v>
          </cell>
          <cell r="AI303" t="str">
            <v>3 AÑOS 6 MESES</v>
          </cell>
          <cell r="AJ303" t="str">
            <v>SURA EPS</v>
          </cell>
          <cell r="AK303" t="str">
            <v>COLFONDOS</v>
          </cell>
          <cell r="AL303" t="str">
            <v>-</v>
          </cell>
          <cell r="AM303">
            <v>0</v>
          </cell>
          <cell r="AN303"/>
          <cell r="AO303">
            <v>27000000</v>
          </cell>
          <cell r="AP303">
            <v>4500000</v>
          </cell>
          <cell r="AQ303" t="str">
            <v>-</v>
          </cell>
          <cell r="AR303">
            <v>6</v>
          </cell>
          <cell r="AS303">
            <v>27000000</v>
          </cell>
          <cell r="AT303">
            <v>44760</v>
          </cell>
          <cell r="AU303">
            <v>44580</v>
          </cell>
          <cell r="AV303">
            <v>44760</v>
          </cell>
          <cell r="AW303">
            <v>6</v>
          </cell>
          <cell r="AX303" t="str">
            <v>2 2. Meses</v>
          </cell>
          <cell r="AY303" t="str">
            <v>Vigente</v>
          </cell>
          <cell r="AZ303" t="str">
            <v>SUBDIRECCION DE RECOLECCION, BARRIDO Y LIMPIEZA</v>
          </cell>
          <cell r="BA303" t="str">
            <v>HERMES HUMBERTO FORERO</v>
          </cell>
          <cell r="BB303" t="str">
            <v>SUBDIRECTOR DE RBL</v>
          </cell>
          <cell r="BC303">
            <v>80012878</v>
          </cell>
          <cell r="BD303">
            <v>197</v>
          </cell>
          <cell r="BE303">
            <v>44565</v>
          </cell>
          <cell r="BF303">
            <v>327</v>
          </cell>
          <cell r="BG303">
            <v>44580</v>
          </cell>
          <cell r="BH303" t="str">
            <v>O23011602380000007569</v>
          </cell>
          <cell r="BI303" t="str">
            <v>1 1. Inversión</v>
          </cell>
          <cell r="BJ303"/>
          <cell r="BK303"/>
          <cell r="BL303"/>
          <cell r="BM303"/>
          <cell r="BN303">
            <v>10</v>
          </cell>
          <cell r="BO303" t="str">
            <v>PROFESIONAL</v>
          </cell>
          <cell r="BP303"/>
        </row>
        <row r="304">
          <cell r="M304">
            <v>1020726172</v>
          </cell>
          <cell r="N304">
            <v>9</v>
          </cell>
          <cell r="O304" t="str">
            <v>COLOMBIA</v>
          </cell>
          <cell r="P304" t="str">
            <v>CAQUETA</v>
          </cell>
          <cell r="Q304" t="str">
            <v>FLORENCIA</v>
          </cell>
          <cell r="R304" t="str">
            <v>N/A</v>
          </cell>
          <cell r="S304" t="str">
            <v>N/A</v>
          </cell>
          <cell r="T304" t="str">
            <v>N/A</v>
          </cell>
          <cell r="U304" t="str">
            <v>N/A</v>
          </cell>
          <cell r="V304" t="str">
            <v>N/A</v>
          </cell>
          <cell r="W304" t="str">
            <v>N/A</v>
          </cell>
          <cell r="X304" t="str">
            <v>N/A</v>
          </cell>
          <cell r="Y304" t="str">
            <v>N/A</v>
          </cell>
          <cell r="Z304">
            <v>31923</v>
          </cell>
          <cell r="AA304" t="str">
            <v>CRA 50 # 104B 34</v>
          </cell>
          <cell r="AB304">
            <v>3156155317</v>
          </cell>
          <cell r="AC304" t="str">
            <v>DIANAMPERDOMO@GMAIL.COM</v>
          </cell>
          <cell r="AD304" t="str">
            <v xml:space="preserve">1 1. Natural </v>
          </cell>
          <cell r="AE304" t="str">
            <v>26 26-Persona Natural</v>
          </cell>
          <cell r="AF304" t="str">
            <v>FEMENINO</v>
          </cell>
          <cell r="AG304" t="str">
            <v>INGENIERIA AMBIENTAL</v>
          </cell>
          <cell r="AH304" t="str">
            <v>ESPECIALIZACION EN PLANEACION AMBIENTAL Y MANEJO INTEGRAL</v>
          </cell>
          <cell r="AI304" t="str">
            <v>9 AÑOS 7 MESES</v>
          </cell>
          <cell r="AJ304" t="str">
            <v>COMPENSAR EPS</v>
          </cell>
          <cell r="AK304" t="str">
            <v>COLPENSIONES</v>
          </cell>
          <cell r="AL304" t="str">
            <v>-</v>
          </cell>
          <cell r="AM304">
            <v>0</v>
          </cell>
          <cell r="AN304"/>
          <cell r="AO304">
            <v>80896200</v>
          </cell>
          <cell r="AP304">
            <v>7354200</v>
          </cell>
          <cell r="AQ304" t="str">
            <v>-</v>
          </cell>
          <cell r="AR304">
            <v>11</v>
          </cell>
          <cell r="AS304">
            <v>80896200</v>
          </cell>
          <cell r="AT304">
            <v>44912</v>
          </cell>
          <cell r="AU304">
            <v>44579</v>
          </cell>
          <cell r="AV304">
            <v>44912</v>
          </cell>
          <cell r="AW304">
            <v>11</v>
          </cell>
          <cell r="AX304" t="str">
            <v>2 2. Meses</v>
          </cell>
          <cell r="AY304" t="str">
            <v>Vigente</v>
          </cell>
          <cell r="AZ304" t="str">
            <v>SUBDIRECCION DE RECOLECCION, BARRIDO Y LIMPIEZA</v>
          </cell>
          <cell r="BA304" t="str">
            <v>HERMES HUMBERTO FORERO</v>
          </cell>
          <cell r="BB304" t="str">
            <v>SUBDIRECTOR DE RBL</v>
          </cell>
          <cell r="BC304">
            <v>80012878</v>
          </cell>
          <cell r="BD304">
            <v>172</v>
          </cell>
          <cell r="BE304">
            <v>44565</v>
          </cell>
          <cell r="BF304">
            <v>293</v>
          </cell>
          <cell r="BG304">
            <v>44579</v>
          </cell>
          <cell r="BH304" t="str">
            <v>O23011602380000007569</v>
          </cell>
          <cell r="BI304" t="str">
            <v>1 1. Inversión</v>
          </cell>
          <cell r="BJ304"/>
          <cell r="BK304"/>
          <cell r="BL304"/>
          <cell r="BM304"/>
          <cell r="BN304">
            <v>14</v>
          </cell>
          <cell r="BO304" t="str">
            <v>PROFESIONAL</v>
          </cell>
          <cell r="BP304"/>
        </row>
        <row r="305">
          <cell r="M305">
            <v>39635346</v>
          </cell>
          <cell r="N305">
            <v>0</v>
          </cell>
          <cell r="O305" t="str">
            <v>COLOMBIA</v>
          </cell>
          <cell r="P305" t="str">
            <v>CUNDINAMARCA</v>
          </cell>
          <cell r="Q305" t="str">
            <v>BOGOTA</v>
          </cell>
          <cell r="R305" t="str">
            <v>N/A</v>
          </cell>
          <cell r="S305" t="str">
            <v>N/A</v>
          </cell>
          <cell r="T305" t="str">
            <v>N/A</v>
          </cell>
          <cell r="U305" t="str">
            <v>N/A</v>
          </cell>
          <cell r="V305" t="str">
            <v>N/A</v>
          </cell>
          <cell r="W305" t="str">
            <v>N/A</v>
          </cell>
          <cell r="X305" t="str">
            <v>N/A</v>
          </cell>
          <cell r="Y305" t="str">
            <v>N/A</v>
          </cell>
          <cell r="Z305">
            <v>22935</v>
          </cell>
          <cell r="AA305" t="str">
            <v>CALLE 144 # 13 94 ATO 303</v>
          </cell>
          <cell r="AB305">
            <v>4652174</v>
          </cell>
          <cell r="AC305" t="str">
            <v>MARIACRISTINA16@GMAIL.COM</v>
          </cell>
          <cell r="AD305" t="str">
            <v xml:space="preserve">1 1. Natural </v>
          </cell>
          <cell r="AE305" t="str">
            <v>26 26-Persona Natural</v>
          </cell>
          <cell r="AF305" t="str">
            <v>FEMENINO</v>
          </cell>
          <cell r="AG305" t="str">
            <v>BACHILLER</v>
          </cell>
          <cell r="AH305" t="str">
            <v>N/A</v>
          </cell>
          <cell r="AI305" t="str">
            <v>19 AÑOS 9 MESES</v>
          </cell>
          <cell r="AJ305" t="str">
            <v>SANITAS EPS</v>
          </cell>
          <cell r="AK305" t="str">
            <v>COLFONDOS</v>
          </cell>
          <cell r="AL305" t="str">
            <v>-</v>
          </cell>
          <cell r="AM305">
            <v>0</v>
          </cell>
          <cell r="AN305"/>
          <cell r="AO305">
            <v>30874250</v>
          </cell>
          <cell r="AP305">
            <v>2806750</v>
          </cell>
          <cell r="AQ305" t="str">
            <v>-</v>
          </cell>
          <cell r="AR305">
            <v>11</v>
          </cell>
          <cell r="AS305">
            <v>30874250</v>
          </cell>
          <cell r="AT305">
            <v>44914</v>
          </cell>
          <cell r="AU305">
            <v>44581</v>
          </cell>
          <cell r="AV305">
            <v>44914</v>
          </cell>
          <cell r="AW305">
            <v>11</v>
          </cell>
          <cell r="AX305" t="str">
            <v>2 2. Meses</v>
          </cell>
          <cell r="AY305" t="str">
            <v>Vigente</v>
          </cell>
          <cell r="AZ305" t="str">
            <v>SUBDIRECCION DE RECOLECCION, BARRIDO Y LIMPIEZA</v>
          </cell>
          <cell r="BA305" t="str">
            <v>HERMES HUMBERTO FORERO</v>
          </cell>
          <cell r="BB305" t="str">
            <v>SUBDIRECTOR DE RBL</v>
          </cell>
          <cell r="BC305">
            <v>80012878</v>
          </cell>
          <cell r="BD305">
            <v>396</v>
          </cell>
          <cell r="BE305">
            <v>44566</v>
          </cell>
          <cell r="BF305">
            <v>320</v>
          </cell>
          <cell r="BG305">
            <v>44579</v>
          </cell>
          <cell r="BH305" t="str">
            <v>O23011602380000007569</v>
          </cell>
          <cell r="BI305" t="str">
            <v>1 1. Inversión</v>
          </cell>
          <cell r="BJ305"/>
          <cell r="BK305"/>
          <cell r="BL305"/>
          <cell r="BM305"/>
          <cell r="BN305">
            <v>6</v>
          </cell>
          <cell r="BO305" t="str">
            <v>ASISTENCIAL</v>
          </cell>
          <cell r="BP305"/>
        </row>
        <row r="306">
          <cell r="M306">
            <v>1013586039</v>
          </cell>
          <cell r="N306">
            <v>1</v>
          </cell>
          <cell r="O306" t="str">
            <v>COLOMBIA</v>
          </cell>
          <cell r="P306" t="str">
            <v>CUNDINAMARCA</v>
          </cell>
          <cell r="Q306" t="str">
            <v>BOGOTA</v>
          </cell>
          <cell r="R306" t="str">
            <v>N/A</v>
          </cell>
          <cell r="S306" t="str">
            <v>N/A</v>
          </cell>
          <cell r="T306" t="str">
            <v>N/A</v>
          </cell>
          <cell r="U306" t="str">
            <v>N/A</v>
          </cell>
          <cell r="V306" t="str">
            <v>N/A</v>
          </cell>
          <cell r="W306" t="str">
            <v>N/A</v>
          </cell>
          <cell r="X306" t="str">
            <v>N/A</v>
          </cell>
          <cell r="Y306" t="str">
            <v>N/A</v>
          </cell>
          <cell r="Z306">
            <v>31843</v>
          </cell>
          <cell r="AA306" t="str">
            <v>CALLE 10B # 81F 20 T2 APTO 612</v>
          </cell>
          <cell r="AB306">
            <v>3067406</v>
          </cell>
          <cell r="AC306" t="str">
            <v>KELLYAVI@GMAIL.COM</v>
          </cell>
          <cell r="AD306" t="str">
            <v xml:space="preserve">1 1. Natural </v>
          </cell>
          <cell r="AE306" t="str">
            <v>26 26-Persona Natural</v>
          </cell>
          <cell r="AF306" t="str">
            <v>FEMENINO</v>
          </cell>
          <cell r="AG306" t="str">
            <v>PUBLICIDAD Y MARKETING CREATIVO</v>
          </cell>
          <cell r="AH306" t="str">
            <v>N/A</v>
          </cell>
          <cell r="AI306" t="str">
            <v>11 AÑOS 3 MESES</v>
          </cell>
          <cell r="AJ306" t="str">
            <v>COMPENSAR EPS</v>
          </cell>
          <cell r="AK306" t="str">
            <v>COLPENSIONES</v>
          </cell>
          <cell r="AL306" t="str">
            <v>-</v>
          </cell>
          <cell r="AM306">
            <v>6082581</v>
          </cell>
          <cell r="AN306"/>
          <cell r="AO306">
            <v>30412905</v>
          </cell>
          <cell r="AP306">
            <v>6082581</v>
          </cell>
          <cell r="AQ306" t="str">
            <v>-</v>
          </cell>
          <cell r="AR306">
            <v>5</v>
          </cell>
          <cell r="AS306">
            <v>36495486</v>
          </cell>
          <cell r="AT306">
            <v>44730</v>
          </cell>
          <cell r="AU306">
            <v>44580</v>
          </cell>
          <cell r="AV306">
            <v>44760</v>
          </cell>
          <cell r="AW306">
            <v>5</v>
          </cell>
          <cell r="AX306" t="str">
            <v>2 2. Meses</v>
          </cell>
          <cell r="AY306" t="str">
            <v>Vigente</v>
          </cell>
          <cell r="AZ306" t="str">
            <v>OFICINA ASESORA DE PLANEACION</v>
          </cell>
          <cell r="BA306" t="str">
            <v>YESLY ALEXANDRA ROA MENDOZA</v>
          </cell>
          <cell r="BB306" t="str">
            <v>JEFE DE OFICINA ASESORA DE PLANEACION</v>
          </cell>
          <cell r="BC306">
            <v>1118535719</v>
          </cell>
          <cell r="BD306">
            <v>169</v>
          </cell>
          <cell r="BE306">
            <v>44565</v>
          </cell>
          <cell r="BF306">
            <v>338</v>
          </cell>
          <cell r="BG306">
            <v>44580</v>
          </cell>
          <cell r="BH306" t="str">
            <v>O23011605560000007628</v>
          </cell>
          <cell r="BI306" t="str">
            <v>1 1. Inversión</v>
          </cell>
          <cell r="BJ306"/>
          <cell r="BK306"/>
          <cell r="BL306"/>
          <cell r="BM306"/>
          <cell r="BN306">
            <v>13</v>
          </cell>
          <cell r="BO306" t="str">
            <v>PROFESIONAL</v>
          </cell>
          <cell r="BP306"/>
        </row>
        <row r="307">
          <cell r="M307">
            <v>1014261943</v>
          </cell>
          <cell r="N307">
            <v>1</v>
          </cell>
          <cell r="O307" t="str">
            <v>COLOMBIA</v>
          </cell>
          <cell r="P307" t="str">
            <v>CUNDINAMARCA</v>
          </cell>
          <cell r="Q307" t="str">
            <v>BOGOTA</v>
          </cell>
          <cell r="R307" t="str">
            <v>N/A</v>
          </cell>
          <cell r="S307" t="str">
            <v>N/A</v>
          </cell>
          <cell r="T307" t="str">
            <v>N/A</v>
          </cell>
          <cell r="U307" t="str">
            <v>N/A</v>
          </cell>
          <cell r="V307" t="str">
            <v>N/A</v>
          </cell>
          <cell r="W307" t="str">
            <v>N/A</v>
          </cell>
          <cell r="X307" t="str">
            <v>N/A</v>
          </cell>
          <cell r="Y307" t="str">
            <v>N/A</v>
          </cell>
          <cell r="Z307">
            <v>34676</v>
          </cell>
          <cell r="AA307" t="str">
            <v>CRA 109A # 83 50</v>
          </cell>
          <cell r="AB307">
            <v>2276701</v>
          </cell>
          <cell r="AC307" t="str">
            <v>PAUROJASG12@GMAIL.COM</v>
          </cell>
          <cell r="AD307" t="str">
            <v xml:space="preserve">1 1. Natural </v>
          </cell>
          <cell r="AE307" t="str">
            <v>26 26-Persona Natural</v>
          </cell>
          <cell r="AF307" t="str">
            <v>FEMENINO</v>
          </cell>
          <cell r="AG307" t="str">
            <v>CIENCIA POLITICA</v>
          </cell>
          <cell r="AH307" t="str">
            <v>N/A</v>
          </cell>
          <cell r="AI307" t="str">
            <v>1 AÑO 3 MESES</v>
          </cell>
          <cell r="AJ307" t="str">
            <v>SURA EPS</v>
          </cell>
          <cell r="AK307" t="str">
            <v>PORVENIR</v>
          </cell>
          <cell r="AL307" t="str">
            <v>-</v>
          </cell>
          <cell r="AM307">
            <v>0</v>
          </cell>
          <cell r="AN307"/>
          <cell r="AO307">
            <v>60500000</v>
          </cell>
          <cell r="AP307">
            <v>5500000</v>
          </cell>
          <cell r="AQ307" t="str">
            <v>-</v>
          </cell>
          <cell r="AR307">
            <v>11</v>
          </cell>
          <cell r="AS307">
            <v>60500000</v>
          </cell>
          <cell r="AT307">
            <v>44913</v>
          </cell>
          <cell r="AU307">
            <v>44580</v>
          </cell>
          <cell r="AV307">
            <v>44913</v>
          </cell>
          <cell r="AW307">
            <v>11</v>
          </cell>
          <cell r="AX307" t="str">
            <v>2 2. Meses</v>
          </cell>
          <cell r="AY307" t="str">
            <v>Vigente</v>
          </cell>
          <cell r="AZ307" t="str">
            <v>SUBDIRECCION DE APROVECHAMIENTO</v>
          </cell>
          <cell r="BA307" t="str">
            <v>ALVARO RAUL PARRA ERAZO</v>
          </cell>
          <cell r="BB307" t="str">
            <v>SUBDIRECTOR DE APROVECHAMIENTO</v>
          </cell>
          <cell r="BC307">
            <v>12970943</v>
          </cell>
          <cell r="BD307">
            <v>41</v>
          </cell>
          <cell r="BE307">
            <v>44563</v>
          </cell>
          <cell r="BF307">
            <v>341</v>
          </cell>
          <cell r="BG307">
            <v>44580</v>
          </cell>
          <cell r="BH307" t="str">
            <v>O23011602380000007569</v>
          </cell>
          <cell r="BI307" t="str">
            <v>1 1. Inversión</v>
          </cell>
          <cell r="BJ307"/>
          <cell r="BK307"/>
          <cell r="BL307"/>
          <cell r="BM307"/>
          <cell r="BN307">
            <v>11</v>
          </cell>
          <cell r="BO307" t="str">
            <v>PROFESIONAL</v>
          </cell>
          <cell r="BP307"/>
        </row>
        <row r="308">
          <cell r="M308">
            <v>79955729</v>
          </cell>
          <cell r="N308">
            <v>6</v>
          </cell>
          <cell r="O308" t="str">
            <v>COLOMBIA</v>
          </cell>
          <cell r="P308" t="str">
            <v>CUNDINAMARCA</v>
          </cell>
          <cell r="Q308" t="str">
            <v>BOGOTA</v>
          </cell>
          <cell r="R308" t="str">
            <v>N/A</v>
          </cell>
          <cell r="S308" t="str">
            <v>N/A</v>
          </cell>
          <cell r="T308" t="str">
            <v>N/A</v>
          </cell>
          <cell r="U308" t="str">
            <v>N/A</v>
          </cell>
          <cell r="V308" t="str">
            <v>N/A</v>
          </cell>
          <cell r="W308" t="str">
            <v>N/A</v>
          </cell>
          <cell r="X308" t="str">
            <v>N/A</v>
          </cell>
          <cell r="Y308" t="str">
            <v>N/A</v>
          </cell>
          <cell r="Z308">
            <v>29404</v>
          </cell>
          <cell r="AA308" t="str">
            <v>CALLE 127B BIS 53 15 TORRE 4 APTO 210</v>
          </cell>
          <cell r="AB308">
            <v>87320365</v>
          </cell>
          <cell r="AC308" t="str">
            <v>ANDRESFM1980@ICLOUD.COM</v>
          </cell>
          <cell r="AD308" t="str">
            <v xml:space="preserve">1 1. Natural </v>
          </cell>
          <cell r="AE308" t="str">
            <v>26 26-Persona Natural</v>
          </cell>
          <cell r="AF308" t="str">
            <v>MASCULINO</v>
          </cell>
          <cell r="AG308" t="str">
            <v>INGENIERIA CIVIL</v>
          </cell>
          <cell r="AH308" t="str">
            <v>-</v>
          </cell>
          <cell r="AI308" t="str">
            <v>10 AÑOS 1 MES</v>
          </cell>
          <cell r="AJ308" t="str">
            <v>SANITAS EPS</v>
          </cell>
          <cell r="AK308" t="str">
            <v>PROTECCION</v>
          </cell>
          <cell r="AL308" t="str">
            <v>-</v>
          </cell>
          <cell r="AM308">
            <v>0</v>
          </cell>
          <cell r="AN308"/>
          <cell r="AO308">
            <v>77000000</v>
          </cell>
          <cell r="AP308">
            <v>7000000</v>
          </cell>
          <cell r="AQ308" t="str">
            <v>-</v>
          </cell>
          <cell r="AR308">
            <v>11</v>
          </cell>
          <cell r="AS308">
            <v>77000000</v>
          </cell>
          <cell r="AT308">
            <v>44912</v>
          </cell>
          <cell r="AU308">
            <v>44579</v>
          </cell>
          <cell r="AV308">
            <v>44912</v>
          </cell>
          <cell r="AW308">
            <v>11</v>
          </cell>
          <cell r="AX308" t="str">
            <v>2 2. Meses</v>
          </cell>
          <cell r="AY308" t="str">
            <v>Vigente</v>
          </cell>
          <cell r="AZ308" t="str">
            <v>SUBDIRECCION DE ASUNTOS LEGALES</v>
          </cell>
          <cell r="BA308" t="str">
            <v>CARLOS ARTURO QUINTANA ASTRO</v>
          </cell>
          <cell r="BB308" t="str">
            <v>SUBDIRECTOR DE ASUNTOS LEGALES</v>
          </cell>
          <cell r="BC308">
            <v>80095259</v>
          </cell>
          <cell r="BD308">
            <v>266</v>
          </cell>
          <cell r="BE308">
            <v>44567</v>
          </cell>
          <cell r="BF308">
            <v>285</v>
          </cell>
          <cell r="BG308">
            <v>44579</v>
          </cell>
          <cell r="BH308" t="str">
            <v>O23011605560000007628</v>
          </cell>
          <cell r="BI308" t="str">
            <v>1 1. Inversión</v>
          </cell>
          <cell r="BJ308"/>
          <cell r="BK308"/>
          <cell r="BL308"/>
          <cell r="BM308"/>
          <cell r="BN308">
            <v>15</v>
          </cell>
          <cell r="BO308" t="str">
            <v>PROFESIONAL</v>
          </cell>
          <cell r="BP308"/>
        </row>
        <row r="309">
          <cell r="M309">
            <v>1049635821</v>
          </cell>
          <cell r="N309">
            <v>5</v>
          </cell>
          <cell r="O309" t="str">
            <v>COLOMBIA</v>
          </cell>
          <cell r="P309" t="str">
            <v>BOYACA</v>
          </cell>
          <cell r="Q309" t="str">
            <v>TUNJA</v>
          </cell>
          <cell r="R309" t="str">
            <v>N/A</v>
          </cell>
          <cell r="S309" t="str">
            <v>N/A</v>
          </cell>
          <cell r="T309" t="str">
            <v>N/A</v>
          </cell>
          <cell r="U309" t="str">
            <v>N/A</v>
          </cell>
          <cell r="V309" t="str">
            <v>N/A</v>
          </cell>
          <cell r="W309" t="str">
            <v>N/A</v>
          </cell>
          <cell r="X309" t="str">
            <v>N/A</v>
          </cell>
          <cell r="Y309" t="str">
            <v>N/A</v>
          </cell>
          <cell r="Z309">
            <v>34273</v>
          </cell>
          <cell r="AA309" t="str">
            <v>CALLE 8 # 4 09</v>
          </cell>
          <cell r="AB309">
            <v>3145193634</v>
          </cell>
          <cell r="AC309" t="str">
            <v>DAFEBUAC@GMAIL.COM</v>
          </cell>
          <cell r="AD309" t="str">
            <v xml:space="preserve">1 1. Natural </v>
          </cell>
          <cell r="AE309" t="str">
            <v>26 26-Persona Natural</v>
          </cell>
          <cell r="AF309" t="str">
            <v>MASCULINO</v>
          </cell>
          <cell r="AG309" t="str">
            <v>INGENIERIA CIVIL</v>
          </cell>
          <cell r="AH309" t="str">
            <v>ESPECIALIZACION EN CONTRATACION ESTATAL</v>
          </cell>
          <cell r="AI309" t="str">
            <v>4 AÑOS 11 MESES</v>
          </cell>
          <cell r="AJ309" t="str">
            <v>-</v>
          </cell>
          <cell r="AK309" t="str">
            <v>-</v>
          </cell>
          <cell r="AL309" t="str">
            <v>-</v>
          </cell>
          <cell r="AM309">
            <v>0</v>
          </cell>
          <cell r="AN309"/>
          <cell r="AO309">
            <v>77000000</v>
          </cell>
          <cell r="AP309">
            <v>7000000</v>
          </cell>
          <cell r="AQ309" t="str">
            <v>-</v>
          </cell>
          <cell r="AR309">
            <v>11</v>
          </cell>
          <cell r="AS309">
            <v>77000000</v>
          </cell>
          <cell r="AT309">
            <v>44912</v>
          </cell>
          <cell r="AU309">
            <v>44579</v>
          </cell>
          <cell r="AV309">
            <v>44912</v>
          </cell>
          <cell r="AW309">
            <v>11</v>
          </cell>
          <cell r="AX309" t="str">
            <v>2 2. Meses</v>
          </cell>
          <cell r="AY309" t="str">
            <v>Vigente</v>
          </cell>
          <cell r="AZ309" t="str">
            <v>SUBDIRECCION DE ASUNTOS LEGALES</v>
          </cell>
          <cell r="BA309" t="str">
            <v>CARLOS ARTURO QUINTANA ASTRO</v>
          </cell>
          <cell r="BB309" t="str">
            <v>SUBDIRECTOR DE ASUNTOS LEGALES</v>
          </cell>
          <cell r="BC309">
            <v>80095259</v>
          </cell>
          <cell r="BD309">
            <v>265</v>
          </cell>
          <cell r="BE309">
            <v>44567</v>
          </cell>
          <cell r="BF309">
            <v>286</v>
          </cell>
          <cell r="BG309">
            <v>44579</v>
          </cell>
          <cell r="BH309" t="str">
            <v>O23011605560000007628</v>
          </cell>
          <cell r="BI309" t="str">
            <v>1 1. Inversión</v>
          </cell>
          <cell r="BJ309"/>
          <cell r="BK309"/>
          <cell r="BL309"/>
          <cell r="BM309"/>
          <cell r="BN309">
            <v>15</v>
          </cell>
          <cell r="BO309" t="str">
            <v>PROFESIONAL</v>
          </cell>
          <cell r="BP309"/>
        </row>
        <row r="310">
          <cell r="M310">
            <v>91016375</v>
          </cell>
          <cell r="N310">
            <v>8</v>
          </cell>
          <cell r="O310" t="str">
            <v>COLOMBIA</v>
          </cell>
          <cell r="P310" t="str">
            <v>CUNDINAMARCA</v>
          </cell>
          <cell r="Q310" t="str">
            <v>BOGOTA</v>
          </cell>
          <cell r="R310" t="str">
            <v>N/A</v>
          </cell>
          <cell r="S310" t="str">
            <v>N/A</v>
          </cell>
          <cell r="T310" t="str">
            <v>N/A</v>
          </cell>
          <cell r="U310" t="str">
            <v>N/A</v>
          </cell>
          <cell r="V310" t="str">
            <v>N/A</v>
          </cell>
          <cell r="W310" t="str">
            <v>N/A</v>
          </cell>
          <cell r="X310" t="str">
            <v>N/A</v>
          </cell>
          <cell r="Y310" t="str">
            <v>N/A</v>
          </cell>
          <cell r="Z310">
            <v>28687</v>
          </cell>
          <cell r="AA310" t="str">
            <v>CALLE 32 # 13 83 TORRE 2 APTO 902</v>
          </cell>
          <cell r="AB310">
            <v>8131733</v>
          </cell>
          <cell r="AC310" t="str">
            <v>ARQMARCEL1@GMAIL.COM</v>
          </cell>
          <cell r="AD310" t="str">
            <v xml:space="preserve">1 1. Natural </v>
          </cell>
          <cell r="AE310" t="str">
            <v>26 26-Persona Natural</v>
          </cell>
          <cell r="AF310" t="str">
            <v>MASCULINO</v>
          </cell>
          <cell r="AG310" t="str">
            <v>ARQUITECTURA</v>
          </cell>
          <cell r="AH310" t="str">
            <v>ESPECIALIZACION EN CONTRATACION ESTATAL Y NEGOCIOS JURIDICOS</v>
          </cell>
          <cell r="AI310" t="str">
            <v>11 AÑOS 3 MESES</v>
          </cell>
          <cell r="AJ310" t="str">
            <v>-</v>
          </cell>
          <cell r="AK310" t="str">
            <v>-</v>
          </cell>
          <cell r="AL310" t="str">
            <v>-</v>
          </cell>
          <cell r="AM310">
            <v>0</v>
          </cell>
          <cell r="AN310"/>
          <cell r="AO310">
            <v>125840000</v>
          </cell>
          <cell r="AP310">
            <v>11440000</v>
          </cell>
          <cell r="AQ310" t="str">
            <v>-</v>
          </cell>
          <cell r="AR310">
            <v>11</v>
          </cell>
          <cell r="AS310">
            <v>125840000</v>
          </cell>
          <cell r="AT310">
            <v>44912</v>
          </cell>
          <cell r="AU310">
            <v>44579</v>
          </cell>
          <cell r="AV310">
            <v>44912</v>
          </cell>
          <cell r="AW310">
            <v>11</v>
          </cell>
          <cell r="AX310" t="str">
            <v>2 2. Meses</v>
          </cell>
          <cell r="AY310" t="str">
            <v>Vigente</v>
          </cell>
          <cell r="AZ310" t="str">
            <v>SUBDIRECCION DE ASUNTOS LEGALES</v>
          </cell>
          <cell r="BA310" t="str">
            <v>CARLOS ARTURO QUINTANA ASTRO</v>
          </cell>
          <cell r="BB310" t="str">
            <v>SUBDIRECTOR DE ASUNTOS LEGALES</v>
          </cell>
          <cell r="BC310">
            <v>80095259</v>
          </cell>
          <cell r="BD310">
            <v>244</v>
          </cell>
          <cell r="BE310">
            <v>44565</v>
          </cell>
          <cell r="BF310">
            <v>284</v>
          </cell>
          <cell r="BG310">
            <v>44579</v>
          </cell>
          <cell r="BH310" t="str">
            <v>O21202020080282199</v>
          </cell>
          <cell r="BI310" t="str">
            <v>2 2. Funcionamiento</v>
          </cell>
          <cell r="BJ310"/>
          <cell r="BK310"/>
          <cell r="BL310"/>
          <cell r="BM310"/>
          <cell r="BN310">
            <v>19</v>
          </cell>
          <cell r="BO310" t="str">
            <v>PROFESIONAL</v>
          </cell>
          <cell r="BP310"/>
        </row>
        <row r="311">
          <cell r="M311">
            <v>52187438</v>
          </cell>
          <cell r="N311">
            <v>4</v>
          </cell>
          <cell r="O311" t="str">
            <v>COLOMBIA</v>
          </cell>
          <cell r="P311" t="str">
            <v>CUNDINAMARCA</v>
          </cell>
          <cell r="Q311" t="str">
            <v>BOGOTA</v>
          </cell>
          <cell r="R311" t="str">
            <v>N/A</v>
          </cell>
          <cell r="S311" t="str">
            <v>N/A</v>
          </cell>
          <cell r="T311" t="str">
            <v>N/A</v>
          </cell>
          <cell r="U311" t="str">
            <v>N/A</v>
          </cell>
          <cell r="V311" t="str">
            <v>N/A</v>
          </cell>
          <cell r="W311" t="str">
            <v>N/A</v>
          </cell>
          <cell r="X311" t="str">
            <v>N/A</v>
          </cell>
          <cell r="Y311" t="str">
            <v>N/A</v>
          </cell>
          <cell r="Z311">
            <v>28060</v>
          </cell>
          <cell r="AA311" t="str">
            <v>CRA 51 # 38A 30 SUR</v>
          </cell>
          <cell r="AB311">
            <v>3108116557</v>
          </cell>
          <cell r="AC311" t="str">
            <v>PAOROMERONEIRA@GMAIL.COM</v>
          </cell>
          <cell r="AD311" t="str">
            <v xml:space="preserve">1 1. Natural </v>
          </cell>
          <cell r="AE311" t="str">
            <v>26 26-Persona Natural</v>
          </cell>
          <cell r="AF311" t="str">
            <v>FEMENINO</v>
          </cell>
          <cell r="AG311" t="str">
            <v>ADMINISTRACION DE EMPRESAS</v>
          </cell>
          <cell r="AH311" t="str">
            <v>ESPECIALIZACION EN GERENCIA FINANCIERA</v>
          </cell>
          <cell r="AI311" t="str">
            <v>21 AÑOS 4 MESES</v>
          </cell>
          <cell r="AJ311" t="str">
            <v>COMPENSAR EPS</v>
          </cell>
          <cell r="AK311" t="str">
            <v>COLPENSIONES</v>
          </cell>
          <cell r="AL311" t="str">
            <v>-</v>
          </cell>
          <cell r="AM311">
            <v>0</v>
          </cell>
          <cell r="AN311"/>
          <cell r="AO311">
            <v>80080000</v>
          </cell>
          <cell r="AP311">
            <v>7280000</v>
          </cell>
          <cell r="AQ311" t="str">
            <v>-</v>
          </cell>
          <cell r="AR311">
            <v>11</v>
          </cell>
          <cell r="AS311">
            <v>80080000</v>
          </cell>
          <cell r="AT311">
            <v>44912</v>
          </cell>
          <cell r="AU311">
            <v>44579</v>
          </cell>
          <cell r="AV311">
            <v>44912</v>
          </cell>
          <cell r="AW311">
            <v>11</v>
          </cell>
          <cell r="AX311" t="str">
            <v>2 2. Meses</v>
          </cell>
          <cell r="AY311" t="str">
            <v>Vigente</v>
          </cell>
          <cell r="AZ311" t="str">
            <v>SUBDIRECCION DE ASUNTOS LEGALES</v>
          </cell>
          <cell r="BA311" t="str">
            <v>CARLOS ARTURO QUINTANA ASTRO</v>
          </cell>
          <cell r="BB311" t="str">
            <v>SUBDIRECTOR DE ASUNTOS LEGALES</v>
          </cell>
          <cell r="BC311">
            <v>80095259</v>
          </cell>
          <cell r="BD311">
            <v>267</v>
          </cell>
          <cell r="BE311">
            <v>44567</v>
          </cell>
          <cell r="BF311">
            <v>302</v>
          </cell>
          <cell r="BG311">
            <v>44579</v>
          </cell>
          <cell r="BH311" t="str">
            <v>O23011605560000007628</v>
          </cell>
          <cell r="BI311" t="str">
            <v>1 1. Inversión</v>
          </cell>
          <cell r="BJ311"/>
          <cell r="BK311"/>
          <cell r="BL311"/>
          <cell r="BM311"/>
          <cell r="BN311">
            <v>15</v>
          </cell>
          <cell r="BO311" t="str">
            <v>PROFESIONAL</v>
          </cell>
          <cell r="BP311"/>
        </row>
        <row r="312">
          <cell r="M312">
            <v>79891521</v>
          </cell>
          <cell r="N312">
            <v>5</v>
          </cell>
          <cell r="O312" t="str">
            <v>COLOMBIA</v>
          </cell>
          <cell r="P312" t="str">
            <v>CUNDINAMARCA</v>
          </cell>
          <cell r="Q312" t="str">
            <v>BOGOTA</v>
          </cell>
          <cell r="R312" t="str">
            <v>N/A</v>
          </cell>
          <cell r="S312" t="str">
            <v>N/A</v>
          </cell>
          <cell r="T312" t="str">
            <v>N/A</v>
          </cell>
          <cell r="U312" t="str">
            <v>N/A</v>
          </cell>
          <cell r="V312" t="str">
            <v>N/A</v>
          </cell>
          <cell r="W312" t="str">
            <v>N/A</v>
          </cell>
          <cell r="X312" t="str">
            <v>N/A</v>
          </cell>
          <cell r="Y312" t="str">
            <v>N/A</v>
          </cell>
          <cell r="Z312">
            <v>28256</v>
          </cell>
          <cell r="AA312" t="str">
            <v>CRA68B # 38C 53</v>
          </cell>
          <cell r="AB312">
            <v>3197016625</v>
          </cell>
          <cell r="AC312" t="str">
            <v>WBORD06@HOTMAIL.COM</v>
          </cell>
          <cell r="AD312" t="str">
            <v xml:space="preserve">1 1. Natural </v>
          </cell>
          <cell r="AE312" t="str">
            <v>26 26-Persona Natural</v>
          </cell>
          <cell r="AF312" t="str">
            <v>MASCULINO</v>
          </cell>
          <cell r="AG312" t="str">
            <v>TECNICO</v>
          </cell>
          <cell r="AH312" t="str">
            <v>N/A</v>
          </cell>
          <cell r="AI312" t="str">
            <v>15 AÑOS 3 MESES</v>
          </cell>
          <cell r="AJ312" t="str">
            <v>SURA EPS</v>
          </cell>
          <cell r="AK312" t="str">
            <v>PORVENIR</v>
          </cell>
          <cell r="AL312" t="str">
            <v>-</v>
          </cell>
          <cell r="AM312">
            <v>0</v>
          </cell>
          <cell r="AN312"/>
          <cell r="AO312">
            <v>69300000</v>
          </cell>
          <cell r="AP312">
            <v>6300000</v>
          </cell>
          <cell r="AQ312" t="str">
            <v>-</v>
          </cell>
          <cell r="AR312">
            <v>11</v>
          </cell>
          <cell r="AS312">
            <v>69300000</v>
          </cell>
          <cell r="AT312">
            <v>44912</v>
          </cell>
          <cell r="AU312">
            <v>44579</v>
          </cell>
          <cell r="AV312">
            <v>44912</v>
          </cell>
          <cell r="AW312">
            <v>11</v>
          </cell>
          <cell r="AX312" t="str">
            <v>2 2. Meses</v>
          </cell>
          <cell r="AY312" t="str">
            <v>Vigente</v>
          </cell>
          <cell r="AZ312" t="str">
            <v>SUBDIRECCION DE ASUNTOS LEGALES</v>
          </cell>
          <cell r="BA312" t="str">
            <v>CARLOS ARTURO QUINTANA ASTRO</v>
          </cell>
          <cell r="BB312" t="str">
            <v>SUBDIRECTOR DE ASUNTOS LEGALES</v>
          </cell>
          <cell r="BC312">
            <v>80095259</v>
          </cell>
          <cell r="BD312">
            <v>268</v>
          </cell>
          <cell r="BE312">
            <v>44567</v>
          </cell>
          <cell r="BF312">
            <v>300</v>
          </cell>
          <cell r="BG312">
            <v>44579</v>
          </cell>
          <cell r="BH312" t="str">
            <v>O23011605560000007628</v>
          </cell>
          <cell r="BI312" t="str">
            <v>1 1. Inversión</v>
          </cell>
          <cell r="BJ312"/>
          <cell r="BK312"/>
          <cell r="BL312"/>
          <cell r="BM312"/>
          <cell r="BN312">
            <v>13</v>
          </cell>
          <cell r="BO312" t="str">
            <v>TECNICO</v>
          </cell>
          <cell r="BP312"/>
        </row>
        <row r="313">
          <cell r="M313">
            <v>79310740</v>
          </cell>
          <cell r="N313">
            <v>1</v>
          </cell>
          <cell r="O313" t="str">
            <v>COLOMBIA</v>
          </cell>
          <cell r="P313" t="str">
            <v>CUNDINAMARCA</v>
          </cell>
          <cell r="Q313" t="str">
            <v>BOGOTA</v>
          </cell>
          <cell r="R313" t="str">
            <v>N/A</v>
          </cell>
          <cell r="S313" t="str">
            <v>N/A</v>
          </cell>
          <cell r="T313" t="str">
            <v>N/A</v>
          </cell>
          <cell r="U313" t="str">
            <v>N/A</v>
          </cell>
          <cell r="V313" t="str">
            <v>N/A</v>
          </cell>
          <cell r="W313" t="str">
            <v>N/A</v>
          </cell>
          <cell r="X313" t="str">
            <v>N/A</v>
          </cell>
          <cell r="Y313" t="str">
            <v>N/A</v>
          </cell>
          <cell r="Z313">
            <v>23306</v>
          </cell>
          <cell r="AA313" t="str">
            <v>calle 37 sur # 78c 02 blq 2 entrada 3y4 apto 104</v>
          </cell>
          <cell r="AB313">
            <v>2643772</v>
          </cell>
          <cell r="AC313" t="str">
            <v>sandoval_gp@hotmail.com</v>
          </cell>
          <cell r="AD313" t="str">
            <v xml:space="preserve">1 1. Natural </v>
          </cell>
          <cell r="AE313" t="str">
            <v>26 26-Persona Natural</v>
          </cell>
          <cell r="AF313" t="str">
            <v>MASCULINO</v>
          </cell>
          <cell r="AG313" t="str">
            <v>ADMINISTRACION PUBLICA</v>
          </cell>
          <cell r="AH313" t="str">
            <v>ESPECIALIZACION EN CONTROL INTERNO</v>
          </cell>
          <cell r="AI313" t="str">
            <v>25 AÑOS 3 MESES</v>
          </cell>
          <cell r="AJ313" t="str">
            <v>COMPENSAR EPS</v>
          </cell>
          <cell r="AK313" t="str">
            <v>COLFONDOS</v>
          </cell>
          <cell r="AL313" t="str">
            <v>-</v>
          </cell>
          <cell r="AM313">
            <v>0</v>
          </cell>
          <cell r="AN313"/>
          <cell r="AO313">
            <v>104500000</v>
          </cell>
          <cell r="AP313">
            <v>9500000</v>
          </cell>
          <cell r="AQ313" t="str">
            <v>-</v>
          </cell>
          <cell r="AR313">
            <v>11</v>
          </cell>
          <cell r="AS313">
            <v>104500000</v>
          </cell>
          <cell r="AT313">
            <v>44913</v>
          </cell>
          <cell r="AU313">
            <v>44580</v>
          </cell>
          <cell r="AV313">
            <v>44913</v>
          </cell>
          <cell r="AW313">
            <v>11</v>
          </cell>
          <cell r="AX313" t="str">
            <v>2 2. Meses</v>
          </cell>
          <cell r="AY313" t="str">
            <v>Vigente</v>
          </cell>
          <cell r="AZ313" t="str">
            <v>OFICINA ASESORA DE PLANEACION</v>
          </cell>
          <cell r="BA313" t="str">
            <v>YESLY ALEXANDRA ROA MENDOZA</v>
          </cell>
          <cell r="BB313" t="str">
            <v>JEFE DE OFICINA ASESORA DE PLANEACION</v>
          </cell>
          <cell r="BC313">
            <v>1118535719</v>
          </cell>
          <cell r="BD313">
            <v>260</v>
          </cell>
          <cell r="BE313">
            <v>44565</v>
          </cell>
          <cell r="BF313">
            <v>339</v>
          </cell>
          <cell r="BG313">
            <v>44580</v>
          </cell>
          <cell r="BH313" t="str">
            <v>O21202020080383990</v>
          </cell>
          <cell r="BI313" t="str">
            <v>2 2. Funcionamiento</v>
          </cell>
          <cell r="BJ313"/>
          <cell r="BK313"/>
          <cell r="BL313"/>
          <cell r="BM313"/>
          <cell r="BN313">
            <v>18</v>
          </cell>
          <cell r="BO313" t="str">
            <v>PROFESIONAL</v>
          </cell>
          <cell r="BP313"/>
        </row>
        <row r="314">
          <cell r="M314">
            <v>1010238072</v>
          </cell>
          <cell r="N314">
            <v>0</v>
          </cell>
          <cell r="O314" t="str">
            <v>COLOMBIA</v>
          </cell>
          <cell r="P314" t="str">
            <v>CUNDINAMARCA</v>
          </cell>
          <cell r="Q314" t="str">
            <v>BOGOTA</v>
          </cell>
          <cell r="R314" t="str">
            <v>N/A</v>
          </cell>
          <cell r="S314" t="str">
            <v>N/A</v>
          </cell>
          <cell r="T314" t="str">
            <v>N/A</v>
          </cell>
          <cell r="U314" t="str">
            <v>N/A</v>
          </cell>
          <cell r="V314" t="str">
            <v>N/A</v>
          </cell>
          <cell r="W314" t="str">
            <v>N/A</v>
          </cell>
          <cell r="X314" t="str">
            <v>N/A</v>
          </cell>
          <cell r="Y314" t="str">
            <v>N/A</v>
          </cell>
          <cell r="Z314">
            <v>35844</v>
          </cell>
          <cell r="AA314" t="str">
            <v>CALLE 25 # 34 10</v>
          </cell>
          <cell r="AB314">
            <v>2698142</v>
          </cell>
          <cell r="AC314" t="str">
            <v>FERNANDAMORALES98@HOTMAIL.COM</v>
          </cell>
          <cell r="AD314" t="str">
            <v xml:space="preserve">1 1. Natural </v>
          </cell>
          <cell r="AE314" t="str">
            <v>26 26-Persona Natural</v>
          </cell>
          <cell r="AF314" t="str">
            <v>FEMENINO</v>
          </cell>
          <cell r="AG314" t="str">
            <v>INGENIERIA CIVIL</v>
          </cell>
          <cell r="AH314" t="str">
            <v>N/A</v>
          </cell>
          <cell r="AI314" t="str">
            <v>1 AÑO 9 MESES</v>
          </cell>
          <cell r="AJ314" t="str">
            <v>SURA EPS</v>
          </cell>
          <cell r="AK314" t="str">
            <v>COLPENSIONES</v>
          </cell>
          <cell r="AL314" t="str">
            <v>-</v>
          </cell>
          <cell r="AM314">
            <v>0</v>
          </cell>
          <cell r="AN314"/>
          <cell r="AO314">
            <v>55783706</v>
          </cell>
          <cell r="AP314">
            <v>5071246</v>
          </cell>
          <cell r="AQ314" t="str">
            <v>-</v>
          </cell>
          <cell r="AR314">
            <v>11</v>
          </cell>
          <cell r="AS314">
            <v>55783706</v>
          </cell>
          <cell r="AT314">
            <v>44913</v>
          </cell>
          <cell r="AU314">
            <v>44580</v>
          </cell>
          <cell r="AV314">
            <v>44913</v>
          </cell>
          <cell r="AW314">
            <v>11</v>
          </cell>
          <cell r="AX314" t="str">
            <v>2 2. Meses</v>
          </cell>
          <cell r="AY314" t="str">
            <v>Vigente</v>
          </cell>
          <cell r="AZ314" t="str">
            <v>SUBDIRECCION DE RECOLECCION, BARRIDO Y LIMPIEZA</v>
          </cell>
          <cell r="BA314" t="str">
            <v>HERMES HUMBERTO FORERO</v>
          </cell>
          <cell r="BB314" t="str">
            <v>SUBDIRECTOR DE RBL</v>
          </cell>
          <cell r="BC314">
            <v>80012878</v>
          </cell>
          <cell r="BD314">
            <v>171</v>
          </cell>
          <cell r="BE314">
            <v>44565</v>
          </cell>
          <cell r="BF314">
            <v>328</v>
          </cell>
          <cell r="BG314">
            <v>44580</v>
          </cell>
          <cell r="BH314" t="str">
            <v>O23011602380000007569</v>
          </cell>
          <cell r="BI314" t="str">
            <v>1 1. Inversión</v>
          </cell>
          <cell r="BJ314"/>
          <cell r="BK314"/>
          <cell r="BL314"/>
          <cell r="BM314"/>
          <cell r="BN314">
            <v>11</v>
          </cell>
          <cell r="BO314" t="str">
            <v>PROFESIONAL</v>
          </cell>
          <cell r="BP314"/>
        </row>
        <row r="315">
          <cell r="M315">
            <v>1026260799</v>
          </cell>
          <cell r="N315">
            <v>6</v>
          </cell>
          <cell r="O315" t="str">
            <v>COLOMBIA</v>
          </cell>
          <cell r="P315" t="str">
            <v>CUNDINAMARCA</v>
          </cell>
          <cell r="Q315" t="str">
            <v>BOGOTA</v>
          </cell>
          <cell r="R315" t="str">
            <v>N/A</v>
          </cell>
          <cell r="S315" t="str">
            <v>N/A</v>
          </cell>
          <cell r="T315" t="str">
            <v>N/A</v>
          </cell>
          <cell r="U315" t="str">
            <v>N/A</v>
          </cell>
          <cell r="V315" t="str">
            <v>N/A</v>
          </cell>
          <cell r="W315" t="str">
            <v>N/A</v>
          </cell>
          <cell r="X315" t="str">
            <v>N/A</v>
          </cell>
          <cell r="Y315" t="str">
            <v>N/A</v>
          </cell>
          <cell r="Z315">
            <v>32319</v>
          </cell>
          <cell r="AA315" t="str">
            <v>AVE ESPERANZA # 47 33 APTO 603</v>
          </cell>
          <cell r="AB315">
            <v>3188708721</v>
          </cell>
          <cell r="AC315" t="str">
            <v>ANGELICASRIG@GMAIL.COM</v>
          </cell>
          <cell r="AD315" t="str">
            <v xml:space="preserve">1 1. Natural </v>
          </cell>
          <cell r="AE315" t="str">
            <v>26 26-Persona Natural</v>
          </cell>
          <cell r="AF315" t="str">
            <v>FEMENINO</v>
          </cell>
          <cell r="AG315" t="str">
            <v>PSICOLOGIA</v>
          </cell>
          <cell r="AH315" t="str">
            <v>ESPECIALIZACION EN PSICOLOGIA JURIDICA Y FORENSE</v>
          </cell>
          <cell r="AI315" t="str">
            <v>11 AÑOS 7 MESES</v>
          </cell>
          <cell r="AJ315" t="str">
            <v>SANITAS EPS</v>
          </cell>
          <cell r="AK315" t="str">
            <v>SKANDIA</v>
          </cell>
          <cell r="AL315" t="str">
            <v>-</v>
          </cell>
          <cell r="AM315">
            <v>0</v>
          </cell>
          <cell r="AN315"/>
          <cell r="AO315">
            <v>56280000</v>
          </cell>
          <cell r="AP315">
            <v>9380000</v>
          </cell>
          <cell r="AQ315" t="str">
            <v>-</v>
          </cell>
          <cell r="AR315">
            <v>6</v>
          </cell>
          <cell r="AS315">
            <v>56280000</v>
          </cell>
          <cell r="AT315">
            <v>44761</v>
          </cell>
          <cell r="AU315">
            <v>44581</v>
          </cell>
          <cell r="AV315">
            <v>44765</v>
          </cell>
          <cell r="AW315">
            <v>6</v>
          </cell>
          <cell r="AX315" t="str">
            <v>2 2. Meses</v>
          </cell>
          <cell r="AY315" t="str">
            <v>Vigente</v>
          </cell>
          <cell r="AZ315" t="str">
            <v>DIRECCION GENERAL</v>
          </cell>
          <cell r="BA315" t="str">
            <v>LUZ AMANDA CAMACHO SANCHEZ</v>
          </cell>
          <cell r="BB315" t="str">
            <v>DIRECTORA GENERAL</v>
          </cell>
          <cell r="BC315">
            <v>51816415</v>
          </cell>
          <cell r="BD315">
            <v>351</v>
          </cell>
          <cell r="BE315">
            <v>44565</v>
          </cell>
          <cell r="BF315">
            <v>343</v>
          </cell>
          <cell r="BG315">
            <v>44581</v>
          </cell>
          <cell r="BH315" t="str">
            <v>O21202020080383990</v>
          </cell>
          <cell r="BI315" t="str">
            <v>2 2. Funcionamiento</v>
          </cell>
          <cell r="BJ315"/>
          <cell r="BK315"/>
          <cell r="BL315"/>
          <cell r="BM315"/>
          <cell r="BN315">
            <v>18</v>
          </cell>
          <cell r="BO315" t="str">
            <v>PROFESIONAL</v>
          </cell>
          <cell r="BP315"/>
        </row>
        <row r="316">
          <cell r="M316">
            <v>7142326</v>
          </cell>
          <cell r="N316">
            <v>0</v>
          </cell>
          <cell r="O316" t="str">
            <v>COLOMBIA</v>
          </cell>
          <cell r="P316" t="str">
            <v>MAGDALENA</v>
          </cell>
          <cell r="Q316" t="str">
            <v>SANTA MARTA</v>
          </cell>
          <cell r="R316" t="str">
            <v>N/A</v>
          </cell>
          <cell r="S316" t="str">
            <v>N/A</v>
          </cell>
          <cell r="T316" t="str">
            <v>N/A</v>
          </cell>
          <cell r="U316" t="str">
            <v>N/A</v>
          </cell>
          <cell r="V316" t="str">
            <v>N/A</v>
          </cell>
          <cell r="W316" t="str">
            <v>N/A</v>
          </cell>
          <cell r="X316" t="str">
            <v>N/A</v>
          </cell>
          <cell r="Y316" t="str">
            <v>N/A</v>
          </cell>
          <cell r="Z316">
            <v>28520</v>
          </cell>
          <cell r="AA316" t="str">
            <v>CRA 9 # 48 85 APTO 301</v>
          </cell>
          <cell r="AB316">
            <v>3043875924</v>
          </cell>
          <cell r="AC316" t="str">
            <v>VJMENDOZA70@GMAIL.COM</v>
          </cell>
          <cell r="AD316" t="str">
            <v xml:space="preserve">1 1. Natural </v>
          </cell>
          <cell r="AE316" t="str">
            <v>26 26-Persona Natural</v>
          </cell>
          <cell r="AF316" t="str">
            <v>MASCULINO</v>
          </cell>
          <cell r="AG316" t="str">
            <v>INGENIERIA CIVIL</v>
          </cell>
          <cell r="AH316" t="str">
            <v>MAESTRIA EN INGENIERIA</v>
          </cell>
          <cell r="AI316" t="str">
            <v>6 AÑOS 5 MESES</v>
          </cell>
          <cell r="AJ316" t="str">
            <v>SANITAS EPS</v>
          </cell>
          <cell r="AK316" t="str">
            <v>PORVENIR</v>
          </cell>
          <cell r="AL316" t="str">
            <v>-</v>
          </cell>
          <cell r="AM316">
            <v>0</v>
          </cell>
          <cell r="AN316"/>
          <cell r="AO316">
            <v>46350000</v>
          </cell>
          <cell r="AP316">
            <v>7725000</v>
          </cell>
          <cell r="AQ316" t="str">
            <v>-</v>
          </cell>
          <cell r="AR316">
            <v>6</v>
          </cell>
          <cell r="AS316">
            <v>46350000</v>
          </cell>
          <cell r="AT316">
            <v>44759</v>
          </cell>
          <cell r="AU316">
            <v>44579</v>
          </cell>
          <cell r="AV316">
            <v>44759</v>
          </cell>
          <cell r="AW316">
            <v>6</v>
          </cell>
          <cell r="AX316" t="str">
            <v>2 2. Meses</v>
          </cell>
          <cell r="AY316" t="str">
            <v>Vigente</v>
          </cell>
          <cell r="AZ316" t="str">
            <v>SUBDIRECCION DE SERVICIOS FUNERARIOS Y ALUMBRADO PUBLICO</v>
          </cell>
          <cell r="BA316" t="str">
            <v>INGRID LISBETH RAMIREZ MORENO</v>
          </cell>
          <cell r="BB316" t="str">
            <v>SUBDIRECTORA DE SERVICIOS FUNERARIOS Y ALUMBRADO PUBLICO</v>
          </cell>
          <cell r="BC316">
            <v>47440658</v>
          </cell>
          <cell r="BD316">
            <v>312</v>
          </cell>
          <cell r="BE316">
            <v>44567</v>
          </cell>
          <cell r="BF316">
            <v>299</v>
          </cell>
          <cell r="BG316">
            <v>44579</v>
          </cell>
          <cell r="BH316" t="str">
            <v>O23011602370000007644</v>
          </cell>
          <cell r="BI316" t="str">
            <v>1 1. Inversión</v>
          </cell>
          <cell r="BJ316"/>
          <cell r="BK316"/>
          <cell r="BL316"/>
          <cell r="BM316"/>
          <cell r="BN316">
            <v>15</v>
          </cell>
          <cell r="BO316" t="str">
            <v>PROFESIONAL</v>
          </cell>
          <cell r="BP316"/>
        </row>
        <row r="317">
          <cell r="M317">
            <v>1053326007</v>
          </cell>
          <cell r="N317">
            <v>5</v>
          </cell>
          <cell r="O317" t="str">
            <v>COLOMBIA</v>
          </cell>
          <cell r="P317" t="str">
            <v>BOYACA</v>
          </cell>
          <cell r="Q317" t="str">
            <v>CHIQUINQUIRA</v>
          </cell>
          <cell r="R317" t="str">
            <v>N/A</v>
          </cell>
          <cell r="S317" t="str">
            <v>N/A</v>
          </cell>
          <cell r="T317" t="str">
            <v>N/A</v>
          </cell>
          <cell r="U317" t="str">
            <v>N/A</v>
          </cell>
          <cell r="V317" t="str">
            <v>N/A</v>
          </cell>
          <cell r="W317" t="str">
            <v>N/A</v>
          </cell>
          <cell r="X317" t="str">
            <v>N/A</v>
          </cell>
          <cell r="Y317" t="str">
            <v>N/A</v>
          </cell>
          <cell r="Z317">
            <v>31740</v>
          </cell>
          <cell r="AA317" t="str">
            <v>CRA 20 # 185 58</v>
          </cell>
          <cell r="AB317">
            <v>3123863352</v>
          </cell>
          <cell r="AC317" t="str">
            <v>KAREN_MURCIAM@HOTMAIL.COM</v>
          </cell>
          <cell r="AD317" t="str">
            <v xml:space="preserve">1 1. Natural </v>
          </cell>
          <cell r="AE317" t="str">
            <v>26 26-Persona Natural</v>
          </cell>
          <cell r="AF317" t="str">
            <v>FEMENINO</v>
          </cell>
          <cell r="AG317" t="str">
            <v>RELACIONES INTERNACIONALES Y ESTUDIOS POLITICOS</v>
          </cell>
          <cell r="AH317" t="str">
            <v>ESPECIALIZACION EN GOBIERNO Y GESTION PUBLICA TERRITORIALES</v>
          </cell>
          <cell r="AI317" t="str">
            <v>7 AÑOS 10 MESES</v>
          </cell>
          <cell r="AJ317" t="str">
            <v>SANITAS EPS</v>
          </cell>
          <cell r="AK317" t="str">
            <v>PORVENIR</v>
          </cell>
          <cell r="AL317" t="str">
            <v>-</v>
          </cell>
          <cell r="AM317">
            <v>0</v>
          </cell>
          <cell r="AN317"/>
          <cell r="AO317">
            <v>44496000</v>
          </cell>
          <cell r="AP317">
            <v>7416000</v>
          </cell>
          <cell r="AQ317" t="str">
            <v>-</v>
          </cell>
          <cell r="AR317">
            <v>6</v>
          </cell>
          <cell r="AS317">
            <v>44496000</v>
          </cell>
          <cell r="AT317">
            <v>44759</v>
          </cell>
          <cell r="AU317">
            <v>44579</v>
          </cell>
          <cell r="AV317">
            <v>44759</v>
          </cell>
          <cell r="AW317">
            <v>6</v>
          </cell>
          <cell r="AX317" t="str">
            <v>2 2. Meses</v>
          </cell>
          <cell r="AY317" t="str">
            <v>Vigente</v>
          </cell>
          <cell r="AZ317" t="str">
            <v>DIRECCION GENERAL</v>
          </cell>
          <cell r="BA317" t="str">
            <v>LUZ AMANDA CAMACHO SANCHEZ</v>
          </cell>
          <cell r="BB317" t="str">
            <v>DIRECTORA GENERAL</v>
          </cell>
          <cell r="BC317">
            <v>51816415</v>
          </cell>
          <cell r="BD317">
            <v>256</v>
          </cell>
          <cell r="BE317">
            <v>44565</v>
          </cell>
          <cell r="BF317">
            <v>276</v>
          </cell>
          <cell r="BG317">
            <v>44579</v>
          </cell>
          <cell r="BH317" t="str">
            <v>O21202020080383990</v>
          </cell>
          <cell r="BI317" t="str">
            <v>2 2. Funcionamiento</v>
          </cell>
          <cell r="BJ317"/>
          <cell r="BK317"/>
          <cell r="BL317"/>
          <cell r="BM317"/>
          <cell r="BN317">
            <v>14</v>
          </cell>
          <cell r="BO317" t="str">
            <v>PROFESIONAL</v>
          </cell>
          <cell r="BP317"/>
        </row>
        <row r="318">
          <cell r="M318">
            <v>52529141</v>
          </cell>
          <cell r="N318">
            <v>1</v>
          </cell>
          <cell r="O318" t="str">
            <v>COLOMBIA</v>
          </cell>
          <cell r="P318" t="str">
            <v>TOLIMA</v>
          </cell>
          <cell r="Q318" t="str">
            <v>IBAGUE</v>
          </cell>
          <cell r="R318" t="str">
            <v>N/A</v>
          </cell>
          <cell r="S318" t="str">
            <v>N/A</v>
          </cell>
          <cell r="T318" t="str">
            <v>N/A</v>
          </cell>
          <cell r="U318" t="str">
            <v>N/A</v>
          </cell>
          <cell r="V318" t="str">
            <v>N/A</v>
          </cell>
          <cell r="W318" t="str">
            <v>N/A</v>
          </cell>
          <cell r="X318" t="str">
            <v>N/A</v>
          </cell>
          <cell r="Y318" t="str">
            <v>N/A</v>
          </cell>
          <cell r="Z318">
            <v>29055</v>
          </cell>
          <cell r="AA318" t="str">
            <v>CALLE 5 # 73C 41</v>
          </cell>
          <cell r="AB318">
            <v>9319792</v>
          </cell>
          <cell r="AC318" t="str">
            <v>NMARCELMG@GMAIL.COM</v>
          </cell>
          <cell r="AD318" t="str">
            <v xml:space="preserve">1 1. Natural </v>
          </cell>
          <cell r="AE318" t="str">
            <v>26 26-Persona Natural</v>
          </cell>
          <cell r="AF318" t="str">
            <v>FEMENINO</v>
          </cell>
          <cell r="AG318" t="str">
            <v>DERECHO</v>
          </cell>
          <cell r="AH318" t="str">
            <v>ESPECIALIZACION EN DERECHO ADMINISTRATIVO</v>
          </cell>
          <cell r="AI318" t="str">
            <v>8 AÑOS 11 MESES</v>
          </cell>
          <cell r="AJ318" t="str">
            <v>SANITAS EPS</v>
          </cell>
          <cell r="AK318" t="str">
            <v>COLPENSIONES</v>
          </cell>
          <cell r="AL318" t="str">
            <v>-</v>
          </cell>
          <cell r="AM318">
            <v>0</v>
          </cell>
          <cell r="AN318"/>
          <cell r="AO318">
            <v>93500000</v>
          </cell>
          <cell r="AP318">
            <v>8500000</v>
          </cell>
          <cell r="AQ318" t="str">
            <v>-</v>
          </cell>
          <cell r="AR318">
            <v>11</v>
          </cell>
          <cell r="AS318">
            <v>93500000</v>
          </cell>
          <cell r="AT318">
            <v>44912</v>
          </cell>
          <cell r="AU318">
            <v>44579</v>
          </cell>
          <cell r="AV318">
            <v>44912</v>
          </cell>
          <cell r="AW318">
            <v>11</v>
          </cell>
          <cell r="AX318" t="str">
            <v>2 2. Meses</v>
          </cell>
          <cell r="AY318" t="str">
            <v>Vigente</v>
          </cell>
          <cell r="AZ318" t="str">
            <v>SUBDIRECCION DE ASUNTOS LEGALES</v>
          </cell>
          <cell r="BA318" t="str">
            <v>CARLOS ARTURO QUINTANA ASTRO</v>
          </cell>
          <cell r="BB318" t="str">
            <v>SUBDIRECTOR DE ASUNTOS LEGALES</v>
          </cell>
          <cell r="BC318">
            <v>80095259</v>
          </cell>
          <cell r="BD318">
            <v>242</v>
          </cell>
          <cell r="BE318">
            <v>44567</v>
          </cell>
          <cell r="BF318">
            <v>314</v>
          </cell>
          <cell r="BG318">
            <v>44579</v>
          </cell>
          <cell r="BH318" t="str">
            <v>O23011605560000007628</v>
          </cell>
          <cell r="BI318" t="str">
            <v>1 1. Inversión</v>
          </cell>
          <cell r="BJ318"/>
          <cell r="BK318"/>
          <cell r="BL318"/>
          <cell r="BM318"/>
          <cell r="BN318">
            <v>17</v>
          </cell>
          <cell r="BO318" t="str">
            <v>PROFESIONAL</v>
          </cell>
          <cell r="BP318"/>
        </row>
        <row r="319">
          <cell r="M319">
            <v>1018406496</v>
          </cell>
          <cell r="N319">
            <v>1</v>
          </cell>
          <cell r="O319" t="str">
            <v>COLOMBIA</v>
          </cell>
          <cell r="P319" t="str">
            <v>CUNDINAMARCA</v>
          </cell>
          <cell r="Q319" t="str">
            <v>BOGOTA</v>
          </cell>
          <cell r="R319" t="str">
            <v>N/A</v>
          </cell>
          <cell r="S319" t="str">
            <v>N/A</v>
          </cell>
          <cell r="T319" t="str">
            <v>N/A</v>
          </cell>
          <cell r="U319" t="str">
            <v>N/A</v>
          </cell>
          <cell r="V319" t="str">
            <v>N/A</v>
          </cell>
          <cell r="W319" t="str">
            <v>N/A</v>
          </cell>
          <cell r="X319" t="str">
            <v>N/A</v>
          </cell>
          <cell r="Y319" t="str">
            <v>N/A</v>
          </cell>
          <cell r="Z319">
            <v>31622</v>
          </cell>
          <cell r="AA319" t="str">
            <v>CALLE 59A BIS # 5 60</v>
          </cell>
          <cell r="AB319">
            <v>3046192560</v>
          </cell>
          <cell r="AC319" t="str">
            <v>MAMASATA19@GMAIL.COM</v>
          </cell>
          <cell r="AD319" t="str">
            <v xml:space="preserve">1 1. Natural </v>
          </cell>
          <cell r="AE319" t="str">
            <v>26 26-Persona Natural</v>
          </cell>
          <cell r="AF319" t="str">
            <v>FEMENINO</v>
          </cell>
          <cell r="AG319" t="str">
            <v>DERECHO</v>
          </cell>
          <cell r="AH319" t="str">
            <v>ESPECIALIZACION EN DERECHO CONSTITUCIONAL Y ADMINISTRATIVO</v>
          </cell>
          <cell r="AI319" t="str">
            <v>9 AÑOS 7 MESES</v>
          </cell>
          <cell r="AJ319" t="str">
            <v>SURA EPS</v>
          </cell>
          <cell r="AK319" t="str">
            <v>COLPENSIONES</v>
          </cell>
          <cell r="AL319" t="str">
            <v>-</v>
          </cell>
          <cell r="AM319">
            <v>0</v>
          </cell>
          <cell r="AN319"/>
          <cell r="AO319">
            <v>93500000</v>
          </cell>
          <cell r="AP319">
            <v>8500000</v>
          </cell>
          <cell r="AQ319" t="str">
            <v>-</v>
          </cell>
          <cell r="AR319">
            <v>11</v>
          </cell>
          <cell r="AS319">
            <v>93500000</v>
          </cell>
          <cell r="AT319">
            <v>44912</v>
          </cell>
          <cell r="AU319">
            <v>44579</v>
          </cell>
          <cell r="AV319">
            <v>44912</v>
          </cell>
          <cell r="AW319">
            <v>11</v>
          </cell>
          <cell r="AX319" t="str">
            <v>2 2. Meses</v>
          </cell>
          <cell r="AY319" t="str">
            <v>Vigente</v>
          </cell>
          <cell r="AZ319" t="str">
            <v>SUBDIRECCION DE ASUNTOS LEGALES</v>
          </cell>
          <cell r="BA319" t="str">
            <v>CARLOS ARTURO QUINTANA ASTRO</v>
          </cell>
          <cell r="BB319" t="str">
            <v>SUBDIRECTOR DE ASUNTOS LEGALES</v>
          </cell>
          <cell r="BC319">
            <v>80095259</v>
          </cell>
          <cell r="BD319">
            <v>241</v>
          </cell>
          <cell r="BE319">
            <v>44567</v>
          </cell>
          <cell r="BF319">
            <v>311</v>
          </cell>
          <cell r="BG319">
            <v>44579</v>
          </cell>
          <cell r="BH319" t="str">
            <v>O23011605560000007628</v>
          </cell>
          <cell r="BI319" t="str">
            <v>1 1. Inversión</v>
          </cell>
          <cell r="BJ319"/>
          <cell r="BK319"/>
          <cell r="BL319"/>
          <cell r="BM319"/>
          <cell r="BN319">
            <v>17</v>
          </cell>
          <cell r="BO319" t="str">
            <v>PROFESIONAL</v>
          </cell>
          <cell r="BP319"/>
        </row>
        <row r="320">
          <cell r="M320">
            <v>52960316</v>
          </cell>
          <cell r="N320">
            <v>1</v>
          </cell>
          <cell r="O320" t="str">
            <v>COLOMBIA</v>
          </cell>
          <cell r="P320" t="str">
            <v>SANTANDER</v>
          </cell>
          <cell r="Q320" t="str">
            <v>MALAGA</v>
          </cell>
          <cell r="R320" t="str">
            <v>N/A</v>
          </cell>
          <cell r="S320" t="str">
            <v>N/A</v>
          </cell>
          <cell r="T320" t="str">
            <v>N/A</v>
          </cell>
          <cell r="U320" t="str">
            <v>N/A</v>
          </cell>
          <cell r="V320" t="str">
            <v>N/A</v>
          </cell>
          <cell r="W320" t="str">
            <v>N/A</v>
          </cell>
          <cell r="X320" t="str">
            <v>N/A</v>
          </cell>
          <cell r="Y320" t="str">
            <v>N/A</v>
          </cell>
          <cell r="Z320">
            <v>30190</v>
          </cell>
          <cell r="AA320" t="str">
            <v>CRA 3A # 54A 71 APTO 303</v>
          </cell>
          <cell r="AB320">
            <v>3165354718</v>
          </cell>
          <cell r="AC320" t="str">
            <v>DEMONIQUE16@HOTMAIL.COM</v>
          </cell>
          <cell r="AD320" t="str">
            <v xml:space="preserve">1 1. Natural </v>
          </cell>
          <cell r="AE320" t="str">
            <v>26 26-Persona Natural</v>
          </cell>
          <cell r="AF320" t="str">
            <v>FEMENINO</v>
          </cell>
          <cell r="AG320" t="str">
            <v>DERECHO</v>
          </cell>
          <cell r="AH320" t="str">
            <v>ESPECIALIZACION EN DERECHOS HUMANOS Y DERECHO INTERNACIONAL</v>
          </cell>
          <cell r="AI320" t="str">
            <v>6 AÑOS 5 MESES</v>
          </cell>
          <cell r="AJ320" t="str">
            <v>COMPENSAR EPS</v>
          </cell>
          <cell r="AK320" t="str">
            <v>PORVENIR</v>
          </cell>
          <cell r="AL320" t="str">
            <v>-</v>
          </cell>
          <cell r="AM320">
            <v>0</v>
          </cell>
          <cell r="AN320"/>
          <cell r="AO320">
            <v>68000000</v>
          </cell>
          <cell r="AP320">
            <v>8500000</v>
          </cell>
          <cell r="AQ320" t="str">
            <v>-</v>
          </cell>
          <cell r="AR320">
            <v>8</v>
          </cell>
          <cell r="AS320">
            <v>68000000</v>
          </cell>
          <cell r="AT320">
            <v>44821</v>
          </cell>
          <cell r="AU320">
            <v>44579</v>
          </cell>
          <cell r="AV320">
            <v>44821</v>
          </cell>
          <cell r="AW320">
            <v>8</v>
          </cell>
          <cell r="AX320" t="str">
            <v>2 2. Meses</v>
          </cell>
          <cell r="AY320" t="str">
            <v>Vigente</v>
          </cell>
          <cell r="AZ320" t="str">
            <v>SUBDIRECCION DE ASUNTOS LEGALES</v>
          </cell>
          <cell r="BA320" t="str">
            <v>CARLOS ARTURO QUINTANA ASTRO</v>
          </cell>
          <cell r="BB320" t="str">
            <v>SUBDIRECTOR DE ASUNTOS LEGALES</v>
          </cell>
          <cell r="BC320">
            <v>80095259</v>
          </cell>
          <cell r="BD320">
            <v>261</v>
          </cell>
          <cell r="BE320">
            <v>44567</v>
          </cell>
          <cell r="BF320">
            <v>315</v>
          </cell>
          <cell r="BG320">
            <v>44579</v>
          </cell>
          <cell r="BH320" t="str">
            <v>O23011605560000007628</v>
          </cell>
          <cell r="BI320" t="str">
            <v>1 1. Inversión</v>
          </cell>
          <cell r="BJ320"/>
          <cell r="BK320"/>
          <cell r="BL320"/>
          <cell r="BM320"/>
          <cell r="BN320">
            <v>17</v>
          </cell>
          <cell r="BO320" t="str">
            <v>PROFESIONAL</v>
          </cell>
          <cell r="BP320"/>
        </row>
        <row r="321">
          <cell r="M321">
            <v>1010177074</v>
          </cell>
          <cell r="N321">
            <v>2</v>
          </cell>
          <cell r="O321" t="str">
            <v>COLOMBIA</v>
          </cell>
          <cell r="P321" t="str">
            <v>CUNDINAMARCA</v>
          </cell>
          <cell r="Q321" t="str">
            <v>BOGOTA</v>
          </cell>
          <cell r="R321" t="str">
            <v>N/A</v>
          </cell>
          <cell r="S321" t="str">
            <v>N/A</v>
          </cell>
          <cell r="T321" t="str">
            <v>N/A</v>
          </cell>
          <cell r="U321" t="str">
            <v>N/A</v>
          </cell>
          <cell r="V321" t="str">
            <v>N/A</v>
          </cell>
          <cell r="W321" t="str">
            <v>N/A</v>
          </cell>
          <cell r="X321" t="str">
            <v>N/A</v>
          </cell>
          <cell r="Y321" t="str">
            <v>N/A</v>
          </cell>
          <cell r="Z321">
            <v>32328</v>
          </cell>
          <cell r="AA321" t="str">
            <v>CALLE 152 # 7H 12 APTO 102</v>
          </cell>
          <cell r="AB321">
            <v>3544596</v>
          </cell>
          <cell r="AC321" t="str">
            <v>JAIR88MG@HOTMAIL.COM</v>
          </cell>
          <cell r="AD321" t="str">
            <v xml:space="preserve">1 1. Natural </v>
          </cell>
          <cell r="AE321" t="str">
            <v>26 26-Persona Natural</v>
          </cell>
          <cell r="AF321" t="str">
            <v>MASCULINO</v>
          </cell>
          <cell r="AG321" t="str">
            <v>DERECHO</v>
          </cell>
          <cell r="AH321" t="str">
            <v>ESPECIALIZACION EN DERECHO PUBLICO</v>
          </cell>
          <cell r="AI321" t="str">
            <v>6 AÑOS 2 MESES</v>
          </cell>
          <cell r="AJ321" t="str">
            <v>SALUD TOTAL</v>
          </cell>
          <cell r="AK321" t="str">
            <v>PROTECCION</v>
          </cell>
          <cell r="AL321" t="str">
            <v>-</v>
          </cell>
          <cell r="AM321">
            <v>0</v>
          </cell>
          <cell r="AN321"/>
          <cell r="AO321">
            <v>93500000</v>
          </cell>
          <cell r="AP321">
            <v>8500000</v>
          </cell>
          <cell r="AQ321" t="str">
            <v>-</v>
          </cell>
          <cell r="AR321">
            <v>11</v>
          </cell>
          <cell r="AS321">
            <v>93500000</v>
          </cell>
          <cell r="AT321">
            <v>44912</v>
          </cell>
          <cell r="AU321">
            <v>44579</v>
          </cell>
          <cell r="AV321">
            <v>44912</v>
          </cell>
          <cell r="AW321">
            <v>11</v>
          </cell>
          <cell r="AX321" t="str">
            <v>2 2. Meses</v>
          </cell>
          <cell r="AY321" t="str">
            <v>Vigente</v>
          </cell>
          <cell r="AZ321" t="str">
            <v>SUBDIRECCION DE ASUNTOS LEGALES</v>
          </cell>
          <cell r="BA321" t="str">
            <v>CARLOS ARTURO QUINTANA ASTRO</v>
          </cell>
          <cell r="BB321" t="str">
            <v>SUBDIRECTOR DE ASUNTOS LEGALES</v>
          </cell>
          <cell r="BC321">
            <v>80095259</v>
          </cell>
          <cell r="BD321">
            <v>240</v>
          </cell>
          <cell r="BE321">
            <v>44567</v>
          </cell>
          <cell r="BF321">
            <v>313</v>
          </cell>
          <cell r="BG321">
            <v>44579</v>
          </cell>
          <cell r="BH321" t="str">
            <v>O23011605560000007628</v>
          </cell>
          <cell r="BI321" t="str">
            <v>1 1. Inversión</v>
          </cell>
          <cell r="BJ321"/>
          <cell r="BK321"/>
          <cell r="BL321"/>
          <cell r="BM321"/>
          <cell r="BN321">
            <v>17</v>
          </cell>
          <cell r="BO321" t="str">
            <v>PROFESIONAL</v>
          </cell>
          <cell r="BP321"/>
        </row>
        <row r="322">
          <cell r="M322">
            <v>39788923</v>
          </cell>
          <cell r="N322">
            <v>7</v>
          </cell>
          <cell r="O322" t="str">
            <v>COLOMBIA</v>
          </cell>
          <cell r="P322" t="str">
            <v>CUNDINAMARCA</v>
          </cell>
          <cell r="Q322" t="str">
            <v>BOGOTA</v>
          </cell>
          <cell r="R322" t="str">
            <v>N/A</v>
          </cell>
          <cell r="S322" t="str">
            <v>N/A</v>
          </cell>
          <cell r="T322" t="str">
            <v>N/A</v>
          </cell>
          <cell r="U322" t="str">
            <v>N/A</v>
          </cell>
          <cell r="V322" t="str">
            <v>N/A</v>
          </cell>
          <cell r="W322" t="str">
            <v>N/A</v>
          </cell>
          <cell r="X322" t="str">
            <v>N/A</v>
          </cell>
          <cell r="Y322" t="str">
            <v>N/A</v>
          </cell>
          <cell r="Z322">
            <v>25991</v>
          </cell>
          <cell r="AA322" t="str">
            <v>CALLE 146 # 138 80 BLQ 2 APTO 109</v>
          </cell>
          <cell r="AB322">
            <v>8018878</v>
          </cell>
          <cell r="AC322" t="str">
            <v>DIANAONOFREJ@GMAIL.COM</v>
          </cell>
          <cell r="AD322" t="str">
            <v xml:space="preserve">1 1. Natural </v>
          </cell>
          <cell r="AE322" t="str">
            <v>26 26-Persona Natural</v>
          </cell>
          <cell r="AF322" t="str">
            <v>FEMENINO</v>
          </cell>
          <cell r="AG322" t="str">
            <v>ADMINISTRACION DE EMPRESAS</v>
          </cell>
          <cell r="AH322" t="str">
            <v>ESPECIALIZACION EN DERECHO AMBIENTAL</v>
          </cell>
          <cell r="AI322" t="str">
            <v>25 AÑOS 1 MESES</v>
          </cell>
          <cell r="AJ322" t="str">
            <v>FAMISANAR</v>
          </cell>
          <cell r="AK322" t="str">
            <v>COLPENSIONES</v>
          </cell>
          <cell r="AL322" t="str">
            <v>-</v>
          </cell>
          <cell r="AM322">
            <v>0</v>
          </cell>
          <cell r="AN322"/>
          <cell r="AO322">
            <v>64900000</v>
          </cell>
          <cell r="AP322">
            <v>5900000</v>
          </cell>
          <cell r="AQ322" t="str">
            <v>-</v>
          </cell>
          <cell r="AR322">
            <v>11</v>
          </cell>
          <cell r="AS322">
            <v>64900000</v>
          </cell>
          <cell r="AT322">
            <v>44914</v>
          </cell>
          <cell r="AU322">
            <v>44581</v>
          </cell>
          <cell r="AV322">
            <v>44914</v>
          </cell>
          <cell r="AW322">
            <v>11</v>
          </cell>
          <cell r="AX322" t="str">
            <v>2 2. Meses</v>
          </cell>
          <cell r="AY322" t="str">
            <v>Vigente</v>
          </cell>
          <cell r="AZ322" t="str">
            <v>SUBDIRECCION DE APROVECHAMIENTO</v>
          </cell>
          <cell r="BA322" t="str">
            <v>ALVARO RAUL PARRA ERAZO</v>
          </cell>
          <cell r="BB322" t="str">
            <v>SUBDIRECTOR DE APROVECHAMIENTO</v>
          </cell>
          <cell r="BC322">
            <v>12970943</v>
          </cell>
          <cell r="BD322">
            <v>80</v>
          </cell>
          <cell r="BE322">
            <v>44565</v>
          </cell>
          <cell r="BF322">
            <v>342</v>
          </cell>
          <cell r="BG322">
            <v>44581</v>
          </cell>
          <cell r="BH322" t="str">
            <v>O23011602380000007569</v>
          </cell>
          <cell r="BI322" t="str">
            <v>1 1. Inversión</v>
          </cell>
          <cell r="BJ322"/>
          <cell r="BK322"/>
          <cell r="BL322"/>
          <cell r="BM322"/>
          <cell r="BN322">
            <v>12</v>
          </cell>
          <cell r="BO322" t="str">
            <v>PROFESIONAL</v>
          </cell>
          <cell r="BP322"/>
        </row>
        <row r="323">
          <cell r="M323">
            <v>41694261</v>
          </cell>
          <cell r="N323">
            <v>2</v>
          </cell>
          <cell r="O323" t="str">
            <v>COLOMBIA</v>
          </cell>
          <cell r="P323" t="str">
            <v>SANTANDER</v>
          </cell>
          <cell r="Q323" t="str">
            <v>BARRANCABERMEJA</v>
          </cell>
          <cell r="R323" t="str">
            <v>N/A</v>
          </cell>
          <cell r="S323" t="str">
            <v>N/A</v>
          </cell>
          <cell r="T323" t="str">
            <v>N/A</v>
          </cell>
          <cell r="U323" t="str">
            <v>N/A</v>
          </cell>
          <cell r="V323" t="str">
            <v>N/A</v>
          </cell>
          <cell r="W323" t="str">
            <v>N/A</v>
          </cell>
          <cell r="X323" t="str">
            <v>N/A</v>
          </cell>
          <cell r="Y323" t="str">
            <v>N/A</v>
          </cell>
          <cell r="Z323">
            <v>19325</v>
          </cell>
          <cell r="AA323" t="str">
            <v>CRA 50 # 136 50 APTO 501</v>
          </cell>
          <cell r="AB323">
            <v>3012291217</v>
          </cell>
          <cell r="AC323" t="str">
            <v>JUDITHGUTIERREZ2711@YAHOO.ES</v>
          </cell>
          <cell r="AD323" t="str">
            <v xml:space="preserve">1 1. Natural </v>
          </cell>
          <cell r="AE323" t="str">
            <v>26 26-Persona Natural</v>
          </cell>
          <cell r="AF323" t="str">
            <v>FEMENINO</v>
          </cell>
          <cell r="AG323" t="str">
            <v>BACHILLER</v>
          </cell>
          <cell r="AH323" t="str">
            <v>N/A</v>
          </cell>
          <cell r="AI323" t="str">
            <v>8 AÑOS 3 MESES</v>
          </cell>
          <cell r="AJ323" t="str">
            <v>COMPENSAR EPS</v>
          </cell>
          <cell r="AK323" t="str">
            <v>-</v>
          </cell>
          <cell r="AL323" t="str">
            <v>-</v>
          </cell>
          <cell r="AM323">
            <v>0</v>
          </cell>
          <cell r="AN323"/>
          <cell r="AO323">
            <v>18000000</v>
          </cell>
          <cell r="AP323">
            <v>3000000</v>
          </cell>
          <cell r="AQ323" t="str">
            <v>-</v>
          </cell>
          <cell r="AR323">
            <v>6</v>
          </cell>
          <cell r="AS323">
            <v>18000000</v>
          </cell>
          <cell r="AT323">
            <v>44760</v>
          </cell>
          <cell r="AU323">
            <v>44580</v>
          </cell>
          <cell r="AV323">
            <v>44760</v>
          </cell>
          <cell r="AW323">
            <v>6</v>
          </cell>
          <cell r="AX323" t="str">
            <v>2 2. Meses</v>
          </cell>
          <cell r="AY323" t="str">
            <v>Vigente</v>
          </cell>
          <cell r="AZ323" t="str">
            <v>OFICINA ASESORA DE COMUNICACIONES Y RELACIONES INTERINSTITUCIONALES</v>
          </cell>
          <cell r="BA323" t="str">
            <v>JULIAN CAMILO AMADO VELANDIA</v>
          </cell>
          <cell r="BB323" t="str">
            <v>JEFE OFICINA ASESORA DE COMUNICACIONES Y RELACIONES INTERINSTITUCIONALES</v>
          </cell>
          <cell r="BC323">
            <v>80110291</v>
          </cell>
          <cell r="BD323">
            <v>478</v>
          </cell>
          <cell r="BE323">
            <v>44568</v>
          </cell>
          <cell r="BF323">
            <v>316</v>
          </cell>
          <cell r="BG323">
            <v>44579</v>
          </cell>
          <cell r="BH323" t="str">
            <v>O23011605560000007628</v>
          </cell>
          <cell r="BI323" t="str">
            <v>1 1. Inversión</v>
          </cell>
          <cell r="BJ323"/>
          <cell r="BK323"/>
          <cell r="BL323"/>
          <cell r="BM323"/>
          <cell r="BN323">
            <v>6</v>
          </cell>
          <cell r="BO323" t="str">
            <v>ASISTENCIAL</v>
          </cell>
          <cell r="BP323"/>
        </row>
        <row r="324">
          <cell r="M324">
            <v>1015477002</v>
          </cell>
          <cell r="N324">
            <v>8</v>
          </cell>
          <cell r="O324" t="str">
            <v>COLOMBIA</v>
          </cell>
          <cell r="P324" t="str">
            <v>CUNDINAMARCA</v>
          </cell>
          <cell r="Q324" t="str">
            <v>BOGOTA</v>
          </cell>
          <cell r="R324" t="str">
            <v>N/A</v>
          </cell>
          <cell r="S324" t="str">
            <v>N/A</v>
          </cell>
          <cell r="T324" t="str">
            <v>N/A</v>
          </cell>
          <cell r="U324" t="str">
            <v>N/A</v>
          </cell>
          <cell r="V324" t="str">
            <v>N/A</v>
          </cell>
          <cell r="W324" t="str">
            <v>N/A</v>
          </cell>
          <cell r="X324" t="str">
            <v>N/A</v>
          </cell>
          <cell r="Y324" t="str">
            <v>N/A</v>
          </cell>
          <cell r="Z324">
            <v>36052</v>
          </cell>
          <cell r="AA324" t="str">
            <v xml:space="preserve">CRA 88 # 129 54 </v>
          </cell>
          <cell r="AB324">
            <v>8076439</v>
          </cell>
          <cell r="AC324" t="str">
            <v>GINNARAMIREZ004@GMAIL.COM</v>
          </cell>
          <cell r="AD324" t="str">
            <v xml:space="preserve">1 1. Natural </v>
          </cell>
          <cell r="AE324" t="str">
            <v>26 26-Persona Natural</v>
          </cell>
          <cell r="AF324" t="str">
            <v>FEMENINO</v>
          </cell>
          <cell r="AG324" t="str">
            <v>INGENIERIA INDUSTRIAL</v>
          </cell>
          <cell r="AH324" t="str">
            <v>N/A</v>
          </cell>
          <cell r="AI324" t="str">
            <v>2 AÑOS 10 MESES</v>
          </cell>
          <cell r="AJ324" t="str">
            <v>FAMISANAR</v>
          </cell>
          <cell r="AK324" t="str">
            <v>PROTECCION</v>
          </cell>
          <cell r="AL324" t="str">
            <v>-</v>
          </cell>
          <cell r="AM324">
            <v>0</v>
          </cell>
          <cell r="AN324"/>
          <cell r="AO324">
            <v>55000000</v>
          </cell>
          <cell r="AP324">
            <v>5000000</v>
          </cell>
          <cell r="AQ324" t="str">
            <v>-</v>
          </cell>
          <cell r="AR324">
            <v>11</v>
          </cell>
          <cell r="AS324">
            <v>55000000</v>
          </cell>
          <cell r="AT324">
            <v>44912</v>
          </cell>
          <cell r="AU324">
            <v>44579</v>
          </cell>
          <cell r="AV324">
            <v>44912</v>
          </cell>
          <cell r="AW324">
            <v>11</v>
          </cell>
          <cell r="AX324" t="str">
            <v>2 2. Meses</v>
          </cell>
          <cell r="AY324" t="str">
            <v>Vigente</v>
          </cell>
          <cell r="AZ324" t="str">
            <v>SUBDIRECCION DE APROVECHAMIENTO</v>
          </cell>
          <cell r="BA324" t="str">
            <v>ALVARO RAUL PARRA ERAZO</v>
          </cell>
          <cell r="BB324" t="str">
            <v>SUBDIRECTOR DE APROVECHAMIENTO</v>
          </cell>
          <cell r="BC324">
            <v>12970943</v>
          </cell>
          <cell r="BD324">
            <v>486</v>
          </cell>
          <cell r="BE324">
            <v>44572</v>
          </cell>
          <cell r="BF324">
            <v>301</v>
          </cell>
          <cell r="BG324">
            <v>44579</v>
          </cell>
          <cell r="BH324" t="str">
            <v>O23011602380000007569</v>
          </cell>
          <cell r="BI324" t="str">
            <v>1 1. Inversión</v>
          </cell>
          <cell r="BJ324"/>
          <cell r="BK324"/>
          <cell r="BL324"/>
          <cell r="BM324"/>
          <cell r="BN324">
            <v>10</v>
          </cell>
          <cell r="BO324" t="str">
            <v>PROFESIONAL</v>
          </cell>
          <cell r="BP324"/>
        </row>
        <row r="325">
          <cell r="M325">
            <v>1020762084</v>
          </cell>
          <cell r="N325">
            <v>1</v>
          </cell>
          <cell r="O325" t="str">
            <v>COLOMBIA</v>
          </cell>
          <cell r="P325" t="str">
            <v>RISARALDA</v>
          </cell>
          <cell r="Q325" t="str">
            <v>PEREIRA</v>
          </cell>
          <cell r="R325" t="str">
            <v>N/A</v>
          </cell>
          <cell r="S325" t="str">
            <v>N/A</v>
          </cell>
          <cell r="T325" t="str">
            <v>N/A</v>
          </cell>
          <cell r="U325" t="str">
            <v>N/A</v>
          </cell>
          <cell r="V325" t="str">
            <v>N/A</v>
          </cell>
          <cell r="W325" t="str">
            <v>N/A</v>
          </cell>
          <cell r="X325" t="str">
            <v>N/A</v>
          </cell>
          <cell r="Y325" t="str">
            <v>N/A</v>
          </cell>
          <cell r="Z325">
            <v>33336</v>
          </cell>
          <cell r="AA325" t="str">
            <v>CALLE 147 # 71 10</v>
          </cell>
          <cell r="AB325">
            <v>2008415</v>
          </cell>
          <cell r="AC325" t="str">
            <v>ANDREAVASQUEZ04@HOTMAIL.COM</v>
          </cell>
          <cell r="AD325" t="str">
            <v xml:space="preserve">1 1. Natural </v>
          </cell>
          <cell r="AE325" t="str">
            <v>26 26-Persona Natural</v>
          </cell>
          <cell r="AF325" t="str">
            <v>FEMENINO</v>
          </cell>
          <cell r="AG325" t="str">
            <v>INGENIERIA AMBIENTAL</v>
          </cell>
          <cell r="AH325" t="str">
            <v>ESPECIALIZACION EN FORMULACION Y EVALUACION DE PROYECTOS</v>
          </cell>
          <cell r="AI325" t="str">
            <v>2 AÑOS 9 MESES</v>
          </cell>
          <cell r="AJ325" t="str">
            <v>MEDIMAS</v>
          </cell>
          <cell r="AK325" t="str">
            <v>PORVENIR</v>
          </cell>
          <cell r="AL325" t="str">
            <v>-</v>
          </cell>
          <cell r="AM325">
            <v>0</v>
          </cell>
          <cell r="AN325"/>
          <cell r="AO325">
            <v>64900000</v>
          </cell>
          <cell r="AP325">
            <v>5900000</v>
          </cell>
          <cell r="AQ325" t="str">
            <v>-</v>
          </cell>
          <cell r="AR325">
            <v>11</v>
          </cell>
          <cell r="AS325">
            <v>64900000</v>
          </cell>
          <cell r="AT325">
            <v>44912</v>
          </cell>
          <cell r="AU325">
            <v>44579</v>
          </cell>
          <cell r="AV325">
            <v>44912</v>
          </cell>
          <cell r="AW325">
            <v>11</v>
          </cell>
          <cell r="AX325" t="str">
            <v>2 2. Meses</v>
          </cell>
          <cell r="AY325" t="str">
            <v>Vigente</v>
          </cell>
          <cell r="AZ325" t="str">
            <v>SUBDIRECCION DE APROVECHAMIENTO</v>
          </cell>
          <cell r="BA325" t="str">
            <v>ALVARO RAUL PARRA ERAZO</v>
          </cell>
          <cell r="BB325" t="str">
            <v>SUBDIRECTOR DE APROVECHAMIENTO</v>
          </cell>
          <cell r="BC325">
            <v>12970943</v>
          </cell>
          <cell r="BD325">
            <v>35</v>
          </cell>
          <cell r="BE325">
            <v>44564</v>
          </cell>
          <cell r="BF325">
            <v>294</v>
          </cell>
          <cell r="BG325">
            <v>44579</v>
          </cell>
          <cell r="BH325" t="str">
            <v>O23011602380000007569</v>
          </cell>
          <cell r="BI325" t="str">
            <v>1 1. Inversión</v>
          </cell>
          <cell r="BJ325"/>
          <cell r="BK325"/>
          <cell r="BL325"/>
          <cell r="BM325"/>
          <cell r="BN325">
            <v>12</v>
          </cell>
          <cell r="BO325" t="str">
            <v>PROFESIONAL</v>
          </cell>
          <cell r="BP325"/>
        </row>
        <row r="326">
          <cell r="M326">
            <v>31832625</v>
          </cell>
          <cell r="N326">
            <v>6</v>
          </cell>
          <cell r="O326" t="str">
            <v>COLOMBIA</v>
          </cell>
          <cell r="P326" t="str">
            <v>VALLE DEL CAUCA</v>
          </cell>
          <cell r="Q326" t="str">
            <v>CALI</v>
          </cell>
          <cell r="R326" t="str">
            <v>N/A</v>
          </cell>
          <cell r="S326" t="str">
            <v>N/A</v>
          </cell>
          <cell r="T326" t="str">
            <v>DIANA CATALINA TRUJILLO GONZALEZ</v>
          </cell>
          <cell r="U326">
            <v>1077859857</v>
          </cell>
          <cell r="V326">
            <v>44686</v>
          </cell>
          <cell r="W326" t="str">
            <v>N/A</v>
          </cell>
          <cell r="X326" t="str">
            <v>N/A</v>
          </cell>
          <cell r="Y326" t="str">
            <v>N/A</v>
          </cell>
          <cell r="Z326">
            <v>21822</v>
          </cell>
          <cell r="AA326" t="str">
            <v>CRA 108BIS # 136 15</v>
          </cell>
          <cell r="AB326">
            <v>3974865</v>
          </cell>
          <cell r="AC326" t="str">
            <v>MELBAERAZO@GMAIL.COM</v>
          </cell>
          <cell r="AD326" t="str">
            <v xml:space="preserve">1 1. Natural </v>
          </cell>
          <cell r="AE326" t="str">
            <v>26 26-Persona Natural</v>
          </cell>
          <cell r="AF326" t="str">
            <v>FEMENINO</v>
          </cell>
          <cell r="AG326" t="str">
            <v>LICENCIATURA EN PEDAGOGIA Y PSICOLOGIA</v>
          </cell>
          <cell r="AH326" t="str">
            <v>N/A</v>
          </cell>
          <cell r="AI326" t="str">
            <v>4 AÑOS 10 MESES</v>
          </cell>
          <cell r="AJ326" t="str">
            <v>COMPENSAR EPS</v>
          </cell>
          <cell r="AK326" t="str">
            <v>COLPENSIONES</v>
          </cell>
          <cell r="AL326" t="str">
            <v>-</v>
          </cell>
          <cell r="AM326">
            <v>0</v>
          </cell>
          <cell r="AN326"/>
          <cell r="AO326">
            <v>64900000</v>
          </cell>
          <cell r="AP326">
            <v>5900000</v>
          </cell>
          <cell r="AQ326" t="str">
            <v>-</v>
          </cell>
          <cell r="AR326">
            <v>11</v>
          </cell>
          <cell r="AS326">
            <v>64900000</v>
          </cell>
          <cell r="AT326">
            <v>44912</v>
          </cell>
          <cell r="AU326">
            <v>44579</v>
          </cell>
          <cell r="AV326">
            <v>44912</v>
          </cell>
          <cell r="AW326">
            <v>11</v>
          </cell>
          <cell r="AX326" t="str">
            <v>2 2. Meses</v>
          </cell>
          <cell r="AY326" t="str">
            <v>Vigente</v>
          </cell>
          <cell r="AZ326" t="str">
            <v>SUBDIRECCION DE APROVECHAMIENTO</v>
          </cell>
          <cell r="BA326" t="str">
            <v>ALVARO RAUL PARRA ERAZO</v>
          </cell>
          <cell r="BB326" t="str">
            <v>SUBDIRECTOR DE APROVECHAMIENTO</v>
          </cell>
          <cell r="BC326">
            <v>12970943</v>
          </cell>
          <cell r="BD326">
            <v>98</v>
          </cell>
          <cell r="BE326">
            <v>44565</v>
          </cell>
          <cell r="BF326">
            <v>295</v>
          </cell>
          <cell r="BG326">
            <v>44579</v>
          </cell>
          <cell r="BH326" t="str">
            <v>O23011602380000007569</v>
          </cell>
          <cell r="BI326" t="str">
            <v>1 1. Inversión</v>
          </cell>
          <cell r="BJ326"/>
          <cell r="BK326"/>
          <cell r="BL326"/>
          <cell r="BM326"/>
          <cell r="BN326">
            <v>12</v>
          </cell>
          <cell r="BO326" t="str">
            <v>PROFESIONAL</v>
          </cell>
          <cell r="BP326"/>
        </row>
        <row r="327">
          <cell r="M327">
            <v>80913657</v>
          </cell>
          <cell r="N327">
            <v>8</v>
          </cell>
          <cell r="O327" t="str">
            <v>COLOMBIA</v>
          </cell>
          <cell r="P327" t="str">
            <v>CUNDINAMARCA</v>
          </cell>
          <cell r="Q327" t="str">
            <v>BOGOTA</v>
          </cell>
          <cell r="R327" t="str">
            <v>N/A</v>
          </cell>
          <cell r="S327" t="str">
            <v>N/A</v>
          </cell>
          <cell r="T327" t="str">
            <v>N/A</v>
          </cell>
          <cell r="U327" t="str">
            <v>N/A</v>
          </cell>
          <cell r="V327" t="str">
            <v>N/A</v>
          </cell>
          <cell r="W327" t="str">
            <v>N/A</v>
          </cell>
          <cell r="X327" t="str">
            <v>N/A</v>
          </cell>
          <cell r="Y327" t="str">
            <v>N/A</v>
          </cell>
          <cell r="Z327">
            <v>31295</v>
          </cell>
          <cell r="AA327" t="str">
            <v>CRA 40 # 1 37</v>
          </cell>
          <cell r="AB327">
            <v>2028238</v>
          </cell>
          <cell r="AC327" t="str">
            <v>JDMILLANGARCIA@GMAIL.COM</v>
          </cell>
          <cell r="AD327" t="str">
            <v xml:space="preserve">1 1. Natural </v>
          </cell>
          <cell r="AE327" t="str">
            <v>26 26-Persona Natural</v>
          </cell>
          <cell r="AF327" t="str">
            <v>MASCULINO</v>
          </cell>
          <cell r="AG327" t="str">
            <v>BACHILLER</v>
          </cell>
          <cell r="AH327" t="str">
            <v>N/A</v>
          </cell>
          <cell r="AI327" t="str">
            <v>8 AÑOS 8 MESES</v>
          </cell>
          <cell r="AJ327" t="str">
            <v>FAMISANAR</v>
          </cell>
          <cell r="AK327" t="str">
            <v>PROTECCION</v>
          </cell>
          <cell r="AL327" t="str">
            <v>-</v>
          </cell>
          <cell r="AM327">
            <v>0</v>
          </cell>
          <cell r="AN327"/>
          <cell r="AO327">
            <v>18000000</v>
          </cell>
          <cell r="AP327">
            <v>3000000</v>
          </cell>
          <cell r="AQ327" t="str">
            <v>-</v>
          </cell>
          <cell r="AR327">
            <v>6</v>
          </cell>
          <cell r="AS327">
            <v>18000000</v>
          </cell>
          <cell r="AT327">
            <v>44760</v>
          </cell>
          <cell r="AU327">
            <v>44580</v>
          </cell>
          <cell r="AV327">
            <v>44760</v>
          </cell>
          <cell r="AW327">
            <v>6</v>
          </cell>
          <cell r="AX327" t="str">
            <v>2 2. Meses</v>
          </cell>
          <cell r="AY327" t="str">
            <v>Vigente</v>
          </cell>
          <cell r="AZ327" t="str">
            <v>SUBDIRECCION DE APROVECHAMIENTO</v>
          </cell>
          <cell r="BA327" t="str">
            <v>ALVARO RAUL PARRA ERAZO</v>
          </cell>
          <cell r="BB327" t="str">
            <v>SUBDIRECTOR DE APROVECHAMIENTO</v>
          </cell>
          <cell r="BC327">
            <v>12970943</v>
          </cell>
          <cell r="BD327">
            <v>115</v>
          </cell>
          <cell r="BE327">
            <v>44567</v>
          </cell>
          <cell r="BF327">
            <v>303</v>
          </cell>
          <cell r="BG327">
            <v>44579</v>
          </cell>
          <cell r="BH327" t="str">
            <v>O23011602380000007569</v>
          </cell>
          <cell r="BI327" t="str">
            <v>1 1. Inversión</v>
          </cell>
          <cell r="BJ327"/>
          <cell r="BK327"/>
          <cell r="BL327"/>
          <cell r="BM327"/>
          <cell r="BN327">
            <v>6</v>
          </cell>
          <cell r="BO327" t="str">
            <v>ASISTENCIAL</v>
          </cell>
          <cell r="BP327"/>
        </row>
        <row r="328">
          <cell r="M328">
            <v>79916116</v>
          </cell>
          <cell r="N328">
            <v>5</v>
          </cell>
          <cell r="O328" t="str">
            <v>COLOMBIA</v>
          </cell>
          <cell r="P328" t="str">
            <v>CUNDINAMARCA</v>
          </cell>
          <cell r="Q328" t="str">
            <v>BOGOTA</v>
          </cell>
          <cell r="R328" t="str">
            <v>N/A</v>
          </cell>
          <cell r="S328" t="str">
            <v>N/A</v>
          </cell>
          <cell r="T328" t="str">
            <v>N/A</v>
          </cell>
          <cell r="U328" t="str">
            <v>N/A</v>
          </cell>
          <cell r="V328" t="str">
            <v>N/A</v>
          </cell>
          <cell r="W328" t="str">
            <v>N/A</v>
          </cell>
          <cell r="X328" t="str">
            <v>N/A</v>
          </cell>
          <cell r="Y328" t="str">
            <v>N/A</v>
          </cell>
          <cell r="Z328">
            <v>29256</v>
          </cell>
          <cell r="AA328" t="str">
            <v>CRA 128 # 145 20</v>
          </cell>
          <cell r="AB328">
            <v>6882908</v>
          </cell>
          <cell r="AC328" t="str">
            <v>ISAMAO23857@HOTMAIL.COM</v>
          </cell>
          <cell r="AD328" t="str">
            <v xml:space="preserve">1 1. Natural </v>
          </cell>
          <cell r="AE328" t="str">
            <v>26 26-Persona Natural</v>
          </cell>
          <cell r="AF328" t="str">
            <v>MASCULINO</v>
          </cell>
          <cell r="AG328" t="str">
            <v>BACHILLER</v>
          </cell>
          <cell r="AH328" t="str">
            <v>N/A</v>
          </cell>
          <cell r="AI328" t="str">
            <v>8 AÑOS 6 MESES</v>
          </cell>
          <cell r="AJ328" t="str">
            <v>COMPENSAR EPS</v>
          </cell>
          <cell r="AK328" t="str">
            <v>PROTECCION</v>
          </cell>
          <cell r="AL328" t="str">
            <v>-</v>
          </cell>
          <cell r="AM328">
            <v>0</v>
          </cell>
          <cell r="AN328"/>
          <cell r="AO328">
            <v>33000000</v>
          </cell>
          <cell r="AP328">
            <v>3000000</v>
          </cell>
          <cell r="AQ328" t="str">
            <v>-</v>
          </cell>
          <cell r="AR328">
            <v>11</v>
          </cell>
          <cell r="AS328">
            <v>33000000</v>
          </cell>
          <cell r="AT328">
            <v>44912</v>
          </cell>
          <cell r="AU328">
            <v>44579</v>
          </cell>
          <cell r="AV328">
            <v>44912</v>
          </cell>
          <cell r="AW328">
            <v>11</v>
          </cell>
          <cell r="AX328" t="str">
            <v>2 2. Meses</v>
          </cell>
          <cell r="AY328" t="str">
            <v>Vigente</v>
          </cell>
          <cell r="AZ328" t="str">
            <v>SUBDIRECCION DE APROVECHAMIENTO</v>
          </cell>
          <cell r="BA328" t="str">
            <v>ALVARO RAUL PARRA ERAZO</v>
          </cell>
          <cell r="BB328" t="str">
            <v>SUBDIRECTOR DE APROVECHAMIENTO</v>
          </cell>
          <cell r="BC328">
            <v>12970943</v>
          </cell>
          <cell r="BD328">
            <v>51</v>
          </cell>
          <cell r="BE328">
            <v>44565</v>
          </cell>
          <cell r="BF328">
            <v>289</v>
          </cell>
          <cell r="BG328">
            <v>44579</v>
          </cell>
          <cell r="BH328" t="str">
            <v>O23011602380000007569</v>
          </cell>
          <cell r="BI328" t="str">
            <v>1 1. Inversión</v>
          </cell>
          <cell r="BJ328"/>
          <cell r="BK328"/>
          <cell r="BL328"/>
          <cell r="BM328"/>
          <cell r="BN328">
            <v>6</v>
          </cell>
          <cell r="BO328" t="str">
            <v>ASISTENCIAL</v>
          </cell>
          <cell r="BP328"/>
        </row>
        <row r="329">
          <cell r="M329">
            <v>1000572410</v>
          </cell>
          <cell r="N329">
            <v>1</v>
          </cell>
          <cell r="O329" t="str">
            <v>COLOMBIA</v>
          </cell>
          <cell r="P329" t="str">
            <v>CUNDINAMARCA</v>
          </cell>
          <cell r="Q329" t="str">
            <v>BOGOTA</v>
          </cell>
          <cell r="R329" t="str">
            <v>N/A</v>
          </cell>
          <cell r="S329" t="str">
            <v>N/A</v>
          </cell>
          <cell r="T329" t="str">
            <v>N/A</v>
          </cell>
          <cell r="U329" t="str">
            <v>N/A</v>
          </cell>
          <cell r="V329" t="str">
            <v>N/A</v>
          </cell>
          <cell r="W329" t="str">
            <v>N/A</v>
          </cell>
          <cell r="X329" t="str">
            <v>N/A</v>
          </cell>
          <cell r="Y329" t="str">
            <v>N/A</v>
          </cell>
          <cell r="Z329">
            <v>37056</v>
          </cell>
          <cell r="AA329" t="str">
            <v>calle 60 # 80b 48</v>
          </cell>
          <cell r="AB329">
            <v>3002344659</v>
          </cell>
          <cell r="AC329" t="str">
            <v>JHONXPDE@GMAIL.COM</v>
          </cell>
          <cell r="AD329" t="str">
            <v xml:space="preserve">1 1. Natural </v>
          </cell>
          <cell r="AE329" t="str">
            <v>26 26-Persona Natural</v>
          </cell>
          <cell r="AF329" t="str">
            <v>MASCULINO</v>
          </cell>
          <cell r="AG329" t="str">
            <v>BACHILLER</v>
          </cell>
          <cell r="AH329" t="str">
            <v>N/A</v>
          </cell>
          <cell r="AI329" t="str">
            <v>1 AÑO 9 MESES</v>
          </cell>
          <cell r="AJ329" t="str">
            <v>SURA EPS</v>
          </cell>
          <cell r="AK329" t="str">
            <v>COLPENSIONES</v>
          </cell>
          <cell r="AL329" t="str">
            <v>-</v>
          </cell>
          <cell r="AM329">
            <v>0</v>
          </cell>
          <cell r="AN329"/>
          <cell r="AO329">
            <v>27500000</v>
          </cell>
          <cell r="AP329">
            <v>2500000</v>
          </cell>
          <cell r="AQ329" t="str">
            <v>-</v>
          </cell>
          <cell r="AR329">
            <v>11</v>
          </cell>
          <cell r="AS329">
            <v>27500000</v>
          </cell>
          <cell r="AT329">
            <v>44912</v>
          </cell>
          <cell r="AU329">
            <v>44579</v>
          </cell>
          <cell r="AV329">
            <v>44912</v>
          </cell>
          <cell r="AW329">
            <v>11</v>
          </cell>
          <cell r="AX329" t="str">
            <v>2 2. Meses</v>
          </cell>
          <cell r="AY329" t="str">
            <v>Vigente</v>
          </cell>
          <cell r="AZ329" t="str">
            <v>SUBDIRECCION DE APROVECHAMIENTO</v>
          </cell>
          <cell r="BA329" t="str">
            <v>ALVARO RAUL PARRA ERAZO</v>
          </cell>
          <cell r="BB329" t="str">
            <v>SUBDIRECTOR DE APROVECHAMIENTO</v>
          </cell>
          <cell r="BC329">
            <v>12970943</v>
          </cell>
          <cell r="BD329">
            <v>47</v>
          </cell>
          <cell r="BE329">
            <v>44564</v>
          </cell>
          <cell r="BF329">
            <v>296</v>
          </cell>
          <cell r="BG329">
            <v>44579</v>
          </cell>
          <cell r="BH329" t="str">
            <v>O23011602380000007569</v>
          </cell>
          <cell r="BI329" t="str">
            <v>1 1. Inversión</v>
          </cell>
          <cell r="BJ329"/>
          <cell r="BK329"/>
          <cell r="BL329"/>
          <cell r="BM329"/>
          <cell r="BN329">
            <v>6</v>
          </cell>
          <cell r="BO329" t="str">
            <v>ASISTENCIAL</v>
          </cell>
          <cell r="BP329"/>
        </row>
        <row r="330">
          <cell r="M330">
            <v>80174339</v>
          </cell>
          <cell r="N330">
            <v>9</v>
          </cell>
          <cell r="O330" t="str">
            <v>COLOMBIA</v>
          </cell>
          <cell r="P330" t="str">
            <v>CUNDINAMARCA</v>
          </cell>
          <cell r="Q330" t="str">
            <v>BOGOTA</v>
          </cell>
          <cell r="R330" t="str">
            <v>N/A</v>
          </cell>
          <cell r="S330" t="str">
            <v>N/A</v>
          </cell>
          <cell r="T330" t="str">
            <v>N/A</v>
          </cell>
          <cell r="U330" t="str">
            <v>N/A</v>
          </cell>
          <cell r="V330" t="str">
            <v>N/A</v>
          </cell>
          <cell r="W330" t="str">
            <v>N/A</v>
          </cell>
          <cell r="X330" t="str">
            <v>N/A</v>
          </cell>
          <cell r="Y330" t="str">
            <v>N/A</v>
          </cell>
          <cell r="Z330">
            <v>30334</v>
          </cell>
          <cell r="AA330" t="str">
            <v>TRAV 74 # 11A 35 T3 APTO 401</v>
          </cell>
          <cell r="AB330">
            <v>4573512</v>
          </cell>
          <cell r="AC330" t="str">
            <v>JAIMEDAVILA18@GMAIL.COM</v>
          </cell>
          <cell r="AD330" t="str">
            <v xml:space="preserve">1 1. Natural </v>
          </cell>
          <cell r="AE330" t="str">
            <v>26 26-Persona Natural</v>
          </cell>
          <cell r="AF330" t="str">
            <v>MASCULINO</v>
          </cell>
          <cell r="AG330" t="str">
            <v>ESTUDIOS UNIVERSITARIOS</v>
          </cell>
          <cell r="AH330" t="str">
            <v>N/A</v>
          </cell>
          <cell r="AI330" t="str">
            <v>5 AÑOS 9 MESES</v>
          </cell>
          <cell r="AJ330" t="str">
            <v>SANITAS EPS</v>
          </cell>
          <cell r="AK330" t="str">
            <v>COLPENSIONES</v>
          </cell>
          <cell r="AL330" t="str">
            <v>-</v>
          </cell>
          <cell r="AM330">
            <v>4500000</v>
          </cell>
          <cell r="AN330"/>
          <cell r="AO330">
            <v>22500000</v>
          </cell>
          <cell r="AP330">
            <v>4500000</v>
          </cell>
          <cell r="AQ330" t="str">
            <v>-</v>
          </cell>
          <cell r="AR330">
            <v>5</v>
          </cell>
          <cell r="AS330">
            <v>27000000</v>
          </cell>
          <cell r="AT330">
            <v>44730</v>
          </cell>
          <cell r="AU330">
            <v>44580</v>
          </cell>
          <cell r="AV330">
            <v>44760</v>
          </cell>
          <cell r="AW330">
            <v>5</v>
          </cell>
          <cell r="AX330" t="str">
            <v>2 2. Meses</v>
          </cell>
          <cell r="AY330" t="str">
            <v>Vigente</v>
          </cell>
          <cell r="AZ330" t="str">
            <v>OFICINA ASESORA DE PLANEACION</v>
          </cell>
          <cell r="BA330" t="str">
            <v>YESLY ALEXANDRA ROA MENDOZA</v>
          </cell>
          <cell r="BB330" t="str">
            <v>JEFE DE OFICINA ASESORA DE PLANEACION</v>
          </cell>
          <cell r="BC330">
            <v>1118535719</v>
          </cell>
          <cell r="BD330">
            <v>166</v>
          </cell>
          <cell r="BE330">
            <v>44565</v>
          </cell>
          <cell r="BF330">
            <v>340</v>
          </cell>
          <cell r="BG330">
            <v>44580</v>
          </cell>
          <cell r="BH330" t="str">
            <v>O23011605560000007628</v>
          </cell>
          <cell r="BI330" t="str">
            <v>1 1. Inversión</v>
          </cell>
          <cell r="BJ330"/>
          <cell r="BK330"/>
          <cell r="BL330"/>
          <cell r="BM330"/>
          <cell r="BN330">
            <v>9</v>
          </cell>
          <cell r="BO330" t="str">
            <v>TECNICO</v>
          </cell>
          <cell r="BP330"/>
        </row>
        <row r="331">
          <cell r="M331">
            <v>91074232</v>
          </cell>
          <cell r="N331">
            <v>0</v>
          </cell>
          <cell r="O331" t="str">
            <v>COLOMBIA</v>
          </cell>
          <cell r="P331" t="str">
            <v>SANTANDER</v>
          </cell>
          <cell r="Q331" t="str">
            <v>VALLE DE SAN JOSE</v>
          </cell>
          <cell r="R331" t="str">
            <v>N/A</v>
          </cell>
          <cell r="S331" t="str">
            <v>N/A</v>
          </cell>
          <cell r="T331" t="str">
            <v>N/A</v>
          </cell>
          <cell r="U331" t="str">
            <v>N/A</v>
          </cell>
          <cell r="V331" t="str">
            <v>N/A</v>
          </cell>
          <cell r="W331" t="str">
            <v>N/A</v>
          </cell>
          <cell r="X331" t="str">
            <v>N/A</v>
          </cell>
          <cell r="Y331" t="str">
            <v>N/A</v>
          </cell>
          <cell r="Z331">
            <v>26843</v>
          </cell>
          <cell r="AA331" t="str">
            <v>CALLE 107A # 7C 50 T1</v>
          </cell>
          <cell r="AB331">
            <v>6019094134</v>
          </cell>
          <cell r="AC331" t="str">
            <v>FERNANDOSALAZARUEDA@HOTMAIL.COM</v>
          </cell>
          <cell r="AD331" t="str">
            <v xml:space="preserve">1 1. Natural </v>
          </cell>
          <cell r="AE331" t="str">
            <v>26 26-Persona Natural</v>
          </cell>
          <cell r="AF331" t="str">
            <v>MASCULINO</v>
          </cell>
          <cell r="AG331" t="str">
            <v>DERECHO</v>
          </cell>
          <cell r="AH331" t="str">
            <v>ESPECIALIZACION EN REGULACION Y GESTION DE LAS TELECOMUNICACIONES</v>
          </cell>
          <cell r="AI331" t="str">
            <v>24 AÑOS 6 MESES</v>
          </cell>
          <cell r="AJ331" t="str">
            <v>ALIANSALUD</v>
          </cell>
          <cell r="AK331" t="str">
            <v>COLPENSIONES</v>
          </cell>
          <cell r="AL331" t="str">
            <v>-</v>
          </cell>
          <cell r="AM331">
            <v>0</v>
          </cell>
          <cell r="AN331"/>
          <cell r="AO331">
            <v>132000000</v>
          </cell>
          <cell r="AP331">
            <v>12000000</v>
          </cell>
          <cell r="AQ331" t="str">
            <v>-</v>
          </cell>
          <cell r="AR331">
            <v>11</v>
          </cell>
          <cell r="AS331">
            <v>132000000</v>
          </cell>
          <cell r="AT331">
            <v>44913</v>
          </cell>
          <cell r="AU331">
            <v>44580</v>
          </cell>
          <cell r="AV331">
            <v>44913</v>
          </cell>
          <cell r="AW331">
            <v>11</v>
          </cell>
          <cell r="AX331" t="str">
            <v>2 2. Meses</v>
          </cell>
          <cell r="AY331" t="str">
            <v>Vigente</v>
          </cell>
          <cell r="AZ331" t="str">
            <v>SUBDIRECCION DE ASUNTOS LEGALES</v>
          </cell>
          <cell r="BA331" t="str">
            <v>CARLOS ARTURO QUINTANA ASTRO</v>
          </cell>
          <cell r="BB331" t="str">
            <v>SUBDIRECTOR DE ASUNTOS LEGALES</v>
          </cell>
          <cell r="BC331">
            <v>80095259</v>
          </cell>
          <cell r="BD331">
            <v>490</v>
          </cell>
          <cell r="BE331">
            <v>44573</v>
          </cell>
          <cell r="BF331">
            <v>322</v>
          </cell>
          <cell r="BG331">
            <v>44580</v>
          </cell>
          <cell r="BH331" t="str">
            <v>O21202020080383990</v>
          </cell>
          <cell r="BI331" t="str">
            <v>2 2. Funcionamiento</v>
          </cell>
          <cell r="BJ331"/>
          <cell r="BK331"/>
          <cell r="BL331"/>
          <cell r="BM331"/>
          <cell r="BN331">
            <v>20</v>
          </cell>
          <cell r="BO331" t="str">
            <v>PROFESIONAL</v>
          </cell>
          <cell r="BP331"/>
        </row>
        <row r="332">
          <cell r="M332">
            <v>1019012723</v>
          </cell>
          <cell r="N332">
            <v>9</v>
          </cell>
          <cell r="O332" t="str">
            <v>COLOMBIA</v>
          </cell>
          <cell r="P332" t="str">
            <v>CAQUETA</v>
          </cell>
          <cell r="Q332" t="str">
            <v>FLORENCIA</v>
          </cell>
          <cell r="R332" t="str">
            <v>N/A</v>
          </cell>
          <cell r="S332" t="str">
            <v>N/A</v>
          </cell>
          <cell r="T332" t="str">
            <v>N/A</v>
          </cell>
          <cell r="U332" t="str">
            <v>N/A</v>
          </cell>
          <cell r="V332" t="str">
            <v>N/A</v>
          </cell>
          <cell r="W332" t="str">
            <v>N/A</v>
          </cell>
          <cell r="X332" t="str">
            <v>N/A</v>
          </cell>
          <cell r="Y332" t="str">
            <v>N/A</v>
          </cell>
          <cell r="Z332">
            <v>31615</v>
          </cell>
          <cell r="AA332" t="str">
            <v>CALLE 128B BIS # 58B 20</v>
          </cell>
          <cell r="AB332">
            <v>6599628</v>
          </cell>
          <cell r="AC332" t="str">
            <v>CATICACANO@HOTMAIL.COM</v>
          </cell>
          <cell r="AD332" t="str">
            <v xml:space="preserve">1 1. Natural </v>
          </cell>
          <cell r="AE332" t="str">
            <v>26 26-Persona Natural</v>
          </cell>
          <cell r="AF332" t="str">
            <v>FEMENINO</v>
          </cell>
          <cell r="AG332" t="str">
            <v>DERECHO</v>
          </cell>
          <cell r="AH332" t="str">
            <v>ESPECIALIZACION EN DERECHO CONSTITUCIONAL Y ADMINISTRATIVO</v>
          </cell>
          <cell r="AI332" t="str">
            <v>10 AÑOS 8 MESES</v>
          </cell>
          <cell r="AJ332" t="str">
            <v>SANITAS EPS</v>
          </cell>
          <cell r="AK332" t="str">
            <v>COLFONDOS</v>
          </cell>
          <cell r="AL332" t="str">
            <v>-</v>
          </cell>
          <cell r="AM332">
            <v>0</v>
          </cell>
          <cell r="AN332"/>
          <cell r="AO332">
            <v>99000000</v>
          </cell>
          <cell r="AP332">
            <v>9000000</v>
          </cell>
          <cell r="AQ332" t="str">
            <v>-</v>
          </cell>
          <cell r="AR332">
            <v>11</v>
          </cell>
          <cell r="AS332">
            <v>99000000</v>
          </cell>
          <cell r="AT332">
            <v>44912</v>
          </cell>
          <cell r="AU332">
            <v>44579</v>
          </cell>
          <cell r="AV332">
            <v>44912</v>
          </cell>
          <cell r="AW332">
            <v>11</v>
          </cell>
          <cell r="AX332" t="str">
            <v>2 2. Meses</v>
          </cell>
          <cell r="AY332" t="str">
            <v>Vigente</v>
          </cell>
          <cell r="AZ332" t="str">
            <v>SUBDIRECCION DE ASUNTOS LEGALES</v>
          </cell>
          <cell r="BA332" t="str">
            <v>CARLOS ARTURO QUINTANA ASTRO</v>
          </cell>
          <cell r="BB332" t="str">
            <v>SUBDIRECTOR DE ASUNTOS LEGALES</v>
          </cell>
          <cell r="BC332">
            <v>80095259</v>
          </cell>
          <cell r="BD332">
            <v>238</v>
          </cell>
          <cell r="BE332">
            <v>44567</v>
          </cell>
          <cell r="BF332">
            <v>288</v>
          </cell>
          <cell r="BG332">
            <v>44579</v>
          </cell>
          <cell r="BH332" t="str">
            <v>O23011605560000007628</v>
          </cell>
          <cell r="BI332" t="str">
            <v>1 1. Inversión</v>
          </cell>
          <cell r="BJ332"/>
          <cell r="BK332"/>
          <cell r="BL332"/>
          <cell r="BM332"/>
          <cell r="BN332">
            <v>17</v>
          </cell>
          <cell r="BO332" t="str">
            <v>PROFESIONAL</v>
          </cell>
          <cell r="BP332"/>
        </row>
        <row r="333">
          <cell r="M333">
            <v>1012447475</v>
          </cell>
          <cell r="N333">
            <v>9</v>
          </cell>
          <cell r="O333" t="str">
            <v>COLOMBIA</v>
          </cell>
          <cell r="P333" t="str">
            <v>CUNDINAMARCA</v>
          </cell>
          <cell r="Q333" t="str">
            <v>BOGOTA</v>
          </cell>
          <cell r="R333" t="str">
            <v>N/A</v>
          </cell>
          <cell r="S333" t="str">
            <v>N/A</v>
          </cell>
          <cell r="T333" t="str">
            <v>N/A</v>
          </cell>
          <cell r="U333" t="str">
            <v>N/A</v>
          </cell>
          <cell r="V333" t="str">
            <v>N/A</v>
          </cell>
          <cell r="W333" t="str">
            <v>N/A</v>
          </cell>
          <cell r="X333" t="str">
            <v>N/A</v>
          </cell>
          <cell r="Y333" t="str">
            <v>N/A</v>
          </cell>
          <cell r="Z333">
            <v>35751</v>
          </cell>
          <cell r="AA333" t="str">
            <v>CRA 127C # 143A 45</v>
          </cell>
          <cell r="AB333">
            <v>8007045</v>
          </cell>
          <cell r="AC333" t="str">
            <v>ESTEFA.OROZCO@HOTMAIL.COM</v>
          </cell>
          <cell r="AD333" t="str">
            <v xml:space="preserve">1 1. Natural </v>
          </cell>
          <cell r="AE333" t="str">
            <v>26 26-Persona Natural</v>
          </cell>
          <cell r="AF333" t="str">
            <v>FEMENINO</v>
          </cell>
          <cell r="AG333" t="str">
            <v>DERECHO</v>
          </cell>
          <cell r="AH333" t="str">
            <v>ESPECIALIZACION EN DERECHO ADMINISTRATIVO Y CONSTITUCIONAL</v>
          </cell>
          <cell r="AI333" t="str">
            <v>1 AÑO 3 MESES</v>
          </cell>
          <cell r="AJ333" t="str">
            <v>COMPENSAR EPS</v>
          </cell>
          <cell r="AK333" t="str">
            <v>PROTECCION</v>
          </cell>
          <cell r="AL333" t="str">
            <v>-</v>
          </cell>
          <cell r="AM333">
            <v>0</v>
          </cell>
          <cell r="AN333"/>
          <cell r="AO333">
            <v>77000000</v>
          </cell>
          <cell r="AP333">
            <v>7000000</v>
          </cell>
          <cell r="AQ333" t="str">
            <v>-</v>
          </cell>
          <cell r="AR333">
            <v>11</v>
          </cell>
          <cell r="AS333">
            <v>77000000</v>
          </cell>
          <cell r="AT333">
            <v>44912</v>
          </cell>
          <cell r="AU333">
            <v>44579</v>
          </cell>
          <cell r="AV333">
            <v>44912</v>
          </cell>
          <cell r="AW333">
            <v>11</v>
          </cell>
          <cell r="AX333" t="str">
            <v>2 2. Meses</v>
          </cell>
          <cell r="AY333" t="str">
            <v>Vigente</v>
          </cell>
          <cell r="AZ333" t="str">
            <v>SUBDIRECCION DE ASUNTOS LEGALES</v>
          </cell>
          <cell r="BA333" t="str">
            <v>CARLOS ARTURO QUINTANA ASTRO</v>
          </cell>
          <cell r="BB333" t="str">
            <v>SUBDIRECTOR DE ASUNTOS LEGALES</v>
          </cell>
          <cell r="BC333">
            <v>80095259</v>
          </cell>
          <cell r="BD333">
            <v>263</v>
          </cell>
          <cell r="BE333">
            <v>44567</v>
          </cell>
          <cell r="BF333">
            <v>287</v>
          </cell>
          <cell r="BG333">
            <v>44579</v>
          </cell>
          <cell r="BH333" t="str">
            <v>O23011605560000007628</v>
          </cell>
          <cell r="BI333" t="str">
            <v>1 1. Inversión</v>
          </cell>
          <cell r="BJ333"/>
          <cell r="BK333"/>
          <cell r="BL333"/>
          <cell r="BM333"/>
          <cell r="BN333">
            <v>15</v>
          </cell>
          <cell r="BO333" t="str">
            <v>PROFESIONAL</v>
          </cell>
          <cell r="BP333"/>
        </row>
        <row r="334">
          <cell r="M334">
            <v>52165734</v>
          </cell>
          <cell r="N334">
            <v>5</v>
          </cell>
          <cell r="O334" t="str">
            <v>COLOMBIA</v>
          </cell>
          <cell r="P334" t="str">
            <v>CUNDINAMARCA</v>
          </cell>
          <cell r="Q334" t="str">
            <v>BOGOTA</v>
          </cell>
          <cell r="R334" t="str">
            <v>N/A</v>
          </cell>
          <cell r="S334" t="str">
            <v>N/A</v>
          </cell>
          <cell r="T334" t="str">
            <v>N/A</v>
          </cell>
          <cell r="U334" t="str">
            <v>N/A</v>
          </cell>
          <cell r="V334" t="str">
            <v>N/A</v>
          </cell>
          <cell r="W334" t="str">
            <v>N/A</v>
          </cell>
          <cell r="X334" t="str">
            <v>N/A</v>
          </cell>
          <cell r="Y334" t="str">
            <v>N/A</v>
          </cell>
          <cell r="Z334">
            <v>26938</v>
          </cell>
          <cell r="AA334" t="str">
            <v>CALLE 27 SUR # 12B 06</v>
          </cell>
          <cell r="AB334">
            <v>7582218</v>
          </cell>
          <cell r="AC334" t="str">
            <v>ROJAS5217@YAHOO.ES</v>
          </cell>
          <cell r="AD334" t="str">
            <v xml:space="preserve">1 1. Natural </v>
          </cell>
          <cell r="AE334" t="str">
            <v>26 26-Persona Natural</v>
          </cell>
          <cell r="AF334" t="str">
            <v>FEMENINO</v>
          </cell>
          <cell r="AG334" t="str">
            <v>TECNOLOGIA EN CONTABILIDAD Y FINANZAS</v>
          </cell>
          <cell r="AH334" t="str">
            <v>ESPECIALIZACION TECNOLOGICA EN GESTION DEL TALENTO HUMANO</v>
          </cell>
          <cell r="AI334" t="str">
            <v>5 AÑOS 5 MESES</v>
          </cell>
          <cell r="AJ334" t="str">
            <v>-</v>
          </cell>
          <cell r="AK334" t="str">
            <v>-</v>
          </cell>
          <cell r="AL334" t="str">
            <v>-</v>
          </cell>
          <cell r="AM334">
            <v>0</v>
          </cell>
          <cell r="AN334"/>
          <cell r="AO334">
            <v>24300000</v>
          </cell>
          <cell r="AP334">
            <v>4050000</v>
          </cell>
          <cell r="AQ334" t="str">
            <v>-</v>
          </cell>
          <cell r="AR334">
            <v>6</v>
          </cell>
          <cell r="AS334">
            <v>24300000</v>
          </cell>
          <cell r="AT334">
            <v>44761</v>
          </cell>
          <cell r="AU334">
            <v>44581</v>
          </cell>
          <cell r="AV334">
            <v>44761</v>
          </cell>
          <cell r="AW334">
            <v>6</v>
          </cell>
          <cell r="AX334" t="str">
            <v>2 2. Meses</v>
          </cell>
          <cell r="AY334" t="str">
            <v>Vigente</v>
          </cell>
          <cell r="AZ334" t="str">
            <v>SUBDIRECCION DE APROVECHAMIENTO</v>
          </cell>
          <cell r="BA334" t="str">
            <v>ALVARO RAUL PARRA ERAZO</v>
          </cell>
          <cell r="BB334" t="str">
            <v>SUBDIRECTOR DE APROVECHAMIENTO</v>
          </cell>
          <cell r="BC334">
            <v>12970943</v>
          </cell>
          <cell r="BD334">
            <v>103</v>
          </cell>
          <cell r="BE334">
            <v>44565</v>
          </cell>
          <cell r="BF334">
            <v>329</v>
          </cell>
          <cell r="BG334">
            <v>44580</v>
          </cell>
          <cell r="BH334" t="str">
            <v>O23011602380000007569</v>
          </cell>
          <cell r="BI334" t="str">
            <v>1 1. Inversión</v>
          </cell>
          <cell r="BJ334"/>
          <cell r="BK334"/>
          <cell r="BL334"/>
          <cell r="BM334"/>
          <cell r="BN334">
            <v>9</v>
          </cell>
          <cell r="BO334" t="str">
            <v>TECNICO</v>
          </cell>
          <cell r="BP334"/>
        </row>
        <row r="335">
          <cell r="M335">
            <v>1015996092</v>
          </cell>
          <cell r="N335">
            <v>7</v>
          </cell>
          <cell r="O335" t="str">
            <v>COLOMBIA</v>
          </cell>
          <cell r="P335" t="str">
            <v>CUNDINAMARCA</v>
          </cell>
          <cell r="Q335" t="str">
            <v>BOGOTA</v>
          </cell>
          <cell r="R335" t="str">
            <v>N/A</v>
          </cell>
          <cell r="S335" t="str">
            <v>N/A</v>
          </cell>
          <cell r="T335" t="str">
            <v>N/A</v>
          </cell>
          <cell r="U335" t="str">
            <v>N/A</v>
          </cell>
          <cell r="V335" t="str">
            <v>N/A</v>
          </cell>
          <cell r="W335" t="str">
            <v>N/A</v>
          </cell>
          <cell r="X335" t="str">
            <v>N/A</v>
          </cell>
          <cell r="Y335" t="str">
            <v>N/A</v>
          </cell>
          <cell r="Z335">
            <v>31485</v>
          </cell>
          <cell r="AA335" t="str">
            <v>CALLE 16H BIS A ESTE # 103A 07 ESTE</v>
          </cell>
          <cell r="AB335">
            <v>8149707</v>
          </cell>
          <cell r="AC335" t="str">
            <v>JENNYLOJ2@HOTMAIL.COM</v>
          </cell>
          <cell r="AD335" t="str">
            <v xml:space="preserve">1 1. Natural </v>
          </cell>
          <cell r="AE335" t="str">
            <v>26 26-Persona Natural</v>
          </cell>
          <cell r="AF335" t="str">
            <v>FEMENINO</v>
          </cell>
          <cell r="AG335" t="str">
            <v>BACHILLER</v>
          </cell>
          <cell r="AH335" t="str">
            <v>N/A</v>
          </cell>
          <cell r="AI335" t="str">
            <v>2 AÑOS 7 MESES</v>
          </cell>
          <cell r="AJ335" t="str">
            <v>SURA EPS</v>
          </cell>
          <cell r="AK335" t="str">
            <v>PROTECCION</v>
          </cell>
          <cell r="AL335" t="str">
            <v>-</v>
          </cell>
          <cell r="AM335">
            <v>0</v>
          </cell>
          <cell r="AN335"/>
          <cell r="AO335">
            <v>11229060</v>
          </cell>
          <cell r="AP335">
            <v>1871510</v>
          </cell>
          <cell r="AQ335" t="str">
            <v>-</v>
          </cell>
          <cell r="AR335">
            <v>6</v>
          </cell>
          <cell r="AS335">
            <v>11229060</v>
          </cell>
          <cell r="AT335">
            <v>44761</v>
          </cell>
          <cell r="AU335">
            <v>44581</v>
          </cell>
          <cell r="AV335">
            <v>44761</v>
          </cell>
          <cell r="AW335">
            <v>6</v>
          </cell>
          <cell r="AX335" t="str">
            <v>2 2. Meses</v>
          </cell>
          <cell r="AY335" t="str">
            <v>Vigente</v>
          </cell>
          <cell r="AZ335" t="str">
            <v>SUBDIRECCION DE RECOLECCION, BARRIDO Y LIMPIEZA</v>
          </cell>
          <cell r="BA335" t="str">
            <v>HERMES HUMBERTO FORERO</v>
          </cell>
          <cell r="BB335" t="str">
            <v>SUBDIRECTOR DE RBL</v>
          </cell>
          <cell r="BC335">
            <v>80012878</v>
          </cell>
          <cell r="BD335">
            <v>401</v>
          </cell>
          <cell r="BE335">
            <v>44566</v>
          </cell>
          <cell r="BF335">
            <v>321</v>
          </cell>
          <cell r="BG335">
            <v>44579</v>
          </cell>
          <cell r="BH335" t="str">
            <v>O23011602380000007569</v>
          </cell>
          <cell r="BI335" t="str">
            <v>1 1. Inversión</v>
          </cell>
          <cell r="BJ335"/>
          <cell r="BK335"/>
          <cell r="BL335"/>
          <cell r="BM335"/>
          <cell r="BN335">
            <v>4</v>
          </cell>
          <cell r="BO335" t="str">
            <v>ASISTENCIAL</v>
          </cell>
          <cell r="BP335"/>
        </row>
        <row r="336">
          <cell r="M336">
            <v>1030613081</v>
          </cell>
          <cell r="N336">
            <v>8</v>
          </cell>
          <cell r="O336" t="str">
            <v>COLOMBIA</v>
          </cell>
          <cell r="P336" t="str">
            <v>CUNDINAMARCA</v>
          </cell>
          <cell r="Q336" t="str">
            <v>BOGOTA</v>
          </cell>
          <cell r="R336" t="str">
            <v>N/A</v>
          </cell>
          <cell r="S336" t="str">
            <v>N/A</v>
          </cell>
          <cell r="T336" t="str">
            <v>N/A</v>
          </cell>
          <cell r="U336" t="str">
            <v>N/A</v>
          </cell>
          <cell r="V336" t="str">
            <v>N/A</v>
          </cell>
          <cell r="W336" t="str">
            <v>N/A</v>
          </cell>
          <cell r="X336" t="str">
            <v>N/A</v>
          </cell>
          <cell r="Y336" t="str">
            <v>N/A</v>
          </cell>
          <cell r="Z336">
            <v>33834</v>
          </cell>
          <cell r="AA336" t="str">
            <v>CRA 70C # 1 86 TORRE 8 APTO 426</v>
          </cell>
          <cell r="AB336">
            <v>3183401198</v>
          </cell>
          <cell r="AC336" t="str">
            <v>ESTEBAN.BWS@GMAIL.COM</v>
          </cell>
          <cell r="AD336" t="str">
            <v xml:space="preserve">1 1. Natural </v>
          </cell>
          <cell r="AE336" t="str">
            <v>26 26-Persona Natural</v>
          </cell>
          <cell r="AF336" t="str">
            <v>MASCULINO</v>
          </cell>
          <cell r="AG336" t="str">
            <v>INGENIERIA ELECTRONICA</v>
          </cell>
          <cell r="AH336" t="str">
            <v>N/A</v>
          </cell>
          <cell r="AI336" t="str">
            <v>10 AÑOS 9 MESES</v>
          </cell>
          <cell r="AJ336" t="str">
            <v>COMPENSAR EPS</v>
          </cell>
          <cell r="AK336" t="str">
            <v>COLFONDOS</v>
          </cell>
          <cell r="AL336" t="str">
            <v>-</v>
          </cell>
          <cell r="AM336">
            <v>0</v>
          </cell>
          <cell r="AN336"/>
          <cell r="AO336">
            <v>60500000</v>
          </cell>
          <cell r="AP336">
            <v>5500000</v>
          </cell>
          <cell r="AQ336" t="str">
            <v>-</v>
          </cell>
          <cell r="AR336">
            <v>11</v>
          </cell>
          <cell r="AS336">
            <v>60500000</v>
          </cell>
          <cell r="AT336">
            <v>44912</v>
          </cell>
          <cell r="AU336">
            <v>44579</v>
          </cell>
          <cell r="AV336">
            <v>44912</v>
          </cell>
          <cell r="AW336">
            <v>11</v>
          </cell>
          <cell r="AX336" t="str">
            <v>2 2. Meses</v>
          </cell>
          <cell r="AY336" t="str">
            <v>Vigente</v>
          </cell>
          <cell r="AZ336" t="str">
            <v>SUBDIRECCION DE ASUNTOS LEGALES</v>
          </cell>
          <cell r="BA336" t="str">
            <v>CARLOS ARTURO QUINTANA ASTRO</v>
          </cell>
          <cell r="BB336" t="str">
            <v>SUBDIRECTOR DE ASUNTOS LEGALES</v>
          </cell>
          <cell r="BC336">
            <v>80095259</v>
          </cell>
          <cell r="BD336">
            <v>270</v>
          </cell>
          <cell r="BE336">
            <v>44567</v>
          </cell>
          <cell r="BF336">
            <v>304</v>
          </cell>
          <cell r="BG336">
            <v>44579</v>
          </cell>
          <cell r="BH336" t="str">
            <v>O23011605560000007628</v>
          </cell>
          <cell r="BI336" t="str">
            <v>1 1. Inversión</v>
          </cell>
          <cell r="BJ336"/>
          <cell r="BK336"/>
          <cell r="BL336"/>
          <cell r="BM336"/>
          <cell r="BN336">
            <v>11</v>
          </cell>
          <cell r="BO336" t="str">
            <v>PROFESIONAL</v>
          </cell>
          <cell r="BP336"/>
        </row>
        <row r="337">
          <cell r="M337">
            <v>51782375</v>
          </cell>
          <cell r="N337">
            <v>7</v>
          </cell>
          <cell r="O337" t="str">
            <v>COLOMBIA</v>
          </cell>
          <cell r="P337" t="str">
            <v>CUNDINAMARCA</v>
          </cell>
          <cell r="Q337" t="str">
            <v>BOGOTA</v>
          </cell>
          <cell r="R337" t="str">
            <v>N/A</v>
          </cell>
          <cell r="S337" t="str">
            <v>N/A</v>
          </cell>
          <cell r="T337" t="str">
            <v>N/A</v>
          </cell>
          <cell r="U337" t="str">
            <v>N/A</v>
          </cell>
          <cell r="V337" t="str">
            <v>N/A</v>
          </cell>
          <cell r="W337" t="str">
            <v>N/A</v>
          </cell>
          <cell r="X337" t="str">
            <v>N/A</v>
          </cell>
          <cell r="Y337" t="str">
            <v>N/A</v>
          </cell>
          <cell r="Z337">
            <v>23932</v>
          </cell>
          <cell r="AA337" t="str">
            <v>trav 72d # 43a 68 sur</v>
          </cell>
          <cell r="AB337">
            <v>3212666534</v>
          </cell>
          <cell r="AC337" t="str">
            <v>SONIAGUTIERREZB@GMAIL.COM</v>
          </cell>
          <cell r="AD337" t="str">
            <v xml:space="preserve">1 1. Natural </v>
          </cell>
          <cell r="AE337" t="str">
            <v>26 26-Persona Natural</v>
          </cell>
          <cell r="AF337" t="str">
            <v>FEMENINO</v>
          </cell>
          <cell r="AG337" t="str">
            <v>ENFERMERIA</v>
          </cell>
          <cell r="AH337" t="str">
            <v>ESPECIALIZACION ENGERENCIA Y AUDITORIA DE LA CALIDAD DE LA SALUD</v>
          </cell>
          <cell r="AI337" t="str">
            <v>29 AÑOS 10 MESES</v>
          </cell>
          <cell r="AJ337" t="str">
            <v>COMPENSAR EPS</v>
          </cell>
          <cell r="AK337" t="str">
            <v>PROTECCION</v>
          </cell>
          <cell r="AL337" t="str">
            <v>-</v>
          </cell>
          <cell r="AM337">
            <v>0</v>
          </cell>
          <cell r="AN337"/>
          <cell r="AO337">
            <v>93060000</v>
          </cell>
          <cell r="AP337">
            <v>8460000</v>
          </cell>
          <cell r="AQ337" t="str">
            <v>-</v>
          </cell>
          <cell r="AR337">
            <v>11</v>
          </cell>
          <cell r="AS337">
            <v>93060000</v>
          </cell>
          <cell r="AT337">
            <v>44913</v>
          </cell>
          <cell r="AU337">
            <v>44580</v>
          </cell>
          <cell r="AV337">
            <v>44913</v>
          </cell>
          <cell r="AW337">
            <v>11</v>
          </cell>
          <cell r="AX337" t="str">
            <v>2 2. Meses</v>
          </cell>
          <cell r="AY337" t="str">
            <v>Vigente</v>
          </cell>
          <cell r="AZ337" t="str">
            <v>SUBDIRECCION ADMINISTRATIVA Y FINANCIERA</v>
          </cell>
          <cell r="BA337" t="str">
            <v>RUBEN DARIO PERILLA CARDENAS</v>
          </cell>
          <cell r="BB337" t="str">
            <v>SUBDIRECTOR DE ADMINISTRATIVA Y FINANCIERA</v>
          </cell>
          <cell r="BC337">
            <v>74754353</v>
          </cell>
          <cell r="BD337">
            <v>462</v>
          </cell>
          <cell r="BE337">
            <v>44567</v>
          </cell>
          <cell r="BF337">
            <v>323</v>
          </cell>
          <cell r="BG337">
            <v>44580</v>
          </cell>
          <cell r="BH337" t="str">
            <v>O23011605560000007628</v>
          </cell>
          <cell r="BI337" t="str">
            <v>1 1. Inversión</v>
          </cell>
          <cell r="BJ337"/>
          <cell r="BK337"/>
          <cell r="BL337"/>
          <cell r="BM337"/>
          <cell r="BN337">
            <v>17</v>
          </cell>
          <cell r="BO337" t="str">
            <v>PROFESIONAL</v>
          </cell>
          <cell r="BP337"/>
        </row>
        <row r="338">
          <cell r="M338">
            <v>1020753856</v>
          </cell>
          <cell r="N338">
            <v>2</v>
          </cell>
          <cell r="O338" t="str">
            <v>COLOMBIA</v>
          </cell>
          <cell r="P338" t="str">
            <v>CUNDINAMARCA</v>
          </cell>
          <cell r="Q338" t="str">
            <v>BOGOTA</v>
          </cell>
          <cell r="R338" t="str">
            <v>N/A</v>
          </cell>
          <cell r="S338" t="str">
            <v>N/A</v>
          </cell>
          <cell r="T338" t="str">
            <v>N/A</v>
          </cell>
          <cell r="U338" t="str">
            <v>N/A</v>
          </cell>
          <cell r="V338" t="str">
            <v>N/A</v>
          </cell>
          <cell r="W338" t="str">
            <v>N/A</v>
          </cell>
          <cell r="X338" t="str">
            <v>N/A</v>
          </cell>
          <cell r="Y338" t="str">
            <v>N/A</v>
          </cell>
          <cell r="Z338">
            <v>33044</v>
          </cell>
          <cell r="AA338" t="str">
            <v>CRA 1B # 163 44</v>
          </cell>
          <cell r="AB338">
            <v>6702548</v>
          </cell>
          <cell r="AC338" t="str">
            <v>MANGELICAMANCIPE@GMAIL.COM</v>
          </cell>
          <cell r="AD338" t="str">
            <v xml:space="preserve">1 1. Natural </v>
          </cell>
          <cell r="AE338" t="str">
            <v>26 26-Persona Natural</v>
          </cell>
          <cell r="AF338" t="str">
            <v>FEMENINO</v>
          </cell>
          <cell r="AG338" t="str">
            <v>DERECHO</v>
          </cell>
          <cell r="AH338" t="str">
            <v>N/A</v>
          </cell>
          <cell r="AI338" t="str">
            <v>8 AÑOS 10 MESES</v>
          </cell>
          <cell r="AJ338" t="str">
            <v>SALUD TOTAL</v>
          </cell>
          <cell r="AK338" t="str">
            <v>COLFONDOS</v>
          </cell>
          <cell r="AL338" t="str">
            <v>-</v>
          </cell>
          <cell r="AM338">
            <v>0</v>
          </cell>
          <cell r="AN338"/>
          <cell r="AO338">
            <v>77000000</v>
          </cell>
          <cell r="AP338">
            <v>7000000</v>
          </cell>
          <cell r="AQ338" t="str">
            <v>-</v>
          </cell>
          <cell r="AR338">
            <v>11</v>
          </cell>
          <cell r="AS338">
            <v>77000000</v>
          </cell>
          <cell r="AT338">
            <v>44913</v>
          </cell>
          <cell r="AU338">
            <v>44580</v>
          </cell>
          <cell r="AV338">
            <v>44913</v>
          </cell>
          <cell r="AW338">
            <v>11</v>
          </cell>
          <cell r="AX338" t="str">
            <v>2 2. Meses</v>
          </cell>
          <cell r="AY338" t="str">
            <v>Vigente</v>
          </cell>
          <cell r="AZ338" t="str">
            <v>SUBDIRECCION DE ASUNTOS LEGALES</v>
          </cell>
          <cell r="BA338" t="str">
            <v>CARLOS ARTURO QUINTANA ASTRO</v>
          </cell>
          <cell r="BB338" t="str">
            <v>SUBDIRECTOR DE ASUNTOS LEGALES</v>
          </cell>
          <cell r="BC338">
            <v>80095259</v>
          </cell>
          <cell r="BD338">
            <v>262</v>
          </cell>
          <cell r="BE338">
            <v>44567</v>
          </cell>
          <cell r="BF338">
            <v>330</v>
          </cell>
          <cell r="BG338">
            <v>44580</v>
          </cell>
          <cell r="BH338" t="str">
            <v>O23011605560000007628</v>
          </cell>
          <cell r="BI338" t="str">
            <v>1 1. Inversión</v>
          </cell>
          <cell r="BJ338"/>
          <cell r="BK338"/>
          <cell r="BL338"/>
          <cell r="BM338"/>
          <cell r="BN338">
            <v>15</v>
          </cell>
          <cell r="BO338" t="str">
            <v>PROFESIONAL</v>
          </cell>
          <cell r="BP338"/>
        </row>
        <row r="339">
          <cell r="M339">
            <v>901275512</v>
          </cell>
          <cell r="N339">
            <v>8</v>
          </cell>
          <cell r="O339" t="str">
            <v>N/A</v>
          </cell>
          <cell r="P339" t="str">
            <v>N/A</v>
          </cell>
          <cell r="Q339" t="str">
            <v>N/A</v>
          </cell>
          <cell r="R339" t="str">
            <v>JUAN PABLO CONTRERAS ANGEL</v>
          </cell>
          <cell r="S339">
            <v>79941112</v>
          </cell>
          <cell r="T339" t="str">
            <v>N/A</v>
          </cell>
          <cell r="U339" t="str">
            <v>N/A</v>
          </cell>
          <cell r="V339" t="str">
            <v>N/A</v>
          </cell>
          <cell r="W339" t="str">
            <v>N/A</v>
          </cell>
          <cell r="X339" t="str">
            <v>N/A</v>
          </cell>
          <cell r="Y339" t="str">
            <v>N/A</v>
          </cell>
          <cell r="Z339" t="str">
            <v>N/A</v>
          </cell>
          <cell r="AA339" t="str">
            <v>CALLE 68 # 19 56</v>
          </cell>
          <cell r="AB339">
            <v>3103246189</v>
          </cell>
          <cell r="AC339" t="str">
            <v>N/A</v>
          </cell>
          <cell r="AD339" t="str">
            <v>2 2. Jurídica</v>
          </cell>
          <cell r="AE339" t="str">
            <v>25 25-Sociedad por Acciones Simplificadas - SAS</v>
          </cell>
          <cell r="AF339" t="str">
            <v>N/A</v>
          </cell>
          <cell r="AG339" t="str">
            <v>N/A</v>
          </cell>
          <cell r="AH339" t="str">
            <v>N/A</v>
          </cell>
          <cell r="AI339" t="str">
            <v>N/A</v>
          </cell>
          <cell r="AJ339" t="str">
            <v>N/A</v>
          </cell>
          <cell r="AK339" t="str">
            <v>N/A</v>
          </cell>
          <cell r="AL339" t="str">
            <v>-</v>
          </cell>
          <cell r="AM339">
            <v>0</v>
          </cell>
          <cell r="AN339"/>
          <cell r="AO339">
            <v>196350000</v>
          </cell>
          <cell r="AP339">
            <v>17850000</v>
          </cell>
          <cell r="AQ339" t="str">
            <v>SI</v>
          </cell>
          <cell r="AR339">
            <v>11</v>
          </cell>
          <cell r="AS339">
            <v>196350000</v>
          </cell>
          <cell r="AT339">
            <v>44918</v>
          </cell>
          <cell r="AU339">
            <v>44585</v>
          </cell>
          <cell r="AV339">
            <v>44918</v>
          </cell>
          <cell r="AW339">
            <v>11</v>
          </cell>
          <cell r="AX339" t="str">
            <v>2 2. Meses</v>
          </cell>
          <cell r="AY339" t="str">
            <v>Vigente</v>
          </cell>
          <cell r="AZ339" t="str">
            <v>SUBDIRECCION DE APROVECHAMIENTO</v>
          </cell>
          <cell r="BA339" t="str">
            <v>ALVARO RAUL PARRA ERAZO</v>
          </cell>
          <cell r="BB339" t="str">
            <v>SUBDIRECTOR DE APROVECHAMIENTO</v>
          </cell>
          <cell r="BC339">
            <v>12970943</v>
          </cell>
          <cell r="BD339">
            <v>481</v>
          </cell>
          <cell r="BE339">
            <v>44568</v>
          </cell>
          <cell r="BF339">
            <v>384</v>
          </cell>
          <cell r="BG339">
            <v>44585</v>
          </cell>
          <cell r="BH339" t="str">
            <v>O23011602380000007569</v>
          </cell>
          <cell r="BI339" t="str">
            <v>1 1. Inversión</v>
          </cell>
          <cell r="BJ339"/>
          <cell r="BK339"/>
          <cell r="BL339"/>
          <cell r="BM339"/>
          <cell r="BN339" t="str">
            <v>N/A</v>
          </cell>
          <cell r="BO339" t="str">
            <v>N/A</v>
          </cell>
          <cell r="BP339"/>
        </row>
        <row r="340">
          <cell r="M340">
            <v>37747900</v>
          </cell>
          <cell r="N340">
            <v>5</v>
          </cell>
          <cell r="O340" t="str">
            <v>COLOMBIA</v>
          </cell>
          <cell r="P340" t="str">
            <v>SANTANDER</v>
          </cell>
          <cell r="Q340" t="str">
            <v>SOCORRO</v>
          </cell>
          <cell r="R340" t="str">
            <v>N/A</v>
          </cell>
          <cell r="S340" t="str">
            <v>N/A</v>
          </cell>
          <cell r="T340" t="str">
            <v>N/A</v>
          </cell>
          <cell r="U340" t="str">
            <v>N/A</v>
          </cell>
          <cell r="V340" t="str">
            <v>N/A</v>
          </cell>
          <cell r="W340" t="str">
            <v>N/A</v>
          </cell>
          <cell r="X340" t="str">
            <v>N/A</v>
          </cell>
          <cell r="Y340" t="str">
            <v>N/A</v>
          </cell>
          <cell r="Z340">
            <v>29058</v>
          </cell>
          <cell r="AA340" t="str">
            <v>CRA 19 # 160 05</v>
          </cell>
          <cell r="AB340">
            <v>3123659074</v>
          </cell>
          <cell r="AC340" t="str">
            <v>SARAYFORERO@GMAIL.COM</v>
          </cell>
          <cell r="AD340" t="str">
            <v xml:space="preserve">1 1. Natural </v>
          </cell>
          <cell r="AE340" t="str">
            <v>26 26-Persona Natural</v>
          </cell>
          <cell r="AF340" t="str">
            <v>FEMENINO</v>
          </cell>
          <cell r="AG340" t="str">
            <v>TECNICO EN INGENIERIA DE SISTEMAS</v>
          </cell>
          <cell r="AH340" t="str">
            <v>N/A</v>
          </cell>
          <cell r="AI340" t="str">
            <v>15 AÑOS 3 MESES</v>
          </cell>
          <cell r="AJ340" t="str">
            <v>SANITAS EPS</v>
          </cell>
          <cell r="AK340" t="str">
            <v>COLFONDOS</v>
          </cell>
          <cell r="AL340" t="str">
            <v>-</v>
          </cell>
          <cell r="AM340">
            <v>0</v>
          </cell>
          <cell r="AN340"/>
          <cell r="AO340">
            <v>70416667</v>
          </cell>
          <cell r="AP340">
            <v>6500000</v>
          </cell>
          <cell r="AQ340" t="str">
            <v>-</v>
          </cell>
          <cell r="AR340">
            <v>11</v>
          </cell>
          <cell r="AS340">
            <v>70416667</v>
          </cell>
          <cell r="AT340">
            <v>44909</v>
          </cell>
          <cell r="AU340">
            <v>44581</v>
          </cell>
          <cell r="AV340">
            <v>44909</v>
          </cell>
          <cell r="AW340" t="str">
            <v>10 MESES 25 DIAS</v>
          </cell>
          <cell r="AX340" t="str">
            <v>1 1. Días</v>
          </cell>
          <cell r="AY340" t="str">
            <v>Vigente</v>
          </cell>
          <cell r="AZ340" t="str">
            <v>SUBDIRECCION DE APROVECHAMIENTO</v>
          </cell>
          <cell r="BA340" t="str">
            <v>ALVARO RAUL PARRA ERAZO</v>
          </cell>
          <cell r="BB340" t="str">
            <v>SUBDIRECTOR DE APROVECHAMIENTO</v>
          </cell>
          <cell r="BC340">
            <v>12970943</v>
          </cell>
          <cell r="BD340">
            <v>56</v>
          </cell>
          <cell r="BE340">
            <v>44565</v>
          </cell>
          <cell r="BF340">
            <v>331</v>
          </cell>
          <cell r="BG340">
            <v>44580</v>
          </cell>
          <cell r="BH340" t="str">
            <v>O23011602380000007569</v>
          </cell>
          <cell r="BI340" t="str">
            <v>1 1. Inversión</v>
          </cell>
          <cell r="BJ340"/>
          <cell r="BK340"/>
          <cell r="BL340"/>
          <cell r="BM340"/>
          <cell r="BN340">
            <v>13</v>
          </cell>
          <cell r="BO340" t="str">
            <v>TECNICO</v>
          </cell>
          <cell r="BP340"/>
        </row>
        <row r="341">
          <cell r="M341">
            <v>1019142585</v>
          </cell>
          <cell r="N341">
            <v>6</v>
          </cell>
          <cell r="O341" t="str">
            <v>COLOMBIA</v>
          </cell>
          <cell r="P341" t="str">
            <v>CUNDINAMARCA</v>
          </cell>
          <cell r="Q341" t="str">
            <v>BOGOTA</v>
          </cell>
          <cell r="R341" t="str">
            <v>N/A</v>
          </cell>
          <cell r="S341" t="str">
            <v>N/A</v>
          </cell>
          <cell r="T341" t="str">
            <v>N/A</v>
          </cell>
          <cell r="U341" t="str">
            <v>N/A</v>
          </cell>
          <cell r="V341" t="str">
            <v>N/A</v>
          </cell>
          <cell r="W341" t="str">
            <v>N/A</v>
          </cell>
          <cell r="X341" t="str">
            <v>N/A</v>
          </cell>
          <cell r="Y341" t="str">
            <v>N/A</v>
          </cell>
          <cell r="Z341">
            <v>36038</v>
          </cell>
          <cell r="AA341" t="str">
            <v>TRASV 119 # 126 47</v>
          </cell>
          <cell r="AB341">
            <v>3044306266</v>
          </cell>
          <cell r="AC341" t="str">
            <v>CATAPHOTO23@GMAIL.COM</v>
          </cell>
          <cell r="AD341" t="str">
            <v xml:space="preserve">1 1. Natural </v>
          </cell>
          <cell r="AE341" t="str">
            <v>26 26-Persona Natural</v>
          </cell>
          <cell r="AF341" t="str">
            <v>FEMENINO</v>
          </cell>
          <cell r="AG341" t="str">
            <v>TRABAJO SOCIAL</v>
          </cell>
          <cell r="AH341" t="str">
            <v>N/A</v>
          </cell>
          <cell r="AI341" t="str">
            <v>10 MESES</v>
          </cell>
          <cell r="AJ341" t="str">
            <v>SANITAS EPS</v>
          </cell>
          <cell r="AK341" t="str">
            <v>PORVENIR</v>
          </cell>
          <cell r="AL341" t="str">
            <v>-</v>
          </cell>
          <cell r="AM341">
            <v>0</v>
          </cell>
          <cell r="AN341"/>
          <cell r="AO341">
            <v>60500000</v>
          </cell>
          <cell r="AP341">
            <v>5500000</v>
          </cell>
          <cell r="AQ341" t="str">
            <v>-</v>
          </cell>
          <cell r="AR341">
            <v>11</v>
          </cell>
          <cell r="AS341">
            <v>60500000</v>
          </cell>
          <cell r="AT341">
            <v>44915</v>
          </cell>
          <cell r="AU341">
            <v>44582</v>
          </cell>
          <cell r="AV341">
            <v>44915</v>
          </cell>
          <cell r="AW341">
            <v>11</v>
          </cell>
          <cell r="AX341" t="str">
            <v>2 2. Meses</v>
          </cell>
          <cell r="AY341" t="str">
            <v>Vigente</v>
          </cell>
          <cell r="AZ341" t="str">
            <v>SUBDIRECCION DE APROVECHAMIENTO</v>
          </cell>
          <cell r="BA341" t="str">
            <v>ALVARO RAUL PARRA ERAZO</v>
          </cell>
          <cell r="BB341" t="str">
            <v>SUBDIRECTOR DE APROVECHAMIENTO</v>
          </cell>
          <cell r="BC341">
            <v>12970943</v>
          </cell>
          <cell r="BD341">
            <v>63</v>
          </cell>
          <cell r="BE341">
            <v>44565</v>
          </cell>
          <cell r="BF341">
            <v>352</v>
          </cell>
          <cell r="BG341">
            <v>44581</v>
          </cell>
          <cell r="BH341" t="str">
            <v>O23011602380000007569</v>
          </cell>
          <cell r="BI341" t="str">
            <v>1 1. Inversión</v>
          </cell>
          <cell r="BJ341"/>
          <cell r="BK341"/>
          <cell r="BL341"/>
          <cell r="BM341"/>
          <cell r="BN341">
            <v>11</v>
          </cell>
          <cell r="BO341" t="str">
            <v>PROFESIONAL</v>
          </cell>
          <cell r="BP341"/>
        </row>
        <row r="342">
          <cell r="M342">
            <v>1018444014</v>
          </cell>
          <cell r="N342">
            <v>5</v>
          </cell>
          <cell r="O342" t="str">
            <v>COLOMBIA</v>
          </cell>
          <cell r="P342" t="str">
            <v>CUNDINAMARCA</v>
          </cell>
          <cell r="Q342" t="str">
            <v>BOGOTA</v>
          </cell>
          <cell r="R342" t="str">
            <v>N/A</v>
          </cell>
          <cell r="S342" t="str">
            <v>N/A</v>
          </cell>
          <cell r="T342" t="str">
            <v>N/A</v>
          </cell>
          <cell r="U342" t="str">
            <v>N/A</v>
          </cell>
          <cell r="V342" t="str">
            <v>N/A</v>
          </cell>
          <cell r="W342" t="str">
            <v>N/A</v>
          </cell>
          <cell r="X342" t="str">
            <v>N/A</v>
          </cell>
          <cell r="Y342" t="str">
            <v>N/A</v>
          </cell>
          <cell r="Z342">
            <v>33365</v>
          </cell>
          <cell r="AA342" t="str">
            <v>CALLE 138BIS # 127C 67</v>
          </cell>
          <cell r="AB342">
            <v>6893263</v>
          </cell>
          <cell r="AC342" t="str">
            <v>KEJO1782@HOTMAIL.COM</v>
          </cell>
          <cell r="AD342" t="str">
            <v xml:space="preserve">1 1. Natural </v>
          </cell>
          <cell r="AE342" t="str">
            <v>26 26-Persona Natural</v>
          </cell>
          <cell r="AF342" t="str">
            <v>MASCULINO</v>
          </cell>
          <cell r="AG342" t="str">
            <v>DERECHO</v>
          </cell>
          <cell r="AH342" t="str">
            <v>ESPECIALIZACION EN RESPONSABILIDAD SOCIAL EMPRESARIAL</v>
          </cell>
          <cell r="AI342" t="str">
            <v>7 AÑOS</v>
          </cell>
          <cell r="AJ342" t="str">
            <v>FAMISANAR</v>
          </cell>
          <cell r="AK342" t="str">
            <v>COLPENSIONES</v>
          </cell>
          <cell r="AL342" t="str">
            <v>-</v>
          </cell>
          <cell r="AM342">
            <v>0</v>
          </cell>
          <cell r="AN342"/>
          <cell r="AO342">
            <v>37080000</v>
          </cell>
          <cell r="AP342">
            <v>6180000</v>
          </cell>
          <cell r="AQ342" t="str">
            <v>-</v>
          </cell>
          <cell r="AR342">
            <v>6</v>
          </cell>
          <cell r="AS342">
            <v>37080000</v>
          </cell>
          <cell r="AT342">
            <v>44762</v>
          </cell>
          <cell r="AU342">
            <v>44582</v>
          </cell>
          <cell r="AV342">
            <v>44762</v>
          </cell>
          <cell r="AW342">
            <v>6</v>
          </cell>
          <cell r="AX342" t="str">
            <v>2 2. Meses</v>
          </cell>
          <cell r="AY342" t="str">
            <v>Vigente</v>
          </cell>
          <cell r="AZ342" t="str">
            <v>DIRECCION GENERAL</v>
          </cell>
          <cell r="BA342" t="str">
            <v>LUZ AMANDA CAMACHO SANCHEZ</v>
          </cell>
          <cell r="BB342" t="str">
            <v>DIRECTORA GENERAL</v>
          </cell>
          <cell r="BC342">
            <v>51816415</v>
          </cell>
          <cell r="BD342">
            <v>506</v>
          </cell>
          <cell r="BE342">
            <v>44578</v>
          </cell>
          <cell r="BF342">
            <v>365</v>
          </cell>
          <cell r="BG342">
            <v>44582</v>
          </cell>
          <cell r="BH342" t="str">
            <v>O21202020080383990</v>
          </cell>
          <cell r="BI342" t="str">
            <v>2 2. Funcionamiento</v>
          </cell>
          <cell r="BJ342"/>
          <cell r="BK342"/>
          <cell r="BL342"/>
          <cell r="BM342"/>
          <cell r="BN342">
            <v>13</v>
          </cell>
          <cell r="BO342" t="str">
            <v>PROFESIONAL</v>
          </cell>
          <cell r="BP342"/>
        </row>
        <row r="343">
          <cell r="M343">
            <v>63560816</v>
          </cell>
          <cell r="N343">
            <v>4</v>
          </cell>
          <cell r="O343" t="str">
            <v>COLOMBIA</v>
          </cell>
          <cell r="P343" t="str">
            <v>SANTANDER</v>
          </cell>
          <cell r="Q343" t="str">
            <v>OIBA</v>
          </cell>
          <cell r="R343" t="str">
            <v>N/A</v>
          </cell>
          <cell r="S343" t="str">
            <v>N/A</v>
          </cell>
          <cell r="T343" t="str">
            <v>N/A</v>
          </cell>
          <cell r="U343" t="str">
            <v>N/A</v>
          </cell>
          <cell r="V343" t="str">
            <v>N/A</v>
          </cell>
          <cell r="W343" t="str">
            <v>N/A</v>
          </cell>
          <cell r="X343" t="str">
            <v>N/A</v>
          </cell>
          <cell r="Y343" t="str">
            <v>N/A</v>
          </cell>
          <cell r="Z343">
            <v>31160</v>
          </cell>
          <cell r="AA343" t="str">
            <v>CRA 7A # 146 23</v>
          </cell>
          <cell r="AB343">
            <v>3239300</v>
          </cell>
          <cell r="AC343" t="str">
            <v>LILIANAMEDINA23@HOTMAIL.COM</v>
          </cell>
          <cell r="AD343" t="str">
            <v xml:space="preserve">1 1. Natural </v>
          </cell>
          <cell r="AE343" t="str">
            <v>26 26-Persona Natural</v>
          </cell>
          <cell r="AF343" t="str">
            <v>FEMENINO</v>
          </cell>
          <cell r="AG343" t="str">
            <v>DERECHO</v>
          </cell>
          <cell r="AH343" t="str">
            <v>ESPECIALIZACION EN RESOLUCION DE CONFLICTOS</v>
          </cell>
          <cell r="AI343" t="str">
            <v>9 AÑOS 11 MESES</v>
          </cell>
          <cell r="AJ343" t="str">
            <v>SANITAS EPS</v>
          </cell>
          <cell r="AK343" t="str">
            <v>PORVENIR</v>
          </cell>
          <cell r="AL343" t="str">
            <v>-</v>
          </cell>
          <cell r="AM343">
            <v>0</v>
          </cell>
          <cell r="AN343"/>
          <cell r="AO343">
            <v>88000000</v>
          </cell>
          <cell r="AP343">
            <v>8000000</v>
          </cell>
          <cell r="AQ343" t="str">
            <v>-</v>
          </cell>
          <cell r="AR343">
            <v>11</v>
          </cell>
          <cell r="AS343">
            <v>88000000</v>
          </cell>
          <cell r="AT343">
            <v>44913</v>
          </cell>
          <cell r="AU343">
            <v>44580</v>
          </cell>
          <cell r="AV343">
            <v>44913</v>
          </cell>
          <cell r="AW343">
            <v>11</v>
          </cell>
          <cell r="AX343" t="str">
            <v>2 2. Meses</v>
          </cell>
          <cell r="AY343" t="str">
            <v>Vigente</v>
          </cell>
          <cell r="AZ343" t="str">
            <v>SUBDIRECCION DE ASUNTOS LEGALES</v>
          </cell>
          <cell r="BA343" t="str">
            <v>CARLOS ARTURO QUINTANA ASTRO</v>
          </cell>
          <cell r="BB343" t="str">
            <v>SUBDIRECTOR DE ASUNTOS LEGALES</v>
          </cell>
          <cell r="BC343">
            <v>80095259</v>
          </cell>
          <cell r="BD343">
            <v>275</v>
          </cell>
          <cell r="BE343">
            <v>44567</v>
          </cell>
          <cell r="BF343">
            <v>332</v>
          </cell>
          <cell r="BG343">
            <v>44580</v>
          </cell>
          <cell r="BH343" t="str">
            <v>O23011605560000007628</v>
          </cell>
          <cell r="BI343" t="str">
            <v>1 1. Inversión</v>
          </cell>
          <cell r="BJ343"/>
          <cell r="BK343"/>
          <cell r="BL343"/>
          <cell r="BM343"/>
          <cell r="BN343">
            <v>16</v>
          </cell>
          <cell r="BO343" t="str">
            <v>PROFESIONAL</v>
          </cell>
          <cell r="BP343"/>
        </row>
        <row r="344">
          <cell r="M344">
            <v>51853157</v>
          </cell>
          <cell r="N344">
            <v>3</v>
          </cell>
          <cell r="O344" t="str">
            <v>COLOMBIA</v>
          </cell>
          <cell r="P344" t="str">
            <v>CUNDINAMARCA</v>
          </cell>
          <cell r="Q344" t="str">
            <v>BOGOTA</v>
          </cell>
          <cell r="R344" t="str">
            <v>N/A</v>
          </cell>
          <cell r="S344" t="str">
            <v>N/A</v>
          </cell>
          <cell r="T344" t="str">
            <v>N/A</v>
          </cell>
          <cell r="U344" t="str">
            <v>N/A</v>
          </cell>
          <cell r="V344" t="str">
            <v>N/A</v>
          </cell>
          <cell r="W344" t="str">
            <v>N/A</v>
          </cell>
          <cell r="X344" t="str">
            <v>N/A</v>
          </cell>
          <cell r="Y344" t="str">
            <v>N/A</v>
          </cell>
          <cell r="Z344">
            <v>24537</v>
          </cell>
          <cell r="AA344" t="str">
            <v>CRA 72 # 70 63</v>
          </cell>
          <cell r="AB344">
            <v>3002686887</v>
          </cell>
          <cell r="AC344" t="str">
            <v>MULY.GARCIAU@GMAIL.COM</v>
          </cell>
          <cell r="AD344" t="str">
            <v xml:space="preserve">1 1. Natural </v>
          </cell>
          <cell r="AE344" t="str">
            <v>26 26-Persona Natural</v>
          </cell>
          <cell r="AF344" t="str">
            <v>FEMENINO</v>
          </cell>
          <cell r="AG344" t="str">
            <v>DERECHO</v>
          </cell>
          <cell r="AH344" t="str">
            <v>ESPECIALIZACION EN DERECHOS HUMANOS Y DERECHO INTERNACIONAL</v>
          </cell>
          <cell r="AI344" t="str">
            <v>28 AÑOS 5 MESES</v>
          </cell>
          <cell r="AJ344" t="str">
            <v>SANITAS EPS</v>
          </cell>
          <cell r="AK344" t="str">
            <v>COLPENSIONES</v>
          </cell>
          <cell r="AL344" t="str">
            <v>-</v>
          </cell>
          <cell r="AM344">
            <v>0</v>
          </cell>
          <cell r="AN344"/>
          <cell r="AO344">
            <v>57000000</v>
          </cell>
          <cell r="AP344">
            <v>9500000</v>
          </cell>
          <cell r="AQ344" t="str">
            <v>-</v>
          </cell>
          <cell r="AR344">
            <v>6</v>
          </cell>
          <cell r="AS344">
            <v>57000000</v>
          </cell>
          <cell r="AT344">
            <v>44761</v>
          </cell>
          <cell r="AU344">
            <v>44581</v>
          </cell>
          <cell r="AV344">
            <v>44761</v>
          </cell>
          <cell r="AW344">
            <v>6</v>
          </cell>
          <cell r="AX344" t="str">
            <v>2 2. Meses</v>
          </cell>
          <cell r="AY344" t="str">
            <v>Vigente</v>
          </cell>
          <cell r="AZ344" t="str">
            <v>SUBDIRECCION DE ASUNTOS LEGALES</v>
          </cell>
          <cell r="BA344" t="str">
            <v>CARLOS ARTURO QUINTANA ASTRO</v>
          </cell>
          <cell r="BB344" t="str">
            <v>SUBDIRECTOR DE ASUNTOS LEGALES</v>
          </cell>
          <cell r="BC344">
            <v>80095259</v>
          </cell>
          <cell r="BD344">
            <v>517</v>
          </cell>
          <cell r="BE344">
            <v>44579</v>
          </cell>
          <cell r="BF344">
            <v>344</v>
          </cell>
          <cell r="BG344">
            <v>44581</v>
          </cell>
          <cell r="BH344" t="str">
            <v>O23011605560000007628</v>
          </cell>
          <cell r="BI344" t="str">
            <v>1 1. Inversión</v>
          </cell>
          <cell r="BJ344"/>
          <cell r="BK344"/>
          <cell r="BL344"/>
          <cell r="BM344"/>
          <cell r="BN344">
            <v>18</v>
          </cell>
          <cell r="BO344" t="str">
            <v>PROFESIONAL</v>
          </cell>
          <cell r="BP344"/>
        </row>
        <row r="345">
          <cell r="M345">
            <v>1083561601</v>
          </cell>
          <cell r="N345">
            <v>6</v>
          </cell>
          <cell r="O345" t="str">
            <v>COLOMBIA</v>
          </cell>
          <cell r="P345" t="str">
            <v>ATLANTICO</v>
          </cell>
          <cell r="Q345" t="str">
            <v>BARRANQUILLA</v>
          </cell>
          <cell r="R345" t="str">
            <v>N/A</v>
          </cell>
          <cell r="S345" t="str">
            <v>N/A</v>
          </cell>
          <cell r="T345" t="str">
            <v>N/A</v>
          </cell>
          <cell r="U345" t="str">
            <v>N/A</v>
          </cell>
          <cell r="V345" t="str">
            <v>N/A</v>
          </cell>
          <cell r="W345" t="str">
            <v>N/A</v>
          </cell>
          <cell r="X345" t="str">
            <v>N/A</v>
          </cell>
          <cell r="Y345" t="str">
            <v>N/A</v>
          </cell>
          <cell r="Z345">
            <v>33691</v>
          </cell>
          <cell r="AA345" t="str">
            <v>CALLE 45A # 20 10</v>
          </cell>
          <cell r="AB345">
            <v>3209021870</v>
          </cell>
          <cell r="AC345" t="str">
            <v>JANIPAO_09@HOTMAIL.COM</v>
          </cell>
          <cell r="AD345" t="str">
            <v xml:space="preserve">1 1. Natural </v>
          </cell>
          <cell r="AE345" t="str">
            <v>26 26-Persona Natural</v>
          </cell>
          <cell r="AF345" t="str">
            <v>FEMENINO</v>
          </cell>
          <cell r="AG345" t="str">
            <v>ESTUDIOS UNIVERSITARIOS</v>
          </cell>
          <cell r="AH345" t="str">
            <v>N/A</v>
          </cell>
          <cell r="AI345" t="str">
            <v>3 AÑOS</v>
          </cell>
          <cell r="AJ345" t="str">
            <v>COMPENSAR EPS</v>
          </cell>
          <cell r="AK345" t="str">
            <v>COLFONDOS</v>
          </cell>
          <cell r="AL345" t="str">
            <v>-</v>
          </cell>
          <cell r="AM345">
            <v>0</v>
          </cell>
          <cell r="AN345"/>
          <cell r="AO345">
            <v>33000000</v>
          </cell>
          <cell r="AP345">
            <v>3000000</v>
          </cell>
          <cell r="AQ345" t="str">
            <v>-</v>
          </cell>
          <cell r="AR345">
            <v>11</v>
          </cell>
          <cell r="AS345">
            <v>33000000</v>
          </cell>
          <cell r="AT345">
            <v>44914</v>
          </cell>
          <cell r="AU345">
            <v>44581</v>
          </cell>
          <cell r="AV345">
            <v>44914</v>
          </cell>
          <cell r="AW345">
            <v>11</v>
          </cell>
          <cell r="AX345" t="str">
            <v>2 2. Meses</v>
          </cell>
          <cell r="AY345" t="str">
            <v>Vigente</v>
          </cell>
          <cell r="AZ345" t="str">
            <v>SUBDIRECCION DE ASUNTOS LEGALES</v>
          </cell>
          <cell r="BA345" t="str">
            <v>CARLOS ARTURO QUINTANA ASTRO</v>
          </cell>
          <cell r="BB345" t="str">
            <v>SUBDIRECTOR DE ASUNTOS LEGALES</v>
          </cell>
          <cell r="BC345">
            <v>80095259</v>
          </cell>
          <cell r="BD345">
            <v>516</v>
          </cell>
          <cell r="BE345">
            <v>44579</v>
          </cell>
          <cell r="BF345">
            <v>345</v>
          </cell>
          <cell r="BG345">
            <v>44581</v>
          </cell>
          <cell r="BH345" t="str">
            <v>O23011605560000007628</v>
          </cell>
          <cell r="BI345" t="str">
            <v>1 1. Inversión</v>
          </cell>
          <cell r="BJ345"/>
          <cell r="BK345"/>
          <cell r="BL345"/>
          <cell r="BM345"/>
          <cell r="BN345">
            <v>6</v>
          </cell>
          <cell r="BO345" t="str">
            <v>ASISTENCIAL</v>
          </cell>
          <cell r="BP345"/>
        </row>
        <row r="346">
          <cell r="M346">
            <v>1000986676</v>
          </cell>
          <cell r="N346">
            <v>0</v>
          </cell>
          <cell r="O346" t="str">
            <v>COLOMBIA</v>
          </cell>
          <cell r="P346" t="str">
            <v>CUNDINAMARCA</v>
          </cell>
          <cell r="Q346" t="str">
            <v>BOGOTA</v>
          </cell>
          <cell r="R346" t="str">
            <v>N/A</v>
          </cell>
          <cell r="S346" t="str">
            <v>N/A</v>
          </cell>
          <cell r="T346" t="str">
            <v>N/A</v>
          </cell>
          <cell r="U346" t="str">
            <v>N/A</v>
          </cell>
          <cell r="V346" t="str">
            <v>N/A</v>
          </cell>
          <cell r="W346" t="str">
            <v>N/A</v>
          </cell>
          <cell r="X346" t="str">
            <v>N/A</v>
          </cell>
          <cell r="Y346" t="str">
            <v>N/A</v>
          </cell>
          <cell r="Z346">
            <v>36915</v>
          </cell>
          <cell r="AA346" t="str">
            <v>CALLE 48L SUR # 3F 04</v>
          </cell>
          <cell r="AB346">
            <v>3229112</v>
          </cell>
          <cell r="AC346" t="str">
            <v>DV.VALDERRAMA28@GMAIL.COM</v>
          </cell>
          <cell r="AD346" t="str">
            <v xml:space="preserve">1 1. Natural </v>
          </cell>
          <cell r="AE346" t="str">
            <v>26 26-Persona Natural</v>
          </cell>
          <cell r="AF346" t="str">
            <v>FEMENINO</v>
          </cell>
          <cell r="AG346" t="str">
            <v>BACHILLER</v>
          </cell>
          <cell r="AH346" t="str">
            <v>N/A</v>
          </cell>
          <cell r="AI346" t="str">
            <v>7 MESES</v>
          </cell>
          <cell r="AJ346" t="str">
            <v>FAMISANAR</v>
          </cell>
          <cell r="AK346" t="str">
            <v>PORVENIR</v>
          </cell>
          <cell r="AL346" t="str">
            <v>-</v>
          </cell>
          <cell r="AM346">
            <v>0</v>
          </cell>
          <cell r="AN346"/>
          <cell r="AO346">
            <v>11229060</v>
          </cell>
          <cell r="AP346">
            <v>1871510</v>
          </cell>
          <cell r="AQ346" t="str">
            <v>-</v>
          </cell>
          <cell r="AR346">
            <v>6</v>
          </cell>
          <cell r="AS346">
            <v>11229060</v>
          </cell>
          <cell r="AT346">
            <v>44765</v>
          </cell>
          <cell r="AU346">
            <v>44585</v>
          </cell>
          <cell r="AV346">
            <v>44765</v>
          </cell>
          <cell r="AW346">
            <v>6</v>
          </cell>
          <cell r="AX346" t="str">
            <v>2 2. Meses</v>
          </cell>
          <cell r="AY346" t="str">
            <v>Vigente</v>
          </cell>
          <cell r="AZ346" t="str">
            <v>SUBDIRECCION DE RECOLECCION, BARRIDO Y LIMPIEZA</v>
          </cell>
          <cell r="BA346" t="str">
            <v>HERMES HUMBERTO FORERO</v>
          </cell>
          <cell r="BB346" t="str">
            <v>SUBDIRECTOR DE RBL</v>
          </cell>
          <cell r="BC346">
            <v>80012878</v>
          </cell>
          <cell r="BD346">
            <v>422</v>
          </cell>
          <cell r="BE346">
            <v>44567</v>
          </cell>
          <cell r="BF346">
            <v>359</v>
          </cell>
          <cell r="BG346">
            <v>44581</v>
          </cell>
          <cell r="BH346" t="str">
            <v>O23011602380000007569</v>
          </cell>
          <cell r="BI346" t="str">
            <v>1 1. Inversión</v>
          </cell>
          <cell r="BJ346"/>
          <cell r="BK346"/>
          <cell r="BL346"/>
          <cell r="BM346"/>
          <cell r="BN346">
            <v>4</v>
          </cell>
          <cell r="BO346" t="str">
            <v>ASISTENCIAL</v>
          </cell>
          <cell r="BP346"/>
        </row>
        <row r="347">
          <cell r="M347">
            <v>79751603</v>
          </cell>
          <cell r="N347">
            <v>0</v>
          </cell>
          <cell r="O347" t="str">
            <v>COLOMBIA</v>
          </cell>
          <cell r="P347" t="str">
            <v>CUNDINAMARCA</v>
          </cell>
          <cell r="Q347" t="str">
            <v>BOGOTA</v>
          </cell>
          <cell r="R347" t="str">
            <v>N/A</v>
          </cell>
          <cell r="S347" t="str">
            <v>N/A</v>
          </cell>
          <cell r="T347" t="str">
            <v>N/A</v>
          </cell>
          <cell r="U347" t="str">
            <v>N/A</v>
          </cell>
          <cell r="V347" t="str">
            <v>N/A</v>
          </cell>
          <cell r="W347" t="str">
            <v>N/A</v>
          </cell>
          <cell r="X347" t="str">
            <v>N/A</v>
          </cell>
          <cell r="Y347" t="str">
            <v>N/A</v>
          </cell>
          <cell r="Z347">
            <v>26757</v>
          </cell>
          <cell r="AA347" t="str">
            <v>calle 13 sur # 6 ESTE 34 BLQ 21 APTO 1108</v>
          </cell>
          <cell r="AB347">
            <v>4644786</v>
          </cell>
          <cell r="AC347" t="str">
            <v>JAVIERRES29@GMAIL.COM</v>
          </cell>
          <cell r="AD347" t="str">
            <v xml:space="preserve">1 1. Natural </v>
          </cell>
          <cell r="AE347" t="str">
            <v>26 26-Persona Natural</v>
          </cell>
          <cell r="AF347" t="str">
            <v>MASCULINO</v>
          </cell>
          <cell r="AG347" t="str">
            <v>ADMINISTRACION HOTELERA Y TURISTICA</v>
          </cell>
          <cell r="AH347" t="str">
            <v>N/A</v>
          </cell>
          <cell r="AI347" t="str">
            <v>8 AÑOS</v>
          </cell>
          <cell r="AJ347" t="str">
            <v>COMPENSAR EPS</v>
          </cell>
          <cell r="AK347" t="str">
            <v>PROTECCION</v>
          </cell>
          <cell r="AL347" t="str">
            <v>-</v>
          </cell>
          <cell r="AM347">
            <v>0</v>
          </cell>
          <cell r="AN347"/>
          <cell r="AO347">
            <v>64900000</v>
          </cell>
          <cell r="AP347">
            <v>5900000</v>
          </cell>
          <cell r="AQ347" t="str">
            <v>-</v>
          </cell>
          <cell r="AR347">
            <v>11</v>
          </cell>
          <cell r="AS347">
            <v>64900000</v>
          </cell>
          <cell r="AT347">
            <v>44915</v>
          </cell>
          <cell r="AU347">
            <v>44582</v>
          </cell>
          <cell r="AV347">
            <v>44915</v>
          </cell>
          <cell r="AW347">
            <v>11</v>
          </cell>
          <cell r="AX347" t="str">
            <v>2 2. Meses</v>
          </cell>
          <cell r="AY347" t="str">
            <v>Vigente</v>
          </cell>
          <cell r="AZ347" t="str">
            <v>SUBDIRECCION DE APROVECHAMIENTO</v>
          </cell>
          <cell r="BA347" t="str">
            <v>ALVARO RAUL PARRA ERAZO</v>
          </cell>
          <cell r="BB347" t="str">
            <v>SUBDIRECTOR DE APROVECHAMIENTO</v>
          </cell>
          <cell r="BC347">
            <v>12970943</v>
          </cell>
          <cell r="BD347">
            <v>59</v>
          </cell>
          <cell r="BE347">
            <v>44565</v>
          </cell>
          <cell r="BF347">
            <v>349</v>
          </cell>
          <cell r="BG347">
            <v>44581</v>
          </cell>
          <cell r="BH347" t="str">
            <v>O23011602380000007569</v>
          </cell>
          <cell r="BI347" t="str">
            <v>1 1. Inversión</v>
          </cell>
          <cell r="BJ347"/>
          <cell r="BK347"/>
          <cell r="BL347"/>
          <cell r="BM347"/>
          <cell r="BN347">
            <v>12</v>
          </cell>
          <cell r="BO347" t="str">
            <v>PROFESIONAL</v>
          </cell>
          <cell r="BP347"/>
        </row>
        <row r="348">
          <cell r="M348">
            <v>1013590342</v>
          </cell>
          <cell r="N348">
            <v>2</v>
          </cell>
          <cell r="O348" t="str">
            <v>COLOMBIA</v>
          </cell>
          <cell r="P348" t="str">
            <v>CUNDINAMARCA</v>
          </cell>
          <cell r="Q348" t="str">
            <v>BOGOTA</v>
          </cell>
          <cell r="R348" t="str">
            <v>N/A</v>
          </cell>
          <cell r="S348" t="str">
            <v>N/A</v>
          </cell>
          <cell r="T348" t="str">
            <v>N/A</v>
          </cell>
          <cell r="U348" t="str">
            <v>N/A</v>
          </cell>
          <cell r="V348" t="str">
            <v>N/A</v>
          </cell>
          <cell r="W348" t="str">
            <v>N/A</v>
          </cell>
          <cell r="X348" t="str">
            <v>N/A</v>
          </cell>
          <cell r="Y348" t="str">
            <v>N/A</v>
          </cell>
          <cell r="Z348">
            <v>32020</v>
          </cell>
          <cell r="AA348" t="str">
            <v>TRAV 18K BIS # 71D 40 SUR</v>
          </cell>
          <cell r="AB348">
            <v>7663950</v>
          </cell>
          <cell r="AC348" t="str">
            <v>PAHOALEXAPH@GMAIL.COM</v>
          </cell>
          <cell r="AD348" t="str">
            <v xml:space="preserve">1 1. Natural </v>
          </cell>
          <cell r="AE348" t="str">
            <v>26 26-Persona Natural</v>
          </cell>
          <cell r="AF348" t="str">
            <v>FEMENINO</v>
          </cell>
          <cell r="AG348" t="str">
            <v>PSICOLOGIA</v>
          </cell>
          <cell r="AH348" t="str">
            <v>N/A</v>
          </cell>
          <cell r="AI348" t="str">
            <v>6 AÑOS 9 MESES</v>
          </cell>
          <cell r="AJ348" t="str">
            <v>FAMISANAR</v>
          </cell>
          <cell r="AK348" t="str">
            <v>PROTECCION</v>
          </cell>
          <cell r="AL348" t="str">
            <v>-</v>
          </cell>
          <cell r="AM348">
            <v>0</v>
          </cell>
          <cell r="AN348"/>
          <cell r="AO348">
            <v>25338000</v>
          </cell>
          <cell r="AP348">
            <v>4223000</v>
          </cell>
          <cell r="AQ348" t="str">
            <v>-</v>
          </cell>
          <cell r="AR348">
            <v>6</v>
          </cell>
          <cell r="AS348">
            <v>25338000</v>
          </cell>
          <cell r="AT348">
            <v>44762</v>
          </cell>
          <cell r="AU348">
            <v>44582</v>
          </cell>
          <cell r="AV348">
            <v>44762</v>
          </cell>
          <cell r="AW348">
            <v>6</v>
          </cell>
          <cell r="AX348" t="str">
            <v>2 2. Meses</v>
          </cell>
          <cell r="AY348" t="str">
            <v>Vigente</v>
          </cell>
          <cell r="AZ348" t="str">
            <v>SUBDIRECCION DE RECOLECCION, BARRIDO Y LIMPIEZA</v>
          </cell>
          <cell r="BA348" t="str">
            <v>HERMES HUMBERTO FORERO</v>
          </cell>
          <cell r="BB348" t="str">
            <v>SUBDIRECTOR DE RBL</v>
          </cell>
          <cell r="BC348">
            <v>80012878</v>
          </cell>
          <cell r="BD348">
            <v>412</v>
          </cell>
          <cell r="BE348">
            <v>44567</v>
          </cell>
          <cell r="BF348">
            <v>351</v>
          </cell>
          <cell r="BG348">
            <v>44581</v>
          </cell>
          <cell r="BH348" t="str">
            <v>O23011602380000007569</v>
          </cell>
          <cell r="BI348" t="str">
            <v>1 1. Inversión</v>
          </cell>
          <cell r="BJ348"/>
          <cell r="BK348"/>
          <cell r="BL348"/>
          <cell r="BM348"/>
          <cell r="BN348">
            <v>10</v>
          </cell>
          <cell r="BO348" t="str">
            <v>PROFESIONAL</v>
          </cell>
          <cell r="BP348"/>
        </row>
        <row r="349">
          <cell r="M349">
            <v>52791822</v>
          </cell>
          <cell r="N349">
            <v>1</v>
          </cell>
          <cell r="O349" t="str">
            <v>COLOMBIA</v>
          </cell>
          <cell r="P349" t="str">
            <v>CUNDINAMARCA</v>
          </cell>
          <cell r="Q349" t="str">
            <v>BOGOTA</v>
          </cell>
          <cell r="R349" t="str">
            <v>N/A</v>
          </cell>
          <cell r="S349" t="str">
            <v>N/A</v>
          </cell>
          <cell r="T349" t="str">
            <v>N/A</v>
          </cell>
          <cell r="U349" t="str">
            <v>N/A</v>
          </cell>
          <cell r="V349" t="str">
            <v>N/A</v>
          </cell>
          <cell r="W349" t="str">
            <v>N/A</v>
          </cell>
          <cell r="X349" t="str">
            <v>N/A</v>
          </cell>
          <cell r="Y349" t="str">
            <v>N/A</v>
          </cell>
          <cell r="Z349">
            <v>29624</v>
          </cell>
          <cell r="AA349" t="str">
            <v>DIAG 77B # 116B 42 INT 6 T1</v>
          </cell>
          <cell r="AB349">
            <v>2760555</v>
          </cell>
          <cell r="AC349" t="str">
            <v>BONILLAMARCE@HOTMAIL.COM</v>
          </cell>
          <cell r="AD349" t="str">
            <v xml:space="preserve">1 1. Natural </v>
          </cell>
          <cell r="AE349" t="str">
            <v>26 26-Persona Natural</v>
          </cell>
          <cell r="AF349" t="str">
            <v>FEMENINO</v>
          </cell>
          <cell r="AG349" t="str">
            <v>ADMINISTRACION DE EMPRESAS</v>
          </cell>
          <cell r="AH349" t="str">
            <v>ESPECIALIZACION EN GERENCIA FINANCIERA</v>
          </cell>
          <cell r="AI349" t="str">
            <v>6 AÑOS</v>
          </cell>
          <cell r="AJ349" t="str">
            <v>FAMISANAR</v>
          </cell>
          <cell r="AK349" t="str">
            <v>COLFONDOS</v>
          </cell>
          <cell r="AL349" t="str">
            <v>-</v>
          </cell>
          <cell r="AM349">
            <v>8422036</v>
          </cell>
          <cell r="AN349"/>
          <cell r="AO349">
            <v>42110180</v>
          </cell>
          <cell r="AP349">
            <v>8422036</v>
          </cell>
          <cell r="AQ349" t="str">
            <v>-</v>
          </cell>
          <cell r="AR349">
            <v>5</v>
          </cell>
          <cell r="AS349">
            <v>50532216</v>
          </cell>
          <cell r="AT349">
            <v>44732</v>
          </cell>
          <cell r="AU349">
            <v>44582</v>
          </cell>
          <cell r="AV349">
            <v>44762</v>
          </cell>
          <cell r="AW349">
            <v>5</v>
          </cell>
          <cell r="AX349" t="str">
            <v>2 2. Meses</v>
          </cell>
          <cell r="AY349" t="str">
            <v>Vigente</v>
          </cell>
          <cell r="AZ349" t="str">
            <v>OFICINA ASESORA DE PLANEACION</v>
          </cell>
          <cell r="BA349" t="str">
            <v>YESLY ALEXANDRA ROA MENDOZA</v>
          </cell>
          <cell r="BB349" t="str">
            <v>JEFE DE OFICINA ASESORA DE PLANEACION</v>
          </cell>
          <cell r="BC349">
            <v>1118535719</v>
          </cell>
          <cell r="BD349">
            <v>259</v>
          </cell>
          <cell r="BE349">
            <v>44565</v>
          </cell>
          <cell r="BF349">
            <v>355</v>
          </cell>
          <cell r="BG349">
            <v>44581</v>
          </cell>
          <cell r="BH349" t="str">
            <v>O21202020080383990</v>
          </cell>
          <cell r="BI349" t="str">
            <v>2 2. Funcionamiento</v>
          </cell>
          <cell r="BJ349"/>
          <cell r="BK349"/>
          <cell r="BL349"/>
          <cell r="BM349"/>
          <cell r="BN349">
            <v>17</v>
          </cell>
          <cell r="BO349" t="str">
            <v>PROFESIONAL</v>
          </cell>
          <cell r="BP349"/>
        </row>
        <row r="350">
          <cell r="M350">
            <v>1014177973</v>
          </cell>
          <cell r="N350">
            <v>3</v>
          </cell>
          <cell r="O350" t="str">
            <v>COLOMBIA</v>
          </cell>
          <cell r="P350" t="str">
            <v>CUNDINAMARCA</v>
          </cell>
          <cell r="Q350" t="str">
            <v>BOGOTA</v>
          </cell>
          <cell r="R350" t="str">
            <v>N/A</v>
          </cell>
          <cell r="S350" t="str">
            <v>N/A</v>
          </cell>
          <cell r="T350" t="str">
            <v>N/A</v>
          </cell>
          <cell r="U350" t="str">
            <v>N/A</v>
          </cell>
          <cell r="V350" t="str">
            <v>N/A</v>
          </cell>
          <cell r="W350" t="str">
            <v>N/A</v>
          </cell>
          <cell r="X350" t="str">
            <v>N/A</v>
          </cell>
          <cell r="Y350" t="str">
            <v>N/A</v>
          </cell>
          <cell r="Z350">
            <v>31558</v>
          </cell>
          <cell r="AA350" t="str">
            <v>CRA 114A # 77D 20</v>
          </cell>
          <cell r="AB350">
            <v>7554765</v>
          </cell>
          <cell r="AC350" t="str">
            <v>MGUERRERORIVEROS86@GMAIL.COM</v>
          </cell>
          <cell r="AD350" t="str">
            <v xml:space="preserve">1 1. Natural </v>
          </cell>
          <cell r="AE350" t="str">
            <v>26 26-Persona Natural</v>
          </cell>
          <cell r="AF350" t="str">
            <v>MASCULINO</v>
          </cell>
          <cell r="AG350" t="str">
            <v>BACHILLER</v>
          </cell>
          <cell r="AH350" t="str">
            <v>N/A</v>
          </cell>
          <cell r="AI350" t="str">
            <v>3 AÑOS 4 MESES</v>
          </cell>
          <cell r="AJ350" t="str">
            <v>SANITAS EPS</v>
          </cell>
          <cell r="AK350" t="str">
            <v>PORVENIR</v>
          </cell>
          <cell r="AL350" t="str">
            <v>-</v>
          </cell>
          <cell r="AM350">
            <v>0</v>
          </cell>
          <cell r="AN350"/>
          <cell r="AO350">
            <v>33000000</v>
          </cell>
          <cell r="AP350">
            <v>3000000</v>
          </cell>
          <cell r="AQ350" t="str">
            <v>-</v>
          </cell>
          <cell r="AR350">
            <v>11</v>
          </cell>
          <cell r="AS350">
            <v>33000000</v>
          </cell>
          <cell r="AT350">
            <v>44915</v>
          </cell>
          <cell r="AU350">
            <v>44582</v>
          </cell>
          <cell r="AV350">
            <v>44915</v>
          </cell>
          <cell r="AW350">
            <v>11</v>
          </cell>
          <cell r="AX350" t="str">
            <v>2 2. Meses</v>
          </cell>
          <cell r="AY350" t="str">
            <v>Vigente</v>
          </cell>
          <cell r="AZ350" t="str">
            <v>SUBDIRECCION DE APROVECHAMIENTO</v>
          </cell>
          <cell r="BA350" t="str">
            <v>ALVARO RAUL PARRA ERAZO</v>
          </cell>
          <cell r="BB350" t="str">
            <v>SUBDIRECTOR DE APROVECHAMIENTO</v>
          </cell>
          <cell r="BC350">
            <v>12970943</v>
          </cell>
          <cell r="BD350">
            <v>119</v>
          </cell>
          <cell r="BE350">
            <v>44567</v>
          </cell>
          <cell r="BF350">
            <v>353</v>
          </cell>
          <cell r="BG350">
            <v>44581</v>
          </cell>
          <cell r="BH350" t="str">
            <v>O23011602380000007569</v>
          </cell>
          <cell r="BI350" t="str">
            <v>1 1. Inversión</v>
          </cell>
          <cell r="BJ350"/>
          <cell r="BK350"/>
          <cell r="BL350"/>
          <cell r="BM350"/>
          <cell r="BN350">
            <v>6</v>
          </cell>
          <cell r="BO350" t="str">
            <v>ASISTENCIAL</v>
          </cell>
          <cell r="BP350"/>
        </row>
        <row r="351">
          <cell r="M351">
            <v>52588865</v>
          </cell>
          <cell r="N351">
            <v>7</v>
          </cell>
          <cell r="O351" t="str">
            <v>COLOMBIA</v>
          </cell>
          <cell r="P351" t="str">
            <v>CUNDINAMARCA</v>
          </cell>
          <cell r="Q351" t="str">
            <v>BOGOTA</v>
          </cell>
          <cell r="R351" t="str">
            <v>N/A</v>
          </cell>
          <cell r="S351" t="str">
            <v>N/A</v>
          </cell>
          <cell r="T351" t="str">
            <v>N/A</v>
          </cell>
          <cell r="U351" t="str">
            <v>N/A</v>
          </cell>
          <cell r="V351" t="str">
            <v>N/A</v>
          </cell>
          <cell r="W351" t="str">
            <v>N/A</v>
          </cell>
          <cell r="X351" t="str">
            <v>N/A</v>
          </cell>
          <cell r="Y351" t="str">
            <v>N/A</v>
          </cell>
          <cell r="Z351">
            <v>26987</v>
          </cell>
          <cell r="AA351" t="str">
            <v>CALLE 129C # 88D 18 CONJ MONTE CLARO T2</v>
          </cell>
          <cell r="AB351">
            <v>7710641</v>
          </cell>
          <cell r="AC351" t="str">
            <v>YEIMGOR@GMAIL.COM</v>
          </cell>
          <cell r="AD351" t="str">
            <v xml:space="preserve">1 1. Natural </v>
          </cell>
          <cell r="AE351" t="str">
            <v>26 26-Persona Natural</v>
          </cell>
          <cell r="AF351" t="str">
            <v>FEMENINO</v>
          </cell>
          <cell r="AG351" t="str">
            <v>BACHILLER</v>
          </cell>
          <cell r="AH351" t="str">
            <v>N/A</v>
          </cell>
          <cell r="AI351" t="str">
            <v>7 AÑOS</v>
          </cell>
          <cell r="AJ351" t="str">
            <v>SANITAS EPS</v>
          </cell>
          <cell r="AK351" t="str">
            <v>COLPENSIONES</v>
          </cell>
          <cell r="AL351" t="str">
            <v>-</v>
          </cell>
          <cell r="AM351">
            <v>0</v>
          </cell>
          <cell r="AN351"/>
          <cell r="AO351">
            <v>33000000</v>
          </cell>
          <cell r="AP351">
            <v>3000000</v>
          </cell>
          <cell r="AQ351" t="str">
            <v>-</v>
          </cell>
          <cell r="AR351">
            <v>11</v>
          </cell>
          <cell r="AS351">
            <v>33000000</v>
          </cell>
          <cell r="AT351">
            <v>44915</v>
          </cell>
          <cell r="AU351">
            <v>44582</v>
          </cell>
          <cell r="AV351">
            <v>44915</v>
          </cell>
          <cell r="AW351">
            <v>11</v>
          </cell>
          <cell r="AX351" t="str">
            <v>2 2. Meses</v>
          </cell>
          <cell r="AY351" t="str">
            <v>Vigente</v>
          </cell>
          <cell r="AZ351" t="str">
            <v>SUBDIRECCION DE APROVECHAMIENTO</v>
          </cell>
          <cell r="BA351" t="str">
            <v>ALVARO RAUL PARRA ERAZO</v>
          </cell>
          <cell r="BB351" t="str">
            <v>SUBDIRECTOR DE APROVECHAMIENTO</v>
          </cell>
          <cell r="BC351">
            <v>12970943</v>
          </cell>
          <cell r="BD351">
            <v>88</v>
          </cell>
          <cell r="BE351">
            <v>44565</v>
          </cell>
          <cell r="BF351">
            <v>354</v>
          </cell>
          <cell r="BG351">
            <v>44581</v>
          </cell>
          <cell r="BH351" t="str">
            <v>O23011602380000007569</v>
          </cell>
          <cell r="BI351" t="str">
            <v>1 1. Inversión</v>
          </cell>
          <cell r="BJ351"/>
          <cell r="BK351"/>
          <cell r="BL351"/>
          <cell r="BM351"/>
          <cell r="BN351">
            <v>6</v>
          </cell>
          <cell r="BO351" t="str">
            <v>ASISTENCIAL</v>
          </cell>
          <cell r="BP351"/>
        </row>
        <row r="352">
          <cell r="M352">
            <v>1030662449</v>
          </cell>
          <cell r="N352">
            <v>4</v>
          </cell>
          <cell r="O352" t="str">
            <v>COLOMBIA</v>
          </cell>
          <cell r="P352" t="str">
            <v>CUNDINAMARCA</v>
          </cell>
          <cell r="Q352" t="str">
            <v>BOGOTA</v>
          </cell>
          <cell r="R352" t="str">
            <v>N/A</v>
          </cell>
          <cell r="S352" t="str">
            <v>N/A</v>
          </cell>
          <cell r="T352" t="str">
            <v>N/A</v>
          </cell>
          <cell r="U352" t="str">
            <v>N/A</v>
          </cell>
          <cell r="V352" t="str">
            <v>N/A</v>
          </cell>
          <cell r="W352" t="str">
            <v>N/A</v>
          </cell>
          <cell r="X352" t="str">
            <v>N/A</v>
          </cell>
          <cell r="Y352" t="str">
            <v>N/A</v>
          </cell>
          <cell r="Z352">
            <v>35085</v>
          </cell>
          <cell r="AA352" t="str">
            <v>CALLE 42G # 87F 10 SUR</v>
          </cell>
          <cell r="AB352">
            <v>3232532889</v>
          </cell>
          <cell r="AC352" t="str">
            <v>LESLYESMERALDAO.O@HOTMAIL.COM</v>
          </cell>
          <cell r="AD352" t="str">
            <v xml:space="preserve">1 1. Natural </v>
          </cell>
          <cell r="AE352" t="str">
            <v>26 26-Persona Natural</v>
          </cell>
          <cell r="AF352" t="str">
            <v>FEMENINO</v>
          </cell>
          <cell r="AG352" t="str">
            <v>BACHILLER</v>
          </cell>
          <cell r="AH352" t="str">
            <v>N/A</v>
          </cell>
          <cell r="AI352" t="str">
            <v>1 AÑO 10 MESES</v>
          </cell>
          <cell r="AJ352" t="str">
            <v>SANITAS EPS</v>
          </cell>
          <cell r="AK352" t="str">
            <v>PROTECCION</v>
          </cell>
          <cell r="AL352" t="str">
            <v>-</v>
          </cell>
          <cell r="AM352">
            <v>0</v>
          </cell>
          <cell r="AN352"/>
          <cell r="AO352">
            <v>14100000</v>
          </cell>
          <cell r="AP352">
            <v>2350000</v>
          </cell>
          <cell r="AQ352" t="str">
            <v>-</v>
          </cell>
          <cell r="AR352">
            <v>6</v>
          </cell>
          <cell r="AS352">
            <v>14100000</v>
          </cell>
          <cell r="AT352">
            <v>44765</v>
          </cell>
          <cell r="AU352">
            <v>44585</v>
          </cell>
          <cell r="AV352">
            <v>44765</v>
          </cell>
          <cell r="AW352">
            <v>6</v>
          </cell>
          <cell r="AX352" t="str">
            <v>2 2. Meses</v>
          </cell>
          <cell r="AY352" t="str">
            <v>Vigente</v>
          </cell>
          <cell r="AZ352" t="str">
            <v>SUBDIRECCION ADMINISTRATIVA Y FINANCIERA</v>
          </cell>
          <cell r="BA352" t="str">
            <v>FERNANDO MARTIN ROMERO</v>
          </cell>
          <cell r="BB352" t="str">
            <v>PROFESIONAL UNIVERSITARIO</v>
          </cell>
          <cell r="BC352">
            <v>79501872</v>
          </cell>
          <cell r="BD352">
            <v>464</v>
          </cell>
          <cell r="BE352">
            <v>44567</v>
          </cell>
          <cell r="BF352">
            <v>368</v>
          </cell>
          <cell r="BG352">
            <v>44585</v>
          </cell>
          <cell r="BH352" t="str">
            <v>O23011605560000007628</v>
          </cell>
          <cell r="BI352" t="str">
            <v>1 1. Inversión</v>
          </cell>
          <cell r="BJ352"/>
          <cell r="BK352"/>
          <cell r="BL352"/>
          <cell r="BM352"/>
          <cell r="BN352">
            <v>5</v>
          </cell>
          <cell r="BO352" t="str">
            <v>ASISTENCIAL</v>
          </cell>
          <cell r="BP352"/>
        </row>
        <row r="353">
          <cell r="M353">
            <v>51867558</v>
          </cell>
          <cell r="N353">
            <v>4</v>
          </cell>
          <cell r="O353" t="str">
            <v>COLOMBIA</v>
          </cell>
          <cell r="P353" t="str">
            <v>CUNDINAMARCA</v>
          </cell>
          <cell r="Q353" t="str">
            <v>FUSAGASUGA</v>
          </cell>
          <cell r="R353" t="str">
            <v>N/A</v>
          </cell>
          <cell r="S353" t="str">
            <v>N/A</v>
          </cell>
          <cell r="T353" t="str">
            <v>N/A</v>
          </cell>
          <cell r="U353" t="str">
            <v>N/A</v>
          </cell>
          <cell r="V353" t="str">
            <v>N/A</v>
          </cell>
          <cell r="W353" t="str">
            <v>N/A</v>
          </cell>
          <cell r="X353" t="str">
            <v>N/A</v>
          </cell>
          <cell r="Y353" t="str">
            <v>N/A</v>
          </cell>
          <cell r="Z353">
            <v>24679</v>
          </cell>
          <cell r="AA353" t="str">
            <v>CRA93D # 6C 38 CASA 145</v>
          </cell>
          <cell r="AB353">
            <v>3196260114</v>
          </cell>
          <cell r="AC353" t="str">
            <v>JUCANA4@HOTMAIL.COM</v>
          </cell>
          <cell r="AD353" t="str">
            <v xml:space="preserve">1 1. Natural </v>
          </cell>
          <cell r="AE353" t="str">
            <v>26 26-Persona Natural</v>
          </cell>
          <cell r="AF353" t="str">
            <v>FEMENINO</v>
          </cell>
          <cell r="AG353" t="str">
            <v>BACHILLER</v>
          </cell>
          <cell r="AH353" t="str">
            <v>N/A</v>
          </cell>
          <cell r="AI353" t="str">
            <v>5 MESES</v>
          </cell>
          <cell r="AJ353" t="str">
            <v>COMPENSAR EPS</v>
          </cell>
          <cell r="AK353" t="str">
            <v>PORVENIR</v>
          </cell>
          <cell r="AL353" t="str">
            <v>-</v>
          </cell>
          <cell r="AM353">
            <v>0</v>
          </cell>
          <cell r="AN353"/>
          <cell r="AO353">
            <v>14100000</v>
          </cell>
          <cell r="AP353">
            <v>2350000</v>
          </cell>
          <cell r="AQ353" t="str">
            <v>-</v>
          </cell>
          <cell r="AR353">
            <v>6</v>
          </cell>
          <cell r="AS353">
            <v>14100000</v>
          </cell>
          <cell r="AT353">
            <v>44765</v>
          </cell>
          <cell r="AU353">
            <v>44585</v>
          </cell>
          <cell r="AV353">
            <v>44765</v>
          </cell>
          <cell r="AW353">
            <v>6</v>
          </cell>
          <cell r="AX353" t="str">
            <v>2 2. Meses</v>
          </cell>
          <cell r="AY353" t="str">
            <v>Vigente</v>
          </cell>
          <cell r="AZ353" t="str">
            <v>SUBDIRECCION ADMINISTRATIVA Y FINANCIERA</v>
          </cell>
          <cell r="BA353" t="str">
            <v>FERNANDO MARTIN ROMERO</v>
          </cell>
          <cell r="BB353" t="str">
            <v>PROFESIONAL UNIVERSITARIO</v>
          </cell>
          <cell r="BC353">
            <v>79501872</v>
          </cell>
          <cell r="BD353">
            <v>437</v>
          </cell>
          <cell r="BE353">
            <v>44567</v>
          </cell>
          <cell r="BF353">
            <v>370</v>
          </cell>
          <cell r="BG353">
            <v>44585</v>
          </cell>
          <cell r="BH353" t="str">
            <v>O23011605560000007628</v>
          </cell>
          <cell r="BI353" t="str">
            <v>1 1. Inversión</v>
          </cell>
          <cell r="BJ353"/>
          <cell r="BK353"/>
          <cell r="BL353"/>
          <cell r="BM353"/>
          <cell r="BN353">
            <v>5</v>
          </cell>
          <cell r="BO353" t="str">
            <v>ASISTENCIAL</v>
          </cell>
          <cell r="BP353"/>
        </row>
        <row r="354">
          <cell r="M354">
            <v>79763003</v>
          </cell>
          <cell r="N354">
            <v>3</v>
          </cell>
          <cell r="O354" t="str">
            <v>COLOMBIA</v>
          </cell>
          <cell r="P354" t="str">
            <v>CUNDINAMARCA</v>
          </cell>
          <cell r="Q354" t="str">
            <v>BOGOTA</v>
          </cell>
          <cell r="R354" t="str">
            <v>N/A</v>
          </cell>
          <cell r="S354" t="str">
            <v>N/A</v>
          </cell>
          <cell r="T354" t="str">
            <v>N/A</v>
          </cell>
          <cell r="U354" t="str">
            <v>N/A</v>
          </cell>
          <cell r="V354" t="str">
            <v>N/A</v>
          </cell>
          <cell r="W354" t="str">
            <v>N/A</v>
          </cell>
          <cell r="X354" t="str">
            <v>N/A</v>
          </cell>
          <cell r="Y354" t="str">
            <v>N/A</v>
          </cell>
          <cell r="Z354">
            <v>29172</v>
          </cell>
          <cell r="AA354" t="str">
            <v>CRA 41A BIS # 63A 04</v>
          </cell>
          <cell r="AB354">
            <v>3103067873</v>
          </cell>
          <cell r="AC354" t="str">
            <v>ASTOM1379@HOTMAIL.COM</v>
          </cell>
          <cell r="AD354" t="str">
            <v xml:space="preserve">1 1. Natural </v>
          </cell>
          <cell r="AE354" t="str">
            <v>26 26-Persona Natural</v>
          </cell>
          <cell r="AF354" t="str">
            <v>MASCULINO</v>
          </cell>
          <cell r="AG354" t="str">
            <v>BACHILLER</v>
          </cell>
          <cell r="AH354" t="str">
            <v>N/A</v>
          </cell>
          <cell r="AI354" t="str">
            <v>7 AÑOS 6 MESES</v>
          </cell>
          <cell r="AJ354" t="str">
            <v>COMPENSAR EPS</v>
          </cell>
          <cell r="AK354" t="str">
            <v>PROTECCION</v>
          </cell>
          <cell r="AL354" t="str">
            <v>-</v>
          </cell>
          <cell r="AM354">
            <v>0</v>
          </cell>
          <cell r="AN354"/>
          <cell r="AO354">
            <v>22560000</v>
          </cell>
          <cell r="AP354">
            <v>2820000</v>
          </cell>
          <cell r="AQ354" t="str">
            <v>-</v>
          </cell>
          <cell r="AR354">
            <v>8</v>
          </cell>
          <cell r="AS354">
            <v>22560000</v>
          </cell>
          <cell r="AT354">
            <v>44824</v>
          </cell>
          <cell r="AU354">
            <v>44582</v>
          </cell>
          <cell r="AV354">
            <v>44824</v>
          </cell>
          <cell r="AW354">
            <v>8</v>
          </cell>
          <cell r="AX354" t="str">
            <v>2 2. Meses</v>
          </cell>
          <cell r="AY354" t="str">
            <v>Vigente</v>
          </cell>
          <cell r="AZ354" t="str">
            <v>SUBDIRECCION ADMINISTRATIVA Y FINANCIERA</v>
          </cell>
          <cell r="BA354" t="str">
            <v>FERNANDO MARTIN ROMERO</v>
          </cell>
          <cell r="BB354" t="str">
            <v>PROFESIONAL UNIVERSITARIO</v>
          </cell>
          <cell r="BC354">
            <v>79501872</v>
          </cell>
          <cell r="BD354">
            <v>428</v>
          </cell>
          <cell r="BE354">
            <v>44567</v>
          </cell>
          <cell r="BF354">
            <v>372</v>
          </cell>
          <cell r="BG354">
            <v>44585</v>
          </cell>
          <cell r="BH354" t="str">
            <v>O23011605560000007628</v>
          </cell>
          <cell r="BI354" t="str">
            <v>1 1. Inversión</v>
          </cell>
          <cell r="BJ354"/>
          <cell r="BK354"/>
          <cell r="BL354"/>
          <cell r="BM354"/>
          <cell r="BN354">
            <v>6</v>
          </cell>
          <cell r="BO354" t="str">
            <v>ASISTENCIAL</v>
          </cell>
          <cell r="BP354"/>
        </row>
        <row r="355">
          <cell r="M355">
            <v>53165848</v>
          </cell>
          <cell r="N355">
            <v>1</v>
          </cell>
          <cell r="O355" t="str">
            <v>COLOMBIA</v>
          </cell>
          <cell r="P355" t="str">
            <v>CUNDINAMARCA</v>
          </cell>
          <cell r="Q355" t="str">
            <v>BOGOTA</v>
          </cell>
          <cell r="R355" t="str">
            <v>N/A</v>
          </cell>
          <cell r="S355" t="str">
            <v>N/A</v>
          </cell>
          <cell r="T355" t="str">
            <v>N/A</v>
          </cell>
          <cell r="U355" t="str">
            <v>N/A</v>
          </cell>
          <cell r="V355" t="str">
            <v>N/A</v>
          </cell>
          <cell r="W355" t="str">
            <v>N/A</v>
          </cell>
          <cell r="X355" t="str">
            <v>N/A</v>
          </cell>
          <cell r="Y355" t="str">
            <v>N/A</v>
          </cell>
          <cell r="Z355">
            <v>31271</v>
          </cell>
          <cell r="AA355" t="str">
            <v>CALLE 29 SUR # 51A 41</v>
          </cell>
          <cell r="AB355">
            <v>8122344</v>
          </cell>
          <cell r="AC355" t="str">
            <v>JESSI33@HOTMAIL.COM</v>
          </cell>
          <cell r="AD355" t="str">
            <v xml:space="preserve">1 1. Natural </v>
          </cell>
          <cell r="AE355" t="str">
            <v>26 26-Persona Natural</v>
          </cell>
          <cell r="AF355" t="str">
            <v>FEMENINO</v>
          </cell>
          <cell r="AG355" t="str">
            <v>TECNOLOGIA EN GESTION DE SISTEMAS DE INFORMACION DOCUMENTAL</v>
          </cell>
          <cell r="AH355" t="str">
            <v>N/A</v>
          </cell>
          <cell r="AI355" t="str">
            <v>2 AÑOS 10 MESES</v>
          </cell>
          <cell r="AJ355" t="str">
            <v>NUEVA EPS</v>
          </cell>
          <cell r="AK355" t="str">
            <v>COLPENSIONES</v>
          </cell>
          <cell r="AL355" t="str">
            <v>-</v>
          </cell>
          <cell r="AM355">
            <v>0</v>
          </cell>
          <cell r="AN355"/>
          <cell r="AO355">
            <v>19740000</v>
          </cell>
          <cell r="AP355">
            <v>3290000</v>
          </cell>
          <cell r="AQ355" t="str">
            <v>-</v>
          </cell>
          <cell r="AR355">
            <v>6</v>
          </cell>
          <cell r="AS355">
            <v>19740000</v>
          </cell>
          <cell r="AT355">
            <v>44765</v>
          </cell>
          <cell r="AU355">
            <v>44585</v>
          </cell>
          <cell r="AV355">
            <v>44765</v>
          </cell>
          <cell r="AW355">
            <v>6</v>
          </cell>
          <cell r="AX355" t="str">
            <v>2 2. Meses</v>
          </cell>
          <cell r="AY355" t="str">
            <v>Vigente</v>
          </cell>
          <cell r="AZ355" t="str">
            <v>SUBDIRECCION ADMINISTRATIVA Y FINANCIERA</v>
          </cell>
          <cell r="BA355" t="str">
            <v>FERNANDO MARTIN ROMERO</v>
          </cell>
          <cell r="BB355" t="str">
            <v>PROFESIONAL UNIVERSITARIO</v>
          </cell>
          <cell r="BC355">
            <v>79501872</v>
          </cell>
          <cell r="BD355">
            <v>471</v>
          </cell>
          <cell r="BE355">
            <v>44567</v>
          </cell>
          <cell r="BF355">
            <v>377</v>
          </cell>
          <cell r="BG355">
            <v>44585</v>
          </cell>
          <cell r="BH355" t="str">
            <v>O23011605560000007628</v>
          </cell>
          <cell r="BI355" t="str">
            <v>1 1. Inversión</v>
          </cell>
          <cell r="BJ355"/>
          <cell r="BK355"/>
          <cell r="BL355"/>
          <cell r="BM355"/>
          <cell r="BN355">
            <v>7</v>
          </cell>
          <cell r="BO355" t="str">
            <v>TECNICO</v>
          </cell>
          <cell r="BP355"/>
        </row>
        <row r="356">
          <cell r="M356">
            <v>1013582050</v>
          </cell>
          <cell r="N356">
            <v>3</v>
          </cell>
          <cell r="O356" t="str">
            <v>COLOMBIA</v>
          </cell>
          <cell r="P356" t="str">
            <v>CUNDINAMARCA</v>
          </cell>
          <cell r="Q356" t="str">
            <v>BOGOTA</v>
          </cell>
          <cell r="R356" t="str">
            <v>N/A</v>
          </cell>
          <cell r="S356" t="str">
            <v>N/A</v>
          </cell>
          <cell r="T356" t="str">
            <v>N/A</v>
          </cell>
          <cell r="U356" t="str">
            <v>N/A</v>
          </cell>
          <cell r="V356" t="str">
            <v>N/A</v>
          </cell>
          <cell r="W356" t="str">
            <v>N/A</v>
          </cell>
          <cell r="X356" t="str">
            <v>N/A</v>
          </cell>
          <cell r="Y356" t="str">
            <v>N/A</v>
          </cell>
          <cell r="Z356">
            <v>31662</v>
          </cell>
          <cell r="AA356" t="str">
            <v>CALLE 3C # 40C 57</v>
          </cell>
          <cell r="AB356">
            <v>4618384</v>
          </cell>
          <cell r="AC356" t="str">
            <v>SMILE_LOMDO@HOTMAIL.COM</v>
          </cell>
          <cell r="AD356" t="str">
            <v xml:space="preserve">1 1. Natural </v>
          </cell>
          <cell r="AE356" t="str">
            <v>26 26-Persona Natural</v>
          </cell>
          <cell r="AF356" t="str">
            <v>FEMENINO</v>
          </cell>
          <cell r="AG356" t="str">
            <v>ADMINISTRACION DE EMPRESAS COMERCIALES</v>
          </cell>
          <cell r="AH356" t="str">
            <v>N/A</v>
          </cell>
          <cell r="AI356" t="str">
            <v>6 AÑOS 11 MESES</v>
          </cell>
          <cell r="AJ356" t="str">
            <v>FAMISANAR</v>
          </cell>
          <cell r="AK356" t="str">
            <v>PROTECCION</v>
          </cell>
          <cell r="AL356" t="str">
            <v>-</v>
          </cell>
          <cell r="AM356">
            <v>0</v>
          </cell>
          <cell r="AN356"/>
          <cell r="AO356">
            <v>26320000</v>
          </cell>
          <cell r="AP356">
            <v>3290000</v>
          </cell>
          <cell r="AQ356" t="str">
            <v>-</v>
          </cell>
          <cell r="AR356">
            <v>8</v>
          </cell>
          <cell r="AS356">
            <v>26320000</v>
          </cell>
          <cell r="AT356">
            <v>44827</v>
          </cell>
          <cell r="AU356">
            <v>44585</v>
          </cell>
          <cell r="AV356">
            <v>44827</v>
          </cell>
          <cell r="AW356">
            <v>8</v>
          </cell>
          <cell r="AX356" t="str">
            <v>2 2. Meses</v>
          </cell>
          <cell r="AY356" t="str">
            <v>Vigente</v>
          </cell>
          <cell r="AZ356" t="str">
            <v>SUBDIRECCION ADMINISTRATIVA Y FINANCIERA</v>
          </cell>
          <cell r="BA356" t="str">
            <v>FERNANDO MARTIN ROMERO</v>
          </cell>
          <cell r="BB356" t="str">
            <v>PROFESIONAL UNIVERSITARIO</v>
          </cell>
          <cell r="BC356">
            <v>79501872</v>
          </cell>
          <cell r="BD356">
            <v>431</v>
          </cell>
          <cell r="BE356">
            <v>44567</v>
          </cell>
          <cell r="BF356">
            <v>381</v>
          </cell>
          <cell r="BG356">
            <v>44585</v>
          </cell>
          <cell r="BH356" t="str">
            <v>O23011605560000007628</v>
          </cell>
          <cell r="BI356" t="str">
            <v>1 1. Inversión</v>
          </cell>
          <cell r="BJ356"/>
          <cell r="BK356"/>
          <cell r="BL356"/>
          <cell r="BM356"/>
          <cell r="BN356">
            <v>7</v>
          </cell>
          <cell r="BO356" t="str">
            <v>TECNICO</v>
          </cell>
          <cell r="BP356"/>
        </row>
        <row r="357">
          <cell r="M357">
            <v>51649012</v>
          </cell>
          <cell r="N357">
            <v>0</v>
          </cell>
          <cell r="O357" t="str">
            <v>COLOMBIA</v>
          </cell>
          <cell r="P357" t="str">
            <v>CUNDINAMARCA</v>
          </cell>
          <cell r="Q357" t="str">
            <v>BOGOTA</v>
          </cell>
          <cell r="R357" t="str">
            <v>N/A</v>
          </cell>
          <cell r="S357" t="str">
            <v>N/A</v>
          </cell>
          <cell r="T357" t="str">
            <v>N/A</v>
          </cell>
          <cell r="U357" t="str">
            <v>N/A</v>
          </cell>
          <cell r="V357" t="str">
            <v>N/A</v>
          </cell>
          <cell r="W357" t="str">
            <v>N/A</v>
          </cell>
          <cell r="X357" t="str">
            <v>N/A</v>
          </cell>
          <cell r="Y357" t="str">
            <v>N/A</v>
          </cell>
          <cell r="Z357">
            <v>22329</v>
          </cell>
          <cell r="AA357" t="str">
            <v>CRA 24G 16 23 SUR</v>
          </cell>
          <cell r="AB357">
            <v>3016789191</v>
          </cell>
          <cell r="AC357" t="str">
            <v>MAPE1761@YAHOO.ES</v>
          </cell>
          <cell r="AD357" t="str">
            <v xml:space="preserve">1 1. Natural </v>
          </cell>
          <cell r="AE357" t="str">
            <v>26 26-Persona Natural</v>
          </cell>
          <cell r="AF357" t="str">
            <v>FEMENINO</v>
          </cell>
          <cell r="AG357" t="str">
            <v>BACHILLER</v>
          </cell>
          <cell r="AH357" t="str">
            <v>N/A</v>
          </cell>
          <cell r="AI357" t="str">
            <v>4 AÑOS 7 MESES</v>
          </cell>
          <cell r="AJ357" t="str">
            <v>SURA EPS</v>
          </cell>
          <cell r="AK357" t="str">
            <v>COLFONDOS</v>
          </cell>
          <cell r="AL357" t="str">
            <v>-</v>
          </cell>
          <cell r="AM357">
            <v>0</v>
          </cell>
          <cell r="AN357"/>
          <cell r="AO357">
            <v>31350000</v>
          </cell>
          <cell r="AP357">
            <v>2850000</v>
          </cell>
          <cell r="AQ357" t="str">
            <v>-</v>
          </cell>
          <cell r="AR357">
            <v>11</v>
          </cell>
          <cell r="AS357">
            <v>31350000</v>
          </cell>
          <cell r="AT357">
            <v>44922</v>
          </cell>
          <cell r="AU357">
            <v>44589</v>
          </cell>
          <cell r="AV357">
            <v>44922</v>
          </cell>
          <cell r="AW357">
            <v>11</v>
          </cell>
          <cell r="AX357" t="str">
            <v>2 2. Meses</v>
          </cell>
          <cell r="AY357" t="str">
            <v>Vigente</v>
          </cell>
          <cell r="AZ357" t="str">
            <v>SUBDIRECCION DE ASUNTOS LEGALES</v>
          </cell>
          <cell r="BA357" t="str">
            <v>CARLOS ARTURO QUINTANA ASTRO</v>
          </cell>
          <cell r="BB357" t="str">
            <v>SUBDIRECTOR DE ASUNTOS LEGALES</v>
          </cell>
          <cell r="BC357">
            <v>80095259</v>
          </cell>
          <cell r="BD357">
            <v>285</v>
          </cell>
          <cell r="BE357">
            <v>44567</v>
          </cell>
          <cell r="BF357">
            <v>440</v>
          </cell>
          <cell r="BG357">
            <v>44588</v>
          </cell>
          <cell r="BH357" t="str">
            <v>O23011605560000007628</v>
          </cell>
          <cell r="BI357" t="str">
            <v>1 1. Inversión</v>
          </cell>
          <cell r="BJ357"/>
          <cell r="BK357"/>
          <cell r="BL357"/>
          <cell r="BM357"/>
          <cell r="BN357">
            <v>7</v>
          </cell>
          <cell r="BO357" t="str">
            <v>TECNICO</v>
          </cell>
          <cell r="BP357"/>
        </row>
        <row r="358">
          <cell r="M358">
            <v>1012367914</v>
          </cell>
          <cell r="N358">
            <v>7</v>
          </cell>
          <cell r="O358" t="str">
            <v>COLOMBIA</v>
          </cell>
          <cell r="P358" t="str">
            <v>CUNDINAMARCA</v>
          </cell>
          <cell r="Q358" t="str">
            <v>SOACHA</v>
          </cell>
          <cell r="R358" t="str">
            <v>N/A</v>
          </cell>
          <cell r="S358" t="str">
            <v>N/A</v>
          </cell>
          <cell r="T358" t="str">
            <v>N/A</v>
          </cell>
          <cell r="U358" t="str">
            <v>N/A</v>
          </cell>
          <cell r="V358" t="str">
            <v>N/A</v>
          </cell>
          <cell r="W358" t="str">
            <v>N/A</v>
          </cell>
          <cell r="X358" t="str">
            <v>N/A</v>
          </cell>
          <cell r="Y358" t="str">
            <v>N/A</v>
          </cell>
          <cell r="Z358">
            <v>33079</v>
          </cell>
          <cell r="AA358" t="str">
            <v>CRA 95 # 71 46 SUR</v>
          </cell>
          <cell r="AB358">
            <v>78565646</v>
          </cell>
          <cell r="AC358" t="str">
            <v>danielaragonperez302011@gmail.com</v>
          </cell>
          <cell r="AD358" t="str">
            <v xml:space="preserve">1 1. Natural </v>
          </cell>
          <cell r="AE358" t="str">
            <v>26 26-Persona Natural</v>
          </cell>
          <cell r="AF358" t="str">
            <v>MASCULINO</v>
          </cell>
          <cell r="AG358" t="str">
            <v>TECNOLOGIA EN MANTENIMIENTO MECANICO INDUSTRIL</v>
          </cell>
          <cell r="AH358" t="str">
            <v>N/A</v>
          </cell>
          <cell r="AI358" t="str">
            <v>7 AÑOS 6 MESES</v>
          </cell>
          <cell r="AJ358" t="str">
            <v>COMPENSAR EPS</v>
          </cell>
          <cell r="AK358" t="str">
            <v>COLPENSIONES</v>
          </cell>
          <cell r="AL358" t="str">
            <v>-</v>
          </cell>
          <cell r="AM358">
            <v>0</v>
          </cell>
          <cell r="AN358"/>
          <cell r="AO358">
            <v>31350000</v>
          </cell>
          <cell r="AP358">
            <v>2850000</v>
          </cell>
          <cell r="AQ358" t="str">
            <v>-</v>
          </cell>
          <cell r="AR358">
            <v>11</v>
          </cell>
          <cell r="AS358">
            <v>31350000</v>
          </cell>
          <cell r="AT358">
            <v>44920</v>
          </cell>
          <cell r="AU358">
            <v>44587</v>
          </cell>
          <cell r="AV358">
            <v>44920</v>
          </cell>
          <cell r="AW358">
            <v>11</v>
          </cell>
          <cell r="AX358" t="str">
            <v>2 2. Meses</v>
          </cell>
          <cell r="AY358" t="str">
            <v>Vigente</v>
          </cell>
          <cell r="AZ358" t="str">
            <v>SUBDIRECCION DE ASUNTOS LEGALES</v>
          </cell>
          <cell r="BA358" t="str">
            <v>CARLOS ARTURO QUINTANA ASTRO</v>
          </cell>
          <cell r="BB358" t="str">
            <v>SUBDIRECTOR DE ASUNTOS LEGALES</v>
          </cell>
          <cell r="BC358">
            <v>80095259</v>
          </cell>
          <cell r="BD358">
            <v>284</v>
          </cell>
          <cell r="BE358">
            <v>44567</v>
          </cell>
          <cell r="BF358">
            <v>378</v>
          </cell>
          <cell r="BG358">
            <v>44585</v>
          </cell>
          <cell r="BH358" t="str">
            <v>O23011605560000007628</v>
          </cell>
          <cell r="BI358" t="str">
            <v>1 1. Inversión</v>
          </cell>
          <cell r="BJ358"/>
          <cell r="BK358"/>
          <cell r="BL358"/>
          <cell r="BM358"/>
          <cell r="BN358">
            <v>7</v>
          </cell>
          <cell r="BO358" t="str">
            <v>TECNICO</v>
          </cell>
          <cell r="BP358"/>
        </row>
        <row r="359">
          <cell r="M359">
            <v>79891182</v>
          </cell>
          <cell r="N359">
            <v>1</v>
          </cell>
          <cell r="O359" t="str">
            <v>COLOMBIA</v>
          </cell>
          <cell r="P359" t="str">
            <v>CUNDINAMARCA</v>
          </cell>
          <cell r="Q359" t="str">
            <v>SOACHA</v>
          </cell>
          <cell r="R359" t="str">
            <v>N/A</v>
          </cell>
          <cell r="S359" t="str">
            <v>N/A</v>
          </cell>
          <cell r="T359" t="str">
            <v>N/A</v>
          </cell>
          <cell r="U359" t="str">
            <v>N/A</v>
          </cell>
          <cell r="V359" t="str">
            <v>N/A</v>
          </cell>
          <cell r="W359" t="str">
            <v>N/A</v>
          </cell>
          <cell r="X359" t="str">
            <v>N/A</v>
          </cell>
          <cell r="Y359" t="str">
            <v>N/A</v>
          </cell>
          <cell r="Z359">
            <v>28068</v>
          </cell>
          <cell r="AA359" t="str">
            <v>CALLE 65C SUR 11 60 CASA 22</v>
          </cell>
          <cell r="AB359">
            <v>4624027</v>
          </cell>
          <cell r="AC359" t="str">
            <v>ALDEMARMM@HOTMAIL.COM</v>
          </cell>
          <cell r="AD359" t="str">
            <v xml:space="preserve">1 1. Natural </v>
          </cell>
          <cell r="AE359" t="str">
            <v>26 26-Persona Natural</v>
          </cell>
          <cell r="AF359" t="str">
            <v>MASCULINO</v>
          </cell>
          <cell r="AG359" t="str">
            <v>BACHILLER</v>
          </cell>
          <cell r="AH359" t="str">
            <v>N/A</v>
          </cell>
          <cell r="AI359" t="str">
            <v>21 AÑOS 6 MESES</v>
          </cell>
          <cell r="AJ359" t="str">
            <v>COMPENSAR EPS</v>
          </cell>
          <cell r="AK359" t="str">
            <v>PORVENIR</v>
          </cell>
          <cell r="AL359" t="str">
            <v>-</v>
          </cell>
          <cell r="AM359">
            <v>0</v>
          </cell>
          <cell r="AN359"/>
          <cell r="AO359">
            <v>31350000</v>
          </cell>
          <cell r="AP359">
            <v>2850000</v>
          </cell>
          <cell r="AQ359" t="str">
            <v>-</v>
          </cell>
          <cell r="AR359">
            <v>11</v>
          </cell>
          <cell r="AS359">
            <v>31350000</v>
          </cell>
          <cell r="AT359">
            <v>44926</v>
          </cell>
          <cell r="AU359">
            <v>44593</v>
          </cell>
          <cell r="AV359">
            <v>44926</v>
          </cell>
          <cell r="AW359">
            <v>11</v>
          </cell>
          <cell r="AX359" t="str">
            <v>2 2. Meses</v>
          </cell>
          <cell r="AY359" t="str">
            <v>Vigente</v>
          </cell>
          <cell r="AZ359" t="str">
            <v>SUBDIRECCION DE ASUNTOS LEGALES</v>
          </cell>
          <cell r="BA359" t="str">
            <v>CARLOS ARTURO QUINTANA ASTRO</v>
          </cell>
          <cell r="BB359" t="str">
            <v>SUBDIRECTOR DE ASUNTOS LEGALES</v>
          </cell>
          <cell r="BC359">
            <v>80095259</v>
          </cell>
          <cell r="BD359">
            <v>286</v>
          </cell>
          <cell r="BE359">
            <v>44567</v>
          </cell>
          <cell r="BF359">
            <v>469</v>
          </cell>
          <cell r="BG359">
            <v>44588</v>
          </cell>
          <cell r="BH359" t="str">
            <v>O23011605560000007628</v>
          </cell>
          <cell r="BI359" t="str">
            <v>1 1. Inversión</v>
          </cell>
          <cell r="BJ359"/>
          <cell r="BK359"/>
          <cell r="BL359"/>
          <cell r="BM359"/>
          <cell r="BN359">
            <v>7</v>
          </cell>
          <cell r="BO359" t="str">
            <v>TECNICO</v>
          </cell>
          <cell r="BP359"/>
        </row>
        <row r="360">
          <cell r="M360">
            <v>19410720</v>
          </cell>
          <cell r="N360">
            <v>3</v>
          </cell>
          <cell r="O360" t="str">
            <v>COLOMBIA</v>
          </cell>
          <cell r="P360" t="str">
            <v>CUNDINAMARCA</v>
          </cell>
          <cell r="Q360" t="str">
            <v>BOGOTA</v>
          </cell>
          <cell r="R360" t="str">
            <v>N/A</v>
          </cell>
          <cell r="S360" t="str">
            <v>N/A</v>
          </cell>
          <cell r="T360" t="str">
            <v>N/A</v>
          </cell>
          <cell r="U360" t="str">
            <v>N/A</v>
          </cell>
          <cell r="V360" t="str">
            <v>N/A</v>
          </cell>
          <cell r="W360" t="str">
            <v>N/A</v>
          </cell>
          <cell r="X360" t="str">
            <v>N/A</v>
          </cell>
          <cell r="Y360" t="str">
            <v>N/A</v>
          </cell>
          <cell r="Z360">
            <v>21841</v>
          </cell>
          <cell r="AA360" t="str">
            <v>CALLE 83 95 29 INT 112</v>
          </cell>
          <cell r="AB360">
            <v>7744715</v>
          </cell>
          <cell r="AC360" t="str">
            <v>JOSEIGNACIOVARGASMARTINEZ@GMAIL.COM</v>
          </cell>
          <cell r="AD360" t="str">
            <v xml:space="preserve">1 1. Natural </v>
          </cell>
          <cell r="AE360" t="str">
            <v>26 26-Persona Natural</v>
          </cell>
          <cell r="AF360" t="str">
            <v>MASCULINO</v>
          </cell>
          <cell r="AG360" t="str">
            <v>TECNICO LABORAL</v>
          </cell>
          <cell r="AH360" t="str">
            <v>N/A</v>
          </cell>
          <cell r="AI360" t="str">
            <v>18 AÑOS 11 MESES</v>
          </cell>
          <cell r="AJ360" t="str">
            <v>COMPENSAR EPS</v>
          </cell>
          <cell r="AK360" t="str">
            <v>COLPENSIONES</v>
          </cell>
          <cell r="AL360" t="str">
            <v>-</v>
          </cell>
          <cell r="AM360">
            <v>0</v>
          </cell>
          <cell r="AN360"/>
          <cell r="AO360">
            <v>39600000</v>
          </cell>
          <cell r="AP360">
            <v>3600000</v>
          </cell>
          <cell r="AQ360" t="str">
            <v>-</v>
          </cell>
          <cell r="AR360">
            <v>11</v>
          </cell>
          <cell r="AS360">
            <v>39600000</v>
          </cell>
          <cell r="AT360">
            <v>44920</v>
          </cell>
          <cell r="AU360">
            <v>44587</v>
          </cell>
          <cell r="AV360">
            <v>44920</v>
          </cell>
          <cell r="AW360">
            <v>11</v>
          </cell>
          <cell r="AX360" t="str">
            <v>2 2. Meses</v>
          </cell>
          <cell r="AY360" t="str">
            <v>Vigente</v>
          </cell>
          <cell r="AZ360" t="str">
            <v>SUBDIRECCION DE ASUNTOS LEGALES</v>
          </cell>
          <cell r="BA360" t="str">
            <v>CARLOS ARTURO QUINTANA ASTRO</v>
          </cell>
          <cell r="BB360" t="str">
            <v>SUBDIRECTOR DE ASUNTOS LEGALES</v>
          </cell>
          <cell r="BC360">
            <v>80095259</v>
          </cell>
          <cell r="BD360">
            <v>277</v>
          </cell>
          <cell r="BE360">
            <v>44567</v>
          </cell>
          <cell r="BF360">
            <v>379</v>
          </cell>
          <cell r="BG360">
            <v>44585</v>
          </cell>
          <cell r="BH360" t="str">
            <v>O23011605560000007628</v>
          </cell>
          <cell r="BI360" t="str">
            <v>1 1. Inversión</v>
          </cell>
          <cell r="BJ360"/>
          <cell r="BK360"/>
          <cell r="BL360"/>
          <cell r="BM360"/>
          <cell r="BN360">
            <v>9</v>
          </cell>
          <cell r="BO360" t="str">
            <v>TECNICO</v>
          </cell>
          <cell r="BP360"/>
        </row>
        <row r="361">
          <cell r="M361">
            <v>1020830820</v>
          </cell>
          <cell r="N361">
            <v>8</v>
          </cell>
          <cell r="O361"/>
          <cell r="P361"/>
          <cell r="Q361"/>
          <cell r="R361"/>
          <cell r="S361"/>
          <cell r="T361"/>
          <cell r="U361"/>
          <cell r="V361"/>
          <cell r="W361"/>
          <cell r="X361"/>
          <cell r="Y361"/>
          <cell r="Z361">
            <v>35848</v>
          </cell>
          <cell r="AA361" t="str">
            <v>CRA 8 173 50</v>
          </cell>
          <cell r="AB361">
            <v>3123735209</v>
          </cell>
          <cell r="AC361" t="str">
            <v>MARIAJO9722@HOTMAIL.COM</v>
          </cell>
          <cell r="AD361" t="str">
            <v xml:space="preserve">1 1. Natural </v>
          </cell>
          <cell r="AE361" t="str">
            <v>26 26-Persona Natural</v>
          </cell>
          <cell r="AF361" t="str">
            <v>FEMENINO</v>
          </cell>
          <cell r="AG361" t="str">
            <v>PROFESIONAL EN GOBIERNO Y RELACIONES INTERNCIONALES</v>
          </cell>
          <cell r="AH361" t="str">
            <v>N/A</v>
          </cell>
          <cell r="AI361"/>
          <cell r="AJ361" t="str">
            <v>SANITAS EPS</v>
          </cell>
          <cell r="AK361" t="str">
            <v>PORVENIR</v>
          </cell>
          <cell r="AL361" t="str">
            <v>-</v>
          </cell>
          <cell r="AM361">
            <v>0</v>
          </cell>
          <cell r="AN361"/>
          <cell r="AO361">
            <v>34000000</v>
          </cell>
          <cell r="AP361">
            <v>4250000</v>
          </cell>
          <cell r="AQ361" t="str">
            <v>-</v>
          </cell>
          <cell r="AR361">
            <v>8</v>
          </cell>
          <cell r="AS361">
            <v>34000000</v>
          </cell>
          <cell r="AT361">
            <v>44865</v>
          </cell>
          <cell r="AU361">
            <v>44593</v>
          </cell>
          <cell r="AV361">
            <v>44865</v>
          </cell>
          <cell r="AW361">
            <v>8</v>
          </cell>
          <cell r="AX361" t="str">
            <v>2 2. Meses</v>
          </cell>
          <cell r="AY361" t="str">
            <v>Vigente</v>
          </cell>
          <cell r="AZ361" t="str">
            <v>SUBDIRECCION DE ASUNTOS LEGALES</v>
          </cell>
          <cell r="BA361" t="str">
            <v>CARLOS ARTURO QUINTANA ASTRO</v>
          </cell>
          <cell r="BB361" t="str">
            <v>SUBDIRECTOR DE ASUNTOS LEGALES</v>
          </cell>
          <cell r="BC361">
            <v>80095259</v>
          </cell>
          <cell r="BD361">
            <v>518</v>
          </cell>
          <cell r="BE361">
            <v>44579</v>
          </cell>
          <cell r="BF361">
            <v>470</v>
          </cell>
          <cell r="BG361">
            <v>44588</v>
          </cell>
          <cell r="BH361" t="str">
            <v>O21202020080282199</v>
          </cell>
          <cell r="BI361" t="str">
            <v>2 2. Funcionamiento</v>
          </cell>
          <cell r="BJ361"/>
          <cell r="BK361"/>
          <cell r="BL361"/>
          <cell r="BM361"/>
          <cell r="BN361">
            <v>10</v>
          </cell>
          <cell r="BO361" t="str">
            <v>PROFESIONAL</v>
          </cell>
          <cell r="BP361"/>
        </row>
        <row r="362">
          <cell r="M362">
            <v>1053801356</v>
          </cell>
          <cell r="N362">
            <v>8</v>
          </cell>
          <cell r="O362" t="str">
            <v>COLOMBIA</v>
          </cell>
          <cell r="P362" t="str">
            <v>CUNDINAMARCA</v>
          </cell>
          <cell r="Q362" t="str">
            <v>BOGOTA</v>
          </cell>
          <cell r="R362" t="str">
            <v>N/A</v>
          </cell>
          <cell r="S362" t="str">
            <v>N/A</v>
          </cell>
          <cell r="T362" t="str">
            <v>N/A</v>
          </cell>
          <cell r="U362" t="str">
            <v>N/A</v>
          </cell>
          <cell r="V362" t="str">
            <v>N/A</v>
          </cell>
          <cell r="W362" t="str">
            <v>N/A</v>
          </cell>
          <cell r="X362" t="str">
            <v>N/A</v>
          </cell>
          <cell r="Y362" t="str">
            <v>N/A</v>
          </cell>
          <cell r="Z362">
            <v>32912</v>
          </cell>
          <cell r="AA362" t="str">
            <v>CALLE 147 # 12 52 INT 1 APTO 401</v>
          </cell>
          <cell r="AB362">
            <v>3874961</v>
          </cell>
          <cell r="AC362" t="str">
            <v>TATIMONTOYA208@HOTMAIL.COM</v>
          </cell>
          <cell r="AD362" t="str">
            <v xml:space="preserve">1 1. Natural </v>
          </cell>
          <cell r="AE362" t="str">
            <v>26 26-Persona Natural</v>
          </cell>
          <cell r="AF362" t="str">
            <v>FEMENINO</v>
          </cell>
          <cell r="AG362" t="str">
            <v>DERECHO</v>
          </cell>
          <cell r="AH362" t="str">
            <v>ESPECIALIZACION EN CONTRATACION ESTATAL</v>
          </cell>
          <cell r="AI362" t="str">
            <v>6 AÑOS 3 MESES</v>
          </cell>
          <cell r="AJ362" t="str">
            <v>MEDIMAS</v>
          </cell>
          <cell r="AK362" t="str">
            <v>SKANDIA</v>
          </cell>
          <cell r="AL362" t="str">
            <v>-</v>
          </cell>
          <cell r="AM362">
            <v>0</v>
          </cell>
          <cell r="AN362"/>
          <cell r="AO362">
            <v>93500000</v>
          </cell>
          <cell r="AP362">
            <v>8500000</v>
          </cell>
          <cell r="AQ362" t="str">
            <v>-</v>
          </cell>
          <cell r="AR362">
            <v>11</v>
          </cell>
          <cell r="AS362">
            <v>93500000</v>
          </cell>
          <cell r="AT362">
            <v>44914</v>
          </cell>
          <cell r="AU362">
            <v>44581</v>
          </cell>
          <cell r="AV362">
            <v>44914</v>
          </cell>
          <cell r="AW362">
            <v>11</v>
          </cell>
          <cell r="AX362" t="str">
            <v>2 2. Meses</v>
          </cell>
          <cell r="AY362" t="str">
            <v>Vigente</v>
          </cell>
          <cell r="AZ362" t="str">
            <v>SUBDIRECCION DE ASUNTOS LEGALES</v>
          </cell>
          <cell r="BA362" t="str">
            <v>CARLOS ARTURO QUINTANA ASTRO</v>
          </cell>
          <cell r="BB362" t="str">
            <v>SUBDIRECTOR DE ASUNTOS LEGALES</v>
          </cell>
          <cell r="BC362">
            <v>80095259</v>
          </cell>
          <cell r="BD362">
            <v>243</v>
          </cell>
          <cell r="BE362">
            <v>44567</v>
          </cell>
          <cell r="BF362">
            <v>348</v>
          </cell>
          <cell r="BG362">
            <v>44581</v>
          </cell>
          <cell r="BH362" t="str">
            <v>O23011605560000007628</v>
          </cell>
          <cell r="BI362" t="str">
            <v>1 1. Inversión</v>
          </cell>
          <cell r="BJ362"/>
          <cell r="BK362"/>
          <cell r="BL362"/>
          <cell r="BM362"/>
          <cell r="BN362">
            <v>17</v>
          </cell>
          <cell r="BO362" t="str">
            <v>PROFESIONAL</v>
          </cell>
          <cell r="BP362"/>
        </row>
        <row r="363">
          <cell r="M363">
            <v>1010170256</v>
          </cell>
          <cell r="N363">
            <v>4</v>
          </cell>
          <cell r="O363" t="str">
            <v>COLOMBIA</v>
          </cell>
          <cell r="P363" t="str">
            <v>CUNDINAMARCA</v>
          </cell>
          <cell r="Q363" t="str">
            <v>BOGOTA</v>
          </cell>
          <cell r="R363" t="str">
            <v>N/A</v>
          </cell>
          <cell r="S363" t="str">
            <v>N/A</v>
          </cell>
          <cell r="T363" t="str">
            <v>N/A</v>
          </cell>
          <cell r="U363" t="str">
            <v>N/A</v>
          </cell>
          <cell r="V363" t="str">
            <v>N/A</v>
          </cell>
          <cell r="W363" t="str">
            <v>N/A</v>
          </cell>
          <cell r="X363" t="str">
            <v>N/A</v>
          </cell>
          <cell r="Y363" t="str">
            <v>N/A</v>
          </cell>
          <cell r="Z363">
            <v>31739</v>
          </cell>
          <cell r="AA363" t="str">
            <v>calle 23 # 72a 91 int 3 apto 102</v>
          </cell>
          <cell r="AB363">
            <v>3866569</v>
          </cell>
          <cell r="AC363" t="str">
            <v>PAOLAMANTILLAACTA@GMAIL.COM</v>
          </cell>
          <cell r="AD363" t="str">
            <v xml:space="preserve">1 1. Natural </v>
          </cell>
          <cell r="AE363" t="str">
            <v>26 26-Persona Natural</v>
          </cell>
          <cell r="AF363" t="str">
            <v>FEMENINO</v>
          </cell>
          <cell r="AG363" t="str">
            <v>INGENIERIA AMBIENTAL</v>
          </cell>
          <cell r="AH363" t="str">
            <v>N/A</v>
          </cell>
          <cell r="AI363" t="str">
            <v>5 AÑOS 8 MESES</v>
          </cell>
          <cell r="AJ363" t="str">
            <v>COMPENSAR</v>
          </cell>
          <cell r="AK363" t="str">
            <v>COLPENSIONES</v>
          </cell>
          <cell r="AL363" t="str">
            <v>-</v>
          </cell>
          <cell r="AM363">
            <v>6082581</v>
          </cell>
          <cell r="AN363"/>
          <cell r="AO363">
            <v>30412905</v>
          </cell>
          <cell r="AP363">
            <v>6082581</v>
          </cell>
          <cell r="AQ363" t="str">
            <v>-</v>
          </cell>
          <cell r="AR363">
            <v>5</v>
          </cell>
          <cell r="AS363">
            <v>36495486</v>
          </cell>
          <cell r="AT363">
            <v>44732</v>
          </cell>
          <cell r="AU363">
            <v>44582</v>
          </cell>
          <cell r="AV363">
            <v>44762</v>
          </cell>
          <cell r="AW363">
            <v>5</v>
          </cell>
          <cell r="AX363" t="str">
            <v>2 2. Meses</v>
          </cell>
          <cell r="AY363" t="str">
            <v>Vigente</v>
          </cell>
          <cell r="AZ363" t="str">
            <v>OFICINA ASESORA DE PLANEACION</v>
          </cell>
          <cell r="BA363" t="str">
            <v>YESLY ALEXANDRA ROA MENDOZA</v>
          </cell>
          <cell r="BB363" t="str">
            <v>JEFE DE OFICINA ASESORA DE PLANEACION</v>
          </cell>
          <cell r="BC363">
            <v>1118535719</v>
          </cell>
          <cell r="BD363">
            <v>168</v>
          </cell>
          <cell r="BE363">
            <v>44565</v>
          </cell>
          <cell r="BF363">
            <v>356</v>
          </cell>
          <cell r="BG363">
            <v>44581</v>
          </cell>
          <cell r="BH363" t="str">
            <v>O23011605560000007628</v>
          </cell>
          <cell r="BI363" t="str">
            <v>1 1. Inversión</v>
          </cell>
          <cell r="BJ363"/>
          <cell r="BK363"/>
          <cell r="BL363"/>
          <cell r="BM363"/>
          <cell r="BN363">
            <v>13</v>
          </cell>
          <cell r="BO363" t="str">
            <v>PROFESIONAL</v>
          </cell>
          <cell r="BP363"/>
        </row>
        <row r="364">
          <cell r="M364">
            <v>26759139</v>
          </cell>
          <cell r="N364">
            <v>8</v>
          </cell>
          <cell r="O364" t="str">
            <v>COLOMBIA</v>
          </cell>
          <cell r="P364" t="str">
            <v>VALLE DEL CAUCA</v>
          </cell>
          <cell r="Q364" t="str">
            <v>CALI</v>
          </cell>
          <cell r="R364" t="str">
            <v>N/A</v>
          </cell>
          <cell r="S364" t="str">
            <v>N/A</v>
          </cell>
          <cell r="T364" t="str">
            <v>N/A</v>
          </cell>
          <cell r="U364" t="str">
            <v>N/A</v>
          </cell>
          <cell r="V364" t="str">
            <v>N/A</v>
          </cell>
          <cell r="W364" t="str">
            <v>N/A</v>
          </cell>
          <cell r="X364" t="str">
            <v>N/A</v>
          </cell>
          <cell r="Y364" t="str">
            <v>N/A</v>
          </cell>
          <cell r="Z364">
            <v>20717</v>
          </cell>
          <cell r="AA364" t="str">
            <v>CALLE 152 # 58 50 INT 1 APTO 1101</v>
          </cell>
          <cell r="AB364">
            <v>6475362</v>
          </cell>
          <cell r="AC364" t="str">
            <v>SYBC56@YAHOO.COM</v>
          </cell>
          <cell r="AD364" t="str">
            <v xml:space="preserve">1 1. Natural </v>
          </cell>
          <cell r="AE364" t="str">
            <v>26 26-Persona Natural</v>
          </cell>
          <cell r="AF364" t="str">
            <v>FEMENINO</v>
          </cell>
          <cell r="AG364" t="str">
            <v>CONTADURIA PUBLICA</v>
          </cell>
          <cell r="AH364" t="str">
            <v>MAESTRIA EN TRIBUTACION</v>
          </cell>
          <cell r="AI364" t="str">
            <v>13 AÑOS 8 MESES</v>
          </cell>
          <cell r="AJ364" t="str">
            <v>FAMISANAR</v>
          </cell>
          <cell r="AK364" t="str">
            <v>-</v>
          </cell>
          <cell r="AL364" t="str">
            <v>-</v>
          </cell>
          <cell r="AM364">
            <v>0</v>
          </cell>
          <cell r="AN364"/>
          <cell r="AO364">
            <v>71500000</v>
          </cell>
          <cell r="AP364">
            <v>6500000</v>
          </cell>
          <cell r="AQ364" t="str">
            <v>-</v>
          </cell>
          <cell r="AR364">
            <v>11</v>
          </cell>
          <cell r="AS364">
            <v>71500000</v>
          </cell>
          <cell r="AT364">
            <v>44915</v>
          </cell>
          <cell r="AU364">
            <v>44582</v>
          </cell>
          <cell r="AV364">
            <v>44915</v>
          </cell>
          <cell r="AW364">
            <v>11</v>
          </cell>
          <cell r="AX364" t="str">
            <v>2 2. Meses</v>
          </cell>
          <cell r="AY364" t="str">
            <v>Vigente</v>
          </cell>
          <cell r="AZ364" t="str">
            <v>SUBDIRECCION DE ASUNTOS LEGALES</v>
          </cell>
          <cell r="BA364" t="str">
            <v>CARLOS ARTURO QUINTANA ASTRO</v>
          </cell>
          <cell r="BB364" t="str">
            <v>SUBDIRECTOR DE ASUNTOS LEGALES</v>
          </cell>
          <cell r="BC364">
            <v>80095259</v>
          </cell>
          <cell r="BD364">
            <v>273</v>
          </cell>
          <cell r="BE364">
            <v>44567</v>
          </cell>
          <cell r="BF364">
            <v>350</v>
          </cell>
          <cell r="BG364">
            <v>44581</v>
          </cell>
          <cell r="BH364" t="str">
            <v>O23011605560000007628</v>
          </cell>
          <cell r="BI364" t="str">
            <v>1 1. Inversión</v>
          </cell>
          <cell r="BJ364"/>
          <cell r="BK364"/>
          <cell r="BL364"/>
          <cell r="BM364"/>
          <cell r="BN364">
            <v>13</v>
          </cell>
          <cell r="BO364" t="str">
            <v>PROFESIONAL</v>
          </cell>
          <cell r="BP364"/>
        </row>
        <row r="365">
          <cell r="M365">
            <v>1049648179</v>
          </cell>
          <cell r="N365">
            <v>0</v>
          </cell>
          <cell r="O365" t="str">
            <v>COLOMBIA</v>
          </cell>
          <cell r="P365" t="str">
            <v>BOYACA</v>
          </cell>
          <cell r="Q365" t="str">
            <v>TUNJA</v>
          </cell>
          <cell r="R365" t="str">
            <v>N/A</v>
          </cell>
          <cell r="S365" t="str">
            <v>N/A</v>
          </cell>
          <cell r="T365" t="str">
            <v>N/A</v>
          </cell>
          <cell r="U365" t="str">
            <v>N/A</v>
          </cell>
          <cell r="V365" t="str">
            <v>N/A</v>
          </cell>
          <cell r="W365" t="str">
            <v>N/A</v>
          </cell>
          <cell r="X365" t="str">
            <v>N/A</v>
          </cell>
          <cell r="Y365" t="str">
            <v>N/A</v>
          </cell>
          <cell r="Z365">
            <v>35399</v>
          </cell>
          <cell r="AA365" t="str">
            <v>CALLE 39 # 1E 45 ED VILLA DEL COUNTRY APTO 802</v>
          </cell>
          <cell r="AB365">
            <v>3133214106</v>
          </cell>
          <cell r="AC365" t="str">
            <v>LFMS301196@GMAIL.COM</v>
          </cell>
          <cell r="AD365" t="str">
            <v xml:space="preserve">1 1. Natural </v>
          </cell>
          <cell r="AE365" t="str">
            <v>26 26-Persona Natural</v>
          </cell>
          <cell r="AF365" t="str">
            <v>MASCULINO</v>
          </cell>
          <cell r="AG365" t="str">
            <v>CONTADURIA PUBLICA</v>
          </cell>
          <cell r="AH365" t="str">
            <v>N/A</v>
          </cell>
          <cell r="AI365" t="str">
            <v>NO REGISTRA</v>
          </cell>
          <cell r="AJ365" t="str">
            <v>SANITAS EPS</v>
          </cell>
          <cell r="AK365" t="str">
            <v>COLPENSIONES</v>
          </cell>
          <cell r="AL365" t="str">
            <v>-</v>
          </cell>
          <cell r="AM365">
            <v>0</v>
          </cell>
          <cell r="AN365"/>
          <cell r="AO365">
            <v>19800000</v>
          </cell>
          <cell r="AP365">
            <v>3300000</v>
          </cell>
          <cell r="AQ365" t="str">
            <v>-</v>
          </cell>
          <cell r="AR365">
            <v>6</v>
          </cell>
          <cell r="AS365">
            <v>19800000</v>
          </cell>
          <cell r="AT365">
            <v>44765</v>
          </cell>
          <cell r="AU365">
            <v>44585</v>
          </cell>
          <cell r="AV365">
            <v>44765</v>
          </cell>
          <cell r="AW365">
            <v>6</v>
          </cell>
          <cell r="AX365" t="str">
            <v>2 2. Meses</v>
          </cell>
          <cell r="AY365" t="str">
            <v>Vigente</v>
          </cell>
          <cell r="AZ365" t="str">
            <v>SUBDIRECCION ADMINISTRATIVA Y FINANCIERA</v>
          </cell>
          <cell r="BA365" t="str">
            <v>RUBEN DARIO PERILLA CARDENAS</v>
          </cell>
          <cell r="BB365" t="str">
            <v>SUBDIRECTOR DE ADMINISTRATIVA Y FINANCIERA</v>
          </cell>
          <cell r="BC365">
            <v>74754353</v>
          </cell>
          <cell r="BD365">
            <v>498</v>
          </cell>
          <cell r="BE365">
            <v>44574</v>
          </cell>
          <cell r="BF365">
            <v>361</v>
          </cell>
          <cell r="BG365">
            <v>44581</v>
          </cell>
          <cell r="BH365" t="str">
            <v>O23011605560000007628</v>
          </cell>
          <cell r="BI365" t="str">
            <v>1 1. Inversión</v>
          </cell>
          <cell r="BJ365"/>
          <cell r="BK365"/>
          <cell r="BL365"/>
          <cell r="BM365"/>
          <cell r="BN365">
            <v>7</v>
          </cell>
          <cell r="BO365" t="str">
            <v>TECNICO</v>
          </cell>
          <cell r="BP365"/>
        </row>
        <row r="366">
          <cell r="M366">
            <v>1019057898</v>
          </cell>
          <cell r="N366">
            <v>2</v>
          </cell>
          <cell r="O366" t="str">
            <v>COLOMBIA</v>
          </cell>
          <cell r="P366" t="str">
            <v>CUNDINAMARCA</v>
          </cell>
          <cell r="Q366" t="str">
            <v>CAJICA</v>
          </cell>
          <cell r="R366" t="str">
            <v>N/A</v>
          </cell>
          <cell r="S366" t="str">
            <v>N/A</v>
          </cell>
          <cell r="T366" t="str">
            <v>N/A</v>
          </cell>
          <cell r="U366" t="str">
            <v>N/A</v>
          </cell>
          <cell r="V366" t="str">
            <v>N/A</v>
          </cell>
          <cell r="W366" t="str">
            <v>N/A</v>
          </cell>
          <cell r="X366" t="str">
            <v>N/A</v>
          </cell>
          <cell r="Y366" t="str">
            <v>N/A</v>
          </cell>
          <cell r="Z366">
            <v>33235</v>
          </cell>
          <cell r="AA366" t="str">
            <v>CALLE 82 # 83A 22</v>
          </cell>
          <cell r="AB366">
            <v>3168670791</v>
          </cell>
          <cell r="AC366" t="str">
            <v>PACHON212@GMAIL.COM</v>
          </cell>
          <cell r="AD366" t="str">
            <v xml:space="preserve">1 1. Natural </v>
          </cell>
          <cell r="AE366" t="str">
            <v>26 26-Persona Natural</v>
          </cell>
          <cell r="AF366" t="str">
            <v>FEMENINO</v>
          </cell>
          <cell r="AG366" t="str">
            <v>DERECHO</v>
          </cell>
          <cell r="AH366" t="str">
            <v>ESPECIALIZACION EN DERECHO PUBLICO</v>
          </cell>
          <cell r="AI366" t="str">
            <v>3 AÑOS 6 MESES</v>
          </cell>
          <cell r="AJ366" t="str">
            <v>FAMISANAR</v>
          </cell>
          <cell r="AK366" t="str">
            <v>PROTECCION</v>
          </cell>
          <cell r="AL366" t="str">
            <v>-</v>
          </cell>
          <cell r="AM366">
            <v>0</v>
          </cell>
          <cell r="AN366"/>
          <cell r="AO366">
            <v>53045000</v>
          </cell>
          <cell r="AP366">
            <v>5150000</v>
          </cell>
          <cell r="AQ366" t="str">
            <v>-</v>
          </cell>
          <cell r="AR366">
            <v>11</v>
          </cell>
          <cell r="AS366">
            <v>53045000</v>
          </cell>
          <cell r="AT366">
            <v>44894</v>
          </cell>
          <cell r="AU366">
            <v>44582</v>
          </cell>
          <cell r="AV366">
            <v>44894</v>
          </cell>
          <cell r="AW366" t="str">
            <v>10 MESES 9 DIAS</v>
          </cell>
          <cell r="AX366" t="str">
            <v>1 1. Días</v>
          </cell>
          <cell r="AY366" t="str">
            <v>Vigente</v>
          </cell>
          <cell r="AZ366" t="str">
            <v>SUBDIRECCION DE ASUNTOS LEGALES</v>
          </cell>
          <cell r="BA366" t="str">
            <v>CARLOS ARTURO QUINTANA ASTRO</v>
          </cell>
          <cell r="BB366" t="str">
            <v>SUBDIRECTOR DE ASUNTOS LEGALES</v>
          </cell>
          <cell r="BC366">
            <v>80095259</v>
          </cell>
          <cell r="BD366">
            <v>271</v>
          </cell>
          <cell r="BE366">
            <v>44567</v>
          </cell>
          <cell r="BF366">
            <v>357</v>
          </cell>
          <cell r="BG366">
            <v>44581</v>
          </cell>
          <cell r="BH366" t="str">
            <v>O23011605560000007628</v>
          </cell>
          <cell r="BI366" t="str">
            <v>1 1. Inversión</v>
          </cell>
          <cell r="BJ366"/>
          <cell r="BK366"/>
          <cell r="BL366"/>
          <cell r="BM366"/>
          <cell r="BN366">
            <v>11</v>
          </cell>
          <cell r="BO366" t="str">
            <v>PROFESIONAL</v>
          </cell>
          <cell r="BP366"/>
        </row>
        <row r="367">
          <cell r="M367">
            <v>1073717524</v>
          </cell>
          <cell r="N367">
            <v>2</v>
          </cell>
          <cell r="O367" t="str">
            <v>COLOMBIA</v>
          </cell>
          <cell r="P367" t="str">
            <v>CUNDINAMARCA</v>
          </cell>
          <cell r="Q367" t="str">
            <v>BOGOTA</v>
          </cell>
          <cell r="R367" t="str">
            <v>N/A</v>
          </cell>
          <cell r="S367" t="str">
            <v>N/A</v>
          </cell>
          <cell r="T367" t="str">
            <v>N/A</v>
          </cell>
          <cell r="U367" t="str">
            <v>N/A</v>
          </cell>
          <cell r="V367" t="str">
            <v>N/A</v>
          </cell>
          <cell r="W367" t="str">
            <v>N/A</v>
          </cell>
          <cell r="X367" t="str">
            <v>N/A</v>
          </cell>
          <cell r="Y367" t="str">
            <v>N/A</v>
          </cell>
          <cell r="Z367">
            <v>36103</v>
          </cell>
          <cell r="AA367" t="str">
            <v>DIAG 91C SUR # 18L 05</v>
          </cell>
          <cell r="AB367">
            <v>7911911</v>
          </cell>
          <cell r="AC367" t="str">
            <v>BRANDONJAIR@OUTLOOK.COM</v>
          </cell>
          <cell r="AD367" t="str">
            <v xml:space="preserve">1 1. Natural </v>
          </cell>
          <cell r="AE367" t="str">
            <v>26 26-Persona Natural</v>
          </cell>
          <cell r="AF367" t="str">
            <v>MASCULINO</v>
          </cell>
          <cell r="AG367" t="str">
            <v>TECNOLOGIA EN ASISTENCIA GERENCIAL</v>
          </cell>
          <cell r="AH367" t="str">
            <v>N/A</v>
          </cell>
          <cell r="AI367" t="str">
            <v>1 AÑO 4 MESES</v>
          </cell>
          <cell r="AJ367" t="str">
            <v>FAMISANAR</v>
          </cell>
          <cell r="AK367" t="str">
            <v>COLPENSIONES</v>
          </cell>
          <cell r="AL367" t="str">
            <v>-</v>
          </cell>
          <cell r="AM367">
            <v>6600000</v>
          </cell>
          <cell r="AN367"/>
          <cell r="AO367">
            <v>13200000</v>
          </cell>
          <cell r="AP367">
            <v>3300000</v>
          </cell>
          <cell r="AQ367" t="str">
            <v>-</v>
          </cell>
          <cell r="AR367">
            <v>4</v>
          </cell>
          <cell r="AS367">
            <v>19800000</v>
          </cell>
          <cell r="AT367">
            <v>44704</v>
          </cell>
          <cell r="AU367">
            <v>44585</v>
          </cell>
          <cell r="AV367">
            <v>44765</v>
          </cell>
          <cell r="AW367">
            <v>4</v>
          </cell>
          <cell r="AX367" t="str">
            <v>2 2. Meses</v>
          </cell>
          <cell r="AY367" t="str">
            <v>Vigente</v>
          </cell>
          <cell r="AZ367" t="str">
            <v>SUBDIRECCION DE DISPOSICION FINAL</v>
          </cell>
          <cell r="BA367" t="str">
            <v>FREDY FERLEY ALDANA ARIAS</v>
          </cell>
          <cell r="BB367" t="str">
            <v>SUBDIRECTOR(A)</v>
          </cell>
          <cell r="BC367">
            <v>80513360</v>
          </cell>
          <cell r="BD367">
            <v>489</v>
          </cell>
          <cell r="BE367">
            <v>44572</v>
          </cell>
          <cell r="BF367">
            <v>362</v>
          </cell>
          <cell r="BG367">
            <v>44581</v>
          </cell>
          <cell r="BH367" t="str">
            <v>O23011602380000007569</v>
          </cell>
          <cell r="BI367" t="str">
            <v>1 1. Inversión</v>
          </cell>
          <cell r="BJ367"/>
          <cell r="BK367"/>
          <cell r="BL367"/>
          <cell r="BM367"/>
          <cell r="BN367">
            <v>7</v>
          </cell>
          <cell r="BO367" t="str">
            <v>TECNICO</v>
          </cell>
          <cell r="BP367"/>
        </row>
        <row r="368">
          <cell r="M368">
            <v>79353181</v>
          </cell>
          <cell r="N368">
            <v>7</v>
          </cell>
          <cell r="O368" t="str">
            <v>COLOMBIA</v>
          </cell>
          <cell r="P368" t="str">
            <v>CUNDINAMARCA</v>
          </cell>
          <cell r="Q368" t="str">
            <v>BOGOTA</v>
          </cell>
          <cell r="R368" t="str">
            <v>N/A</v>
          </cell>
          <cell r="S368" t="str">
            <v>N/A</v>
          </cell>
          <cell r="T368" t="str">
            <v>N/A</v>
          </cell>
          <cell r="U368" t="str">
            <v>N/A</v>
          </cell>
          <cell r="V368" t="str">
            <v>N/A</v>
          </cell>
          <cell r="W368" t="str">
            <v>N/A</v>
          </cell>
          <cell r="X368" t="str">
            <v>N/A</v>
          </cell>
          <cell r="Y368" t="str">
            <v>N/A</v>
          </cell>
          <cell r="Z368">
            <v>23772</v>
          </cell>
          <cell r="AA368" t="str">
            <v>calle 24c # 42 02</v>
          </cell>
          <cell r="AB368">
            <v>3115414068</v>
          </cell>
          <cell r="AC368" t="str">
            <v>gomezraul@hotmail.com</v>
          </cell>
          <cell r="AD368" t="str">
            <v xml:space="preserve">1 1. Natural </v>
          </cell>
          <cell r="AE368" t="str">
            <v>26 26-Persona Natural</v>
          </cell>
          <cell r="AF368" t="str">
            <v>MASCULINO</v>
          </cell>
          <cell r="AG368" t="str">
            <v>INGENIERIA CIVIL</v>
          </cell>
          <cell r="AH368" t="str">
            <v>N/A</v>
          </cell>
          <cell r="AI368" t="str">
            <v>19 AÑOS 8 MESES</v>
          </cell>
          <cell r="AJ368" t="str">
            <v>SANITAS EPS</v>
          </cell>
          <cell r="AK368" t="str">
            <v>PROTECCION</v>
          </cell>
          <cell r="AL368" t="str">
            <v>-</v>
          </cell>
          <cell r="AM368">
            <v>0</v>
          </cell>
          <cell r="AN368"/>
          <cell r="AO368">
            <v>84000000</v>
          </cell>
          <cell r="AP368">
            <v>10500000</v>
          </cell>
          <cell r="AQ368" t="str">
            <v>-</v>
          </cell>
          <cell r="AR368">
            <v>8</v>
          </cell>
          <cell r="AS368">
            <v>84000000</v>
          </cell>
          <cell r="AT368">
            <v>44829</v>
          </cell>
          <cell r="AU368">
            <v>44587</v>
          </cell>
          <cell r="AV368">
            <v>44829</v>
          </cell>
          <cell r="AW368">
            <v>8</v>
          </cell>
          <cell r="AX368" t="str">
            <v>2 2. Meses</v>
          </cell>
          <cell r="AY368" t="str">
            <v>Vigente</v>
          </cell>
          <cell r="AZ368" t="str">
            <v>SUBDIRECCION DE DISPOSICION FINAL</v>
          </cell>
          <cell r="BA368" t="str">
            <v>FREDY FERLEY ALDANA ARIAS</v>
          </cell>
          <cell r="BB368" t="str">
            <v>SUBDIRECTOR(A)</v>
          </cell>
          <cell r="BC368">
            <v>80513360</v>
          </cell>
          <cell r="BD368">
            <v>223</v>
          </cell>
          <cell r="BE368">
            <v>44567</v>
          </cell>
          <cell r="BF368">
            <v>363</v>
          </cell>
          <cell r="BG368">
            <v>44581</v>
          </cell>
          <cell r="BH368" t="str">
            <v>O23011602380000007569</v>
          </cell>
          <cell r="BI368" t="str">
            <v>1 1. Inversión</v>
          </cell>
          <cell r="BJ368"/>
          <cell r="BK368"/>
          <cell r="BL368"/>
          <cell r="BM368"/>
          <cell r="BN368">
            <v>19</v>
          </cell>
          <cell r="BO368" t="str">
            <v>PROFESIONAL</v>
          </cell>
          <cell r="BP368"/>
        </row>
        <row r="369">
          <cell r="M369">
            <v>46385069</v>
          </cell>
          <cell r="N369">
            <v>7</v>
          </cell>
          <cell r="O369" t="str">
            <v>COLOMBIA</v>
          </cell>
          <cell r="P369" t="str">
            <v>BOYACA</v>
          </cell>
          <cell r="Q369" t="str">
            <v>SOGAMOSO</v>
          </cell>
          <cell r="R369" t="str">
            <v>N/A</v>
          </cell>
          <cell r="S369" t="str">
            <v>N/A</v>
          </cell>
          <cell r="T369" t="str">
            <v>N/A</v>
          </cell>
          <cell r="U369" t="str">
            <v>N/A</v>
          </cell>
          <cell r="V369" t="str">
            <v>N/A</v>
          </cell>
          <cell r="W369" t="str">
            <v>N/A</v>
          </cell>
          <cell r="X369" t="str">
            <v>N/A</v>
          </cell>
          <cell r="Y369" t="str">
            <v>N/A</v>
          </cell>
          <cell r="Z369">
            <v>30638</v>
          </cell>
          <cell r="AA369" t="str">
            <v>CRA 100 # 23H 22 INT 2 APTO 302</v>
          </cell>
          <cell r="AB369">
            <v>3015343352</v>
          </cell>
          <cell r="AC369" t="str">
            <v>JERS1118@GMAIL.COM</v>
          </cell>
          <cell r="AD369" t="str">
            <v xml:space="preserve">1 1. Natural </v>
          </cell>
          <cell r="AE369" t="str">
            <v>26 26-Persona Natural</v>
          </cell>
          <cell r="AF369" t="str">
            <v>FEMENINO</v>
          </cell>
          <cell r="AG369" t="str">
            <v>INGENIERIA AMBIENTAL</v>
          </cell>
          <cell r="AH369" t="str">
            <v>ESPECIALIZACION EN EVALUACION DE PROYECTOS</v>
          </cell>
          <cell r="AI369" t="str">
            <v>12 AÑOS 5 MESES</v>
          </cell>
          <cell r="AJ369" t="str">
            <v>SURA EPS</v>
          </cell>
          <cell r="AK369" t="str">
            <v>COLFONDOS</v>
          </cell>
          <cell r="AL369" t="str">
            <v>-</v>
          </cell>
          <cell r="AM369">
            <v>0</v>
          </cell>
          <cell r="AN369"/>
          <cell r="AO369">
            <v>44125200</v>
          </cell>
          <cell r="AP369">
            <v>7354200</v>
          </cell>
          <cell r="AQ369" t="str">
            <v>-</v>
          </cell>
          <cell r="AR369">
            <v>6</v>
          </cell>
          <cell r="AS369">
            <v>44125200</v>
          </cell>
          <cell r="AT369">
            <v>44765</v>
          </cell>
          <cell r="AU369">
            <v>44585</v>
          </cell>
          <cell r="AV369">
            <v>44765</v>
          </cell>
          <cell r="AW369">
            <v>6</v>
          </cell>
          <cell r="AX369" t="str">
            <v>2 2. Meses</v>
          </cell>
          <cell r="AY369" t="str">
            <v>Vigente</v>
          </cell>
          <cell r="AZ369" t="str">
            <v>SUBDIRECCION DE RECOLECCION, BARRIDO Y LIMPIEZA</v>
          </cell>
          <cell r="BA369" t="str">
            <v>HERMES HUMBERTO FORERO</v>
          </cell>
          <cell r="BB369" t="str">
            <v>SUBDIRECTOR DE RBL</v>
          </cell>
          <cell r="BC369">
            <v>80012878</v>
          </cell>
          <cell r="BD369">
            <v>192</v>
          </cell>
          <cell r="BE369">
            <v>44565</v>
          </cell>
          <cell r="BF369">
            <v>364</v>
          </cell>
          <cell r="BG369">
            <v>44582</v>
          </cell>
          <cell r="BH369" t="str">
            <v>O23011602380000007569</v>
          </cell>
          <cell r="BI369" t="str">
            <v>1 1. Inversión</v>
          </cell>
          <cell r="BJ369"/>
          <cell r="BK369"/>
          <cell r="BL369"/>
          <cell r="BM369"/>
          <cell r="BN369">
            <v>15</v>
          </cell>
          <cell r="BO369" t="str">
            <v>PROFESIONAL</v>
          </cell>
          <cell r="BP369"/>
        </row>
        <row r="370">
          <cell r="M370">
            <v>1014176435</v>
          </cell>
          <cell r="N370">
            <v>8</v>
          </cell>
          <cell r="O370" t="str">
            <v>COLOMBIA</v>
          </cell>
          <cell r="P370" t="str">
            <v>LA GUAJIRA</v>
          </cell>
          <cell r="Q370" t="str">
            <v>SAN JUAN DEL CESAR</v>
          </cell>
          <cell r="R370" t="str">
            <v>N/A</v>
          </cell>
          <cell r="S370" t="str">
            <v>N/A</v>
          </cell>
          <cell r="T370" t="str">
            <v>N/A</v>
          </cell>
          <cell r="U370" t="str">
            <v>N/A</v>
          </cell>
          <cell r="V370" t="str">
            <v>N/A</v>
          </cell>
          <cell r="W370" t="str">
            <v>N/A</v>
          </cell>
          <cell r="X370" t="str">
            <v>N/A</v>
          </cell>
          <cell r="Y370" t="str">
            <v>N/A</v>
          </cell>
          <cell r="Z370">
            <v>31319</v>
          </cell>
          <cell r="AA370" t="str">
            <v xml:space="preserve">CALLE 166 # 9 45 </v>
          </cell>
          <cell r="AB370">
            <v>3183766827</v>
          </cell>
          <cell r="AC370" t="str">
            <v>KRO29@HOTMAIL.COM</v>
          </cell>
          <cell r="AD370" t="str">
            <v xml:space="preserve">1 1. Natural </v>
          </cell>
          <cell r="AE370" t="str">
            <v>26 26-Persona Natural</v>
          </cell>
          <cell r="AF370" t="str">
            <v>FEMENINO</v>
          </cell>
          <cell r="AG370" t="str">
            <v>INGENIERIA INDUSTRIAL</v>
          </cell>
          <cell r="AH370" t="str">
            <v>ESPECIALIZACION EN SEGURIDAD INSDUSTRIAL</v>
          </cell>
          <cell r="AI370" t="str">
            <v>6 AÑOS 6 MESES</v>
          </cell>
          <cell r="AJ370" t="str">
            <v>ALIANSALUD</v>
          </cell>
          <cell r="AK370" t="str">
            <v>COLPENSIONES</v>
          </cell>
          <cell r="AL370" t="str">
            <v>-</v>
          </cell>
          <cell r="AM370">
            <v>0</v>
          </cell>
          <cell r="AN370"/>
          <cell r="AO370">
            <v>65714000</v>
          </cell>
          <cell r="AP370">
            <v>5974000</v>
          </cell>
          <cell r="AQ370" t="str">
            <v>-</v>
          </cell>
          <cell r="AR370">
            <v>11</v>
          </cell>
          <cell r="AS370">
            <v>65714000</v>
          </cell>
          <cell r="AT370">
            <v>44918</v>
          </cell>
          <cell r="AU370">
            <v>44585</v>
          </cell>
          <cell r="AV370">
            <v>44918</v>
          </cell>
          <cell r="AW370">
            <v>11</v>
          </cell>
          <cell r="AX370" t="str">
            <v>2 2. Meses</v>
          </cell>
          <cell r="AY370" t="str">
            <v>Vigente</v>
          </cell>
          <cell r="AZ370" t="str">
            <v>SUBDIRECCION DE RECOLECCION, BARRIDO Y LIMPIEZA</v>
          </cell>
          <cell r="BA370" t="str">
            <v>HERMES HUMBERTO FORERO</v>
          </cell>
          <cell r="BB370" t="str">
            <v>SUBDIRECTOR DE RBL</v>
          </cell>
          <cell r="BC370">
            <v>80012878</v>
          </cell>
          <cell r="BD370">
            <v>194</v>
          </cell>
          <cell r="BE370">
            <v>44565</v>
          </cell>
          <cell r="BF370">
            <v>373</v>
          </cell>
          <cell r="BG370">
            <v>44585</v>
          </cell>
          <cell r="BH370" t="str">
            <v>O23011602380000007569</v>
          </cell>
          <cell r="BI370" t="str">
            <v>1 1. Inversión</v>
          </cell>
          <cell r="BJ370"/>
          <cell r="BK370"/>
          <cell r="BL370"/>
          <cell r="BM370"/>
          <cell r="BN370">
            <v>12</v>
          </cell>
          <cell r="BO370" t="str">
            <v>PROFESIONAL</v>
          </cell>
          <cell r="BP370"/>
        </row>
        <row r="371">
          <cell r="M371">
            <v>80764108</v>
          </cell>
          <cell r="N371">
            <v>6</v>
          </cell>
          <cell r="O371" t="str">
            <v>COLOMBIA</v>
          </cell>
          <cell r="P371" t="str">
            <v>CUNDINAMARCA</v>
          </cell>
          <cell r="Q371" t="str">
            <v>BOGOTA</v>
          </cell>
          <cell r="R371" t="str">
            <v>N/A</v>
          </cell>
          <cell r="S371" t="str">
            <v>N/A</v>
          </cell>
          <cell r="T371" t="str">
            <v>N/A</v>
          </cell>
          <cell r="U371" t="str">
            <v>N/A</v>
          </cell>
          <cell r="V371" t="str">
            <v>N/A</v>
          </cell>
          <cell r="W371" t="str">
            <v>N/A</v>
          </cell>
          <cell r="X371" t="str">
            <v>N/A</v>
          </cell>
          <cell r="Y371" t="str">
            <v>N/A</v>
          </cell>
          <cell r="Z371">
            <v>30557</v>
          </cell>
          <cell r="AA371" t="str">
            <v>CRA 83 # 77 33</v>
          </cell>
          <cell r="AB371">
            <v>4360590</v>
          </cell>
          <cell r="AC371" t="str">
            <v>JACKSSON.RIVAS@GMAIL.COM</v>
          </cell>
          <cell r="AD371" t="str">
            <v xml:space="preserve">1 1. Natural </v>
          </cell>
          <cell r="AE371" t="str">
            <v>26 26-Persona Natural</v>
          </cell>
          <cell r="AF371" t="str">
            <v>MASCULINO</v>
          </cell>
          <cell r="AG371" t="str">
            <v>INGENIERIA AERONAUTICA</v>
          </cell>
          <cell r="AH371" t="str">
            <v>ESPECIALIZACION EN GERENCIA DE MANTENIMIENTO</v>
          </cell>
          <cell r="AI371" t="str">
            <v>7 AÑOS 6 MESES</v>
          </cell>
          <cell r="AJ371" t="str">
            <v>SANITAS EPS</v>
          </cell>
          <cell r="AK371" t="str">
            <v>COLPENSIONES</v>
          </cell>
          <cell r="AL371" t="str">
            <v>-</v>
          </cell>
          <cell r="AM371">
            <v>0</v>
          </cell>
          <cell r="AN371"/>
          <cell r="AO371">
            <v>56650000</v>
          </cell>
          <cell r="AP371">
            <v>5150000</v>
          </cell>
          <cell r="AQ371" t="str">
            <v>-</v>
          </cell>
          <cell r="AR371">
            <v>11</v>
          </cell>
          <cell r="AS371">
            <v>56650000</v>
          </cell>
          <cell r="AT371">
            <v>44919</v>
          </cell>
          <cell r="AU371">
            <v>44586</v>
          </cell>
          <cell r="AV371">
            <v>44919</v>
          </cell>
          <cell r="AW371">
            <v>11</v>
          </cell>
          <cell r="AX371" t="str">
            <v>2 2. Meses</v>
          </cell>
          <cell r="AY371" t="str">
            <v>Vigente</v>
          </cell>
          <cell r="AZ371" t="str">
            <v>SUBDIRECCION DE RECOLECCION, BARRIDO Y LIMPIEZA</v>
          </cell>
          <cell r="BA371" t="str">
            <v>HERMES HUMBERTO FORERO</v>
          </cell>
          <cell r="BB371" t="str">
            <v>SUBDIRECTOR DE RBL</v>
          </cell>
          <cell r="BC371">
            <v>80012878</v>
          </cell>
          <cell r="BD371">
            <v>349</v>
          </cell>
          <cell r="BE371">
            <v>44566</v>
          </cell>
          <cell r="BF371">
            <v>374</v>
          </cell>
          <cell r="BG371">
            <v>44585</v>
          </cell>
          <cell r="BH371" t="str">
            <v>O23011602380000007569</v>
          </cell>
          <cell r="BI371" t="str">
            <v>1 1. Inversión</v>
          </cell>
          <cell r="BJ371"/>
          <cell r="BK371"/>
          <cell r="BL371"/>
          <cell r="BM371"/>
          <cell r="BN371">
            <v>11</v>
          </cell>
          <cell r="BO371" t="str">
            <v>PROFESIONAL</v>
          </cell>
          <cell r="BP371"/>
        </row>
        <row r="372">
          <cell r="M372">
            <v>1030604453</v>
          </cell>
          <cell r="N372">
            <v>6</v>
          </cell>
          <cell r="O372" t="str">
            <v>COLOMBIA</v>
          </cell>
          <cell r="P372" t="str">
            <v>CUNDINAMARCA</v>
          </cell>
          <cell r="Q372" t="str">
            <v>BOGOTA</v>
          </cell>
          <cell r="R372" t="str">
            <v>N/A</v>
          </cell>
          <cell r="S372" t="str">
            <v>N/A</v>
          </cell>
          <cell r="T372" t="str">
            <v>N/A</v>
          </cell>
          <cell r="U372" t="str">
            <v>N/A</v>
          </cell>
          <cell r="V372" t="str">
            <v>N/A</v>
          </cell>
          <cell r="W372" t="str">
            <v>N/A</v>
          </cell>
          <cell r="X372" t="str">
            <v>N/A</v>
          </cell>
          <cell r="Y372" t="str">
            <v>N/A</v>
          </cell>
          <cell r="Z372">
            <v>33612</v>
          </cell>
          <cell r="AA372" t="str">
            <v>CALLE 41 SUR # 78N 54</v>
          </cell>
          <cell r="AB372">
            <v>8124065</v>
          </cell>
          <cell r="AC372" t="str">
            <v>juank-lo16@hotmail.com</v>
          </cell>
          <cell r="AD372" t="str">
            <v xml:space="preserve">1 1. Natural </v>
          </cell>
          <cell r="AE372" t="str">
            <v>26 26-Persona Natural</v>
          </cell>
          <cell r="AF372" t="str">
            <v>MASCULINO</v>
          </cell>
          <cell r="AG372" t="str">
            <v>INGENIERIA INDUSTRIAL</v>
          </cell>
          <cell r="AH372" t="str">
            <v>N/A</v>
          </cell>
          <cell r="AI372" t="str">
            <v>3 AÑOS 3 MESES</v>
          </cell>
          <cell r="AJ372" t="str">
            <v>COMPENSAR EPS</v>
          </cell>
          <cell r="AK372" t="str">
            <v>PROTECCION</v>
          </cell>
          <cell r="AL372" t="str">
            <v>-</v>
          </cell>
          <cell r="AM372">
            <v>0</v>
          </cell>
          <cell r="AN372"/>
          <cell r="AO372">
            <v>49500000</v>
          </cell>
          <cell r="AP372">
            <v>4500000</v>
          </cell>
          <cell r="AQ372" t="str">
            <v>-</v>
          </cell>
          <cell r="AR372">
            <v>11</v>
          </cell>
          <cell r="AS372">
            <v>49500000</v>
          </cell>
          <cell r="AT372">
            <v>44919</v>
          </cell>
          <cell r="AU372">
            <v>44586</v>
          </cell>
          <cell r="AV372">
            <v>44919</v>
          </cell>
          <cell r="AW372">
            <v>11</v>
          </cell>
          <cell r="AX372" t="str">
            <v>2 2. Meses</v>
          </cell>
          <cell r="AY372" t="str">
            <v>Vigente</v>
          </cell>
          <cell r="AZ372" t="str">
            <v>SUBDIRECCION DE RECOLECCION, BARRIDO Y LIMPIEZA</v>
          </cell>
          <cell r="BA372" t="str">
            <v>HERMES HUMBERTO FORERO</v>
          </cell>
          <cell r="BB372" t="str">
            <v>SUBDIRECTOR DE RBL</v>
          </cell>
          <cell r="BC372">
            <v>80012878</v>
          </cell>
          <cell r="BD372">
            <v>393</v>
          </cell>
          <cell r="BE372">
            <v>44566</v>
          </cell>
          <cell r="BF372">
            <v>388</v>
          </cell>
          <cell r="BG372">
            <v>44585</v>
          </cell>
          <cell r="BH372" t="str">
            <v>O23011602380000007569</v>
          </cell>
          <cell r="BI372" t="str">
            <v>1 1. Inversión</v>
          </cell>
          <cell r="BJ372"/>
          <cell r="BK372"/>
          <cell r="BL372"/>
          <cell r="BM372"/>
          <cell r="BN372">
            <v>5</v>
          </cell>
          <cell r="BO372" t="str">
            <v>PROFESIONAL</v>
          </cell>
          <cell r="BP372"/>
        </row>
        <row r="373">
          <cell r="M373">
            <v>1019132466</v>
          </cell>
          <cell r="N373">
            <v>5</v>
          </cell>
          <cell r="O373" t="str">
            <v>COLOMBIA</v>
          </cell>
          <cell r="P373" t="str">
            <v>CUNDINAMARCA</v>
          </cell>
          <cell r="Q373" t="str">
            <v>BOGOTA</v>
          </cell>
          <cell r="R373" t="str">
            <v>N/A</v>
          </cell>
          <cell r="S373" t="str">
            <v>N/A</v>
          </cell>
          <cell r="T373" t="str">
            <v>N/A</v>
          </cell>
          <cell r="U373" t="str">
            <v>N/A</v>
          </cell>
          <cell r="V373" t="str">
            <v>N/A</v>
          </cell>
          <cell r="W373" t="str">
            <v>N/A</v>
          </cell>
          <cell r="X373" t="str">
            <v>N/A</v>
          </cell>
          <cell r="Y373" t="str">
            <v>N/A</v>
          </cell>
          <cell r="Z373">
            <v>35646</v>
          </cell>
          <cell r="AA373" t="str">
            <v>CALLE 96 # 45A 40</v>
          </cell>
          <cell r="AB373">
            <v>2870522</v>
          </cell>
          <cell r="AC373" t="str">
            <v>DSGAITANM@HOTMAIL.COM</v>
          </cell>
          <cell r="AD373" t="str">
            <v xml:space="preserve">1 1. Natural </v>
          </cell>
          <cell r="AE373" t="str">
            <v>26 26-Persona Natural</v>
          </cell>
          <cell r="AF373" t="str">
            <v>MASCULINO</v>
          </cell>
          <cell r="AG373" t="str">
            <v>INGENIERIA AMBIENTAL</v>
          </cell>
          <cell r="AH373" t="str">
            <v>N/A</v>
          </cell>
          <cell r="AI373" t="str">
            <v>NO REGISTRA</v>
          </cell>
          <cell r="AJ373" t="str">
            <v>-</v>
          </cell>
          <cell r="AK373" t="str">
            <v>-</v>
          </cell>
          <cell r="AL373" t="str">
            <v>-</v>
          </cell>
          <cell r="AM373">
            <v>0</v>
          </cell>
          <cell r="AN373"/>
          <cell r="AO373">
            <v>25200000</v>
          </cell>
          <cell r="AP373">
            <v>4200000</v>
          </cell>
          <cell r="AQ373" t="str">
            <v>-</v>
          </cell>
          <cell r="AR373">
            <v>6</v>
          </cell>
          <cell r="AS373">
            <v>25200000</v>
          </cell>
          <cell r="AT373">
            <v>44765</v>
          </cell>
          <cell r="AU373">
            <v>44585</v>
          </cell>
          <cell r="AV373">
            <v>44765</v>
          </cell>
          <cell r="AW373">
            <v>6</v>
          </cell>
          <cell r="AX373" t="str">
            <v>2 2. Meses</v>
          </cell>
          <cell r="AY373" t="str">
            <v>Vigente</v>
          </cell>
          <cell r="AZ373" t="str">
            <v>SUBDIRECCION DE RECOLECCION, BARRIDO Y LIMPIEZA</v>
          </cell>
          <cell r="BA373" t="str">
            <v>HERMES HUMBERTO FORERO</v>
          </cell>
          <cell r="BB373" t="str">
            <v>SUBDIRECTOR DE RBL</v>
          </cell>
          <cell r="BC373">
            <v>80012878</v>
          </cell>
          <cell r="BD373">
            <v>409</v>
          </cell>
          <cell r="BE373">
            <v>44567</v>
          </cell>
          <cell r="BF373">
            <v>375</v>
          </cell>
          <cell r="BG373">
            <v>44585</v>
          </cell>
          <cell r="BH373" t="str">
            <v>O23011602380000007569</v>
          </cell>
          <cell r="BI373" t="str">
            <v>1 1. Inversión</v>
          </cell>
          <cell r="BJ373"/>
          <cell r="BK373"/>
          <cell r="BL373"/>
          <cell r="BM373"/>
          <cell r="BN373">
            <v>10</v>
          </cell>
          <cell r="BO373" t="str">
            <v>PROFESIONAL</v>
          </cell>
          <cell r="BP373"/>
        </row>
        <row r="374">
          <cell r="M374">
            <v>80197560</v>
          </cell>
          <cell r="N374">
            <v>1</v>
          </cell>
          <cell r="O374" t="str">
            <v>COLOMBIA</v>
          </cell>
          <cell r="P374" t="str">
            <v>CUNDINAMARCA</v>
          </cell>
          <cell r="Q374" t="str">
            <v>BOGOTA</v>
          </cell>
          <cell r="R374" t="str">
            <v>N/A</v>
          </cell>
          <cell r="S374" t="str">
            <v>N/A</v>
          </cell>
          <cell r="T374" t="str">
            <v>N/A</v>
          </cell>
          <cell r="U374" t="str">
            <v>N/A</v>
          </cell>
          <cell r="V374" t="str">
            <v>N/A</v>
          </cell>
          <cell r="W374" t="str">
            <v>N/A</v>
          </cell>
          <cell r="X374" t="str">
            <v>N/A</v>
          </cell>
          <cell r="Y374" t="str">
            <v>N/A</v>
          </cell>
          <cell r="Z374">
            <v>30702</v>
          </cell>
          <cell r="AA374" t="str">
            <v>VEREDA ALTOS DE CARTAGENA FINCA LOS ARROYOS</v>
          </cell>
          <cell r="AB374">
            <v>3174294633</v>
          </cell>
          <cell r="AC374" t="str">
            <v>NGRAJALESF@GMAIL.COM</v>
          </cell>
          <cell r="AD374" t="str">
            <v xml:space="preserve">1 1. Natural </v>
          </cell>
          <cell r="AE374" t="str">
            <v>26 26-Persona Natural</v>
          </cell>
          <cell r="AF374" t="str">
            <v>MASCULINO</v>
          </cell>
          <cell r="AG374" t="str">
            <v>TECNOLOGIA EN MECANICA AUTOMOTRIZ</v>
          </cell>
          <cell r="AH374" t="str">
            <v>N/A</v>
          </cell>
          <cell r="AI374" t="str">
            <v>9 AÑOS 11 MESES</v>
          </cell>
          <cell r="AJ374" t="str">
            <v>-</v>
          </cell>
          <cell r="AK374" t="str">
            <v>-</v>
          </cell>
          <cell r="AL374" t="str">
            <v>-</v>
          </cell>
          <cell r="AM374">
            <v>0</v>
          </cell>
          <cell r="AN374"/>
          <cell r="AO374">
            <v>46317040</v>
          </cell>
          <cell r="AP374">
            <v>4210640</v>
          </cell>
          <cell r="AQ374" t="str">
            <v>-</v>
          </cell>
          <cell r="AR374">
            <v>11</v>
          </cell>
          <cell r="AS374">
            <v>46317040</v>
          </cell>
          <cell r="AT374">
            <v>44918</v>
          </cell>
          <cell r="AU374">
            <v>44585</v>
          </cell>
          <cell r="AV374">
            <v>44918</v>
          </cell>
          <cell r="AW374">
            <v>11</v>
          </cell>
          <cell r="AX374" t="str">
            <v>2 2. Meses</v>
          </cell>
          <cell r="AY374" t="str">
            <v>Vigente</v>
          </cell>
          <cell r="AZ374" t="str">
            <v>SUBDIRECCION DE RECOLECCION, BARRIDO Y LIMPIEZA</v>
          </cell>
          <cell r="BA374" t="str">
            <v>HERMES HUMBERTO FORERO</v>
          </cell>
          <cell r="BB374" t="str">
            <v>SUBDIRECTOR DE RBL</v>
          </cell>
          <cell r="BC374">
            <v>80012878</v>
          </cell>
          <cell r="BD374">
            <v>348</v>
          </cell>
          <cell r="BE374">
            <v>44565</v>
          </cell>
          <cell r="BF374">
            <v>376</v>
          </cell>
          <cell r="BG374">
            <v>44585</v>
          </cell>
          <cell r="BH374" t="str">
            <v>O23011602380000007569</v>
          </cell>
          <cell r="BI374" t="str">
            <v>1 1. Inversión</v>
          </cell>
          <cell r="BJ374"/>
          <cell r="BK374"/>
          <cell r="BL374"/>
          <cell r="BM374"/>
          <cell r="BN374">
            <v>9</v>
          </cell>
          <cell r="BO374" t="str">
            <v>TECNICO</v>
          </cell>
          <cell r="BP374"/>
        </row>
        <row r="375">
          <cell r="M375">
            <v>1082955681</v>
          </cell>
          <cell r="N375">
            <v>3</v>
          </cell>
          <cell r="O375" t="str">
            <v>COLOMBIA</v>
          </cell>
          <cell r="P375" t="str">
            <v>MAGDALENA</v>
          </cell>
          <cell r="Q375" t="str">
            <v>SANTA MARTA</v>
          </cell>
          <cell r="R375" t="str">
            <v>N/A</v>
          </cell>
          <cell r="S375" t="str">
            <v>N/A</v>
          </cell>
          <cell r="T375" t="str">
            <v>N/A</v>
          </cell>
          <cell r="U375" t="str">
            <v>N/A</v>
          </cell>
          <cell r="V375" t="str">
            <v>N/A</v>
          </cell>
          <cell r="W375" t="str">
            <v>N/A</v>
          </cell>
          <cell r="X375" t="str">
            <v>N/A</v>
          </cell>
          <cell r="Y375" t="str">
            <v>N/A</v>
          </cell>
          <cell r="Z375">
            <v>33865</v>
          </cell>
          <cell r="AA375" t="str">
            <v>CRA 18 # 122 44</v>
          </cell>
          <cell r="AB375">
            <v>3003753002</v>
          </cell>
          <cell r="AC375" t="str">
            <v>JMCANCHANO@GMAIL.COM</v>
          </cell>
          <cell r="AD375" t="str">
            <v xml:space="preserve">1 1. Natural </v>
          </cell>
          <cell r="AE375" t="str">
            <v>26 26-Persona Natural</v>
          </cell>
          <cell r="AF375" t="str">
            <v>MASCULINO</v>
          </cell>
          <cell r="AG375" t="str">
            <v>DERECHO</v>
          </cell>
          <cell r="AH375" t="str">
            <v>ESPECIALIZACION EN DERECHO ADMINISTRATIVO</v>
          </cell>
          <cell r="AI375" t="str">
            <v>3 AÑOS 8 MESES</v>
          </cell>
          <cell r="AJ375" t="str">
            <v>MEDIMAS</v>
          </cell>
          <cell r="AK375" t="str">
            <v>PROTECCION</v>
          </cell>
          <cell r="AL375" t="str">
            <v>-</v>
          </cell>
          <cell r="AM375">
            <v>0</v>
          </cell>
          <cell r="AN375"/>
          <cell r="AO375">
            <v>44557800</v>
          </cell>
          <cell r="AP375">
            <v>7426300</v>
          </cell>
          <cell r="AQ375" t="str">
            <v>-</v>
          </cell>
          <cell r="AR375">
            <v>6</v>
          </cell>
          <cell r="AS375">
            <v>44557800</v>
          </cell>
          <cell r="AT375">
            <v>44766</v>
          </cell>
          <cell r="AU375">
            <v>44586</v>
          </cell>
          <cell r="AV375">
            <v>44766</v>
          </cell>
          <cell r="AW375">
            <v>6</v>
          </cell>
          <cell r="AX375" t="str">
            <v>2 2. Meses</v>
          </cell>
          <cell r="AY375" t="str">
            <v>Vigente</v>
          </cell>
          <cell r="AZ375" t="str">
            <v>SUBDIRECCION DE RECOLECCION, BARRIDO Y LIMPIEZA</v>
          </cell>
          <cell r="BA375" t="str">
            <v>HERMES HUMBERTO FORERO</v>
          </cell>
          <cell r="BB375" t="str">
            <v>SUBDIRECTOR DE RBL</v>
          </cell>
          <cell r="BC375">
            <v>80012878</v>
          </cell>
          <cell r="BD375">
            <v>176</v>
          </cell>
          <cell r="BE375">
            <v>44565</v>
          </cell>
          <cell r="BF375">
            <v>380</v>
          </cell>
          <cell r="BG375">
            <v>44585</v>
          </cell>
          <cell r="BH375" t="str">
            <v>O23011602380000007569</v>
          </cell>
          <cell r="BI375" t="str">
            <v>1 1. Inversión</v>
          </cell>
          <cell r="BJ375"/>
          <cell r="BK375"/>
          <cell r="BL375"/>
          <cell r="BM375"/>
          <cell r="BN375">
            <v>15</v>
          </cell>
          <cell r="BO375" t="str">
            <v>PROFESIONAL</v>
          </cell>
          <cell r="BP375"/>
        </row>
        <row r="376">
          <cell r="M376">
            <v>79821330</v>
          </cell>
          <cell r="N376">
            <v>6</v>
          </cell>
          <cell r="O376" t="str">
            <v>COLOMBIA</v>
          </cell>
          <cell r="P376" t="str">
            <v>CUNDINAMARCA</v>
          </cell>
          <cell r="Q376" t="str">
            <v>BOGOTA</v>
          </cell>
          <cell r="R376" t="str">
            <v>N/A</v>
          </cell>
          <cell r="S376" t="str">
            <v>N/A</v>
          </cell>
          <cell r="T376" t="str">
            <v>N/A</v>
          </cell>
          <cell r="U376" t="str">
            <v>N/A</v>
          </cell>
          <cell r="V376" t="str">
            <v>N/A</v>
          </cell>
          <cell r="W376" t="str">
            <v>N/A</v>
          </cell>
          <cell r="X376" t="str">
            <v>N/A</v>
          </cell>
          <cell r="Y376" t="str">
            <v>N/A</v>
          </cell>
          <cell r="Z376">
            <v>27459</v>
          </cell>
          <cell r="AA376" t="str">
            <v>cra 19b sur 52 66 SUR</v>
          </cell>
          <cell r="AB376">
            <v>3137310599</v>
          </cell>
          <cell r="AC376" t="str">
            <v>BARRERABLANCOJESUS1@GMAIL.COM</v>
          </cell>
          <cell r="AD376" t="str">
            <v xml:space="preserve">1 1. Natural </v>
          </cell>
          <cell r="AE376" t="str">
            <v>26 26-Persona Natural</v>
          </cell>
          <cell r="AF376" t="str">
            <v>MASCULINO</v>
          </cell>
          <cell r="AG376" t="str">
            <v>DERECHO</v>
          </cell>
          <cell r="AH376" t="str">
            <v>ESPECIALIZACION EN DERECHO ADMIISTRATIVO</v>
          </cell>
          <cell r="AI376" t="str">
            <v>9 AÑOS 6 MESES</v>
          </cell>
          <cell r="AJ376" t="str">
            <v>MEDIMAS</v>
          </cell>
          <cell r="AK376" t="str">
            <v>COLPENSIONES</v>
          </cell>
          <cell r="AL376" t="str">
            <v>-</v>
          </cell>
          <cell r="AM376">
            <v>11625000</v>
          </cell>
          <cell r="AN376"/>
          <cell r="AO376">
            <v>23250000</v>
          </cell>
          <cell r="AP376">
            <v>7750000</v>
          </cell>
          <cell r="AQ376" t="str">
            <v>-</v>
          </cell>
          <cell r="AR376">
            <v>3</v>
          </cell>
          <cell r="AS376">
            <v>34875000</v>
          </cell>
          <cell r="AT376">
            <v>44678</v>
          </cell>
          <cell r="AU376">
            <v>44569</v>
          </cell>
          <cell r="AV376">
            <v>44723</v>
          </cell>
          <cell r="AW376">
            <v>3</v>
          </cell>
          <cell r="AX376" t="str">
            <v>2 2. Meses</v>
          </cell>
          <cell r="AY376" t="str">
            <v>TERMINADO</v>
          </cell>
          <cell r="AZ376" t="str">
            <v>SUBDIRECCION DE ASUNTOS LEGALES</v>
          </cell>
          <cell r="BA376" t="str">
            <v>CARLOS ARTURO QUINTANA ASTRO</v>
          </cell>
          <cell r="BB376" t="str">
            <v>SUBDIRECTOR DE ASUNTOS LEGALES</v>
          </cell>
          <cell r="BC376">
            <v>80095259</v>
          </cell>
          <cell r="BD376">
            <v>507</v>
          </cell>
          <cell r="BE376">
            <v>44578</v>
          </cell>
          <cell r="BF376">
            <v>473</v>
          </cell>
          <cell r="BG376">
            <v>44588</v>
          </cell>
          <cell r="BH376" t="str">
            <v>O21202020080282199</v>
          </cell>
          <cell r="BI376" t="str">
            <v>2 2. Funcionamiento</v>
          </cell>
          <cell r="BJ376"/>
          <cell r="BK376"/>
          <cell r="BL376"/>
          <cell r="BM376"/>
          <cell r="BN376">
            <v>15</v>
          </cell>
          <cell r="BO376" t="str">
            <v>PROFESIONAL</v>
          </cell>
          <cell r="BP376"/>
        </row>
        <row r="377">
          <cell r="M377">
            <v>79981240</v>
          </cell>
          <cell r="N377">
            <v>7</v>
          </cell>
          <cell r="O377" t="str">
            <v>COLOMBIA</v>
          </cell>
          <cell r="P377" t="str">
            <v>VALLE DEL CAUCA</v>
          </cell>
          <cell r="Q377" t="str">
            <v>BUENAVENTURA</v>
          </cell>
          <cell r="R377" t="str">
            <v>N/A</v>
          </cell>
          <cell r="S377" t="str">
            <v>N/A</v>
          </cell>
          <cell r="T377" t="str">
            <v>N/A</v>
          </cell>
          <cell r="U377" t="str">
            <v>N/A</v>
          </cell>
          <cell r="V377" t="str">
            <v>N/A</v>
          </cell>
          <cell r="W377" t="str">
            <v>N/A</v>
          </cell>
          <cell r="X377" t="str">
            <v>N/A</v>
          </cell>
          <cell r="Y377" t="str">
            <v>N/A</v>
          </cell>
          <cell r="Z377">
            <v>28682</v>
          </cell>
          <cell r="AA377" t="str">
            <v>CALLE 24 60 49 APTO 1406</v>
          </cell>
          <cell r="AB377">
            <v>7038420</v>
          </cell>
          <cell r="AC377" t="str">
            <v>GOMEZURUENA@HOTMAIL.COM</v>
          </cell>
          <cell r="AD377" t="str">
            <v xml:space="preserve">1 1. Natural </v>
          </cell>
          <cell r="AE377" t="str">
            <v>26 26-Persona Natural</v>
          </cell>
          <cell r="AF377" t="str">
            <v>MASCULINO</v>
          </cell>
          <cell r="AG377" t="str">
            <v>DERECHO</v>
          </cell>
          <cell r="AH377" t="str">
            <v>MASTER UNIVERSITARIO EN CORRUPCION Y ESTADO DE DERECHO</v>
          </cell>
          <cell r="AI377" t="str">
            <v>12 AÑOS 7 MESES</v>
          </cell>
          <cell r="AJ377" t="str">
            <v>SANITAS EPS</v>
          </cell>
          <cell r="AK377" t="str">
            <v>PROTECCION</v>
          </cell>
          <cell r="AL377" t="str">
            <v>-</v>
          </cell>
          <cell r="AM377">
            <v>0</v>
          </cell>
          <cell r="AN377"/>
          <cell r="AO377">
            <v>63000000</v>
          </cell>
          <cell r="AP377">
            <v>9000000</v>
          </cell>
          <cell r="AQ377" t="str">
            <v>-</v>
          </cell>
          <cell r="AR377">
            <v>7</v>
          </cell>
          <cell r="AS377">
            <v>63000000</v>
          </cell>
          <cell r="AT377">
            <v>44800</v>
          </cell>
          <cell r="AU377">
            <v>44589</v>
          </cell>
          <cell r="AV377">
            <v>44800</v>
          </cell>
          <cell r="AW377">
            <v>7</v>
          </cell>
          <cell r="AX377" t="str">
            <v>2 2. Meses</v>
          </cell>
          <cell r="AY377" t="str">
            <v>Vigente</v>
          </cell>
          <cell r="AZ377" t="str">
            <v>SUBDIRECCION DE ASUNTOS LEGALES</v>
          </cell>
          <cell r="BA377" t="str">
            <v>CARLOS ARTURO QUINTANA ASTRO</v>
          </cell>
          <cell r="BB377" t="str">
            <v>SUBDIRECTOR DE ASUNTOS LEGALES</v>
          </cell>
          <cell r="BC377">
            <v>80095259</v>
          </cell>
          <cell r="BD377">
            <v>253</v>
          </cell>
          <cell r="BE377">
            <v>44565</v>
          </cell>
          <cell r="BF377">
            <v>431</v>
          </cell>
          <cell r="BG377">
            <v>44587</v>
          </cell>
          <cell r="BH377" t="str">
            <v>O21202020080282199</v>
          </cell>
          <cell r="BI377" t="str">
            <v>2 2. Funcionamiento</v>
          </cell>
          <cell r="BJ377"/>
          <cell r="BK377"/>
          <cell r="BL377"/>
          <cell r="BM377"/>
          <cell r="BN377">
            <v>17</v>
          </cell>
          <cell r="BO377" t="str">
            <v>PROFESIONAL</v>
          </cell>
          <cell r="BP377"/>
        </row>
        <row r="378">
          <cell r="M378">
            <v>1016098929</v>
          </cell>
          <cell r="N378">
            <v>7</v>
          </cell>
          <cell r="O378" t="str">
            <v>COLOMBIA</v>
          </cell>
          <cell r="P378" t="str">
            <v>CUNDINAMARCA</v>
          </cell>
          <cell r="Q378" t="str">
            <v>BOGOTA</v>
          </cell>
          <cell r="R378" t="str">
            <v>N/A</v>
          </cell>
          <cell r="S378" t="str">
            <v>N/A</v>
          </cell>
          <cell r="T378" t="str">
            <v>N/A</v>
          </cell>
          <cell r="U378" t="str">
            <v>N/A</v>
          </cell>
          <cell r="V378" t="str">
            <v>N/A</v>
          </cell>
          <cell r="W378" t="str">
            <v>N/A</v>
          </cell>
          <cell r="X378" t="str">
            <v>N/A</v>
          </cell>
          <cell r="Y378" t="str">
            <v>N/A</v>
          </cell>
          <cell r="Z378">
            <v>35771</v>
          </cell>
          <cell r="AA378" t="str">
            <v>CALLE 6A # 88D 71</v>
          </cell>
          <cell r="AB378">
            <v>7406250</v>
          </cell>
          <cell r="AC378" t="str">
            <v>IVERGARASABOGAL@HOTMAIL.COM</v>
          </cell>
          <cell r="AD378" t="str">
            <v xml:space="preserve">1 1. Natural </v>
          </cell>
          <cell r="AE378" t="str">
            <v>26 26-Persona Natural</v>
          </cell>
          <cell r="AF378" t="str">
            <v>FEMENINO</v>
          </cell>
          <cell r="AG378" t="str">
            <v>INGENIERIA AMBIENTAL</v>
          </cell>
          <cell r="AH378" t="str">
            <v>N/A</v>
          </cell>
          <cell r="AI378" t="str">
            <v>5 MESES</v>
          </cell>
          <cell r="AJ378" t="str">
            <v>COMPENSAR EPS</v>
          </cell>
          <cell r="AK378" t="str">
            <v>PORVENIR</v>
          </cell>
          <cell r="AL378" t="str">
            <v>-</v>
          </cell>
          <cell r="AM378">
            <v>0</v>
          </cell>
          <cell r="AN378"/>
          <cell r="AO378">
            <v>55000000</v>
          </cell>
          <cell r="AP378">
            <v>5000000</v>
          </cell>
          <cell r="AQ378" t="str">
            <v>-</v>
          </cell>
          <cell r="AR378">
            <v>11</v>
          </cell>
          <cell r="AS378">
            <v>55000000</v>
          </cell>
          <cell r="AT378">
            <v>44919</v>
          </cell>
          <cell r="AU378">
            <v>44586</v>
          </cell>
          <cell r="AV378">
            <v>44919</v>
          </cell>
          <cell r="AW378">
            <v>11</v>
          </cell>
          <cell r="AX378" t="str">
            <v>2 2. Meses</v>
          </cell>
          <cell r="AY378" t="str">
            <v>Vigente</v>
          </cell>
          <cell r="AZ378" t="str">
            <v>SUBDIRECCION DE APROVECHAMIENTO</v>
          </cell>
          <cell r="BA378" t="str">
            <v>ALVARO RAUL PARRA ERAZO</v>
          </cell>
          <cell r="BB378" t="str">
            <v>SUBDIRECTOR DE APROVECHAMIENTO</v>
          </cell>
          <cell r="BC378">
            <v>12970943</v>
          </cell>
          <cell r="BD378">
            <v>100</v>
          </cell>
          <cell r="BE378">
            <v>44565</v>
          </cell>
          <cell r="BF378">
            <v>392</v>
          </cell>
          <cell r="BG378">
            <v>44586</v>
          </cell>
          <cell r="BH378" t="str">
            <v>O23011602380000007569</v>
          </cell>
          <cell r="BI378" t="str">
            <v>1 1. Inversión</v>
          </cell>
          <cell r="BJ378"/>
          <cell r="BK378"/>
          <cell r="BL378"/>
          <cell r="BM378"/>
          <cell r="BN378">
            <v>10</v>
          </cell>
          <cell r="BO378" t="str">
            <v>PROFESIONAL</v>
          </cell>
          <cell r="BP378"/>
        </row>
        <row r="379">
          <cell r="M379">
            <v>20362900</v>
          </cell>
          <cell r="N379">
            <v>1</v>
          </cell>
          <cell r="O379" t="str">
            <v>COLOMBIA</v>
          </cell>
          <cell r="P379" t="str">
            <v>CUNDINAMARCA</v>
          </cell>
          <cell r="Q379" t="str">
            <v>CHOCONTA</v>
          </cell>
          <cell r="R379" t="str">
            <v>N/A</v>
          </cell>
          <cell r="S379" t="str">
            <v>N/A</v>
          </cell>
          <cell r="T379" t="str">
            <v>N/A</v>
          </cell>
          <cell r="U379" t="str">
            <v>N/A</v>
          </cell>
          <cell r="V379" t="str">
            <v>N/A</v>
          </cell>
          <cell r="W379" t="str">
            <v>N/A</v>
          </cell>
          <cell r="X379" t="str">
            <v>N/A</v>
          </cell>
          <cell r="Y379" t="str">
            <v>N/A</v>
          </cell>
          <cell r="Z379">
            <v>27840</v>
          </cell>
          <cell r="AA379" t="str">
            <v>CALLE 7 # 5 38</v>
          </cell>
          <cell r="AB379">
            <v>3123702231</v>
          </cell>
          <cell r="AC379" t="str">
            <v>CLAUMIFOR@HOTMAIL.COM</v>
          </cell>
          <cell r="AD379" t="str">
            <v xml:space="preserve">1 1. Natural </v>
          </cell>
          <cell r="AE379" t="str">
            <v>26 26-Persona Natural</v>
          </cell>
          <cell r="AF379" t="str">
            <v>FEMENINO</v>
          </cell>
          <cell r="AG379" t="str">
            <v>DERECHO</v>
          </cell>
          <cell r="AH379" t="str">
            <v>N/A</v>
          </cell>
          <cell r="AI379" t="str">
            <v>22 AÑOS 8 MESES</v>
          </cell>
          <cell r="AJ379" t="str">
            <v>NUEVA EPS</v>
          </cell>
          <cell r="AK379" t="str">
            <v>COLPENSIONES</v>
          </cell>
          <cell r="AL379" t="str">
            <v>-</v>
          </cell>
          <cell r="AM379">
            <v>0</v>
          </cell>
          <cell r="AN379"/>
          <cell r="AO379">
            <v>25263840</v>
          </cell>
          <cell r="AP379">
            <v>4210640</v>
          </cell>
          <cell r="AQ379" t="str">
            <v>-</v>
          </cell>
          <cell r="AR379">
            <v>6</v>
          </cell>
          <cell r="AS379">
            <v>25263840</v>
          </cell>
          <cell r="AT379">
            <v>44766</v>
          </cell>
          <cell r="AU379">
            <v>44586</v>
          </cell>
          <cell r="AV379">
            <v>44766</v>
          </cell>
          <cell r="AW379">
            <v>6</v>
          </cell>
          <cell r="AX379" t="str">
            <v>2 2. Meses</v>
          </cell>
          <cell r="AY379" t="str">
            <v>Vigente</v>
          </cell>
          <cell r="AZ379" t="str">
            <v>SUBDIRECCION DE RECOLECCION, BARRIDO Y LIMPIEZA</v>
          </cell>
          <cell r="BA379" t="str">
            <v>HERMES HUMBERTO FORERO</v>
          </cell>
          <cell r="BB379" t="str">
            <v>SUBDIRECTOR DE RBL</v>
          </cell>
          <cell r="BC379">
            <v>80012878</v>
          </cell>
          <cell r="BD379">
            <v>178</v>
          </cell>
          <cell r="BE379">
            <v>44565</v>
          </cell>
          <cell r="BF379">
            <v>391</v>
          </cell>
          <cell r="BG379">
            <v>44585</v>
          </cell>
          <cell r="BH379" t="str">
            <v>O23011602380000007569</v>
          </cell>
          <cell r="BI379" t="str">
            <v>1 1. Inversión</v>
          </cell>
          <cell r="BJ379"/>
          <cell r="BK379"/>
          <cell r="BL379"/>
          <cell r="BM379"/>
          <cell r="BN379">
            <v>10</v>
          </cell>
          <cell r="BO379" t="str">
            <v>PROFESIONAL</v>
          </cell>
          <cell r="BP379"/>
        </row>
        <row r="380">
          <cell r="M380">
            <v>30506558</v>
          </cell>
          <cell r="N380">
            <v>1</v>
          </cell>
          <cell r="O380" t="str">
            <v>COLOMBIA</v>
          </cell>
          <cell r="P380" t="str">
            <v>CAQUETA</v>
          </cell>
          <cell r="Q380" t="str">
            <v>FLORENCIA</v>
          </cell>
          <cell r="R380" t="str">
            <v>N/A</v>
          </cell>
          <cell r="S380" t="str">
            <v>N/A</v>
          </cell>
          <cell r="T380" t="str">
            <v>N/A</v>
          </cell>
          <cell r="U380" t="str">
            <v>N/A</v>
          </cell>
          <cell r="V380" t="str">
            <v>N/A</v>
          </cell>
          <cell r="W380" t="str">
            <v>N/A</v>
          </cell>
          <cell r="X380" t="str">
            <v>N/A</v>
          </cell>
          <cell r="Y380" t="str">
            <v>N/A</v>
          </cell>
          <cell r="Z380">
            <v>29763</v>
          </cell>
          <cell r="AA380" t="str">
            <v>CALLE 59 BIS # 8 15</v>
          </cell>
          <cell r="AB380">
            <v>3152961869</v>
          </cell>
          <cell r="AC380" t="str">
            <v>LORENATRUJILLO27@HOTMAIL.COM</v>
          </cell>
          <cell r="AD380" t="str">
            <v xml:space="preserve">1 1. Natural </v>
          </cell>
          <cell r="AE380" t="str">
            <v>26 26-Persona Natural</v>
          </cell>
          <cell r="AF380" t="str">
            <v>FEMENINO</v>
          </cell>
          <cell r="AG380" t="str">
            <v>DERECHO</v>
          </cell>
          <cell r="AH380" t="str">
            <v>ESPECIALIZACION EN DERECHO CONTENCIOS ADMINISTRATIVO</v>
          </cell>
          <cell r="AI380" t="str">
            <v>3 AÑOS 2 MESES</v>
          </cell>
          <cell r="AJ380" t="str">
            <v>COOMEVA EPS</v>
          </cell>
          <cell r="AK380" t="str">
            <v>PROTECCION</v>
          </cell>
          <cell r="AL380" t="str">
            <v>-</v>
          </cell>
          <cell r="AM380">
            <v>0</v>
          </cell>
          <cell r="AN380"/>
          <cell r="AO380">
            <v>89100000</v>
          </cell>
          <cell r="AP380">
            <v>8100000</v>
          </cell>
          <cell r="AQ380" t="str">
            <v>-</v>
          </cell>
          <cell r="AR380">
            <v>11</v>
          </cell>
          <cell r="AS380">
            <v>89100000</v>
          </cell>
          <cell r="AT380">
            <v>44919</v>
          </cell>
          <cell r="AU380">
            <v>44586</v>
          </cell>
          <cell r="AV380">
            <v>44919</v>
          </cell>
          <cell r="AW380">
            <v>11</v>
          </cell>
          <cell r="AX380" t="str">
            <v>2 2. Meses</v>
          </cell>
          <cell r="AY380" t="str">
            <v>Vigente</v>
          </cell>
          <cell r="AZ380" t="str">
            <v>SUBDIRECCION DE APROVECHAMIENTO</v>
          </cell>
          <cell r="BA380" t="str">
            <v>ALVARO RAUL PARRA ERAZO</v>
          </cell>
          <cell r="BB380" t="str">
            <v>SUBDIRECTOR DE APROVECHAMIENTO</v>
          </cell>
          <cell r="BC380">
            <v>12970943</v>
          </cell>
          <cell r="BD380">
            <v>505</v>
          </cell>
          <cell r="BE380">
            <v>44578</v>
          </cell>
          <cell r="BF380">
            <v>394</v>
          </cell>
          <cell r="BG380">
            <v>44586</v>
          </cell>
          <cell r="BH380" t="str">
            <v>O23011602380000007569</v>
          </cell>
          <cell r="BI380" t="str">
            <v>1 1. Inversión</v>
          </cell>
          <cell r="BJ380"/>
          <cell r="BK380"/>
          <cell r="BL380"/>
          <cell r="BM380"/>
          <cell r="BN380">
            <v>17</v>
          </cell>
          <cell r="BO380" t="str">
            <v>PROFESIONAL</v>
          </cell>
          <cell r="BP380"/>
        </row>
        <row r="381">
          <cell r="M381">
            <v>1121706848</v>
          </cell>
          <cell r="N381">
            <v>1</v>
          </cell>
          <cell r="O381" t="str">
            <v>COLOMBIA</v>
          </cell>
          <cell r="P381" t="str">
            <v>CHOCO</v>
          </cell>
          <cell r="Q381" t="str">
            <v>QUIBDO</v>
          </cell>
          <cell r="R381" t="str">
            <v>N/A</v>
          </cell>
          <cell r="S381" t="str">
            <v>N/A</v>
          </cell>
          <cell r="T381" t="str">
            <v>N/A</v>
          </cell>
          <cell r="U381" t="str">
            <v>N/A</v>
          </cell>
          <cell r="V381" t="str">
            <v>N/A</v>
          </cell>
          <cell r="W381" t="str">
            <v>N/A</v>
          </cell>
          <cell r="X381" t="str">
            <v>N/A</v>
          </cell>
          <cell r="Y381" t="str">
            <v>N/A</v>
          </cell>
          <cell r="Z381">
            <v>31695</v>
          </cell>
          <cell r="AA381" t="str">
            <v>CRA 80G # 6 19</v>
          </cell>
          <cell r="AB381">
            <v>4596268</v>
          </cell>
          <cell r="AC381" t="str">
            <v>ZAGARDO01@HOTMAIL.COM</v>
          </cell>
          <cell r="AD381" t="str">
            <v xml:space="preserve">1 1. Natural </v>
          </cell>
          <cell r="AE381" t="str">
            <v>26 26-Persona Natural</v>
          </cell>
          <cell r="AF381" t="str">
            <v>MASCULINO</v>
          </cell>
          <cell r="AG381" t="str">
            <v>INGENIERIA AMBIENTAL</v>
          </cell>
          <cell r="AH381" t="str">
            <v>ESPECIALIZACION EN GERENCIA DE LA SEGURIDAD Y SALUD EN EL TRABAJO</v>
          </cell>
          <cell r="AI381" t="str">
            <v>3 MESES</v>
          </cell>
          <cell r="AJ381" t="str">
            <v>SANITAS EPS</v>
          </cell>
          <cell r="AK381" t="str">
            <v>PORVENIR</v>
          </cell>
          <cell r="AL381" t="str">
            <v>-</v>
          </cell>
          <cell r="AM381">
            <v>0</v>
          </cell>
          <cell r="AN381"/>
          <cell r="AO381">
            <v>60500000</v>
          </cell>
          <cell r="AP381">
            <v>5500000</v>
          </cell>
          <cell r="AQ381" t="str">
            <v>-</v>
          </cell>
          <cell r="AR381">
            <v>11</v>
          </cell>
          <cell r="AS381">
            <v>60500000</v>
          </cell>
          <cell r="AT381">
            <v>44918</v>
          </cell>
          <cell r="AU381">
            <v>44585</v>
          </cell>
          <cell r="AV381">
            <v>44918</v>
          </cell>
          <cell r="AW381">
            <v>11</v>
          </cell>
          <cell r="AX381" t="str">
            <v>2 2. Meses</v>
          </cell>
          <cell r="AY381" t="str">
            <v>Vigente</v>
          </cell>
          <cell r="AZ381" t="str">
            <v>SUBDIRECCION DE APROVECHAMIENTO</v>
          </cell>
          <cell r="BA381" t="str">
            <v>ALVARO RAUL PARRA ERAZO</v>
          </cell>
          <cell r="BB381" t="str">
            <v>SUBDIRECTOR DE APROVECHAMIENTO</v>
          </cell>
          <cell r="BC381">
            <v>12970943</v>
          </cell>
          <cell r="BD381">
            <v>29</v>
          </cell>
          <cell r="BE381">
            <v>44564</v>
          </cell>
          <cell r="BF381">
            <v>385</v>
          </cell>
          <cell r="BG381">
            <v>44585</v>
          </cell>
          <cell r="BH381" t="str">
            <v>O23011602380000007569</v>
          </cell>
          <cell r="BI381" t="str">
            <v>1 1. Inversión</v>
          </cell>
          <cell r="BJ381"/>
          <cell r="BK381"/>
          <cell r="BL381"/>
          <cell r="BM381"/>
          <cell r="BN381">
            <v>11</v>
          </cell>
          <cell r="BO381" t="str">
            <v>PROFESIONAL</v>
          </cell>
          <cell r="BP381"/>
        </row>
        <row r="382">
          <cell r="M382">
            <v>79757441</v>
          </cell>
          <cell r="N382">
            <v>1</v>
          </cell>
          <cell r="O382" t="str">
            <v>COLOMBIA</v>
          </cell>
          <cell r="P382" t="str">
            <v>CUNDINAMARCA</v>
          </cell>
          <cell r="Q382" t="str">
            <v>BOGOTA</v>
          </cell>
          <cell r="R382" t="str">
            <v>N/A</v>
          </cell>
          <cell r="S382" t="str">
            <v>N/A</v>
          </cell>
          <cell r="T382" t="str">
            <v>N/A</v>
          </cell>
          <cell r="U382" t="str">
            <v>N/A</v>
          </cell>
          <cell r="V382" t="str">
            <v>N/A</v>
          </cell>
          <cell r="W382" t="str">
            <v>N/A</v>
          </cell>
          <cell r="X382" t="str">
            <v>N/A</v>
          </cell>
          <cell r="Y382" t="str">
            <v>N/A</v>
          </cell>
          <cell r="Z382">
            <v>27183</v>
          </cell>
          <cell r="AA382" t="str">
            <v>CRA 1H 38B 05 SUR</v>
          </cell>
          <cell r="AB382">
            <v>4759534</v>
          </cell>
          <cell r="AC382" t="str">
            <v>ALE.IDA@HOTMAIL.COM</v>
          </cell>
          <cell r="AD382" t="str">
            <v xml:space="preserve">1 1. Natural </v>
          </cell>
          <cell r="AE382" t="str">
            <v>26 26-Persona Natural</v>
          </cell>
          <cell r="AF382" t="str">
            <v>MASCULINO</v>
          </cell>
          <cell r="AG382" t="str">
            <v>BACHILLER</v>
          </cell>
          <cell r="AH382" t="str">
            <v>N/A</v>
          </cell>
          <cell r="AI382" t="str">
            <v>3 AÑOS 10 MESES</v>
          </cell>
          <cell r="AJ382" t="str">
            <v>SURA EPS</v>
          </cell>
          <cell r="AK382" t="str">
            <v>COLPENSIONES</v>
          </cell>
          <cell r="AL382" t="str">
            <v>-</v>
          </cell>
          <cell r="AM382">
            <v>0</v>
          </cell>
          <cell r="AN382"/>
          <cell r="AO382">
            <v>33000000</v>
          </cell>
          <cell r="AP382">
            <v>3000000</v>
          </cell>
          <cell r="AQ382" t="str">
            <v>-</v>
          </cell>
          <cell r="AR382">
            <v>11</v>
          </cell>
          <cell r="AS382">
            <v>33000000</v>
          </cell>
          <cell r="AT382">
            <v>44920</v>
          </cell>
          <cell r="AU382">
            <v>44587</v>
          </cell>
          <cell r="AV382">
            <v>44920</v>
          </cell>
          <cell r="AW382">
            <v>11</v>
          </cell>
          <cell r="AX382" t="str">
            <v>2 2. Meses</v>
          </cell>
          <cell r="AY382" t="str">
            <v>Vigente</v>
          </cell>
          <cell r="AZ382" t="str">
            <v>SUBDIRECCION DE APROVECHAMIENTO</v>
          </cell>
          <cell r="BA382" t="str">
            <v>ALVARO RAUL PARRA ERAZO</v>
          </cell>
          <cell r="BB382" t="str">
            <v>SUBDIRECTOR DE APROVECHAMIENTO</v>
          </cell>
          <cell r="BC382">
            <v>12970943</v>
          </cell>
          <cell r="BD382">
            <v>44</v>
          </cell>
          <cell r="BE382">
            <v>44564</v>
          </cell>
          <cell r="BF382">
            <v>399</v>
          </cell>
          <cell r="BG382">
            <v>44586</v>
          </cell>
          <cell r="BH382" t="str">
            <v>O23011602380000007569</v>
          </cell>
          <cell r="BI382" t="str">
            <v>1 1. Inversión</v>
          </cell>
          <cell r="BJ382"/>
          <cell r="BK382"/>
          <cell r="BL382"/>
          <cell r="BM382"/>
          <cell r="BN382">
            <v>4</v>
          </cell>
          <cell r="BO382" t="str">
            <v>ASISTENCIAL</v>
          </cell>
          <cell r="BP382"/>
        </row>
        <row r="383">
          <cell r="M383">
            <v>1022411638</v>
          </cell>
          <cell r="N383">
            <v>3</v>
          </cell>
          <cell r="O383" t="str">
            <v>COLOMBIA</v>
          </cell>
          <cell r="P383" t="str">
            <v>CUNDINAMARCA</v>
          </cell>
          <cell r="Q383" t="str">
            <v>BOGOTA</v>
          </cell>
          <cell r="R383" t="str">
            <v>N/A</v>
          </cell>
          <cell r="S383" t="str">
            <v>N/A</v>
          </cell>
          <cell r="T383" t="str">
            <v>N/A</v>
          </cell>
          <cell r="U383" t="str">
            <v>N/A</v>
          </cell>
          <cell r="V383" t="str">
            <v>N/A</v>
          </cell>
          <cell r="W383" t="str">
            <v>N/A</v>
          </cell>
          <cell r="X383" t="str">
            <v>N/A</v>
          </cell>
          <cell r="Y383" t="str">
            <v>N/A</v>
          </cell>
          <cell r="Z383">
            <v>35072</v>
          </cell>
          <cell r="AA383" t="str">
            <v>CRA 10A # 19B 17</v>
          </cell>
          <cell r="AB383" t="str">
            <v>NO REGISTRA</v>
          </cell>
          <cell r="AC383" t="str">
            <v>PAULAYIZ08@GMAIL.COM</v>
          </cell>
          <cell r="AD383" t="str">
            <v xml:space="preserve">1 1. Natural </v>
          </cell>
          <cell r="AE383" t="str">
            <v>26 26-Persona Natural</v>
          </cell>
          <cell r="AF383" t="str">
            <v>FEMENINO</v>
          </cell>
          <cell r="AG383" t="str">
            <v>ESTUDIOS UNIVERSITARIOS</v>
          </cell>
          <cell r="AH383" t="str">
            <v>N/A</v>
          </cell>
          <cell r="AI383" t="str">
            <v>1 AÑO</v>
          </cell>
          <cell r="AJ383" t="str">
            <v>SURA EPS</v>
          </cell>
          <cell r="AK383" t="str">
            <v>PORVENIR</v>
          </cell>
          <cell r="AL383" t="str">
            <v>-</v>
          </cell>
          <cell r="AM383">
            <v>0</v>
          </cell>
          <cell r="AN383"/>
          <cell r="AO383">
            <v>38500000</v>
          </cell>
          <cell r="AP383">
            <v>3500000</v>
          </cell>
          <cell r="AQ383" t="str">
            <v>-</v>
          </cell>
          <cell r="AR383">
            <v>11</v>
          </cell>
          <cell r="AS383">
            <v>38500000</v>
          </cell>
          <cell r="AT383">
            <v>44919</v>
          </cell>
          <cell r="AU383">
            <v>44586</v>
          </cell>
          <cell r="AV383">
            <v>44919</v>
          </cell>
          <cell r="AW383">
            <v>11</v>
          </cell>
          <cell r="AX383" t="str">
            <v>2 2. Meses</v>
          </cell>
          <cell r="AY383" t="str">
            <v>Vigente</v>
          </cell>
          <cell r="AZ383" t="str">
            <v>SUBDIRECCION DE APROVECHAMIENTO</v>
          </cell>
          <cell r="BA383" t="str">
            <v>ALVARO RAUL PARRA ERAZO</v>
          </cell>
          <cell r="BB383" t="str">
            <v>SUBDIRECTOR DE APROVECHAMIENTO</v>
          </cell>
          <cell r="BC383">
            <v>12970943</v>
          </cell>
          <cell r="BD383">
            <v>107</v>
          </cell>
          <cell r="BE383">
            <v>44567</v>
          </cell>
          <cell r="BF383">
            <v>401</v>
          </cell>
          <cell r="BG383">
            <v>44586</v>
          </cell>
          <cell r="BH383" t="str">
            <v>O23011602380000007569</v>
          </cell>
          <cell r="BI383" t="str">
            <v>1 1. Inversión</v>
          </cell>
          <cell r="BJ383"/>
          <cell r="BK383"/>
          <cell r="BL383"/>
          <cell r="BM383"/>
          <cell r="BN383">
            <v>8</v>
          </cell>
          <cell r="BO383" t="str">
            <v>TECNICO</v>
          </cell>
          <cell r="BP383"/>
        </row>
        <row r="384">
          <cell r="M384">
            <v>80083754</v>
          </cell>
          <cell r="N384">
            <v>1</v>
          </cell>
          <cell r="O384" t="str">
            <v>COLOMBIA</v>
          </cell>
          <cell r="P384" t="str">
            <v>CUNDINAMARCA</v>
          </cell>
          <cell r="Q384" t="str">
            <v>BOGOTA</v>
          </cell>
          <cell r="R384" t="str">
            <v>N/A</v>
          </cell>
          <cell r="S384" t="str">
            <v>N/A</v>
          </cell>
          <cell r="T384" t="str">
            <v>N/A</v>
          </cell>
          <cell r="U384" t="str">
            <v>N/A</v>
          </cell>
          <cell r="V384" t="str">
            <v>N/A</v>
          </cell>
          <cell r="W384" t="str">
            <v>N/A</v>
          </cell>
          <cell r="X384" t="str">
            <v>N/A</v>
          </cell>
          <cell r="Y384" t="str">
            <v>N/A</v>
          </cell>
          <cell r="Z384">
            <v>28986</v>
          </cell>
          <cell r="AA384" t="str">
            <v>CALLE 191 # 7A 24</v>
          </cell>
          <cell r="AB384">
            <v>3193215499</v>
          </cell>
          <cell r="AC384" t="str">
            <v>ESCOBAR8@GMAIL.COM</v>
          </cell>
          <cell r="AD384" t="str">
            <v xml:space="preserve">1 1. Natural </v>
          </cell>
          <cell r="AE384" t="str">
            <v>26 26-Persona Natural</v>
          </cell>
          <cell r="AF384" t="str">
            <v>MASCULINO</v>
          </cell>
          <cell r="AG384" t="str">
            <v>TECNICA PROFESIONAL EN DISEÑO GRAFICO</v>
          </cell>
          <cell r="AH384" t="str">
            <v>N/A</v>
          </cell>
          <cell r="AI384" t="str">
            <v>6 AÑOS</v>
          </cell>
          <cell r="AJ384" t="str">
            <v>NUEVA EPS</v>
          </cell>
          <cell r="AK384" t="str">
            <v>COLFONDOS</v>
          </cell>
          <cell r="AL384" t="str">
            <v>-</v>
          </cell>
          <cell r="AM384">
            <v>0</v>
          </cell>
          <cell r="AN384"/>
          <cell r="AO384">
            <v>24300000</v>
          </cell>
          <cell r="AP384">
            <v>4050000</v>
          </cell>
          <cell r="AQ384" t="str">
            <v>-</v>
          </cell>
          <cell r="AR384">
            <v>6</v>
          </cell>
          <cell r="AS384">
            <v>24300000</v>
          </cell>
          <cell r="AT384">
            <v>44766</v>
          </cell>
          <cell r="AU384">
            <v>44586</v>
          </cell>
          <cell r="AV384">
            <v>44766</v>
          </cell>
          <cell r="AW384">
            <v>6</v>
          </cell>
          <cell r="AX384" t="str">
            <v>2 2. Meses</v>
          </cell>
          <cell r="AY384" t="str">
            <v>Vigente</v>
          </cell>
          <cell r="AZ384" t="str">
            <v>SUBDIRECCION DE APROVECHAMIENTO</v>
          </cell>
          <cell r="BA384" t="str">
            <v>MONICA ANDREA BONILLA</v>
          </cell>
          <cell r="BB384"/>
          <cell r="BC384"/>
          <cell r="BD384">
            <v>108</v>
          </cell>
          <cell r="BE384">
            <v>44567</v>
          </cell>
          <cell r="BF384">
            <v>400</v>
          </cell>
          <cell r="BG384">
            <v>44586</v>
          </cell>
          <cell r="BH384" t="str">
            <v>O23011602380000007569</v>
          </cell>
          <cell r="BI384" t="str">
            <v>1 1. Inversión</v>
          </cell>
          <cell r="BJ384"/>
          <cell r="BK384"/>
          <cell r="BL384"/>
          <cell r="BM384"/>
          <cell r="BN384">
            <v>9</v>
          </cell>
          <cell r="BO384" t="str">
            <v>TECNICO</v>
          </cell>
          <cell r="BP384"/>
        </row>
        <row r="385">
          <cell r="M385">
            <v>45510011</v>
          </cell>
          <cell r="N385">
            <v>3</v>
          </cell>
          <cell r="O385" t="str">
            <v>COLOMBIA</v>
          </cell>
          <cell r="P385" t="str">
            <v>TOLIMA</v>
          </cell>
          <cell r="Q385" t="str">
            <v>HONDA</v>
          </cell>
          <cell r="R385" t="str">
            <v>N/A</v>
          </cell>
          <cell r="S385" t="str">
            <v>N/A</v>
          </cell>
          <cell r="T385" t="str">
            <v>N/A</v>
          </cell>
          <cell r="U385" t="str">
            <v>N/A</v>
          </cell>
          <cell r="V385" t="str">
            <v>N/A</v>
          </cell>
          <cell r="W385" t="str">
            <v>N/A</v>
          </cell>
          <cell r="X385" t="str">
            <v>N/A</v>
          </cell>
          <cell r="Y385" t="str">
            <v>N/A</v>
          </cell>
          <cell r="Z385">
            <v>26848</v>
          </cell>
          <cell r="AA385" t="str">
            <v>CRA 15 # 54 23</v>
          </cell>
          <cell r="AB385">
            <v>7223127</v>
          </cell>
          <cell r="AC385" t="str">
            <v>ANGELAMARIACUERVO@YAHOO.COM</v>
          </cell>
          <cell r="AD385" t="str">
            <v xml:space="preserve">1 1. Natural </v>
          </cell>
          <cell r="AE385" t="str">
            <v>26 26-Persona Natural</v>
          </cell>
          <cell r="AF385" t="str">
            <v>FEMENINO</v>
          </cell>
          <cell r="AG385" t="str">
            <v>DERECHO</v>
          </cell>
          <cell r="AH385" t="str">
            <v>N/A</v>
          </cell>
          <cell r="AI385" t="str">
            <v>9 AÑOS 8 MESES</v>
          </cell>
          <cell r="AJ385" t="str">
            <v>SURA EPS</v>
          </cell>
          <cell r="AK385" t="str">
            <v>PROTECCION</v>
          </cell>
          <cell r="AL385" t="str">
            <v>-</v>
          </cell>
          <cell r="AM385">
            <v>0</v>
          </cell>
          <cell r="AN385"/>
          <cell r="AO385">
            <v>64900000</v>
          </cell>
          <cell r="AP385">
            <v>5900000</v>
          </cell>
          <cell r="AQ385" t="str">
            <v>-</v>
          </cell>
          <cell r="AR385">
            <v>11</v>
          </cell>
          <cell r="AS385">
            <v>64900000</v>
          </cell>
          <cell r="AT385">
            <v>44919</v>
          </cell>
          <cell r="AU385">
            <v>44586</v>
          </cell>
          <cell r="AV385">
            <v>44919</v>
          </cell>
          <cell r="AW385">
            <v>11</v>
          </cell>
          <cell r="AX385" t="str">
            <v>2 2. Meses</v>
          </cell>
          <cell r="AY385" t="str">
            <v>Vigente</v>
          </cell>
          <cell r="AZ385" t="str">
            <v>SUBDIRECCION DE APROVECHAMIENTO</v>
          </cell>
          <cell r="BA385" t="str">
            <v>ALVARO RAUL PARRA ERAZO</v>
          </cell>
          <cell r="BB385" t="str">
            <v>SUBDIRECTOR DE APROVECHAMIENTO</v>
          </cell>
          <cell r="BC385">
            <v>12970943</v>
          </cell>
          <cell r="BD385">
            <v>61</v>
          </cell>
          <cell r="BE385">
            <v>44565</v>
          </cell>
          <cell r="BF385">
            <v>386</v>
          </cell>
          <cell r="BG385">
            <v>44585</v>
          </cell>
          <cell r="BH385" t="str">
            <v>O23011602380000007569</v>
          </cell>
          <cell r="BI385" t="str">
            <v>1 1. Inversión</v>
          </cell>
          <cell r="BJ385"/>
          <cell r="BK385"/>
          <cell r="BL385"/>
          <cell r="BM385"/>
          <cell r="BN385">
            <v>12</v>
          </cell>
          <cell r="BO385" t="str">
            <v>PROFESIONAL</v>
          </cell>
          <cell r="BP385"/>
        </row>
        <row r="386">
          <cell r="M386">
            <v>52778878</v>
          </cell>
          <cell r="N386">
            <v>8</v>
          </cell>
          <cell r="O386" t="str">
            <v>COLOMBIA</v>
          </cell>
          <cell r="P386" t="str">
            <v>CUNDINAMARCA</v>
          </cell>
          <cell r="Q386" t="str">
            <v>BOGOTA</v>
          </cell>
          <cell r="R386" t="str">
            <v>N/A</v>
          </cell>
          <cell r="S386" t="str">
            <v>N/A</v>
          </cell>
          <cell r="T386" t="str">
            <v>N/A</v>
          </cell>
          <cell r="U386" t="str">
            <v>N/A</v>
          </cell>
          <cell r="V386" t="str">
            <v>N/A</v>
          </cell>
          <cell r="W386" t="str">
            <v>N/A</v>
          </cell>
          <cell r="X386" t="str">
            <v>N/A</v>
          </cell>
          <cell r="Y386" t="str">
            <v>N/A</v>
          </cell>
          <cell r="Z386">
            <v>30534</v>
          </cell>
          <cell r="AA386" t="str">
            <v>CALLE 167 73A 51</v>
          </cell>
          <cell r="AB386">
            <v>3105599215</v>
          </cell>
          <cell r="AC386" t="str">
            <v>ANGELAMOLANOC@GMAIL.COM</v>
          </cell>
          <cell r="AD386" t="str">
            <v xml:space="preserve">1 1. Natural </v>
          </cell>
          <cell r="AE386" t="str">
            <v>26 26-Persona Natural</v>
          </cell>
          <cell r="AF386" t="str">
            <v>FEMENINO</v>
          </cell>
          <cell r="AG386" t="str">
            <v>ESTUDIOS UNIVERSITARIOS</v>
          </cell>
          <cell r="AH386" t="str">
            <v>N/A</v>
          </cell>
          <cell r="AI386" t="str">
            <v>5 AÑOS 11 MESES</v>
          </cell>
          <cell r="AJ386" t="str">
            <v>SANITAS EPS</v>
          </cell>
          <cell r="AK386" t="str">
            <v>COLFONDOS</v>
          </cell>
          <cell r="AL386" t="str">
            <v>-</v>
          </cell>
          <cell r="AM386">
            <v>0</v>
          </cell>
          <cell r="AN386"/>
          <cell r="AO386">
            <v>24300000</v>
          </cell>
          <cell r="AP386">
            <v>4050000</v>
          </cell>
          <cell r="AQ386" t="str">
            <v>-</v>
          </cell>
          <cell r="AR386">
            <v>6</v>
          </cell>
          <cell r="AS386">
            <v>24300000</v>
          </cell>
          <cell r="AT386">
            <v>44767</v>
          </cell>
          <cell r="AU386">
            <v>44587</v>
          </cell>
          <cell r="AV386">
            <v>44767</v>
          </cell>
          <cell r="AW386">
            <v>6</v>
          </cell>
          <cell r="AX386" t="str">
            <v>2 2. Meses</v>
          </cell>
          <cell r="AY386" t="str">
            <v>Vigente</v>
          </cell>
          <cell r="AZ386" t="str">
            <v>SUBDIRECCION DE APROVECHAMIENTO</v>
          </cell>
          <cell r="BA386" t="str">
            <v>ALVARO RAUL PARRA ERAZO</v>
          </cell>
          <cell r="BB386" t="str">
            <v>SUBDIRECTOR DE APROVECHAMIENTO</v>
          </cell>
          <cell r="BC386">
            <v>12970943</v>
          </cell>
          <cell r="BD386">
            <v>106</v>
          </cell>
          <cell r="BE386">
            <v>44567</v>
          </cell>
          <cell r="BF386">
            <v>402</v>
          </cell>
          <cell r="BG386">
            <v>44586</v>
          </cell>
          <cell r="BH386" t="str">
            <v>O23011602380000007569</v>
          </cell>
          <cell r="BI386" t="str">
            <v>1 1. Inversión</v>
          </cell>
          <cell r="BJ386"/>
          <cell r="BK386"/>
          <cell r="BL386"/>
          <cell r="BM386"/>
          <cell r="BN386">
            <v>9</v>
          </cell>
          <cell r="BO386" t="str">
            <v>TECNICO</v>
          </cell>
          <cell r="BP386"/>
        </row>
        <row r="387">
          <cell r="M387">
            <v>80212228</v>
          </cell>
          <cell r="N387">
            <v>3</v>
          </cell>
          <cell r="O387" t="str">
            <v>COLOMBIA</v>
          </cell>
          <cell r="P387" t="str">
            <v>CUNDINAMARCA</v>
          </cell>
          <cell r="Q387" t="str">
            <v>BOGOTA</v>
          </cell>
          <cell r="R387" t="str">
            <v>N/A</v>
          </cell>
          <cell r="S387" t="str">
            <v>N/A</v>
          </cell>
          <cell r="T387" t="str">
            <v>N/A</v>
          </cell>
          <cell r="U387" t="str">
            <v>N/A</v>
          </cell>
          <cell r="V387" t="str">
            <v>N/A</v>
          </cell>
          <cell r="W387" t="str">
            <v>N/A</v>
          </cell>
          <cell r="X387" t="str">
            <v>N/A</v>
          </cell>
          <cell r="Y387" t="str">
            <v>N/A</v>
          </cell>
          <cell r="Z387">
            <v>30673</v>
          </cell>
          <cell r="AA387" t="str">
            <v>CRA 16 # 154 62</v>
          </cell>
          <cell r="AB387">
            <v>8298831</v>
          </cell>
          <cell r="AC387" t="str">
            <v>ARANGO818@HOTMAIL.COM</v>
          </cell>
          <cell r="AD387" t="str">
            <v xml:space="preserve">1 1. Natural </v>
          </cell>
          <cell r="AE387" t="str">
            <v>26 26-Persona Natural</v>
          </cell>
          <cell r="AF387" t="str">
            <v>MASCULINO</v>
          </cell>
          <cell r="AG387" t="str">
            <v>COMUNICACIÓN SOCIAL</v>
          </cell>
          <cell r="AH387" t="str">
            <v>N/A</v>
          </cell>
          <cell r="AI387" t="str">
            <v>15 AÑOS 6 MESES</v>
          </cell>
          <cell r="AJ387" t="str">
            <v>SALUD TOTAL</v>
          </cell>
          <cell r="AK387" t="str">
            <v>PORVENIR</v>
          </cell>
          <cell r="AL387" t="str">
            <v>-</v>
          </cell>
          <cell r="AM387">
            <v>0</v>
          </cell>
          <cell r="AN387"/>
          <cell r="AO387">
            <v>64900000</v>
          </cell>
          <cell r="AP387">
            <v>5900000</v>
          </cell>
          <cell r="AQ387" t="str">
            <v>-</v>
          </cell>
          <cell r="AR387">
            <v>11</v>
          </cell>
          <cell r="AS387">
            <v>64900000</v>
          </cell>
          <cell r="AT387">
            <v>44920</v>
          </cell>
          <cell r="AU387">
            <v>44587</v>
          </cell>
          <cell r="AV387">
            <v>44920</v>
          </cell>
          <cell r="AW387">
            <v>11</v>
          </cell>
          <cell r="AX387" t="str">
            <v>2 2. Meses</v>
          </cell>
          <cell r="AY387" t="str">
            <v>Vigente</v>
          </cell>
          <cell r="AZ387" t="str">
            <v>SUBDIRECCION DE APROVECHAMIENTO</v>
          </cell>
          <cell r="BA387" t="str">
            <v>ALVARO RAUL PARRA ERAZO</v>
          </cell>
          <cell r="BB387" t="str">
            <v>SUBDIRECTOR DE APROVECHAMIENTO</v>
          </cell>
          <cell r="BC387">
            <v>12970943</v>
          </cell>
          <cell r="BD387">
            <v>67</v>
          </cell>
          <cell r="BE387">
            <v>44565</v>
          </cell>
          <cell r="BF387">
            <v>403</v>
          </cell>
          <cell r="BG387">
            <v>44586</v>
          </cell>
          <cell r="BH387" t="str">
            <v>O23011602380000007569</v>
          </cell>
          <cell r="BI387" t="str">
            <v>1 1. Inversión</v>
          </cell>
          <cell r="BJ387"/>
          <cell r="BK387"/>
          <cell r="BL387"/>
          <cell r="BM387"/>
          <cell r="BN387">
            <v>12</v>
          </cell>
          <cell r="BO387" t="str">
            <v>PROFESIONAL</v>
          </cell>
          <cell r="BP387"/>
        </row>
        <row r="388">
          <cell r="M388">
            <v>1118561603</v>
          </cell>
          <cell r="N388">
            <v>7</v>
          </cell>
          <cell r="O388" t="str">
            <v>COLOMBIA</v>
          </cell>
          <cell r="P388" t="str">
            <v>ARAUCA</v>
          </cell>
          <cell r="Q388" t="str">
            <v>TAME</v>
          </cell>
          <cell r="R388" t="str">
            <v>N/A</v>
          </cell>
          <cell r="S388" t="str">
            <v>N/A</v>
          </cell>
          <cell r="T388" t="str">
            <v>N/A</v>
          </cell>
          <cell r="U388" t="str">
            <v>N/A</v>
          </cell>
          <cell r="V388" t="str">
            <v>N/A</v>
          </cell>
          <cell r="W388" t="str">
            <v>N/A</v>
          </cell>
          <cell r="X388" t="str">
            <v>N/A</v>
          </cell>
          <cell r="Y388" t="str">
            <v>N/A</v>
          </cell>
          <cell r="Z388">
            <v>34856</v>
          </cell>
          <cell r="AA388" t="str">
            <v>CALLE 36C # 6 108 YOPAL</v>
          </cell>
          <cell r="AB388">
            <v>3214448235</v>
          </cell>
          <cell r="AC388" t="str">
            <v>CHRIISTIIAM1995@GMAIL.COM</v>
          </cell>
          <cell r="AD388" t="str">
            <v xml:space="preserve">1 1. Natural </v>
          </cell>
          <cell r="AE388" t="str">
            <v>26 26-Persona Natural</v>
          </cell>
          <cell r="AF388" t="str">
            <v>MASCULINO</v>
          </cell>
          <cell r="AG388" t="str">
            <v>INGENIERIA AMBIENTAL</v>
          </cell>
          <cell r="AH388" t="str">
            <v>ESPECIALIZACION EN AGUAS Y SANEAMIENTO AMBIENTAL</v>
          </cell>
          <cell r="AI388" t="str">
            <v>6 AÑOS 5 MESES</v>
          </cell>
          <cell r="AJ388" t="str">
            <v>-</v>
          </cell>
          <cell r="AK388" t="str">
            <v>PROTECCION</v>
          </cell>
          <cell r="AL388" t="str">
            <v>-</v>
          </cell>
          <cell r="AM388">
            <v>0</v>
          </cell>
          <cell r="AN388"/>
          <cell r="AO388">
            <v>40000000</v>
          </cell>
          <cell r="AP388">
            <v>5000000</v>
          </cell>
          <cell r="AQ388" t="str">
            <v>-</v>
          </cell>
          <cell r="AR388">
            <v>8</v>
          </cell>
          <cell r="AS388">
            <v>40000000</v>
          </cell>
          <cell r="AT388">
            <v>44827</v>
          </cell>
          <cell r="AU388">
            <v>44585</v>
          </cell>
          <cell r="AV388">
            <v>44827</v>
          </cell>
          <cell r="AW388">
            <v>8</v>
          </cell>
          <cell r="AX388" t="str">
            <v>2 2. Meses</v>
          </cell>
          <cell r="AY388" t="str">
            <v>Vigente</v>
          </cell>
          <cell r="AZ388" t="str">
            <v>SUBDIRECCION DE DISPOSICION FINAL</v>
          </cell>
          <cell r="BA388" t="str">
            <v>FREDY FERLEY ALDANA ARIAS</v>
          </cell>
          <cell r="BB388" t="str">
            <v>SUBDIRECTOR(A)</v>
          </cell>
          <cell r="BC388">
            <v>80513360</v>
          </cell>
          <cell r="BD388">
            <v>497</v>
          </cell>
          <cell r="BE388">
            <v>44574</v>
          </cell>
          <cell r="BF388">
            <v>369</v>
          </cell>
          <cell r="BG388">
            <v>44585</v>
          </cell>
          <cell r="BH388" t="str">
            <v>O23011602380000007569</v>
          </cell>
          <cell r="BI388" t="str">
            <v>1 1. Inversión</v>
          </cell>
          <cell r="BJ388"/>
          <cell r="BK388"/>
          <cell r="BL388"/>
          <cell r="BM388"/>
          <cell r="BN388">
            <v>10</v>
          </cell>
          <cell r="BO388" t="str">
            <v>PROFESIONAL</v>
          </cell>
          <cell r="BP388"/>
        </row>
        <row r="389">
          <cell r="M389">
            <v>1013616769</v>
          </cell>
          <cell r="N389">
            <v>8</v>
          </cell>
          <cell r="O389" t="str">
            <v>COLOMBIA</v>
          </cell>
          <cell r="P389" t="str">
            <v>CUNDINAMARCA</v>
          </cell>
          <cell r="Q389" t="str">
            <v>BOGOTA</v>
          </cell>
          <cell r="R389" t="str">
            <v>N/A</v>
          </cell>
          <cell r="S389" t="str">
            <v>N/A</v>
          </cell>
          <cell r="T389" t="str">
            <v>N/A</v>
          </cell>
          <cell r="U389" t="str">
            <v>N/A</v>
          </cell>
          <cell r="V389" t="str">
            <v>N/A</v>
          </cell>
          <cell r="W389" t="str">
            <v>N/A</v>
          </cell>
          <cell r="X389" t="str">
            <v>N/A</v>
          </cell>
          <cell r="Y389" t="str">
            <v>N/A</v>
          </cell>
          <cell r="Z389">
            <v>33164</v>
          </cell>
          <cell r="AA389" t="str">
            <v>CRA 10B # 41 39</v>
          </cell>
          <cell r="AB389">
            <v>3208298956</v>
          </cell>
          <cell r="AC389" t="str">
            <v>ZUA.BOLIVAR@GMAIL.COM</v>
          </cell>
          <cell r="AD389" t="str">
            <v xml:space="preserve">1 1. Natural </v>
          </cell>
          <cell r="AE389" t="str">
            <v>26 26-Persona Natural</v>
          </cell>
          <cell r="AF389" t="str">
            <v>FEMENINO</v>
          </cell>
          <cell r="AG389" t="str">
            <v>TRABAJO SOCIAL</v>
          </cell>
          <cell r="AH389" t="str">
            <v>N/A</v>
          </cell>
          <cell r="AI389" t="str">
            <v>2 AÑOS 11 MESES</v>
          </cell>
          <cell r="AJ389" t="str">
            <v>COMPENSAR EPS</v>
          </cell>
          <cell r="AK389" t="str">
            <v>COLPENSIONES</v>
          </cell>
          <cell r="AL389" t="str">
            <v>-</v>
          </cell>
          <cell r="AM389">
            <v>0</v>
          </cell>
          <cell r="AN389"/>
          <cell r="AO389">
            <v>27000000</v>
          </cell>
          <cell r="AP389">
            <v>4500000</v>
          </cell>
          <cell r="AQ389" t="str">
            <v>-</v>
          </cell>
          <cell r="AR389">
            <v>6</v>
          </cell>
          <cell r="AS389">
            <v>27000000</v>
          </cell>
          <cell r="AT389" t="str">
            <v>NO SE EJECUTO</v>
          </cell>
          <cell r="AU389" t="str">
            <v>NO SE EJECUTO</v>
          </cell>
          <cell r="AV389" t="str">
            <v>NO SE EJECUTO</v>
          </cell>
          <cell r="AW389">
            <v>6</v>
          </cell>
          <cell r="AX389" t="str">
            <v>2 2. Meses</v>
          </cell>
          <cell r="AY389" t="str">
            <v>TERMINADO</v>
          </cell>
          <cell r="AZ389" t="str">
            <v>SUBDIRECCION DE DISPOSICION FINAL</v>
          </cell>
          <cell r="BA389" t="str">
            <v>FREDY FERLEY ALDANA ARIAS</v>
          </cell>
          <cell r="BB389" t="str">
            <v>SUBDIRECTOR(A)</v>
          </cell>
          <cell r="BC389">
            <v>80513360</v>
          </cell>
          <cell r="BD389">
            <v>526</v>
          </cell>
          <cell r="BE389">
            <v>44580</v>
          </cell>
          <cell r="BF389">
            <v>367</v>
          </cell>
          <cell r="BG389">
            <v>44585</v>
          </cell>
          <cell r="BH389" t="str">
            <v>O23011602380000007569</v>
          </cell>
          <cell r="BI389" t="str">
            <v>1 1. Inversión</v>
          </cell>
          <cell r="BJ389"/>
          <cell r="BK389" t="str">
            <v>TA</v>
          </cell>
          <cell r="BL389">
            <v>44607</v>
          </cell>
          <cell r="BM389"/>
          <cell r="BN389">
            <v>10</v>
          </cell>
          <cell r="BO389" t="str">
            <v>PROFESIONAL</v>
          </cell>
          <cell r="BP389"/>
        </row>
        <row r="390">
          <cell r="M390">
            <v>80168024</v>
          </cell>
          <cell r="N390">
            <v>1</v>
          </cell>
          <cell r="O390" t="str">
            <v>COLOMBIA</v>
          </cell>
          <cell r="P390" t="str">
            <v>CUNDINAMARCA</v>
          </cell>
          <cell r="Q390" t="str">
            <v>BOGOTA</v>
          </cell>
          <cell r="R390" t="str">
            <v>N/A</v>
          </cell>
          <cell r="S390" t="str">
            <v>N/A</v>
          </cell>
          <cell r="T390" t="str">
            <v>N/A</v>
          </cell>
          <cell r="U390" t="str">
            <v>N/A</v>
          </cell>
          <cell r="V390" t="str">
            <v>N/A</v>
          </cell>
          <cell r="W390" t="str">
            <v>N/A</v>
          </cell>
          <cell r="X390" t="str">
            <v>N/A</v>
          </cell>
          <cell r="Y390" t="str">
            <v>N/A</v>
          </cell>
          <cell r="Z390">
            <v>29714</v>
          </cell>
          <cell r="AA390" t="str">
            <v>CRA 73 # 73 28</v>
          </cell>
          <cell r="AB390">
            <v>3017000572</v>
          </cell>
          <cell r="AC390" t="str">
            <v>CALALETO@HOTMAIL.COM</v>
          </cell>
          <cell r="AD390" t="str">
            <v xml:space="preserve">1 1. Natural </v>
          </cell>
          <cell r="AE390" t="str">
            <v>26 26-Persona Natural</v>
          </cell>
          <cell r="AF390" t="str">
            <v>MASCULINO</v>
          </cell>
          <cell r="AG390" t="str">
            <v>ESTUDIOS UNIVERSITARIOS</v>
          </cell>
          <cell r="AH390" t="str">
            <v>N/A</v>
          </cell>
          <cell r="AI390" t="str">
            <v>11 AÑOS 2 MESES</v>
          </cell>
          <cell r="AJ390" t="str">
            <v>SANITAS EPS</v>
          </cell>
          <cell r="AK390" t="str">
            <v>PROTECCION</v>
          </cell>
          <cell r="AL390" t="str">
            <v>-</v>
          </cell>
          <cell r="AM390">
            <v>0</v>
          </cell>
          <cell r="AN390"/>
          <cell r="AO390">
            <v>44550000</v>
          </cell>
          <cell r="AP390">
            <v>4050000</v>
          </cell>
          <cell r="AQ390" t="str">
            <v>-</v>
          </cell>
          <cell r="AR390">
            <v>11</v>
          </cell>
          <cell r="AS390">
            <v>44550000</v>
          </cell>
          <cell r="AT390">
            <v>44919</v>
          </cell>
          <cell r="AU390">
            <v>44586</v>
          </cell>
          <cell r="AV390">
            <v>44919</v>
          </cell>
          <cell r="AW390">
            <v>11</v>
          </cell>
          <cell r="AX390" t="str">
            <v>2 2. Meses</v>
          </cell>
          <cell r="AY390" t="str">
            <v>Vigente</v>
          </cell>
          <cell r="AZ390" t="str">
            <v>SUBDIRECCION DE APROVECHAMIENTO</v>
          </cell>
          <cell r="BA390" t="str">
            <v>ALVARO RAUL PARRA ERAZO</v>
          </cell>
          <cell r="BB390" t="str">
            <v>SUBDIRECTOR DE APROVECHAMIENTO</v>
          </cell>
          <cell r="BC390">
            <v>12970943</v>
          </cell>
          <cell r="BD390">
            <v>85</v>
          </cell>
          <cell r="BE390">
            <v>44565</v>
          </cell>
          <cell r="BF390">
            <v>398</v>
          </cell>
          <cell r="BG390">
            <v>44586</v>
          </cell>
          <cell r="BH390" t="str">
            <v>O23011602380000007569</v>
          </cell>
          <cell r="BI390" t="str">
            <v>1 1. Inversión</v>
          </cell>
          <cell r="BJ390"/>
          <cell r="BK390"/>
          <cell r="BL390"/>
          <cell r="BM390"/>
          <cell r="BN390">
            <v>9</v>
          </cell>
          <cell r="BO390" t="str">
            <v>TECNICO</v>
          </cell>
          <cell r="BP390"/>
        </row>
        <row r="391">
          <cell r="M391">
            <v>52802770</v>
          </cell>
          <cell r="N391">
            <v>4</v>
          </cell>
          <cell r="O391" t="str">
            <v>COLOMBIA</v>
          </cell>
          <cell r="P391" t="str">
            <v>CUNDINAMARCA</v>
          </cell>
          <cell r="Q391" t="str">
            <v>BOGOTA</v>
          </cell>
          <cell r="R391" t="str">
            <v>N/A</v>
          </cell>
          <cell r="S391" t="str">
            <v>N/A</v>
          </cell>
          <cell r="T391" t="str">
            <v>N/A</v>
          </cell>
          <cell r="U391" t="str">
            <v>N/A</v>
          </cell>
          <cell r="V391" t="str">
            <v>N/A</v>
          </cell>
          <cell r="W391" t="str">
            <v>N/A</v>
          </cell>
          <cell r="X391" t="str">
            <v>N/A</v>
          </cell>
          <cell r="Y391" t="str">
            <v>N/A</v>
          </cell>
          <cell r="Z391">
            <v>29700</v>
          </cell>
          <cell r="AA391" t="str">
            <v>CALLE 3 11 44 APTO 403</v>
          </cell>
          <cell r="AB391">
            <v>8830929</v>
          </cell>
          <cell r="AC391" t="str">
            <v>JOHANANA21@HOTMAIL.COM</v>
          </cell>
          <cell r="AD391" t="str">
            <v xml:space="preserve">1 1. Natural </v>
          </cell>
          <cell r="AE391" t="str">
            <v>26 26-Persona Natural</v>
          </cell>
          <cell r="AF391" t="str">
            <v>FEMENINO</v>
          </cell>
          <cell r="AG391" t="str">
            <v>DERECHO</v>
          </cell>
          <cell r="AH391" t="str">
            <v>ESPECIALIZACION EN DERECHO LABORAL Y DE LA SEGURIDAD SOCIAL</v>
          </cell>
          <cell r="AI391" t="str">
            <v>14 AÑOS 9 MESES</v>
          </cell>
          <cell r="AJ391" t="str">
            <v>COMPENSAR</v>
          </cell>
          <cell r="AK391" t="str">
            <v>COLPENSIONES</v>
          </cell>
          <cell r="AL391" t="str">
            <v>-</v>
          </cell>
          <cell r="AM391">
            <v>0</v>
          </cell>
          <cell r="AN391"/>
          <cell r="AO391">
            <v>54250000</v>
          </cell>
          <cell r="AP391">
            <v>7750000</v>
          </cell>
          <cell r="AQ391" t="str">
            <v>-</v>
          </cell>
          <cell r="AR391">
            <v>7</v>
          </cell>
          <cell r="AS391">
            <v>54250000</v>
          </cell>
          <cell r="AT391">
            <v>44798</v>
          </cell>
          <cell r="AU391">
            <v>44587</v>
          </cell>
          <cell r="AV391">
            <v>44798</v>
          </cell>
          <cell r="AW391">
            <v>7</v>
          </cell>
          <cell r="AX391" t="str">
            <v>2 2. Meses</v>
          </cell>
          <cell r="AY391" t="str">
            <v>Vigente</v>
          </cell>
          <cell r="AZ391" t="str">
            <v>SUBDIRECCION DE ASUNTOS LEGALES</v>
          </cell>
          <cell r="BA391" t="str">
            <v>CARLOS ARTURO QUINTANA ASTRO</v>
          </cell>
          <cell r="BB391" t="str">
            <v>SUBDIRECTOR DE ASUNTOS LEGALES</v>
          </cell>
          <cell r="BC391">
            <v>80095259</v>
          </cell>
          <cell r="BD391">
            <v>250</v>
          </cell>
          <cell r="BE391">
            <v>44565</v>
          </cell>
          <cell r="BF391">
            <v>410</v>
          </cell>
          <cell r="BG391">
            <v>44586</v>
          </cell>
          <cell r="BH391" t="str">
            <v>O21202020080282199</v>
          </cell>
          <cell r="BI391" t="str">
            <v>2 2. Funcionamiento</v>
          </cell>
          <cell r="BJ391"/>
          <cell r="BK391"/>
          <cell r="BL391"/>
          <cell r="BM391"/>
          <cell r="BN391">
            <v>15</v>
          </cell>
          <cell r="BO391" t="str">
            <v>PROFESIONAL</v>
          </cell>
          <cell r="BP391"/>
        </row>
        <row r="392">
          <cell r="M392">
            <v>1000625211</v>
          </cell>
          <cell r="N392">
            <v>1</v>
          </cell>
          <cell r="O392" t="str">
            <v>COLOMBIA</v>
          </cell>
          <cell r="P392" t="str">
            <v>CUNDINAMARCA</v>
          </cell>
          <cell r="Q392" t="str">
            <v>BOGOTA</v>
          </cell>
          <cell r="R392" t="str">
            <v>N/A</v>
          </cell>
          <cell r="S392" t="str">
            <v>N/A</v>
          </cell>
          <cell r="T392" t="str">
            <v>N/A</v>
          </cell>
          <cell r="U392" t="str">
            <v>N/A</v>
          </cell>
          <cell r="V392" t="str">
            <v>N/A</v>
          </cell>
          <cell r="W392" t="str">
            <v>N/A</v>
          </cell>
          <cell r="X392" t="str">
            <v>N/A</v>
          </cell>
          <cell r="Y392" t="str">
            <v>N/A</v>
          </cell>
          <cell r="Z392">
            <v>37320</v>
          </cell>
          <cell r="AA392" t="str">
            <v>CRA 39A # 29A 45 SUR</v>
          </cell>
          <cell r="AB392">
            <v>3054327547</v>
          </cell>
          <cell r="AC392" t="str">
            <v>FANORSANMIL@GMAIL.COM</v>
          </cell>
          <cell r="AD392" t="str">
            <v xml:space="preserve">1 1. Natural </v>
          </cell>
          <cell r="AE392" t="str">
            <v>26 26-Persona Natural</v>
          </cell>
          <cell r="AF392" t="str">
            <v>MASCULINO</v>
          </cell>
          <cell r="AG392" t="str">
            <v>BACHILLER</v>
          </cell>
          <cell r="AH392" t="str">
            <v>N/A</v>
          </cell>
          <cell r="AI392" t="str">
            <v>NO REGISTRA</v>
          </cell>
          <cell r="AJ392" t="str">
            <v>COMPENSAR EPS</v>
          </cell>
          <cell r="AK392" t="str">
            <v>PORVENIR</v>
          </cell>
          <cell r="AL392" t="str">
            <v>-</v>
          </cell>
          <cell r="AM392">
            <v>0</v>
          </cell>
          <cell r="AN392"/>
          <cell r="AO392">
            <v>11229060</v>
          </cell>
          <cell r="AP392">
            <v>1871510</v>
          </cell>
          <cell r="AQ392" t="str">
            <v>-</v>
          </cell>
          <cell r="AR392">
            <v>6</v>
          </cell>
          <cell r="AS392">
            <v>11229060</v>
          </cell>
          <cell r="AT392">
            <v>44772</v>
          </cell>
          <cell r="AU392">
            <v>44592</v>
          </cell>
          <cell r="AV392">
            <v>44772</v>
          </cell>
          <cell r="AW392">
            <v>6</v>
          </cell>
          <cell r="AX392" t="str">
            <v>2 2. Meses</v>
          </cell>
          <cell r="AY392" t="str">
            <v>Vigente</v>
          </cell>
          <cell r="AZ392" t="str">
            <v>SUBDIRECCION DE RECOLECCION, BARRIDO Y LIMPIEZA</v>
          </cell>
          <cell r="BA392" t="str">
            <v>HERMES HUMBERTO FORERO</v>
          </cell>
          <cell r="BB392" t="str">
            <v>SUBDIRECTOR DE RBL</v>
          </cell>
          <cell r="BC392">
            <v>80012878</v>
          </cell>
          <cell r="BD392">
            <v>421</v>
          </cell>
          <cell r="BE392">
            <v>44566</v>
          </cell>
          <cell r="BF392">
            <v>406</v>
          </cell>
          <cell r="BG392">
            <v>44586</v>
          </cell>
          <cell r="BH392" t="str">
            <v>O23011602380000007569</v>
          </cell>
          <cell r="BI392" t="str">
            <v>1 1. Inversión</v>
          </cell>
          <cell r="BJ392"/>
          <cell r="BK392"/>
          <cell r="BL392"/>
          <cell r="BM392"/>
          <cell r="BN392">
            <v>4</v>
          </cell>
          <cell r="BO392" t="str">
            <v>ASISTENCIAL</v>
          </cell>
          <cell r="BP392"/>
        </row>
        <row r="393">
          <cell r="M393">
            <v>40880762</v>
          </cell>
          <cell r="N393">
            <v>4</v>
          </cell>
          <cell r="O393" t="str">
            <v>COLOMBIA</v>
          </cell>
          <cell r="P393" t="str">
            <v>CESAR</v>
          </cell>
          <cell r="Q393" t="str">
            <v>AGUSTIN CODAZZI</v>
          </cell>
          <cell r="R393" t="str">
            <v>N/A</v>
          </cell>
          <cell r="S393" t="str">
            <v>N/A</v>
          </cell>
          <cell r="T393" t="str">
            <v>N/A</v>
          </cell>
          <cell r="U393" t="str">
            <v>N/A</v>
          </cell>
          <cell r="V393" t="str">
            <v>N/A</v>
          </cell>
          <cell r="W393" t="str">
            <v>N/A</v>
          </cell>
          <cell r="X393" t="str">
            <v>N/A</v>
          </cell>
          <cell r="Y393" t="str">
            <v>N/A</v>
          </cell>
          <cell r="Z393">
            <v>30454</v>
          </cell>
          <cell r="AA393" t="str">
            <v>CRA 95 # 42G 34 SUR</v>
          </cell>
          <cell r="AB393">
            <v>8133244</v>
          </cell>
          <cell r="AC393" t="str">
            <v>NIKOMAREMI_01@HOTMAIL.COM</v>
          </cell>
          <cell r="AD393" t="str">
            <v xml:space="preserve">1 1. Natural </v>
          </cell>
          <cell r="AE393" t="str">
            <v>26 26-Persona Natural</v>
          </cell>
          <cell r="AF393" t="str">
            <v>FEMENINO</v>
          </cell>
          <cell r="AG393" t="str">
            <v>BACHILLER</v>
          </cell>
          <cell r="AH393" t="str">
            <v>N/A</v>
          </cell>
          <cell r="AI393" t="str">
            <v>3 AÑOS 4 MESES</v>
          </cell>
          <cell r="AJ393" t="str">
            <v>FAMISANAR</v>
          </cell>
          <cell r="AK393" t="str">
            <v>PROTECCION</v>
          </cell>
          <cell r="AL393" t="str">
            <v>-</v>
          </cell>
          <cell r="AM393">
            <v>4676200</v>
          </cell>
          <cell r="AN393"/>
          <cell r="AO393">
            <v>9352400</v>
          </cell>
          <cell r="AP393">
            <v>2338100</v>
          </cell>
          <cell r="AQ393" t="str">
            <v>-</v>
          </cell>
          <cell r="AR393">
            <v>4</v>
          </cell>
          <cell r="AS393">
            <v>14028600</v>
          </cell>
          <cell r="AT393">
            <v>44707</v>
          </cell>
          <cell r="AU393">
            <v>44588</v>
          </cell>
          <cell r="AV393">
            <v>44768</v>
          </cell>
          <cell r="AW393">
            <v>4</v>
          </cell>
          <cell r="AX393" t="str">
            <v>2 2. Meses</v>
          </cell>
          <cell r="AY393" t="str">
            <v>Vigente</v>
          </cell>
          <cell r="AZ393" t="str">
            <v>SUBDIRECCION DE RECOLECCION, BARRIDO Y LIMPIEZA</v>
          </cell>
          <cell r="BA393" t="str">
            <v>HERMES HUMBERTO FORERO</v>
          </cell>
          <cell r="BB393" t="str">
            <v>SUBDIRECTOR DE RBL</v>
          </cell>
          <cell r="BC393">
            <v>80012878</v>
          </cell>
          <cell r="BD393">
            <v>496</v>
          </cell>
          <cell r="BE393">
            <v>44574</v>
          </cell>
          <cell r="BF393">
            <v>438</v>
          </cell>
          <cell r="BG393">
            <v>44587</v>
          </cell>
          <cell r="BH393" t="str">
            <v>O23011602380000007569</v>
          </cell>
          <cell r="BI393" t="str">
            <v>1 1. Inversión</v>
          </cell>
          <cell r="BJ393"/>
          <cell r="BK393"/>
          <cell r="BL393"/>
          <cell r="BM393"/>
          <cell r="BN393">
            <v>5</v>
          </cell>
          <cell r="BO393" t="str">
            <v>ASISTENCIAL</v>
          </cell>
          <cell r="BP393"/>
        </row>
        <row r="394">
          <cell r="M394">
            <v>1015471722</v>
          </cell>
          <cell r="N394">
            <v>5</v>
          </cell>
          <cell r="O394" t="str">
            <v>COLOMBIA</v>
          </cell>
          <cell r="P394" t="str">
            <v>CUNDINAMARCA</v>
          </cell>
          <cell r="Q394" t="str">
            <v>BOGOTA</v>
          </cell>
          <cell r="R394" t="str">
            <v>N/A</v>
          </cell>
          <cell r="S394" t="str">
            <v>N/A</v>
          </cell>
          <cell r="T394" t="str">
            <v>N/A</v>
          </cell>
          <cell r="U394" t="str">
            <v>N/A</v>
          </cell>
          <cell r="V394" t="str">
            <v>N/A</v>
          </cell>
          <cell r="W394" t="str">
            <v>N/A</v>
          </cell>
          <cell r="X394" t="str">
            <v>N/A</v>
          </cell>
          <cell r="Y394" t="str">
            <v>N/A</v>
          </cell>
          <cell r="Z394">
            <v>35714</v>
          </cell>
          <cell r="AA394" t="str">
            <v>CRA 59A # 66B 24</v>
          </cell>
          <cell r="AB394">
            <v>3213235258</v>
          </cell>
          <cell r="AC394" t="str">
            <v>TORTULE15956@GMAIL.COM</v>
          </cell>
          <cell r="AD394" t="str">
            <v xml:space="preserve">1 1. Natural </v>
          </cell>
          <cell r="AE394" t="str">
            <v>26 26-Persona Natural</v>
          </cell>
          <cell r="AF394" t="str">
            <v>MASCULINO</v>
          </cell>
          <cell r="AG394" t="str">
            <v>BACHILLER</v>
          </cell>
          <cell r="AH394" t="str">
            <v>N/A</v>
          </cell>
          <cell r="AI394" t="str">
            <v>2 AÑOS 1 MES</v>
          </cell>
          <cell r="AJ394" t="str">
            <v>SURA EPS</v>
          </cell>
          <cell r="AK394" t="str">
            <v>COLFONDOS</v>
          </cell>
          <cell r="AL394" t="str">
            <v>-</v>
          </cell>
          <cell r="AM394">
            <v>0</v>
          </cell>
          <cell r="AN394"/>
          <cell r="AO394">
            <v>18800000</v>
          </cell>
          <cell r="AP394">
            <v>2350000</v>
          </cell>
          <cell r="AQ394" t="str">
            <v>-</v>
          </cell>
          <cell r="AR394">
            <v>8</v>
          </cell>
          <cell r="AS394">
            <v>18800000</v>
          </cell>
          <cell r="AT394">
            <v>44827</v>
          </cell>
          <cell r="AU394">
            <v>44585</v>
          </cell>
          <cell r="AV394">
            <v>44827</v>
          </cell>
          <cell r="AW394">
            <v>8</v>
          </cell>
          <cell r="AX394" t="str">
            <v>2 2. Meses</v>
          </cell>
          <cell r="AY394" t="str">
            <v>Vigente</v>
          </cell>
          <cell r="AZ394" t="str">
            <v>SUBDIRECCION ADMINISTRATIVA Y FINANCIERA</v>
          </cell>
          <cell r="BA394" t="str">
            <v>RUBEN DARIO PERILLA CARDENAS</v>
          </cell>
          <cell r="BB394" t="str">
            <v>SUBDIRECTOR DE ADMINISTRATIVA Y FINANCIERA</v>
          </cell>
          <cell r="BC394">
            <v>74754353</v>
          </cell>
          <cell r="BD394">
            <v>435</v>
          </cell>
          <cell r="BE394">
            <v>44567</v>
          </cell>
          <cell r="BF394">
            <v>382</v>
          </cell>
          <cell r="BG394">
            <v>44585</v>
          </cell>
          <cell r="BH394" t="str">
            <v>O23011605560000007628</v>
          </cell>
          <cell r="BI394" t="str">
            <v>1 1. Inversión</v>
          </cell>
          <cell r="BJ394"/>
          <cell r="BK394"/>
          <cell r="BL394"/>
          <cell r="BM394"/>
          <cell r="BN394">
            <v>5</v>
          </cell>
          <cell r="BO394" t="str">
            <v>ASISTENCIAL</v>
          </cell>
          <cell r="BP394"/>
        </row>
        <row r="395">
          <cell r="M395">
            <v>1033804535</v>
          </cell>
          <cell r="N395">
            <v>0</v>
          </cell>
          <cell r="O395" t="str">
            <v>COLOMBIA</v>
          </cell>
          <cell r="P395" t="str">
            <v>CUNDINAMARCA</v>
          </cell>
          <cell r="Q395" t="str">
            <v>BOGOTA</v>
          </cell>
          <cell r="R395" t="str">
            <v>N/A</v>
          </cell>
          <cell r="S395" t="str">
            <v>N/A</v>
          </cell>
          <cell r="T395" t="str">
            <v>N/A</v>
          </cell>
          <cell r="U395" t="str">
            <v>N/A</v>
          </cell>
          <cell r="V395" t="str">
            <v>N/A</v>
          </cell>
          <cell r="W395" t="str">
            <v>N/A</v>
          </cell>
          <cell r="X395" t="str">
            <v>N/A</v>
          </cell>
          <cell r="Y395" t="str">
            <v>N/A</v>
          </cell>
          <cell r="Z395">
            <v>35773</v>
          </cell>
          <cell r="AA395" t="str">
            <v xml:space="preserve">AV CALLE 64C # 68B 98 </v>
          </cell>
          <cell r="AB395">
            <v>3115237684</v>
          </cell>
          <cell r="AC395" t="str">
            <v>ANDRES-RAMIREZ97@HOTMAIL.COM</v>
          </cell>
          <cell r="AD395" t="str">
            <v xml:space="preserve">1 1. Natural </v>
          </cell>
          <cell r="AE395" t="str">
            <v>26 26-Persona Natural</v>
          </cell>
          <cell r="AF395" t="str">
            <v>MASCULINO</v>
          </cell>
          <cell r="AG395" t="str">
            <v>BACHILLER</v>
          </cell>
          <cell r="AH395" t="str">
            <v>N/A</v>
          </cell>
          <cell r="AI395" t="str">
            <v>2 AÑOS 2 MESES</v>
          </cell>
          <cell r="AJ395" t="str">
            <v>COMPENSAR EPS</v>
          </cell>
          <cell r="AK395" t="str">
            <v>PORVENIR</v>
          </cell>
          <cell r="AL395" t="str">
            <v>-</v>
          </cell>
          <cell r="AM395">
            <v>0</v>
          </cell>
          <cell r="AN395"/>
          <cell r="AO395">
            <v>18800000</v>
          </cell>
          <cell r="AP395">
            <v>2350000</v>
          </cell>
          <cell r="AQ395" t="str">
            <v>-</v>
          </cell>
          <cell r="AR395">
            <v>8</v>
          </cell>
          <cell r="AS395">
            <v>18800000</v>
          </cell>
          <cell r="AT395">
            <v>44827</v>
          </cell>
          <cell r="AU395">
            <v>44585</v>
          </cell>
          <cell r="AV395">
            <v>44827</v>
          </cell>
          <cell r="AW395">
            <v>8</v>
          </cell>
          <cell r="AX395" t="str">
            <v>2 2. Meses</v>
          </cell>
          <cell r="AY395" t="str">
            <v>Vigente</v>
          </cell>
          <cell r="AZ395" t="str">
            <v>SUBDIRECCION ADMINISTRATIVA Y FINANCIERA</v>
          </cell>
          <cell r="BA395" t="str">
            <v>FERNANDO MARTIN ROMERO</v>
          </cell>
          <cell r="BB395" t="str">
            <v>PROFESIONAL UNIVERSITARIO</v>
          </cell>
          <cell r="BC395">
            <v>79501872</v>
          </cell>
          <cell r="BD395">
            <v>436</v>
          </cell>
          <cell r="BE395">
            <v>44567</v>
          </cell>
          <cell r="BF395">
            <v>383</v>
          </cell>
          <cell r="BG395">
            <v>44585</v>
          </cell>
          <cell r="BH395" t="str">
            <v>O23011605560000007628</v>
          </cell>
          <cell r="BI395" t="str">
            <v>1 1. Inversión</v>
          </cell>
          <cell r="BJ395"/>
          <cell r="BK395"/>
          <cell r="BL395"/>
          <cell r="BM395"/>
          <cell r="BN395">
            <v>5</v>
          </cell>
          <cell r="BO395" t="str">
            <v>ASISTENCIAL</v>
          </cell>
          <cell r="BP395"/>
        </row>
        <row r="396">
          <cell r="M396">
            <v>80024546</v>
          </cell>
          <cell r="N396">
            <v>4</v>
          </cell>
          <cell r="O396" t="str">
            <v>COLOMBIA</v>
          </cell>
          <cell r="P396" t="str">
            <v>CUNDINAMARCA</v>
          </cell>
          <cell r="Q396" t="str">
            <v>BOGOTA</v>
          </cell>
          <cell r="R396" t="str">
            <v>N/A</v>
          </cell>
          <cell r="S396" t="str">
            <v>N/A</v>
          </cell>
          <cell r="T396" t="str">
            <v>N/A</v>
          </cell>
          <cell r="U396" t="str">
            <v>N/A</v>
          </cell>
          <cell r="V396" t="str">
            <v>N/A</v>
          </cell>
          <cell r="W396" t="str">
            <v>N/A</v>
          </cell>
          <cell r="X396" t="str">
            <v>N/A</v>
          </cell>
          <cell r="Y396" t="str">
            <v>N/A</v>
          </cell>
          <cell r="Z396">
            <v>29031</v>
          </cell>
          <cell r="AA396" t="str">
            <v>DIAGO 77B 116B 42 INT 2 T3 APRTO 802</v>
          </cell>
          <cell r="AB396">
            <v>9071210</v>
          </cell>
          <cell r="AC396" t="str">
            <v>ING.MAGISTER@GMAIL.COM</v>
          </cell>
          <cell r="AD396" t="str">
            <v xml:space="preserve">1 1. Natural </v>
          </cell>
          <cell r="AE396" t="str">
            <v>26 26-Persona Natural</v>
          </cell>
          <cell r="AF396" t="str">
            <v>MASCULINO</v>
          </cell>
          <cell r="AG396" t="str">
            <v>INGENIERIA INDUSTRIAL</v>
          </cell>
          <cell r="AH396" t="str">
            <v>MASTER UNIVERSITARIO EN CONTROL Y PLANIFICACION ESTRATEGICA EN LA DIRECCION GENERAL</v>
          </cell>
          <cell r="AI396" t="str">
            <v>14 AÑOS 1 MES</v>
          </cell>
          <cell r="AJ396" t="str">
            <v>-</v>
          </cell>
          <cell r="AK396" t="str">
            <v>-</v>
          </cell>
          <cell r="AL396" t="str">
            <v>-</v>
          </cell>
          <cell r="AM396">
            <v>0</v>
          </cell>
          <cell r="AN396"/>
          <cell r="AO396">
            <v>62960849</v>
          </cell>
          <cell r="AP396">
            <v>8994407</v>
          </cell>
          <cell r="AQ396" t="str">
            <v>-</v>
          </cell>
          <cell r="AR396">
            <v>7</v>
          </cell>
          <cell r="AS396">
            <v>62960849</v>
          </cell>
          <cell r="AT396">
            <v>44797</v>
          </cell>
          <cell r="AU396">
            <v>44586</v>
          </cell>
          <cell r="AV396">
            <v>44797</v>
          </cell>
          <cell r="AW396">
            <v>7</v>
          </cell>
          <cell r="AX396" t="str">
            <v>2 2. Meses</v>
          </cell>
          <cell r="AY396" t="str">
            <v>Vigente</v>
          </cell>
          <cell r="AZ396" t="str">
            <v>SUBDIRECCION ADMINISTRATIVA Y FINANCIERA</v>
          </cell>
          <cell r="BA396" t="str">
            <v>RUBEN DARIO PERILLA CARDENAS</v>
          </cell>
          <cell r="BB396" t="str">
            <v>SUBDIRECTOR DE ADMINISTRATIVA Y FINANCIERA</v>
          </cell>
          <cell r="BC396">
            <v>74754353</v>
          </cell>
          <cell r="BD396">
            <v>459</v>
          </cell>
          <cell r="BE396">
            <v>44567</v>
          </cell>
          <cell r="BF396">
            <v>412</v>
          </cell>
          <cell r="BG396">
            <v>44586</v>
          </cell>
          <cell r="BH396" t="str">
            <v>O23011605560000007628</v>
          </cell>
          <cell r="BI396" t="str">
            <v>1 1. Inversión</v>
          </cell>
          <cell r="BJ396"/>
          <cell r="BK396"/>
          <cell r="BL396"/>
          <cell r="BM396"/>
          <cell r="BN396">
            <v>16</v>
          </cell>
          <cell r="BO396" t="str">
            <v>PROFESIONAL</v>
          </cell>
          <cell r="BP396"/>
        </row>
        <row r="397">
          <cell r="M397">
            <v>80075286</v>
          </cell>
          <cell r="N397">
            <v>2</v>
          </cell>
          <cell r="O397" t="str">
            <v>COLOMBIA</v>
          </cell>
          <cell r="P397" t="str">
            <v>ANTIOQUIA</v>
          </cell>
          <cell r="Q397" t="str">
            <v>MEDELLIN</v>
          </cell>
          <cell r="R397" t="str">
            <v>N/A</v>
          </cell>
          <cell r="S397" t="str">
            <v>N/A</v>
          </cell>
          <cell r="T397" t="str">
            <v>N/A</v>
          </cell>
          <cell r="U397" t="str">
            <v>N/A</v>
          </cell>
          <cell r="V397" t="str">
            <v>N/A</v>
          </cell>
          <cell r="W397" t="str">
            <v>N/A</v>
          </cell>
          <cell r="X397" t="str">
            <v>N/A</v>
          </cell>
          <cell r="Y397" t="str">
            <v>N/A</v>
          </cell>
          <cell r="Z397">
            <v>31235</v>
          </cell>
          <cell r="AA397" t="str">
            <v>CALLE 10B BIS SUR 16 43 BLQ 10 APTO 102</v>
          </cell>
          <cell r="AB397">
            <v>3103462044</v>
          </cell>
          <cell r="AC397" t="str">
            <v>GIOVANNIGRANOBLES@GMAIL.COM</v>
          </cell>
          <cell r="AD397" t="str">
            <v xml:space="preserve">1 1. Natural </v>
          </cell>
          <cell r="AE397" t="str">
            <v>26 26-Persona Natural</v>
          </cell>
          <cell r="AF397" t="str">
            <v>MASCULINO</v>
          </cell>
          <cell r="AG397" t="str">
            <v>ESTUDIOS UNIVERSITARIOS</v>
          </cell>
          <cell r="AH397" t="str">
            <v>N/A</v>
          </cell>
          <cell r="AI397" t="str">
            <v>12 AÑOS 3 MESES</v>
          </cell>
          <cell r="AJ397" t="str">
            <v>SURA EPS</v>
          </cell>
          <cell r="AK397" t="str">
            <v>PORVENIR</v>
          </cell>
          <cell r="AL397" t="str">
            <v>-</v>
          </cell>
          <cell r="AM397">
            <v>0</v>
          </cell>
          <cell r="AN397"/>
          <cell r="AO397">
            <v>24300000</v>
          </cell>
          <cell r="AP397">
            <v>4050000</v>
          </cell>
          <cell r="AQ397" t="str">
            <v>-</v>
          </cell>
          <cell r="AR397">
            <v>6</v>
          </cell>
          <cell r="AS397">
            <v>24300000</v>
          </cell>
          <cell r="AT397">
            <v>44766</v>
          </cell>
          <cell r="AU397">
            <v>44586</v>
          </cell>
          <cell r="AV397">
            <v>44766</v>
          </cell>
          <cell r="AW397">
            <v>6</v>
          </cell>
          <cell r="AX397" t="str">
            <v>2 2. Meses</v>
          </cell>
          <cell r="AY397" t="str">
            <v>Vigente</v>
          </cell>
          <cell r="AZ397" t="str">
            <v>SUBDIRECCION DE APROVECHAMIENTO</v>
          </cell>
          <cell r="BA397" t="str">
            <v>ALVARO RAUL PARRA ERAZO</v>
          </cell>
          <cell r="BB397" t="str">
            <v>SUBDIRECTOR DE APROVECHAMIENTO</v>
          </cell>
          <cell r="BC397">
            <v>12970943</v>
          </cell>
          <cell r="BD397">
            <v>116</v>
          </cell>
          <cell r="BE397">
            <v>44567</v>
          </cell>
          <cell r="BF397">
            <v>389</v>
          </cell>
          <cell r="BG397">
            <v>44585</v>
          </cell>
          <cell r="BH397" t="str">
            <v>O23011602380000007569</v>
          </cell>
          <cell r="BI397" t="str">
            <v>1 1. Inversión</v>
          </cell>
          <cell r="BJ397"/>
          <cell r="BK397"/>
          <cell r="BL397"/>
          <cell r="BM397"/>
          <cell r="BN397">
            <v>9</v>
          </cell>
          <cell r="BO397" t="str">
            <v>TECNICO</v>
          </cell>
          <cell r="BP397"/>
        </row>
        <row r="398">
          <cell r="M398">
            <v>1019064764</v>
          </cell>
          <cell r="N398">
            <v>3</v>
          </cell>
          <cell r="O398" t="str">
            <v>COLOMBIA</v>
          </cell>
          <cell r="P398" t="str">
            <v>QUINDIO</v>
          </cell>
          <cell r="Q398" t="str">
            <v>PIJAO</v>
          </cell>
          <cell r="R398" t="str">
            <v>N/A</v>
          </cell>
          <cell r="S398" t="str">
            <v>N/A</v>
          </cell>
          <cell r="T398" t="str">
            <v>N/A</v>
          </cell>
          <cell r="U398" t="str">
            <v>N/A</v>
          </cell>
          <cell r="V398" t="str">
            <v>N/A</v>
          </cell>
          <cell r="W398" t="str">
            <v>N/A</v>
          </cell>
          <cell r="X398" t="str">
            <v>N/A</v>
          </cell>
          <cell r="Y398" t="str">
            <v>N/A</v>
          </cell>
          <cell r="Z398">
            <v>33915</v>
          </cell>
          <cell r="AA398" t="str">
            <v>DIAG 46 19 48</v>
          </cell>
          <cell r="AB398">
            <v>6818637</v>
          </cell>
          <cell r="AC398" t="str">
            <v>PARRABOHORQUEZMONICA233@GMAIL.COM</v>
          </cell>
          <cell r="AD398" t="str">
            <v xml:space="preserve">1 1. Natural </v>
          </cell>
          <cell r="AE398" t="str">
            <v>26 26-Persona Natural</v>
          </cell>
          <cell r="AF398" t="str">
            <v>FEMENINO</v>
          </cell>
          <cell r="AG398" t="str">
            <v>TECNICO EN SISTEMAS</v>
          </cell>
          <cell r="AH398" t="str">
            <v>N/A</v>
          </cell>
          <cell r="AI398" t="str">
            <v>6 AÑOS 3 MESES</v>
          </cell>
          <cell r="AJ398" t="str">
            <v>-</v>
          </cell>
          <cell r="AK398" t="str">
            <v>-</v>
          </cell>
          <cell r="AL398" t="str">
            <v>-</v>
          </cell>
          <cell r="AM398">
            <v>0</v>
          </cell>
          <cell r="AN398"/>
          <cell r="AO398">
            <v>44550000</v>
          </cell>
          <cell r="AP398">
            <v>4050000</v>
          </cell>
          <cell r="AQ398" t="str">
            <v>-</v>
          </cell>
          <cell r="AR398">
            <v>11</v>
          </cell>
          <cell r="AS398">
            <v>44550000</v>
          </cell>
          <cell r="AT398">
            <v>44919</v>
          </cell>
          <cell r="AU398">
            <v>44586</v>
          </cell>
          <cell r="AV398">
            <v>44919</v>
          </cell>
          <cell r="AW398">
            <v>11</v>
          </cell>
          <cell r="AX398" t="str">
            <v>2 2. Meses</v>
          </cell>
          <cell r="AY398" t="str">
            <v>Vigente</v>
          </cell>
          <cell r="AZ398" t="str">
            <v>SUBDIRECCION DE APROVECHAMIENTO</v>
          </cell>
          <cell r="BA398" t="str">
            <v>ALVARO RAUL PARRA ERAZO</v>
          </cell>
          <cell r="BB398" t="str">
            <v>SUBDIRECTOR DE APROVECHAMIENTO</v>
          </cell>
          <cell r="BC398">
            <v>12970943</v>
          </cell>
          <cell r="BD398">
            <v>113</v>
          </cell>
          <cell r="BE398">
            <v>44567</v>
          </cell>
          <cell r="BF398">
            <v>405</v>
          </cell>
          <cell r="BG398">
            <v>44586</v>
          </cell>
          <cell r="BH398" t="str">
            <v>O23011602380000007569</v>
          </cell>
          <cell r="BI398" t="str">
            <v>1 1. Inversión</v>
          </cell>
          <cell r="BJ398"/>
          <cell r="BK398"/>
          <cell r="BL398"/>
          <cell r="BM398"/>
          <cell r="BN398">
            <v>9</v>
          </cell>
          <cell r="BO398" t="str">
            <v>TECNICO</v>
          </cell>
          <cell r="BP398"/>
        </row>
        <row r="399">
          <cell r="M399">
            <v>79357260</v>
          </cell>
          <cell r="N399">
            <v>9</v>
          </cell>
          <cell r="O399" t="str">
            <v>COLOMBIA</v>
          </cell>
          <cell r="P399" t="str">
            <v>CUNDINAMARCA</v>
          </cell>
          <cell r="Q399" t="str">
            <v>BOGOTA</v>
          </cell>
          <cell r="R399" t="str">
            <v>N/A</v>
          </cell>
          <cell r="S399" t="str">
            <v>N/A</v>
          </cell>
          <cell r="T399" t="str">
            <v>N/A</v>
          </cell>
          <cell r="U399" t="str">
            <v>N/A</v>
          </cell>
          <cell r="V399" t="str">
            <v>N/A</v>
          </cell>
          <cell r="W399" t="str">
            <v>N/A</v>
          </cell>
          <cell r="X399" t="str">
            <v>N/A</v>
          </cell>
          <cell r="Y399" t="str">
            <v>N/A</v>
          </cell>
          <cell r="Z399">
            <v>23921</v>
          </cell>
          <cell r="AA399" t="str">
            <v>CALLE 10B 88A 27 T5 APTO 301</v>
          </cell>
          <cell r="AB399">
            <v>3114450035</v>
          </cell>
          <cell r="AC399" t="str">
            <v>RLENIS0628@GMAIL.COM</v>
          </cell>
          <cell r="AD399" t="str">
            <v xml:space="preserve">1 1. Natural </v>
          </cell>
          <cell r="AE399" t="str">
            <v>26 26-Persona Natural</v>
          </cell>
          <cell r="AF399" t="str">
            <v>MASCULINO</v>
          </cell>
          <cell r="AG399" t="str">
            <v>TECNOLOGIA EN MARKETING</v>
          </cell>
          <cell r="AH399" t="str">
            <v>N/A</v>
          </cell>
          <cell r="AI399" t="str">
            <v>10 AÑOS 6 MESES</v>
          </cell>
          <cell r="AJ399" t="str">
            <v>COMPENSAR EPS</v>
          </cell>
          <cell r="AK399" t="str">
            <v>PORVENIR</v>
          </cell>
          <cell r="AL399" t="str">
            <v>-</v>
          </cell>
          <cell r="AM399">
            <v>0</v>
          </cell>
          <cell r="AN399"/>
          <cell r="AO399">
            <v>24300000</v>
          </cell>
          <cell r="AP399">
            <v>4050000</v>
          </cell>
          <cell r="AQ399" t="str">
            <v>-</v>
          </cell>
          <cell r="AR399">
            <v>6</v>
          </cell>
          <cell r="AS399">
            <v>24300000</v>
          </cell>
          <cell r="AT399">
            <v>44765</v>
          </cell>
          <cell r="AU399">
            <v>44585</v>
          </cell>
          <cell r="AV399">
            <v>44765</v>
          </cell>
          <cell r="AW399">
            <v>6</v>
          </cell>
          <cell r="AX399" t="str">
            <v>2 2. Meses</v>
          </cell>
          <cell r="AY399" t="str">
            <v>Vigente</v>
          </cell>
          <cell r="AZ399" t="str">
            <v>SUBDIRECCION DE APROVECHAMIENTO</v>
          </cell>
          <cell r="BA399" t="str">
            <v>ALVARO RAUL PARRA ERAZO</v>
          </cell>
          <cell r="BB399" t="str">
            <v>SUBDIRECTOR DE APROVECHAMIENTO</v>
          </cell>
          <cell r="BC399">
            <v>12970943</v>
          </cell>
          <cell r="BD399">
            <v>105</v>
          </cell>
          <cell r="BE399">
            <v>44567</v>
          </cell>
          <cell r="BF399">
            <v>387</v>
          </cell>
          <cell r="BG399">
            <v>44585</v>
          </cell>
          <cell r="BH399" t="str">
            <v>O23011602380000007569</v>
          </cell>
          <cell r="BI399" t="str">
            <v>1 1. Inversión</v>
          </cell>
          <cell r="BJ399"/>
          <cell r="BK399"/>
          <cell r="BL399"/>
          <cell r="BM399"/>
          <cell r="BN399">
            <v>9</v>
          </cell>
          <cell r="BO399" t="str">
            <v>TECNICO</v>
          </cell>
          <cell r="BP399"/>
        </row>
        <row r="400">
          <cell r="M400">
            <v>80086669</v>
          </cell>
          <cell r="N400">
            <v>7</v>
          </cell>
          <cell r="O400" t="str">
            <v>COLOMBIA</v>
          </cell>
          <cell r="P400" t="str">
            <v>CUNDINAMARCA</v>
          </cell>
          <cell r="Q400" t="str">
            <v>BOGOTA</v>
          </cell>
          <cell r="R400" t="str">
            <v>N/A</v>
          </cell>
          <cell r="S400" t="str">
            <v>N/A</v>
          </cell>
          <cell r="T400" t="str">
            <v>N/A</v>
          </cell>
          <cell r="U400" t="str">
            <v>N/A</v>
          </cell>
          <cell r="V400" t="str">
            <v>N/A</v>
          </cell>
          <cell r="W400" t="str">
            <v>N/A</v>
          </cell>
          <cell r="X400" t="str">
            <v>N/A</v>
          </cell>
          <cell r="Y400" t="str">
            <v>N/A</v>
          </cell>
          <cell r="Z400">
            <v>29539</v>
          </cell>
          <cell r="AA400" t="str">
            <v>CALLE 153BIS 7 85</v>
          </cell>
          <cell r="AB400">
            <v>3106250511</v>
          </cell>
          <cell r="AC400" t="str">
            <v>CHRYATP@GMAIL.COM</v>
          </cell>
          <cell r="AD400" t="str">
            <v xml:space="preserve">1 1. Natural </v>
          </cell>
          <cell r="AE400" t="str">
            <v>26 26-Persona Natural</v>
          </cell>
          <cell r="AF400" t="str">
            <v>MASCULINO</v>
          </cell>
          <cell r="AG400" t="str">
            <v>ESTUDIOS UNIVERSITARIOS</v>
          </cell>
          <cell r="AH400" t="str">
            <v>N/A</v>
          </cell>
          <cell r="AI400" t="str">
            <v>8 AÑOS 8 MESES</v>
          </cell>
          <cell r="AJ400" t="str">
            <v>SANITAS EPS</v>
          </cell>
          <cell r="AK400" t="str">
            <v>COLPENSIONES</v>
          </cell>
          <cell r="AL400" t="str">
            <v>-</v>
          </cell>
          <cell r="AM400">
            <v>0</v>
          </cell>
          <cell r="AN400"/>
          <cell r="AO400">
            <v>24300000</v>
          </cell>
          <cell r="AP400">
            <v>4050000</v>
          </cell>
          <cell r="AQ400" t="str">
            <v>-</v>
          </cell>
          <cell r="AR400">
            <v>6</v>
          </cell>
          <cell r="AS400">
            <v>24300000</v>
          </cell>
          <cell r="AT400">
            <v>44767</v>
          </cell>
          <cell r="AU400">
            <v>44587</v>
          </cell>
          <cell r="AV400">
            <v>44767</v>
          </cell>
          <cell r="AW400">
            <v>6</v>
          </cell>
          <cell r="AX400" t="str">
            <v>2 2. Meses</v>
          </cell>
          <cell r="AY400" t="str">
            <v>Vigente</v>
          </cell>
          <cell r="AZ400" t="str">
            <v>SUBDIRECCION DE APROVECHAMIENTO</v>
          </cell>
          <cell r="BA400" t="str">
            <v>ALVARO RAUL PARRA ERAZO</v>
          </cell>
          <cell r="BB400" t="str">
            <v>SUBDIRECTOR DE APROVECHAMIENTO</v>
          </cell>
          <cell r="BC400">
            <v>12970943</v>
          </cell>
          <cell r="BD400">
            <v>87</v>
          </cell>
          <cell r="BE400">
            <v>44565</v>
          </cell>
          <cell r="BF400">
            <v>396</v>
          </cell>
          <cell r="BG400">
            <v>44586</v>
          </cell>
          <cell r="BH400" t="str">
            <v>O23011602380000007569</v>
          </cell>
          <cell r="BI400" t="str">
            <v>1 1. Inversión</v>
          </cell>
          <cell r="BJ400"/>
          <cell r="BK400"/>
          <cell r="BL400"/>
          <cell r="BM400"/>
          <cell r="BN400">
            <v>9</v>
          </cell>
          <cell r="BO400" t="str">
            <v>TECNICO</v>
          </cell>
          <cell r="BP400"/>
        </row>
        <row r="401">
          <cell r="M401">
            <v>900383203</v>
          </cell>
          <cell r="N401">
            <v>6</v>
          </cell>
          <cell r="O401" t="str">
            <v>N/A</v>
          </cell>
          <cell r="P401" t="str">
            <v>N/A</v>
          </cell>
          <cell r="Q401" t="str">
            <v>N/A</v>
          </cell>
          <cell r="R401" t="str">
            <v>MAURICIO BERNAL MARCUCCI</v>
          </cell>
          <cell r="S401">
            <v>195090</v>
          </cell>
          <cell r="T401" t="str">
            <v>N/A</v>
          </cell>
          <cell r="U401" t="str">
            <v>N/A</v>
          </cell>
          <cell r="V401" t="str">
            <v>N/A</v>
          </cell>
          <cell r="W401" t="str">
            <v>N/A</v>
          </cell>
          <cell r="X401" t="str">
            <v>N/A</v>
          </cell>
          <cell r="Y401" t="str">
            <v>N/A</v>
          </cell>
          <cell r="Z401" t="str">
            <v>N/A</v>
          </cell>
          <cell r="AA401" t="str">
            <v>AV BOYACA KM 5 VIA AL LLANO</v>
          </cell>
          <cell r="AB401">
            <v>3848830</v>
          </cell>
          <cell r="AC401" t="str">
            <v>N/A</v>
          </cell>
          <cell r="AD401" t="str">
            <v>2 2. Jurídica</v>
          </cell>
          <cell r="AE401" t="str">
            <v>19 19-Empresa de Servicios Públicos - E.S.P.</v>
          </cell>
          <cell r="AF401" t="str">
            <v>N/A</v>
          </cell>
          <cell r="AG401" t="str">
            <v>N/A</v>
          </cell>
          <cell r="AH401" t="str">
            <v>N/A</v>
          </cell>
          <cell r="AI401" t="str">
            <v>N/A</v>
          </cell>
          <cell r="AJ401" t="str">
            <v>N/A</v>
          </cell>
          <cell r="AK401" t="str">
            <v>N/A</v>
          </cell>
          <cell r="AL401" t="str">
            <v>-</v>
          </cell>
          <cell r="AM401">
            <v>2849176250</v>
          </cell>
          <cell r="AN401"/>
          <cell r="AO401">
            <v>5746499375</v>
          </cell>
          <cell r="AP401">
            <v>0</v>
          </cell>
          <cell r="AQ401" t="str">
            <v>-</v>
          </cell>
          <cell r="AR401"/>
          <cell r="AS401">
            <v>8595675625</v>
          </cell>
          <cell r="AT401">
            <v>44762</v>
          </cell>
          <cell r="AU401">
            <v>44582</v>
          </cell>
          <cell r="AV401">
            <v>44804</v>
          </cell>
          <cell r="AW401">
            <v>6</v>
          </cell>
          <cell r="AX401" t="str">
            <v>2 2. Meses</v>
          </cell>
          <cell r="AY401" t="str">
            <v>Vigente</v>
          </cell>
          <cell r="AZ401" t="str">
            <v>SUBDIRECCION DE DISPOSICION FINAL</v>
          </cell>
          <cell r="BA401" t="str">
            <v>FREDY FERLEY ALDANA ARIAS</v>
          </cell>
          <cell r="BB401" t="str">
            <v>SUBDIRECTOR(A)</v>
          </cell>
          <cell r="BC401">
            <v>80513360</v>
          </cell>
          <cell r="BD401"/>
          <cell r="BE401"/>
          <cell r="BF401"/>
          <cell r="BG401"/>
          <cell r="BH401"/>
          <cell r="BI401"/>
          <cell r="BJ401"/>
          <cell r="BK401"/>
          <cell r="BL401"/>
          <cell r="BM401"/>
          <cell r="BN401" t="str">
            <v>N/A</v>
          </cell>
          <cell r="BO401" t="str">
            <v>N/A</v>
          </cell>
          <cell r="BP401"/>
        </row>
        <row r="402">
          <cell r="M402">
            <v>1013619392</v>
          </cell>
          <cell r="N402">
            <v>9</v>
          </cell>
          <cell r="O402" t="str">
            <v>COLOMBIA</v>
          </cell>
          <cell r="P402" t="str">
            <v>BOYACA</v>
          </cell>
          <cell r="Q402" t="str">
            <v>MONGUI</v>
          </cell>
          <cell r="R402" t="str">
            <v>N/A</v>
          </cell>
          <cell r="S402" t="str">
            <v>N/A</v>
          </cell>
          <cell r="T402" t="str">
            <v>N/A</v>
          </cell>
          <cell r="U402" t="str">
            <v>N/A</v>
          </cell>
          <cell r="V402" t="str">
            <v>N/A</v>
          </cell>
          <cell r="W402" t="str">
            <v>N/A</v>
          </cell>
          <cell r="X402" t="str">
            <v>N/A</v>
          </cell>
          <cell r="Y402" t="str">
            <v>N/A</v>
          </cell>
          <cell r="Z402">
            <v>33285</v>
          </cell>
          <cell r="AA402" t="str">
            <v>CRA 55A 163 35</v>
          </cell>
          <cell r="AB402">
            <v>3214116252</v>
          </cell>
          <cell r="AC402" t="str">
            <v>ANDRESSAENZF@GMAIL.COM</v>
          </cell>
          <cell r="AD402" t="str">
            <v xml:space="preserve">1 1. Natural </v>
          </cell>
          <cell r="AE402" t="str">
            <v>26 26-Persona Natural</v>
          </cell>
          <cell r="AF402" t="str">
            <v>MASCULINO</v>
          </cell>
          <cell r="AG402" t="str">
            <v>TECNICA PROFESIONAL EN PROCESOS BANCARIOS FINANCIEROS</v>
          </cell>
          <cell r="AH402" t="str">
            <v>N/A</v>
          </cell>
          <cell r="AI402" t="str">
            <v>8 AÑOS 5 MESES</v>
          </cell>
          <cell r="AJ402" t="str">
            <v>MEDIMAS</v>
          </cell>
          <cell r="AK402" t="str">
            <v>COLFONDOS</v>
          </cell>
          <cell r="AL402" t="str">
            <v>-</v>
          </cell>
          <cell r="AM402">
            <v>0</v>
          </cell>
          <cell r="AN402"/>
          <cell r="AO402">
            <v>32400000</v>
          </cell>
          <cell r="AP402">
            <v>4050000</v>
          </cell>
          <cell r="AQ402" t="str">
            <v>-</v>
          </cell>
          <cell r="AR402">
            <v>8</v>
          </cell>
          <cell r="AS402">
            <v>32400000</v>
          </cell>
          <cell r="AT402">
            <v>44859</v>
          </cell>
          <cell r="AU402">
            <v>44587</v>
          </cell>
          <cell r="AV402">
            <v>44859</v>
          </cell>
          <cell r="AW402">
            <v>8</v>
          </cell>
          <cell r="AX402" t="str">
            <v>2 2. Meses</v>
          </cell>
          <cell r="AY402" t="str">
            <v>Vigente</v>
          </cell>
          <cell r="AZ402" t="str">
            <v>SUBDIRECCION DE APROVECHAMIENTO</v>
          </cell>
          <cell r="BA402" t="str">
            <v>ALVARO RAUL PARRA ERAZO</v>
          </cell>
          <cell r="BB402" t="str">
            <v>SUBDIRECTOR DE APROVECHAMIENTO</v>
          </cell>
          <cell r="BC402">
            <v>12970943</v>
          </cell>
          <cell r="BD402">
            <v>487</v>
          </cell>
          <cell r="BE402"/>
          <cell r="BF402">
            <v>395</v>
          </cell>
          <cell r="BG402">
            <v>44586</v>
          </cell>
          <cell r="BH402" t="str">
            <v>O23011602380000007569</v>
          </cell>
          <cell r="BI402" t="str">
            <v>1 1. Inversión</v>
          </cell>
          <cell r="BJ402"/>
          <cell r="BK402"/>
          <cell r="BL402"/>
          <cell r="BM402"/>
          <cell r="BN402">
            <v>9</v>
          </cell>
          <cell r="BO402" t="str">
            <v>TECNICO</v>
          </cell>
          <cell r="BP402"/>
        </row>
        <row r="403">
          <cell r="M403">
            <v>52302200</v>
          </cell>
          <cell r="N403">
            <v>2</v>
          </cell>
          <cell r="O403" t="str">
            <v>COLOMBIA</v>
          </cell>
          <cell r="P403" t="str">
            <v>CUNDINAMARCA</v>
          </cell>
          <cell r="Q403" t="str">
            <v>BOGOTA</v>
          </cell>
          <cell r="R403" t="str">
            <v>N/A</v>
          </cell>
          <cell r="S403" t="str">
            <v>N/A</v>
          </cell>
          <cell r="T403" t="str">
            <v>N/A</v>
          </cell>
          <cell r="U403" t="str">
            <v>N/A</v>
          </cell>
          <cell r="V403" t="str">
            <v>N/A</v>
          </cell>
          <cell r="W403" t="str">
            <v>N/A</v>
          </cell>
          <cell r="X403" t="str">
            <v>N/A</v>
          </cell>
          <cell r="Y403" t="str">
            <v>N/A</v>
          </cell>
          <cell r="Z403">
            <v>27914</v>
          </cell>
          <cell r="AA403" t="str">
            <v>TRASV 80F 69 17</v>
          </cell>
          <cell r="AB403">
            <v>3865439</v>
          </cell>
          <cell r="AC403" t="str">
            <v>CLAPAMOR70@HOTMAIL.COM</v>
          </cell>
          <cell r="AD403" t="str">
            <v xml:space="preserve">1 1. Natural </v>
          </cell>
          <cell r="AE403" t="str">
            <v>26 26-Persona Natural</v>
          </cell>
          <cell r="AF403" t="str">
            <v>FEMENINO</v>
          </cell>
          <cell r="AG403" t="str">
            <v>TRABAJO SOCIAL</v>
          </cell>
          <cell r="AH403" t="str">
            <v>N/A</v>
          </cell>
          <cell r="AI403" t="str">
            <v>11 AÑOS 1 MES</v>
          </cell>
          <cell r="AJ403" t="str">
            <v>-</v>
          </cell>
          <cell r="AK403" t="str">
            <v>-</v>
          </cell>
          <cell r="AL403" t="str">
            <v>-</v>
          </cell>
          <cell r="AM403">
            <v>0</v>
          </cell>
          <cell r="AN403"/>
          <cell r="AO403">
            <v>44550000</v>
          </cell>
          <cell r="AP403">
            <v>4050000</v>
          </cell>
          <cell r="AQ403" t="str">
            <v>-</v>
          </cell>
          <cell r="AR403">
            <v>11</v>
          </cell>
          <cell r="AS403">
            <v>44550000</v>
          </cell>
          <cell r="AT403">
            <v>44920</v>
          </cell>
          <cell r="AU403">
            <v>44587</v>
          </cell>
          <cell r="AV403">
            <v>44920</v>
          </cell>
          <cell r="AW403">
            <v>11</v>
          </cell>
          <cell r="AX403" t="str">
            <v>2 2. Meses</v>
          </cell>
          <cell r="AY403" t="str">
            <v>Vigente</v>
          </cell>
          <cell r="AZ403" t="str">
            <v>SUBDIRECCION DE APROVECHAMIENTO</v>
          </cell>
          <cell r="BA403" t="str">
            <v>ALVARO RAUL PARRA ERAZO</v>
          </cell>
          <cell r="BB403" t="str">
            <v>SUBDIRECTOR DE APROVECHAMIENTO</v>
          </cell>
          <cell r="BC403">
            <v>12970943</v>
          </cell>
          <cell r="BD403">
            <v>57</v>
          </cell>
          <cell r="BE403">
            <v>44565</v>
          </cell>
          <cell r="BF403">
            <v>411</v>
          </cell>
          <cell r="BG403">
            <v>44586</v>
          </cell>
          <cell r="BH403" t="str">
            <v>O23011602380000007569</v>
          </cell>
          <cell r="BI403" t="str">
            <v>1 1. Inversión</v>
          </cell>
          <cell r="BJ403"/>
          <cell r="BK403"/>
          <cell r="BL403"/>
          <cell r="BM403"/>
          <cell r="BN403">
            <v>9</v>
          </cell>
          <cell r="BO403" t="str">
            <v>TECNICO</v>
          </cell>
          <cell r="BP403"/>
        </row>
        <row r="404">
          <cell r="M404">
            <v>52428295</v>
          </cell>
          <cell r="N404">
            <v>3</v>
          </cell>
          <cell r="O404" t="str">
            <v>COLOMBIA</v>
          </cell>
          <cell r="P404" t="str">
            <v>VALLE DEL CAUCA</v>
          </cell>
          <cell r="Q404" t="str">
            <v>CALI</v>
          </cell>
          <cell r="R404" t="str">
            <v>N/A</v>
          </cell>
          <cell r="S404" t="str">
            <v>N/A</v>
          </cell>
          <cell r="T404" t="str">
            <v>N/A</v>
          </cell>
          <cell r="U404" t="str">
            <v>N/A</v>
          </cell>
          <cell r="V404" t="str">
            <v>N/A</v>
          </cell>
          <cell r="W404" t="str">
            <v>N/A</v>
          </cell>
          <cell r="X404" t="str">
            <v>N/A</v>
          </cell>
          <cell r="Y404" t="str">
            <v>N/A</v>
          </cell>
          <cell r="Z404">
            <v>28738</v>
          </cell>
          <cell r="AA404" t="str">
            <v>CRA 58C 153 08</v>
          </cell>
          <cell r="AB404">
            <v>3022147899</v>
          </cell>
          <cell r="AC404" t="str">
            <v>PAULAIDARRAGA5@GMAIL.COM</v>
          </cell>
          <cell r="AD404" t="str">
            <v xml:space="preserve">1 1. Natural </v>
          </cell>
          <cell r="AE404" t="str">
            <v>26 26-Persona Natural</v>
          </cell>
          <cell r="AF404" t="str">
            <v>FEMENINO</v>
          </cell>
          <cell r="AG404" t="str">
            <v>ESTUDIOS UNIVERSITARIOS</v>
          </cell>
          <cell r="AH404" t="str">
            <v>N/A</v>
          </cell>
          <cell r="AI404" t="str">
            <v>3 AÑOS 1 MES</v>
          </cell>
          <cell r="AJ404" t="str">
            <v>MEDIMAS</v>
          </cell>
          <cell r="AK404" t="str">
            <v>COLFONDOS</v>
          </cell>
          <cell r="AL404" t="str">
            <v>-</v>
          </cell>
          <cell r="AM404">
            <v>0</v>
          </cell>
          <cell r="AN404"/>
          <cell r="AO404">
            <v>44550000</v>
          </cell>
          <cell r="AP404">
            <v>4050000</v>
          </cell>
          <cell r="AQ404" t="str">
            <v>-</v>
          </cell>
          <cell r="AR404">
            <v>11</v>
          </cell>
          <cell r="AS404">
            <v>44550000</v>
          </cell>
          <cell r="AT404">
            <v>44921</v>
          </cell>
          <cell r="AU404">
            <v>44588</v>
          </cell>
          <cell r="AV404">
            <v>44921</v>
          </cell>
          <cell r="AW404">
            <v>11</v>
          </cell>
          <cell r="AX404" t="str">
            <v>2 2. Meses</v>
          </cell>
          <cell r="AY404" t="str">
            <v>Vigente</v>
          </cell>
          <cell r="AZ404" t="str">
            <v>SUBDIRECCION DE APROVECHAMIENTO</v>
          </cell>
          <cell r="BA404" t="str">
            <v>ALVARO RAUL PARRA ERAZO</v>
          </cell>
          <cell r="BB404" t="str">
            <v>SUBDIRECTOR DE APROVECHAMIENTO</v>
          </cell>
          <cell r="BC404">
            <v>12970943</v>
          </cell>
          <cell r="BD404">
            <v>114</v>
          </cell>
          <cell r="BE404">
            <v>44567</v>
          </cell>
          <cell r="BF404">
            <v>413</v>
          </cell>
          <cell r="BG404">
            <v>44586</v>
          </cell>
          <cell r="BH404" t="str">
            <v>O23011602380000007569</v>
          </cell>
          <cell r="BI404" t="str">
            <v>1 1. Inversión</v>
          </cell>
          <cell r="BJ404"/>
          <cell r="BK404"/>
          <cell r="BL404"/>
          <cell r="BM404"/>
          <cell r="BN404">
            <v>9</v>
          </cell>
          <cell r="BO404" t="str">
            <v>TECNICO</v>
          </cell>
          <cell r="BP404"/>
        </row>
        <row r="405">
          <cell r="M405">
            <v>1033768573</v>
          </cell>
          <cell r="N405">
            <v>6</v>
          </cell>
          <cell r="O405" t="str">
            <v>COLOMBIA</v>
          </cell>
          <cell r="P405" t="str">
            <v>CUNDINAMARCA</v>
          </cell>
          <cell r="Q405" t="str">
            <v>BOGOTA</v>
          </cell>
          <cell r="R405" t="str">
            <v>N/A</v>
          </cell>
          <cell r="S405" t="str">
            <v>N/A</v>
          </cell>
          <cell r="T405" t="str">
            <v>N/A</v>
          </cell>
          <cell r="U405" t="str">
            <v>N/A</v>
          </cell>
          <cell r="V405" t="str">
            <v>N/A</v>
          </cell>
          <cell r="W405" t="str">
            <v>N/A</v>
          </cell>
          <cell r="X405" t="str">
            <v>N/A</v>
          </cell>
          <cell r="Y405" t="str">
            <v>N/A</v>
          </cell>
          <cell r="Z405">
            <v>34595</v>
          </cell>
          <cell r="AA405" t="str">
            <v>diag 93b sur 18h 86 mochuelo bajo</v>
          </cell>
          <cell r="AB405">
            <v>3573732</v>
          </cell>
          <cell r="AC405" t="str">
            <v>LEONARDO8A77@GMAIL.COM</v>
          </cell>
          <cell r="AD405" t="str">
            <v xml:space="preserve">1 1. Natural </v>
          </cell>
          <cell r="AE405" t="str">
            <v>26 26-Persona Natural</v>
          </cell>
          <cell r="AF405" t="str">
            <v>MASCULINO</v>
          </cell>
          <cell r="AG405" t="str">
            <v>TECNOLOGIA EN DESARROLLO AMBIENTAL</v>
          </cell>
          <cell r="AH405" t="str">
            <v>N/A</v>
          </cell>
          <cell r="AI405" t="str">
            <v>6 AÑOS 4 MESES</v>
          </cell>
          <cell r="AJ405" t="str">
            <v>FAMISANAR</v>
          </cell>
          <cell r="AK405" t="str">
            <v>PORVENIR</v>
          </cell>
          <cell r="AL405" t="str">
            <v>-</v>
          </cell>
          <cell r="AM405">
            <v>0</v>
          </cell>
          <cell r="AN405"/>
          <cell r="AO405">
            <v>24300000</v>
          </cell>
          <cell r="AP405">
            <v>4050000</v>
          </cell>
          <cell r="AQ405" t="str">
            <v>-</v>
          </cell>
          <cell r="AR405">
            <v>6</v>
          </cell>
          <cell r="AS405">
            <v>24300000</v>
          </cell>
          <cell r="AT405">
            <v>44768</v>
          </cell>
          <cell r="AU405">
            <v>44588</v>
          </cell>
          <cell r="AV405">
            <v>44768</v>
          </cell>
          <cell r="AW405">
            <v>6</v>
          </cell>
          <cell r="AX405" t="str">
            <v>2 2. Meses</v>
          </cell>
          <cell r="AY405" t="str">
            <v>Vigente</v>
          </cell>
          <cell r="AZ405" t="str">
            <v>SUBDIRECCION DE APROVECHAMIENTO</v>
          </cell>
          <cell r="BA405" t="str">
            <v>ALVARO RAUL PARRA ERAZO</v>
          </cell>
          <cell r="BB405" t="str">
            <v>SUBDIRECTOR DE APROVECHAMIENTO</v>
          </cell>
          <cell r="BC405">
            <v>12970943</v>
          </cell>
          <cell r="BD405">
            <v>38</v>
          </cell>
          <cell r="BE405">
            <v>44564</v>
          </cell>
          <cell r="BF405">
            <v>427</v>
          </cell>
          <cell r="BG405">
            <v>44587</v>
          </cell>
          <cell r="BH405" t="str">
            <v>O23011602380000007569</v>
          </cell>
          <cell r="BI405" t="str">
            <v>1 1. Inversión</v>
          </cell>
          <cell r="BJ405"/>
          <cell r="BK405"/>
          <cell r="BL405"/>
          <cell r="BM405"/>
          <cell r="BN405">
            <v>9</v>
          </cell>
          <cell r="BO405" t="str">
            <v>TECNICO</v>
          </cell>
          <cell r="BP405"/>
        </row>
        <row r="406">
          <cell r="M406">
            <v>1010235635</v>
          </cell>
          <cell r="N406">
            <v>3</v>
          </cell>
          <cell r="O406" t="str">
            <v>COLOMBIA</v>
          </cell>
          <cell r="P406" t="str">
            <v>CUNDINAMARCA</v>
          </cell>
          <cell r="Q406" t="str">
            <v>BOGOTA</v>
          </cell>
          <cell r="R406" t="str">
            <v>N/A</v>
          </cell>
          <cell r="S406" t="str">
            <v>N/A</v>
          </cell>
          <cell r="T406" t="str">
            <v>N/A</v>
          </cell>
          <cell r="U406" t="str">
            <v>N/A</v>
          </cell>
          <cell r="V406" t="str">
            <v>N/A</v>
          </cell>
          <cell r="W406" t="str">
            <v>N/A</v>
          </cell>
          <cell r="X406" t="str">
            <v>N/A</v>
          </cell>
          <cell r="Y406" t="str">
            <v>N/A</v>
          </cell>
          <cell r="Z406">
            <v>35684</v>
          </cell>
          <cell r="AA406" t="str">
            <v>CRA 72BIS 56D 53SUR</v>
          </cell>
          <cell r="AB406">
            <v>7781508</v>
          </cell>
          <cell r="AC406" t="str">
            <v>SANARQ8@GMAIL.COM</v>
          </cell>
          <cell r="AD406" t="str">
            <v xml:space="preserve">1 1. Natural </v>
          </cell>
          <cell r="AE406" t="str">
            <v>26 26-Persona Natural</v>
          </cell>
          <cell r="AF406" t="str">
            <v>MASCULINO</v>
          </cell>
          <cell r="AG406" t="str">
            <v>ARQUITECTURA</v>
          </cell>
          <cell r="AH406" t="str">
            <v>N/A</v>
          </cell>
          <cell r="AI406" t="str">
            <v>1 AÑO 9 MESES</v>
          </cell>
          <cell r="AJ406" t="str">
            <v>FAMISANAR</v>
          </cell>
          <cell r="AK406" t="str">
            <v>PROTECCION</v>
          </cell>
          <cell r="AL406" t="str">
            <v>-</v>
          </cell>
          <cell r="AM406">
            <v>0</v>
          </cell>
          <cell r="AN406"/>
          <cell r="AO406">
            <v>60500000</v>
          </cell>
          <cell r="AP406">
            <v>5500000</v>
          </cell>
          <cell r="AQ406" t="str">
            <v>-</v>
          </cell>
          <cell r="AR406">
            <v>11</v>
          </cell>
          <cell r="AS406">
            <v>60500000</v>
          </cell>
          <cell r="AT406">
            <v>44921</v>
          </cell>
          <cell r="AU406">
            <v>44588</v>
          </cell>
          <cell r="AV406">
            <v>44921</v>
          </cell>
          <cell r="AW406">
            <v>11</v>
          </cell>
          <cell r="AX406" t="str">
            <v>2 2. Meses</v>
          </cell>
          <cell r="AY406" t="str">
            <v>Vigente</v>
          </cell>
          <cell r="AZ406" t="str">
            <v>SUBDIRECCION DE APROVECHAMIENTO</v>
          </cell>
          <cell r="BA406" t="str">
            <v>ALVARO RAUL PARRA ERAZO</v>
          </cell>
          <cell r="BB406" t="str">
            <v>SUBDIRECTOR DE APROVECHAMIENTO</v>
          </cell>
          <cell r="BC406">
            <v>12970943</v>
          </cell>
          <cell r="BD406">
            <v>32</v>
          </cell>
          <cell r="BE406">
            <v>44564</v>
          </cell>
          <cell r="BF406">
            <v>414</v>
          </cell>
          <cell r="BG406">
            <v>44586</v>
          </cell>
          <cell r="BH406" t="str">
            <v>O23011602380000007569</v>
          </cell>
          <cell r="BI406" t="str">
            <v>1 1. Inversión</v>
          </cell>
          <cell r="BJ406"/>
          <cell r="BK406"/>
          <cell r="BL406"/>
          <cell r="BM406"/>
          <cell r="BN406">
            <v>11</v>
          </cell>
          <cell r="BO406" t="str">
            <v>PROFESIONAL</v>
          </cell>
          <cell r="BP406"/>
        </row>
        <row r="407">
          <cell r="M407">
            <v>1050946849</v>
          </cell>
          <cell r="N407">
            <v>9</v>
          </cell>
          <cell r="O407" t="str">
            <v>COLOMBIA</v>
          </cell>
          <cell r="P407" t="str">
            <v>BOLIVAR</v>
          </cell>
          <cell r="Q407" t="str">
            <v>MOMPOS</v>
          </cell>
          <cell r="R407" t="str">
            <v>N/A</v>
          </cell>
          <cell r="S407" t="str">
            <v>N/A</v>
          </cell>
          <cell r="T407" t="str">
            <v>N/A</v>
          </cell>
          <cell r="U407" t="str">
            <v>N/A</v>
          </cell>
          <cell r="V407" t="str">
            <v>N/A</v>
          </cell>
          <cell r="W407" t="str">
            <v>N/A</v>
          </cell>
          <cell r="X407" t="str">
            <v>N/A</v>
          </cell>
          <cell r="Y407" t="str">
            <v>N/A</v>
          </cell>
          <cell r="Z407">
            <v>31742</v>
          </cell>
          <cell r="AA407" t="str">
            <v>CALLE 151 109A 25</v>
          </cell>
          <cell r="AB407">
            <v>6408778</v>
          </cell>
          <cell r="AC407" t="str">
            <v>LUNADAVID76@YAHOO.ES</v>
          </cell>
          <cell r="AD407" t="str">
            <v xml:space="preserve">1 1. Natural </v>
          </cell>
          <cell r="AE407" t="str">
            <v>26 26-Persona Natural</v>
          </cell>
          <cell r="AF407" t="str">
            <v>MASCULINO</v>
          </cell>
          <cell r="AG407" t="str">
            <v>ESTUDIOS UNIVERSITARIOS</v>
          </cell>
          <cell r="AH407" t="str">
            <v>N/A</v>
          </cell>
          <cell r="AI407" t="str">
            <v>9 AÑOS</v>
          </cell>
          <cell r="AJ407" t="str">
            <v>SURA EPS</v>
          </cell>
          <cell r="AK407" t="str">
            <v>PROTECCION</v>
          </cell>
          <cell r="AL407" t="str">
            <v>-</v>
          </cell>
          <cell r="AM407">
            <v>0</v>
          </cell>
          <cell r="AN407"/>
          <cell r="AO407">
            <v>24300000</v>
          </cell>
          <cell r="AP407">
            <v>4050000</v>
          </cell>
          <cell r="AQ407" t="str">
            <v>-</v>
          </cell>
          <cell r="AR407">
            <v>6</v>
          </cell>
          <cell r="AS407">
            <v>24300000</v>
          </cell>
          <cell r="AT407">
            <v>44768</v>
          </cell>
          <cell r="AU407">
            <v>44588</v>
          </cell>
          <cell r="AV407">
            <v>44768</v>
          </cell>
          <cell r="AW407">
            <v>6</v>
          </cell>
          <cell r="AX407" t="str">
            <v>2 2. Meses</v>
          </cell>
          <cell r="AY407" t="str">
            <v>Vigente</v>
          </cell>
          <cell r="AZ407" t="str">
            <v>SUBDIRECCION DE APROVECHAMIENTO</v>
          </cell>
          <cell r="BA407" t="str">
            <v>ALVARO RAUL PARRA ERAZO</v>
          </cell>
          <cell r="BB407" t="str">
            <v>SUBDIRECTOR DE APROVECHAMIENTO</v>
          </cell>
          <cell r="BC407">
            <v>12970943</v>
          </cell>
          <cell r="BD407">
            <v>92</v>
          </cell>
          <cell r="BE407">
            <v>44565</v>
          </cell>
          <cell r="BF407">
            <v>415</v>
          </cell>
          <cell r="BG407">
            <v>44586</v>
          </cell>
          <cell r="BH407" t="str">
            <v>O23011602380000007569</v>
          </cell>
          <cell r="BI407" t="str">
            <v>1 1. Inversión</v>
          </cell>
          <cell r="BJ407"/>
          <cell r="BK407"/>
          <cell r="BL407"/>
          <cell r="BM407"/>
          <cell r="BN407">
            <v>9</v>
          </cell>
          <cell r="BO407" t="str">
            <v>TECNICO</v>
          </cell>
          <cell r="BP407"/>
        </row>
        <row r="408">
          <cell r="M408">
            <v>1016049780</v>
          </cell>
          <cell r="N408">
            <v>8</v>
          </cell>
          <cell r="O408" t="str">
            <v>COLOMBIA</v>
          </cell>
          <cell r="P408" t="str">
            <v>CUNDINAMARCA</v>
          </cell>
          <cell r="Q408" t="str">
            <v>BOGOTA</v>
          </cell>
          <cell r="R408" t="str">
            <v>N/A</v>
          </cell>
          <cell r="S408" t="str">
            <v>N/A</v>
          </cell>
          <cell r="T408" t="str">
            <v>N/A</v>
          </cell>
          <cell r="U408" t="str">
            <v>N/A</v>
          </cell>
          <cell r="V408" t="str">
            <v>N/A</v>
          </cell>
          <cell r="W408" t="str">
            <v>N/A</v>
          </cell>
          <cell r="X408" t="str">
            <v>N/A</v>
          </cell>
          <cell r="Y408" t="str">
            <v>N/A</v>
          </cell>
          <cell r="Z408">
            <v>33883</v>
          </cell>
          <cell r="AA408" t="str">
            <v>CALLE 17F 115 27</v>
          </cell>
          <cell r="AB408">
            <v>8076439</v>
          </cell>
          <cell r="AC408" t="str">
            <v>NJSANCHEZ06@GMAIL.COM</v>
          </cell>
          <cell r="AD408" t="str">
            <v xml:space="preserve">1 1. Natural </v>
          </cell>
          <cell r="AE408" t="str">
            <v>26 26-Persona Natural</v>
          </cell>
          <cell r="AF408" t="str">
            <v>MASCULINO</v>
          </cell>
          <cell r="AG408" t="str">
            <v>TECNICO EN DESARROLLO DE OPERACIONES LOGISTICAS EN CADENA</v>
          </cell>
          <cell r="AH408" t="str">
            <v>N/A</v>
          </cell>
          <cell r="AI408" t="str">
            <v>5 AÑOS 5 MESES</v>
          </cell>
          <cell r="AJ408" t="str">
            <v>SURA EPS</v>
          </cell>
          <cell r="AK408" t="str">
            <v>PORVENIR</v>
          </cell>
          <cell r="AL408" t="str">
            <v>-</v>
          </cell>
          <cell r="AM408">
            <v>0</v>
          </cell>
          <cell r="AN408"/>
          <cell r="AO408">
            <v>24300000</v>
          </cell>
          <cell r="AP408">
            <v>4050000</v>
          </cell>
          <cell r="AQ408" t="str">
            <v>-</v>
          </cell>
          <cell r="AR408">
            <v>6</v>
          </cell>
          <cell r="AS408">
            <v>24300000</v>
          </cell>
          <cell r="AT408">
            <v>44767</v>
          </cell>
          <cell r="AU408">
            <v>44587</v>
          </cell>
          <cell r="AV408">
            <v>44767</v>
          </cell>
          <cell r="AW408">
            <v>6</v>
          </cell>
          <cell r="AX408" t="str">
            <v>2 2. Meses</v>
          </cell>
          <cell r="AY408" t="str">
            <v>Vigente</v>
          </cell>
          <cell r="AZ408" t="str">
            <v>SUBDIRECCION DE APROVECHAMIENTO</v>
          </cell>
          <cell r="BA408" t="str">
            <v>ALVARO RAUL PARRA ERAZO</v>
          </cell>
          <cell r="BB408" t="str">
            <v>SUBDIRECTOR DE APROVECHAMIENTO</v>
          </cell>
          <cell r="BC408">
            <v>12970943</v>
          </cell>
          <cell r="BD408">
            <v>54</v>
          </cell>
          <cell r="BE408">
            <v>44565</v>
          </cell>
          <cell r="BF408">
            <v>430</v>
          </cell>
          <cell r="BG408">
            <v>44587</v>
          </cell>
          <cell r="BH408" t="str">
            <v>O23011602380000007569</v>
          </cell>
          <cell r="BI408" t="str">
            <v>1 1. Inversión</v>
          </cell>
          <cell r="BJ408"/>
          <cell r="BK408"/>
          <cell r="BL408"/>
          <cell r="BM408"/>
          <cell r="BN408">
            <v>9</v>
          </cell>
          <cell r="BO408" t="str">
            <v>TECNICO</v>
          </cell>
          <cell r="BP408"/>
        </row>
        <row r="409">
          <cell r="M409">
            <v>1054092734</v>
          </cell>
          <cell r="N409">
            <v>9</v>
          </cell>
          <cell r="O409" t="str">
            <v>COLOMBIA</v>
          </cell>
          <cell r="P409" t="str">
            <v>BOYACA</v>
          </cell>
          <cell r="Q409" t="str">
            <v>VILLA DE LEYVA</v>
          </cell>
          <cell r="R409" t="str">
            <v>N/A</v>
          </cell>
          <cell r="S409" t="str">
            <v>N/A</v>
          </cell>
          <cell r="T409" t="str">
            <v>N/A</v>
          </cell>
          <cell r="U409" t="str">
            <v>N/A</v>
          </cell>
          <cell r="V409" t="str">
            <v>N/A</v>
          </cell>
          <cell r="W409" t="str">
            <v>N/A</v>
          </cell>
          <cell r="X409" t="str">
            <v>N/A</v>
          </cell>
          <cell r="Y409" t="str">
            <v>N/A</v>
          </cell>
          <cell r="Z409">
            <v>33661</v>
          </cell>
          <cell r="AA409" t="str">
            <v>AC 147 7 79</v>
          </cell>
          <cell r="AB409">
            <v>3203994079</v>
          </cell>
          <cell r="AC409" t="str">
            <v>CARLOSAN.RICO@OUTLOOK.COM</v>
          </cell>
          <cell r="AD409" t="str">
            <v xml:space="preserve">1 1. Natural </v>
          </cell>
          <cell r="AE409" t="str">
            <v>26 26-Persona Natural</v>
          </cell>
          <cell r="AF409" t="str">
            <v>MASCULINO</v>
          </cell>
          <cell r="AG409" t="str">
            <v>DERECHO</v>
          </cell>
          <cell r="AH409" t="str">
            <v>N/A</v>
          </cell>
          <cell r="AI409" t="str">
            <v>2 AÑOS 4 MESES</v>
          </cell>
          <cell r="AJ409" t="str">
            <v>FAMISANAR</v>
          </cell>
          <cell r="AK409" t="str">
            <v>PORVENIR</v>
          </cell>
          <cell r="AL409" t="str">
            <v>-</v>
          </cell>
          <cell r="AM409">
            <v>0</v>
          </cell>
          <cell r="AN409"/>
          <cell r="AO409">
            <v>45000000</v>
          </cell>
          <cell r="AP409">
            <v>5000000</v>
          </cell>
          <cell r="AQ409" t="str">
            <v>-</v>
          </cell>
          <cell r="AR409">
            <v>9</v>
          </cell>
          <cell r="AS409">
            <v>45000000</v>
          </cell>
          <cell r="AT409">
            <v>44859</v>
          </cell>
          <cell r="AU409">
            <v>44587</v>
          </cell>
          <cell r="AV409">
            <v>44859</v>
          </cell>
          <cell r="AW409">
            <v>9</v>
          </cell>
          <cell r="AX409" t="str">
            <v>2 2. Meses</v>
          </cell>
          <cell r="AY409" t="str">
            <v>Vigente</v>
          </cell>
          <cell r="AZ409" t="str">
            <v>SUBDIRECCION DE ASUNTOS LEGALES</v>
          </cell>
          <cell r="BA409" t="str">
            <v>CARLOS ARTURO QUINTANA ASTRO</v>
          </cell>
          <cell r="BB409" t="str">
            <v>SUBDIRECTOR DE ASUNTOS LEGALES</v>
          </cell>
          <cell r="BC409">
            <v>80095259</v>
          </cell>
          <cell r="BD409">
            <v>535</v>
          </cell>
          <cell r="BE409">
            <v>44582</v>
          </cell>
          <cell r="BF409">
            <v>371</v>
          </cell>
          <cell r="BG409">
            <v>44585</v>
          </cell>
          <cell r="BH409" t="str">
            <v>O23011605560000007628</v>
          </cell>
          <cell r="BI409" t="str">
            <v>1 1. Inversión</v>
          </cell>
          <cell r="BJ409"/>
          <cell r="BK409"/>
          <cell r="BL409"/>
          <cell r="BM409"/>
          <cell r="BN409">
            <v>5</v>
          </cell>
          <cell r="BO409" t="str">
            <v>PROFESIONAL</v>
          </cell>
          <cell r="BP409"/>
        </row>
        <row r="410">
          <cell r="M410">
            <v>901014925</v>
          </cell>
          <cell r="N410">
            <v>7</v>
          </cell>
          <cell r="O410" t="str">
            <v>N/A</v>
          </cell>
          <cell r="P410" t="str">
            <v>N/A</v>
          </cell>
          <cell r="Q410" t="str">
            <v>N/A</v>
          </cell>
          <cell r="R410" t="str">
            <v>DAVID ALFREDO RIAÑO ALARCON</v>
          </cell>
          <cell r="S410">
            <v>11188688</v>
          </cell>
          <cell r="T410" t="str">
            <v>N/A</v>
          </cell>
          <cell r="U410" t="str">
            <v>N/A</v>
          </cell>
          <cell r="V410" t="str">
            <v>N/A</v>
          </cell>
          <cell r="W410" t="str">
            <v>N/A</v>
          </cell>
          <cell r="X410" t="str">
            <v>N/A</v>
          </cell>
          <cell r="Y410" t="str">
            <v>N/A</v>
          </cell>
          <cell r="Z410" t="str">
            <v>N/A</v>
          </cell>
          <cell r="AA410" t="str">
            <v>CALLE 105A 14 92 OFC 212</v>
          </cell>
          <cell r="AB410">
            <v>3002538323</v>
          </cell>
          <cell r="AC410" t="str">
            <v>N/A</v>
          </cell>
          <cell r="AD410" t="str">
            <v>2 2. Jurídica</v>
          </cell>
          <cell r="AE410" t="str">
            <v>25 25-Sociedad por Acciones Simplificadas - SAS</v>
          </cell>
          <cell r="AF410" t="str">
            <v>N/A</v>
          </cell>
          <cell r="AG410" t="str">
            <v>N/A</v>
          </cell>
          <cell r="AH410" t="str">
            <v>N/A</v>
          </cell>
          <cell r="AI410" t="str">
            <v>N/A</v>
          </cell>
          <cell r="AJ410" t="str">
            <v>N/A</v>
          </cell>
          <cell r="AK410" t="str">
            <v>N/A</v>
          </cell>
          <cell r="AL410" t="str">
            <v>-</v>
          </cell>
          <cell r="AM410">
            <v>0</v>
          </cell>
          <cell r="AN410"/>
          <cell r="AO410">
            <v>129900000</v>
          </cell>
          <cell r="AP410">
            <v>12990000</v>
          </cell>
          <cell r="AQ410" t="str">
            <v>SI</v>
          </cell>
          <cell r="AR410">
            <v>10</v>
          </cell>
          <cell r="AS410">
            <v>129900000</v>
          </cell>
          <cell r="AT410">
            <v>44890</v>
          </cell>
          <cell r="AU410">
            <v>44587</v>
          </cell>
          <cell r="AV410">
            <v>44890</v>
          </cell>
          <cell r="AW410">
            <v>10</v>
          </cell>
          <cell r="AX410" t="str">
            <v>2 2. Meses</v>
          </cell>
          <cell r="AY410" t="str">
            <v>Vigente</v>
          </cell>
          <cell r="AZ410" t="str">
            <v>SUBDIRECCION DE SERVICIOS FUNERARIOS Y ALUMBRADO PUBLICO</v>
          </cell>
          <cell r="BA410" t="str">
            <v>INGRID LISBETH RAMIREZ MORENO</v>
          </cell>
          <cell r="BB410" t="str">
            <v>SUBDIRECTORA DE SERVICIOS FUNERARIOS Y ALUMBRADO PUBLICO</v>
          </cell>
          <cell r="BC410">
            <v>47440658</v>
          </cell>
          <cell r="BD410">
            <v>10</v>
          </cell>
          <cell r="BE410">
            <v>44564</v>
          </cell>
          <cell r="BF410">
            <v>404</v>
          </cell>
          <cell r="BG410">
            <v>44586</v>
          </cell>
          <cell r="BH410" t="str">
            <v>O23011603450000007652</v>
          </cell>
          <cell r="BI410" t="str">
            <v>1 1. Inversión</v>
          </cell>
          <cell r="BJ410"/>
          <cell r="BK410"/>
          <cell r="BL410"/>
          <cell r="BM410"/>
          <cell r="BN410" t="str">
            <v>N/A</v>
          </cell>
          <cell r="BO410" t="str">
            <v>N/A</v>
          </cell>
          <cell r="BP410"/>
        </row>
        <row r="411">
          <cell r="M411">
            <v>52536966</v>
          </cell>
          <cell r="N411">
            <v>1</v>
          </cell>
          <cell r="O411" t="str">
            <v>COLOMBIA</v>
          </cell>
          <cell r="P411" t="str">
            <v>CUNDINAMARCA</v>
          </cell>
          <cell r="Q411" t="str">
            <v>BOGOTA</v>
          </cell>
          <cell r="R411" t="str">
            <v>N/A</v>
          </cell>
          <cell r="S411" t="str">
            <v>N/A</v>
          </cell>
          <cell r="T411" t="str">
            <v>N/A</v>
          </cell>
          <cell r="U411" t="str">
            <v>N/A</v>
          </cell>
          <cell r="V411" t="str">
            <v>N/A</v>
          </cell>
          <cell r="W411" t="str">
            <v>N/A</v>
          </cell>
          <cell r="X411" t="str">
            <v>N/A</v>
          </cell>
          <cell r="Y411" t="str">
            <v>N/A</v>
          </cell>
          <cell r="Z411">
            <v>29105</v>
          </cell>
          <cell r="AA411" t="str">
            <v>CRA 94 72A 93</v>
          </cell>
          <cell r="AB411">
            <v>300819100</v>
          </cell>
          <cell r="AC411" t="str">
            <v>MARIATQUINTANAM@GMAIL.COM</v>
          </cell>
          <cell r="AD411" t="str">
            <v xml:space="preserve">1 1. Natural </v>
          </cell>
          <cell r="AE411" t="str">
            <v>26 26-Persona Natural</v>
          </cell>
          <cell r="AF411" t="str">
            <v>FEMENINO</v>
          </cell>
          <cell r="AG411" t="str">
            <v>DERECHO</v>
          </cell>
          <cell r="AH411" t="str">
            <v>ESPECIALIZACION EN INTERVENCION Y GERENCIA SOCIAL</v>
          </cell>
          <cell r="AI411" t="str">
            <v>NO REGISTRA</v>
          </cell>
          <cell r="AJ411" t="str">
            <v>COMPENSAR</v>
          </cell>
          <cell r="AK411" t="str">
            <v>COLPENSIONES</v>
          </cell>
          <cell r="AL411" t="str">
            <v>-</v>
          </cell>
          <cell r="AM411">
            <v>0</v>
          </cell>
          <cell r="AN411"/>
          <cell r="AO411">
            <v>45120000</v>
          </cell>
          <cell r="AP411">
            <v>7520000</v>
          </cell>
          <cell r="AQ411" t="str">
            <v>-</v>
          </cell>
          <cell r="AR411">
            <v>6</v>
          </cell>
          <cell r="AS411">
            <v>45120000</v>
          </cell>
          <cell r="AT411">
            <v>44773</v>
          </cell>
          <cell r="AU411">
            <v>44593</v>
          </cell>
          <cell r="AV411">
            <v>44728</v>
          </cell>
          <cell r="AW411">
            <v>6</v>
          </cell>
          <cell r="AX411" t="str">
            <v>2 2. Meses</v>
          </cell>
          <cell r="AY411" t="str">
            <v>TERMINADO</v>
          </cell>
          <cell r="AZ411" t="str">
            <v>SUBDIRECCION ADMINISTRATIVA Y FINANCIERA</v>
          </cell>
          <cell r="BA411" t="str">
            <v>RUBEN DARIO PERILLA CARDENAS</v>
          </cell>
          <cell r="BB411" t="str">
            <v>SUBDIRECTOR DE ADMINISTRATIVA Y FINANCIERA</v>
          </cell>
          <cell r="BC411">
            <v>74754353</v>
          </cell>
          <cell r="BD411">
            <v>458</v>
          </cell>
          <cell r="BE411">
            <v>44567</v>
          </cell>
          <cell r="BF411">
            <v>393</v>
          </cell>
          <cell r="BG411">
            <v>44586</v>
          </cell>
          <cell r="BH411" t="str">
            <v>O23011605560000007628</v>
          </cell>
          <cell r="BI411" t="str">
            <v>1 1. Inversión</v>
          </cell>
          <cell r="BJ411"/>
          <cell r="BK411" t="str">
            <v>TA</v>
          </cell>
          <cell r="BL411">
            <v>44728</v>
          </cell>
          <cell r="BM411" t="str">
            <v>-</v>
          </cell>
          <cell r="BN411">
            <v>15</v>
          </cell>
          <cell r="BO411" t="str">
            <v>PROFESIONAL</v>
          </cell>
          <cell r="BP411"/>
        </row>
        <row r="412">
          <cell r="M412">
            <v>52786833</v>
          </cell>
          <cell r="N412">
            <v>0</v>
          </cell>
          <cell r="O412" t="str">
            <v>COLOMBIA</v>
          </cell>
          <cell r="P412" t="str">
            <v>CUNDINAMARCA</v>
          </cell>
          <cell r="Q412" t="str">
            <v>BOGOTA</v>
          </cell>
          <cell r="R412" t="str">
            <v>N/A</v>
          </cell>
          <cell r="S412" t="str">
            <v>N/A</v>
          </cell>
          <cell r="T412" t="str">
            <v>N/A</v>
          </cell>
          <cell r="U412" t="str">
            <v>N/A</v>
          </cell>
          <cell r="V412" t="str">
            <v>N/A</v>
          </cell>
          <cell r="W412" t="str">
            <v>N/A</v>
          </cell>
          <cell r="X412" t="str">
            <v>N/A</v>
          </cell>
          <cell r="Y412" t="str">
            <v>N/A</v>
          </cell>
          <cell r="Z412">
            <v>29009</v>
          </cell>
          <cell r="AA412" t="str">
            <v>CRA 106 # 14 89 BLQ 12</v>
          </cell>
          <cell r="AB412">
            <v>3145016940</v>
          </cell>
          <cell r="AC412" t="str">
            <v>YLARA2715@GMAIL.COM</v>
          </cell>
          <cell r="AD412" t="str">
            <v xml:space="preserve">1 1. Natural </v>
          </cell>
          <cell r="AE412" t="str">
            <v>26 26-Persona Natural</v>
          </cell>
          <cell r="AF412" t="str">
            <v>FEMENINO</v>
          </cell>
          <cell r="AG412" t="str">
            <v>INGENIERIA SEGURIDAD Y SALUD PARA EL TRABAJO</v>
          </cell>
          <cell r="AH412" t="str">
            <v>N/A</v>
          </cell>
          <cell r="AI412" t="str">
            <v>8 AÑOS 11 MESES</v>
          </cell>
          <cell r="AJ412" t="str">
            <v>COMPENSAR</v>
          </cell>
          <cell r="AK412" t="str">
            <v>COLPENSIONES</v>
          </cell>
          <cell r="AL412" t="str">
            <v>-</v>
          </cell>
          <cell r="AM412">
            <v>0</v>
          </cell>
          <cell r="AN412"/>
          <cell r="AO412">
            <v>30000000</v>
          </cell>
          <cell r="AP412">
            <v>5000000</v>
          </cell>
          <cell r="AQ412" t="str">
            <v>-</v>
          </cell>
          <cell r="AR412">
            <v>6</v>
          </cell>
          <cell r="AS412">
            <v>30000000</v>
          </cell>
          <cell r="AT412">
            <v>44767</v>
          </cell>
          <cell r="AU412">
            <v>44587</v>
          </cell>
          <cell r="AV412">
            <v>44767</v>
          </cell>
          <cell r="AW412">
            <v>6</v>
          </cell>
          <cell r="AX412" t="str">
            <v>2 2. Meses</v>
          </cell>
          <cell r="AY412" t="str">
            <v>Vigente</v>
          </cell>
          <cell r="AZ412" t="str">
            <v>SUBDIRECCION ADMINISTRATIVA Y FINANCIERA</v>
          </cell>
          <cell r="BA412" t="str">
            <v>RUBEN DARIO PERILLA CARDENAS</v>
          </cell>
          <cell r="BB412" t="str">
            <v>SUBDIRECTOR DE ADMINISTRATIVA Y FINANCIERA</v>
          </cell>
          <cell r="BC412">
            <v>74754353</v>
          </cell>
          <cell r="BD412">
            <v>154</v>
          </cell>
          <cell r="BE412">
            <v>44565</v>
          </cell>
          <cell r="BF412">
            <v>397</v>
          </cell>
          <cell r="BG412">
            <v>44586</v>
          </cell>
          <cell r="BH412" t="str">
            <v>O23011605560000007628</v>
          </cell>
          <cell r="BI412" t="str">
            <v>1 1. Inversión</v>
          </cell>
          <cell r="BJ412"/>
          <cell r="BK412"/>
          <cell r="BL412"/>
          <cell r="BM412"/>
          <cell r="BN412">
            <v>10</v>
          </cell>
          <cell r="BO412" t="str">
            <v>PROFESIONAL</v>
          </cell>
          <cell r="BP412"/>
        </row>
        <row r="413">
          <cell r="M413">
            <v>79727497</v>
          </cell>
          <cell r="N413">
            <v>5</v>
          </cell>
          <cell r="O413" t="str">
            <v>COLOMBIA</v>
          </cell>
          <cell r="P413" t="str">
            <v>CUNDINAMARCA</v>
          </cell>
          <cell r="Q413" t="str">
            <v>BOGOTA</v>
          </cell>
          <cell r="R413" t="str">
            <v>N/A</v>
          </cell>
          <cell r="S413" t="str">
            <v>N/A</v>
          </cell>
          <cell r="T413" t="str">
            <v>N/A</v>
          </cell>
          <cell r="U413" t="str">
            <v>N/A</v>
          </cell>
          <cell r="V413" t="str">
            <v>N/A</v>
          </cell>
          <cell r="W413" t="str">
            <v>N/A</v>
          </cell>
          <cell r="X413" t="str">
            <v>N/A</v>
          </cell>
          <cell r="Y413" t="str">
            <v>N/A</v>
          </cell>
          <cell r="Z413">
            <v>29052</v>
          </cell>
          <cell r="AA413" t="str">
            <v>TRASV 35 27B 73 SUR</v>
          </cell>
          <cell r="AB413">
            <v>2031394</v>
          </cell>
          <cell r="AC413" t="str">
            <v>ANDRESF.GARZON@GMAIL.COM</v>
          </cell>
          <cell r="AD413" t="str">
            <v xml:space="preserve">1 1. Natural </v>
          </cell>
          <cell r="AE413" t="str">
            <v>26 26-Persona Natural</v>
          </cell>
          <cell r="AF413" t="str">
            <v>MASCULINO</v>
          </cell>
          <cell r="AG413" t="str">
            <v>ECONOMIA</v>
          </cell>
          <cell r="AH413" t="str">
            <v>MAESTRIA EN FINANZAS</v>
          </cell>
          <cell r="AI413" t="str">
            <v>12 AÑOS 11 MESES</v>
          </cell>
          <cell r="AJ413" t="str">
            <v>SURA EPS</v>
          </cell>
          <cell r="AK413" t="str">
            <v>PROTECCION</v>
          </cell>
          <cell r="AL413" t="str">
            <v>-</v>
          </cell>
          <cell r="AM413">
            <v>6082581</v>
          </cell>
          <cell r="AN413"/>
          <cell r="AO413">
            <v>30412905</v>
          </cell>
          <cell r="AP413">
            <v>6082581</v>
          </cell>
          <cell r="AQ413" t="str">
            <v>-</v>
          </cell>
          <cell r="AR413">
            <v>5</v>
          </cell>
          <cell r="AS413">
            <v>36495486</v>
          </cell>
          <cell r="AT413">
            <v>44737</v>
          </cell>
          <cell r="AU413">
            <v>44587</v>
          </cell>
          <cell r="AV413">
            <v>44767</v>
          </cell>
          <cell r="AW413">
            <v>5</v>
          </cell>
          <cell r="AX413" t="str">
            <v>2 2. Meses</v>
          </cell>
          <cell r="AY413" t="str">
            <v>Vigente</v>
          </cell>
          <cell r="AZ413" t="str">
            <v>OFICINA ASESORA DE PLANEACION</v>
          </cell>
          <cell r="BA413" t="str">
            <v>YESLY ALEXANDRA ROA MENDOZA</v>
          </cell>
          <cell r="BB413" t="str">
            <v>JEFE DE OFICINA ASESORA DE PLANEACION</v>
          </cell>
          <cell r="BC413">
            <v>1118535719</v>
          </cell>
          <cell r="BD413">
            <v>167</v>
          </cell>
          <cell r="BE413">
            <v>44565</v>
          </cell>
          <cell r="BF413">
            <v>390</v>
          </cell>
          <cell r="BG413">
            <v>44585</v>
          </cell>
          <cell r="BH413" t="str">
            <v>O23011605560000007628</v>
          </cell>
          <cell r="BI413" t="str">
            <v>1 1. Inversión</v>
          </cell>
          <cell r="BJ413"/>
          <cell r="BK413"/>
          <cell r="BL413"/>
          <cell r="BM413"/>
          <cell r="BN413">
            <v>13</v>
          </cell>
          <cell r="BO413" t="str">
            <v>PROFESIONAL</v>
          </cell>
          <cell r="BP413"/>
        </row>
        <row r="414">
          <cell r="M414">
            <v>1002313761</v>
          </cell>
          <cell r="N414">
            <v>9</v>
          </cell>
          <cell r="O414" t="str">
            <v>COLOMBIA</v>
          </cell>
          <cell r="P414" t="str">
            <v>BOYACA</v>
          </cell>
          <cell r="Q414" t="str">
            <v>GUATEQUE</v>
          </cell>
          <cell r="R414" t="str">
            <v>N/A</v>
          </cell>
          <cell r="S414" t="str">
            <v>N/A</v>
          </cell>
          <cell r="T414" t="str">
            <v>N/A</v>
          </cell>
          <cell r="U414" t="str">
            <v>N/A</v>
          </cell>
          <cell r="V414" t="str">
            <v>N/A</v>
          </cell>
          <cell r="W414" t="str">
            <v>N/A</v>
          </cell>
          <cell r="X414" t="str">
            <v>N/A</v>
          </cell>
          <cell r="Y414" t="str">
            <v>N/A</v>
          </cell>
          <cell r="Z414">
            <v>36687</v>
          </cell>
          <cell r="AA414" t="str">
            <v>CRA 6  79 2 SUR SANTA MARIA</v>
          </cell>
          <cell r="AB414">
            <v>3122472890</v>
          </cell>
          <cell r="AC414" t="str">
            <v>AG626241@GMAIL.COM</v>
          </cell>
          <cell r="AD414" t="str">
            <v xml:space="preserve">1 1. Natural </v>
          </cell>
          <cell r="AE414" t="str">
            <v>26 26-Persona Natural</v>
          </cell>
          <cell r="AF414" t="str">
            <v>FEMENINO</v>
          </cell>
          <cell r="AG414" t="str">
            <v>TECNOLOGIA EN GESTION EMPRESARIAL</v>
          </cell>
          <cell r="AH414" t="str">
            <v>N/A</v>
          </cell>
          <cell r="AI414" t="str">
            <v>2 AÑOS 5 MESES</v>
          </cell>
          <cell r="AJ414" t="str">
            <v>SURA EPS</v>
          </cell>
          <cell r="AK414" t="str">
            <v>PORVENIR</v>
          </cell>
          <cell r="AL414" t="str">
            <v>-</v>
          </cell>
          <cell r="AM414">
            <v>0</v>
          </cell>
          <cell r="AN414"/>
          <cell r="AO414">
            <v>14100000</v>
          </cell>
          <cell r="AP414">
            <v>2350000</v>
          </cell>
          <cell r="AQ414" t="str">
            <v>-</v>
          </cell>
          <cell r="AR414">
            <v>6</v>
          </cell>
          <cell r="AS414">
            <v>14100000</v>
          </cell>
          <cell r="AT414">
            <v>44773</v>
          </cell>
          <cell r="AU414">
            <v>44593</v>
          </cell>
          <cell r="AV414">
            <v>44773</v>
          </cell>
          <cell r="AW414">
            <v>6</v>
          </cell>
          <cell r="AX414" t="str">
            <v>2 2. Meses</v>
          </cell>
          <cell r="AY414" t="str">
            <v>Vigente</v>
          </cell>
          <cell r="AZ414" t="str">
            <v>SUBDIRECCION ADMINISTRATIVA Y FINANCIERA</v>
          </cell>
          <cell r="BA414" t="str">
            <v>FERNANDO MARTIN ROMERO</v>
          </cell>
          <cell r="BB414" t="str">
            <v>PROFESIONAL UNIVERSITARIO</v>
          </cell>
          <cell r="BC414">
            <v>79501872</v>
          </cell>
          <cell r="BD414">
            <v>434</v>
          </cell>
          <cell r="BE414">
            <v>44567</v>
          </cell>
          <cell r="BF414">
            <v>457</v>
          </cell>
          <cell r="BG414">
            <v>44588</v>
          </cell>
          <cell r="BH414" t="str">
            <v>O23011605560000007628</v>
          </cell>
          <cell r="BI414" t="str">
            <v>1 1. Inversión</v>
          </cell>
          <cell r="BJ414"/>
          <cell r="BK414"/>
          <cell r="BL414"/>
          <cell r="BM414"/>
          <cell r="BN414">
            <v>5</v>
          </cell>
          <cell r="BO414" t="str">
            <v>ASISTENCIAL</v>
          </cell>
          <cell r="BP414"/>
        </row>
        <row r="415">
          <cell r="M415">
            <v>52725503</v>
          </cell>
          <cell r="N415">
            <v>4</v>
          </cell>
          <cell r="O415" t="str">
            <v>COLOMBIA</v>
          </cell>
          <cell r="P415" t="str">
            <v>CUNDINAMARCA</v>
          </cell>
          <cell r="Q415" t="str">
            <v>BOGOTA</v>
          </cell>
          <cell r="R415" t="str">
            <v>N/A</v>
          </cell>
          <cell r="S415" t="str">
            <v>N/A</v>
          </cell>
          <cell r="T415" t="str">
            <v>N/A</v>
          </cell>
          <cell r="U415" t="str">
            <v>N/A</v>
          </cell>
          <cell r="V415" t="str">
            <v>N/A</v>
          </cell>
          <cell r="W415" t="str">
            <v>N/A</v>
          </cell>
          <cell r="X415" t="str">
            <v>N/A</v>
          </cell>
          <cell r="Y415" t="str">
            <v>N/A</v>
          </cell>
          <cell r="Z415">
            <v>29357</v>
          </cell>
          <cell r="AA415" t="str">
            <v>CALLE 22B SUR 1 15 ESTE</v>
          </cell>
          <cell r="AB415">
            <v>4805562</v>
          </cell>
          <cell r="AC415" t="str">
            <v>NANIS_BARBOSA@HOTMAIL.COM</v>
          </cell>
          <cell r="AD415" t="str">
            <v xml:space="preserve">1 1. Natural </v>
          </cell>
          <cell r="AE415" t="str">
            <v>26 26-Persona Natural</v>
          </cell>
          <cell r="AF415" t="str">
            <v>FEMENINO</v>
          </cell>
          <cell r="AG415" t="str">
            <v>TECNOLOGO EN ADMINISTRACION DOCUMENTAL</v>
          </cell>
          <cell r="AH415" t="str">
            <v>N/A</v>
          </cell>
          <cell r="AI415" t="str">
            <v>3 AÑOS 11 MESES</v>
          </cell>
          <cell r="AJ415" t="str">
            <v>FAMISANAR</v>
          </cell>
          <cell r="AK415" t="str">
            <v>COLFONDOS</v>
          </cell>
          <cell r="AL415" t="str">
            <v>-</v>
          </cell>
          <cell r="AM415">
            <v>0</v>
          </cell>
          <cell r="AN415"/>
          <cell r="AO415">
            <v>19740000</v>
          </cell>
          <cell r="AP415">
            <v>3290000</v>
          </cell>
          <cell r="AQ415" t="str">
            <v>-</v>
          </cell>
          <cell r="AR415">
            <v>6</v>
          </cell>
          <cell r="AS415">
            <v>19740000</v>
          </cell>
          <cell r="AT415">
            <v>44773</v>
          </cell>
          <cell r="AU415">
            <v>44593</v>
          </cell>
          <cell r="AV415">
            <v>44773</v>
          </cell>
          <cell r="AW415">
            <v>6</v>
          </cell>
          <cell r="AX415" t="str">
            <v>2 2. Meses</v>
          </cell>
          <cell r="AY415" t="str">
            <v>Vigente</v>
          </cell>
          <cell r="AZ415" t="str">
            <v>SUBDIRECCION ADMINISTRATIVA Y FINANCIERA</v>
          </cell>
          <cell r="BA415" t="str">
            <v>FERNANDO MARTIN ROMERO</v>
          </cell>
          <cell r="BB415" t="str">
            <v>PROFESIONAL UNIVERSITARIO</v>
          </cell>
          <cell r="BC415">
            <v>79501872</v>
          </cell>
          <cell r="BD415">
            <v>470</v>
          </cell>
          <cell r="BE415">
            <v>44567</v>
          </cell>
          <cell r="BF415">
            <v>471</v>
          </cell>
          <cell r="BG415">
            <v>44588</v>
          </cell>
          <cell r="BH415" t="str">
            <v>O23011605560000007628</v>
          </cell>
          <cell r="BI415" t="str">
            <v>1 1. Inversión</v>
          </cell>
          <cell r="BJ415"/>
          <cell r="BK415"/>
          <cell r="BL415"/>
          <cell r="BM415"/>
          <cell r="BN415">
            <v>7</v>
          </cell>
          <cell r="BO415" t="str">
            <v>TECNICO</v>
          </cell>
          <cell r="BP415"/>
        </row>
        <row r="416">
          <cell r="M416">
            <v>91242992</v>
          </cell>
          <cell r="N416">
            <v>0</v>
          </cell>
          <cell r="O416" t="str">
            <v>COLOMBIA</v>
          </cell>
          <cell r="P416" t="str">
            <v>SANTANDER</v>
          </cell>
          <cell r="Q416" t="str">
            <v>CHARALA</v>
          </cell>
          <cell r="R416" t="str">
            <v>N/A</v>
          </cell>
          <cell r="S416" t="str">
            <v>N/A</v>
          </cell>
          <cell r="T416" t="str">
            <v>N/A</v>
          </cell>
          <cell r="U416" t="str">
            <v>N/A</v>
          </cell>
          <cell r="V416" t="str">
            <v>N/A</v>
          </cell>
          <cell r="W416" t="str">
            <v>N/A</v>
          </cell>
          <cell r="X416" t="str">
            <v>N/A</v>
          </cell>
          <cell r="Y416" t="str">
            <v>N/A</v>
          </cell>
          <cell r="Z416">
            <v>24094</v>
          </cell>
          <cell r="AA416" t="str">
            <v>CRA 57BIS 55 39 BLQ 56 APTO 101</v>
          </cell>
          <cell r="AB416">
            <v>3100544</v>
          </cell>
          <cell r="AC416" t="str">
            <v>NANDOBUCARO@HOTMAIL.COM</v>
          </cell>
          <cell r="AD416" t="str">
            <v xml:space="preserve">1 1. Natural </v>
          </cell>
          <cell r="AE416" t="str">
            <v>26 26-Persona Natural</v>
          </cell>
          <cell r="AF416" t="str">
            <v>MASCULINO</v>
          </cell>
          <cell r="AG416" t="str">
            <v>BACHILLER</v>
          </cell>
          <cell r="AH416" t="str">
            <v>N/A</v>
          </cell>
          <cell r="AI416" t="str">
            <v>8 AÑOS 5 MESES</v>
          </cell>
          <cell r="AJ416" t="str">
            <v>MEDIMAS</v>
          </cell>
          <cell r="AK416" t="str">
            <v>PORVENIR</v>
          </cell>
          <cell r="AL416" t="str">
            <v>-</v>
          </cell>
          <cell r="AM416">
            <v>0</v>
          </cell>
          <cell r="AN416"/>
          <cell r="AO416">
            <v>14100000</v>
          </cell>
          <cell r="AP416">
            <v>2350000</v>
          </cell>
          <cell r="AQ416" t="str">
            <v>-</v>
          </cell>
          <cell r="AR416">
            <v>6</v>
          </cell>
          <cell r="AS416">
            <v>14100000</v>
          </cell>
          <cell r="AT416">
            <v>44773</v>
          </cell>
          <cell r="AU416">
            <v>44593</v>
          </cell>
          <cell r="AV416">
            <v>44773</v>
          </cell>
          <cell r="AW416">
            <v>6</v>
          </cell>
          <cell r="AX416" t="str">
            <v>2 2. Meses</v>
          </cell>
          <cell r="AY416" t="str">
            <v>Vigente</v>
          </cell>
          <cell r="AZ416" t="str">
            <v>SUBDIRECCION ADMINISTRATIVA Y FINANCIERA</v>
          </cell>
          <cell r="BA416" t="str">
            <v>FERNANDO MARTIN ROMERO</v>
          </cell>
          <cell r="BB416" t="str">
            <v>PROFESIONAL UNIVERSITARIO</v>
          </cell>
          <cell r="BC416">
            <v>79501872</v>
          </cell>
          <cell r="BD416">
            <v>467</v>
          </cell>
          <cell r="BE416">
            <v>44567</v>
          </cell>
          <cell r="BF416">
            <v>455</v>
          </cell>
          <cell r="BG416">
            <v>44588</v>
          </cell>
          <cell r="BH416" t="str">
            <v>O23011605560000007628</v>
          </cell>
          <cell r="BI416" t="str">
            <v>1 1. Inversión</v>
          </cell>
          <cell r="BJ416"/>
          <cell r="BK416"/>
          <cell r="BL416"/>
          <cell r="BM416"/>
          <cell r="BN416">
            <v>5</v>
          </cell>
          <cell r="BO416" t="str">
            <v>ASISTENCIAL</v>
          </cell>
          <cell r="BP416"/>
        </row>
        <row r="417">
          <cell r="M417">
            <v>52409213</v>
          </cell>
          <cell r="N417">
            <v>9</v>
          </cell>
          <cell r="O417" t="str">
            <v>COLOMBIA</v>
          </cell>
          <cell r="P417" t="str">
            <v>CUNDINAMARCA</v>
          </cell>
          <cell r="Q417" t="str">
            <v>BOGOTA</v>
          </cell>
          <cell r="R417" t="str">
            <v>N/A</v>
          </cell>
          <cell r="S417" t="str">
            <v>N/A</v>
          </cell>
          <cell r="T417" t="str">
            <v>N/A</v>
          </cell>
          <cell r="U417" t="str">
            <v>N/A</v>
          </cell>
          <cell r="V417" t="str">
            <v>N/A</v>
          </cell>
          <cell r="W417" t="str">
            <v>N/A</v>
          </cell>
          <cell r="X417" t="str">
            <v>N/A</v>
          </cell>
          <cell r="Y417" t="str">
            <v>N/A</v>
          </cell>
          <cell r="Z417">
            <v>28382</v>
          </cell>
          <cell r="AA417" t="str">
            <v>CRA 11A 190 12 T11</v>
          </cell>
          <cell r="AB417">
            <v>6940928</v>
          </cell>
          <cell r="AC417" t="str">
            <v>LUMARPO@HOTMAIL.COM</v>
          </cell>
          <cell r="AD417" t="str">
            <v xml:space="preserve">1 1. Natural </v>
          </cell>
          <cell r="AE417" t="str">
            <v>26 26-Persona Natural</v>
          </cell>
          <cell r="AF417" t="str">
            <v>FEMENINO</v>
          </cell>
          <cell r="AG417" t="str">
            <v>BACHILLER</v>
          </cell>
          <cell r="AH417" t="str">
            <v>N/A</v>
          </cell>
          <cell r="AI417" t="str">
            <v>7 AÑOS 7 MESES</v>
          </cell>
          <cell r="AJ417" t="str">
            <v>SANITAS EPS</v>
          </cell>
          <cell r="AK417" t="str">
            <v>SKANDIA</v>
          </cell>
          <cell r="AL417" t="str">
            <v>-</v>
          </cell>
          <cell r="AM417">
            <v>0</v>
          </cell>
          <cell r="AN417"/>
          <cell r="AO417">
            <v>22560000</v>
          </cell>
          <cell r="AP417">
            <v>2820000</v>
          </cell>
          <cell r="AQ417" t="str">
            <v>-</v>
          </cell>
          <cell r="AR417">
            <v>8</v>
          </cell>
          <cell r="AS417">
            <v>22560000</v>
          </cell>
          <cell r="AT417">
            <v>44834</v>
          </cell>
          <cell r="AU417">
            <v>44593</v>
          </cell>
          <cell r="AV417">
            <v>44834</v>
          </cell>
          <cell r="AW417">
            <v>8</v>
          </cell>
          <cell r="AX417" t="str">
            <v>2 2. Meses</v>
          </cell>
          <cell r="AY417" t="str">
            <v>Vigente</v>
          </cell>
          <cell r="AZ417" t="str">
            <v>SUBDIRECCION ADMINISTRATIVA Y FINANCIERA</v>
          </cell>
          <cell r="BA417" t="str">
            <v>FERNANDO MARTIN ROMERO</v>
          </cell>
          <cell r="BB417" t="str">
            <v>PROFESIONAL UNIVERSITARIO</v>
          </cell>
          <cell r="BC417">
            <v>79501872</v>
          </cell>
          <cell r="BD417">
            <v>433</v>
          </cell>
          <cell r="BE417">
            <v>44567</v>
          </cell>
          <cell r="BF417">
            <v>449</v>
          </cell>
          <cell r="BG417">
            <v>44588</v>
          </cell>
          <cell r="BH417" t="str">
            <v>O23011605560000007628</v>
          </cell>
          <cell r="BI417" t="str">
            <v>1 1. Inversión</v>
          </cell>
          <cell r="BJ417"/>
          <cell r="BK417"/>
          <cell r="BL417"/>
          <cell r="BM417"/>
          <cell r="BN417">
            <v>5</v>
          </cell>
          <cell r="BO417" t="str">
            <v>ASISTENCIAL</v>
          </cell>
          <cell r="BP417"/>
        </row>
        <row r="418">
          <cell r="M418">
            <v>21087397</v>
          </cell>
          <cell r="N418">
            <v>9</v>
          </cell>
          <cell r="O418" t="str">
            <v>COLOMBIA</v>
          </cell>
          <cell r="P418" t="str">
            <v>CUNDINAMARCA</v>
          </cell>
          <cell r="Q418" t="str">
            <v>BOGOTA</v>
          </cell>
          <cell r="R418" t="str">
            <v>N/A</v>
          </cell>
          <cell r="S418" t="str">
            <v>N/A</v>
          </cell>
          <cell r="T418" t="str">
            <v>N/A</v>
          </cell>
          <cell r="U418" t="str">
            <v>N/A</v>
          </cell>
          <cell r="V418" t="str">
            <v>N/A</v>
          </cell>
          <cell r="W418" t="str">
            <v>N/A</v>
          </cell>
          <cell r="X418" t="str">
            <v>N/A</v>
          </cell>
          <cell r="Y418" t="str">
            <v>N/A</v>
          </cell>
          <cell r="Z418">
            <v>23951</v>
          </cell>
          <cell r="AA418" t="str">
            <v>CRA 107A 143 37</v>
          </cell>
          <cell r="AB418">
            <v>6974142</v>
          </cell>
          <cell r="AC418" t="str">
            <v>MOLMAGA25@GMAIL.COM</v>
          </cell>
          <cell r="AD418" t="str">
            <v xml:space="preserve">1 1. Natural </v>
          </cell>
          <cell r="AE418" t="str">
            <v>26 26-Persona Natural</v>
          </cell>
          <cell r="AF418" t="str">
            <v>FEMENINO</v>
          </cell>
          <cell r="AG418" t="str">
            <v>BACHILLER</v>
          </cell>
          <cell r="AH418" t="str">
            <v>N/A</v>
          </cell>
          <cell r="AI418" t="str">
            <v>9 AÑOS 9 MESES</v>
          </cell>
          <cell r="AJ418" t="str">
            <v>SANITAS EPS</v>
          </cell>
          <cell r="AK418" t="str">
            <v>COLPENSIONES</v>
          </cell>
          <cell r="AL418" t="str">
            <v>-</v>
          </cell>
          <cell r="AM418">
            <v>0</v>
          </cell>
          <cell r="AN418"/>
          <cell r="AO418">
            <v>14100000</v>
          </cell>
          <cell r="AP418">
            <v>2350000</v>
          </cell>
          <cell r="AQ418" t="str">
            <v>-</v>
          </cell>
          <cell r="AR418">
            <v>6</v>
          </cell>
          <cell r="AS418">
            <v>14100000</v>
          </cell>
          <cell r="AT418">
            <v>44773</v>
          </cell>
          <cell r="AU418">
            <v>44593</v>
          </cell>
          <cell r="AV418">
            <v>44773</v>
          </cell>
          <cell r="AW418">
            <v>6</v>
          </cell>
          <cell r="AX418" t="str">
            <v>2 2. Meses</v>
          </cell>
          <cell r="AY418" t="str">
            <v>Vigente</v>
          </cell>
          <cell r="AZ418" t="str">
            <v>SUBDIRECCION ADMINISTRATIVA Y FINANCIERA</v>
          </cell>
          <cell r="BA418" t="str">
            <v>RUBEN DARIO PERILLA CARDENAS</v>
          </cell>
          <cell r="BB418" t="str">
            <v>SUBDIRECTOR DE ADMINISTRATIVA Y FINANCIERA</v>
          </cell>
          <cell r="BC418">
            <v>74754353</v>
          </cell>
          <cell r="BD418">
            <v>424</v>
          </cell>
          <cell r="BE418">
            <v>44567</v>
          </cell>
          <cell r="BF418">
            <v>458</v>
          </cell>
          <cell r="BG418">
            <v>44588</v>
          </cell>
          <cell r="BH418" t="str">
            <v>O23011605560000007628</v>
          </cell>
          <cell r="BI418" t="str">
            <v>1 1. Inversión</v>
          </cell>
          <cell r="BJ418"/>
          <cell r="BK418"/>
          <cell r="BL418"/>
          <cell r="BM418"/>
          <cell r="BN418">
            <v>5</v>
          </cell>
          <cell r="BO418" t="str">
            <v>ASISTENCIAL</v>
          </cell>
          <cell r="BP418"/>
        </row>
        <row r="419">
          <cell r="M419">
            <v>37277102</v>
          </cell>
          <cell r="N419">
            <v>7</v>
          </cell>
          <cell r="O419" t="str">
            <v>COLOMBIA</v>
          </cell>
          <cell r="P419" t="str">
            <v>NORTE DE SANTANDER</v>
          </cell>
          <cell r="Q419" t="str">
            <v>CUCUTA</v>
          </cell>
          <cell r="R419" t="str">
            <v>N/A</v>
          </cell>
          <cell r="S419" t="str">
            <v>N/A</v>
          </cell>
          <cell r="T419" t="str">
            <v>N/A</v>
          </cell>
          <cell r="U419" t="str">
            <v>N/A</v>
          </cell>
          <cell r="V419" t="str">
            <v>N/A</v>
          </cell>
          <cell r="W419" t="str">
            <v>N/A</v>
          </cell>
          <cell r="X419" t="str">
            <v>N/A</v>
          </cell>
          <cell r="Y419" t="str">
            <v>N/A</v>
          </cell>
          <cell r="Z419">
            <v>29134</v>
          </cell>
          <cell r="AA419" t="str">
            <v>TRASV 74C 81F 86</v>
          </cell>
          <cell r="AB419" t="str">
            <v>NO REGISTRA</v>
          </cell>
          <cell r="AC419" t="str">
            <v>DARLYSALZAR@GMAIL.COM</v>
          </cell>
          <cell r="AD419" t="str">
            <v xml:space="preserve">1 1. Natural </v>
          </cell>
          <cell r="AE419" t="str">
            <v>26 26-Persona Natural</v>
          </cell>
          <cell r="AF419" t="str">
            <v>FEMENINO</v>
          </cell>
          <cell r="AG419" t="str">
            <v>BACHILLER</v>
          </cell>
          <cell r="AH419" t="str">
            <v>N/A</v>
          </cell>
          <cell r="AI419" t="str">
            <v>7 AÑOS 5 MESES</v>
          </cell>
          <cell r="AJ419" t="str">
            <v>SANITAS EPS</v>
          </cell>
          <cell r="AK419" t="str">
            <v>COLFONDOS</v>
          </cell>
          <cell r="AL419" t="str">
            <v>-</v>
          </cell>
          <cell r="AM419">
            <v>0</v>
          </cell>
          <cell r="AN419"/>
          <cell r="AO419">
            <v>16920000</v>
          </cell>
          <cell r="AP419">
            <v>2820000</v>
          </cell>
          <cell r="AQ419" t="str">
            <v>-</v>
          </cell>
          <cell r="AR419">
            <v>6</v>
          </cell>
          <cell r="AS419">
            <v>16920000</v>
          </cell>
          <cell r="AT419">
            <v>44773</v>
          </cell>
          <cell r="AU419">
            <v>44593</v>
          </cell>
          <cell r="AV419">
            <v>44773</v>
          </cell>
          <cell r="AW419">
            <v>6</v>
          </cell>
          <cell r="AX419" t="str">
            <v>2 2. Meses</v>
          </cell>
          <cell r="AY419" t="str">
            <v>Vigente</v>
          </cell>
          <cell r="AZ419" t="str">
            <v>SUBDIRECCION ADMINISTRATIVA Y FINANCIERA</v>
          </cell>
          <cell r="BA419" t="str">
            <v>FERNANDO MARTIN ROMERO</v>
          </cell>
          <cell r="BB419" t="str">
            <v>PROFESIONAL UNIVERSITARIO</v>
          </cell>
          <cell r="BC419">
            <v>79501872</v>
          </cell>
          <cell r="BD419">
            <v>468</v>
          </cell>
          <cell r="BE419">
            <v>44567</v>
          </cell>
          <cell r="BF419">
            <v>472</v>
          </cell>
          <cell r="BG419">
            <v>44588</v>
          </cell>
          <cell r="BH419" t="str">
            <v>O23011605560000007628</v>
          </cell>
          <cell r="BI419" t="str">
            <v>1 1. Inversión</v>
          </cell>
          <cell r="BJ419"/>
          <cell r="BK419"/>
          <cell r="BL419"/>
          <cell r="BM419"/>
          <cell r="BN419">
            <v>6</v>
          </cell>
          <cell r="BO419" t="str">
            <v>ASISTENCIAL</v>
          </cell>
          <cell r="BP419"/>
        </row>
        <row r="420">
          <cell r="M420">
            <v>1022928883</v>
          </cell>
          <cell r="N420">
            <v>1</v>
          </cell>
          <cell r="O420" t="str">
            <v>COLOMBIA</v>
          </cell>
          <cell r="P420" t="str">
            <v>CUNDINAMARCA</v>
          </cell>
          <cell r="Q420" t="str">
            <v>BOGOTA</v>
          </cell>
          <cell r="R420" t="str">
            <v>N/A</v>
          </cell>
          <cell r="S420" t="str">
            <v>N/A</v>
          </cell>
          <cell r="T420" t="str">
            <v>N/A</v>
          </cell>
          <cell r="U420" t="str">
            <v>N/A</v>
          </cell>
          <cell r="V420" t="str">
            <v>N/A</v>
          </cell>
          <cell r="W420" t="str">
            <v>N/A</v>
          </cell>
          <cell r="X420" t="str">
            <v>N/A</v>
          </cell>
          <cell r="Y420" t="str">
            <v>N/A</v>
          </cell>
          <cell r="Z420">
            <v>31731</v>
          </cell>
          <cell r="AA420" t="str">
            <v>CALLE 137C SUR 13 11</v>
          </cell>
          <cell r="AB420">
            <v>3229181999</v>
          </cell>
          <cell r="AC420" t="str">
            <v>YESIDFOR.03@GMAIL.COM</v>
          </cell>
          <cell r="AD420" t="str">
            <v xml:space="preserve">1 1. Natural </v>
          </cell>
          <cell r="AE420" t="str">
            <v>26 26-Persona Natural</v>
          </cell>
          <cell r="AF420" t="str">
            <v>MASCULINO</v>
          </cell>
          <cell r="AG420" t="str">
            <v>TECNOLOGIA EN GASTRONOMIA</v>
          </cell>
          <cell r="AH420" t="str">
            <v>N/A</v>
          </cell>
          <cell r="AI420" t="str">
            <v>4 AÑOS 4 MESES</v>
          </cell>
          <cell r="AJ420" t="str">
            <v>COMPENSAR</v>
          </cell>
          <cell r="AK420" t="str">
            <v>PROTECCION</v>
          </cell>
          <cell r="AL420" t="str">
            <v>-</v>
          </cell>
          <cell r="AM420">
            <v>0</v>
          </cell>
          <cell r="AN420"/>
          <cell r="AO420">
            <v>11229060</v>
          </cell>
          <cell r="AP420">
            <v>1871510</v>
          </cell>
          <cell r="AQ420" t="str">
            <v>-</v>
          </cell>
          <cell r="AR420">
            <v>6</v>
          </cell>
          <cell r="AS420">
            <v>11229060</v>
          </cell>
          <cell r="AT420">
            <v>44772</v>
          </cell>
          <cell r="AU420">
            <v>44592</v>
          </cell>
          <cell r="AV420">
            <v>44593</v>
          </cell>
          <cell r="AW420">
            <v>6</v>
          </cell>
          <cell r="AX420" t="str">
            <v>2 2. Meses</v>
          </cell>
          <cell r="AY420" t="str">
            <v>TERMINADO</v>
          </cell>
          <cell r="AZ420" t="str">
            <v>SUBDIRECCION DE RECOLECCION, BARRIDO Y LIMPIEZA</v>
          </cell>
          <cell r="BA420" t="str">
            <v>HERMES HUMBERTO FORERO</v>
          </cell>
          <cell r="BB420" t="str">
            <v>SUBDIRECTOR DE RBL</v>
          </cell>
          <cell r="BC420">
            <v>80012878</v>
          </cell>
          <cell r="BD420">
            <v>416</v>
          </cell>
          <cell r="BE420">
            <v>44567</v>
          </cell>
          <cell r="BF420">
            <v>407</v>
          </cell>
          <cell r="BG420">
            <v>44586</v>
          </cell>
          <cell r="BH420" t="str">
            <v>O23011602380000007569</v>
          </cell>
          <cell r="BI420" t="str">
            <v>1 1. Inversión</v>
          </cell>
          <cell r="BJ420"/>
          <cell r="BK420" t="str">
            <v>TA</v>
          </cell>
          <cell r="BL420">
            <v>44679</v>
          </cell>
          <cell r="BM420"/>
          <cell r="BN420">
            <v>4</v>
          </cell>
          <cell r="BO420" t="str">
            <v>ASISTENCIAL</v>
          </cell>
          <cell r="BP420"/>
        </row>
        <row r="421">
          <cell r="M421">
            <v>52951520</v>
          </cell>
          <cell r="N421">
            <v>8</v>
          </cell>
          <cell r="O421" t="str">
            <v>COLOMBIA</v>
          </cell>
          <cell r="P421" t="str">
            <v>CUNDINAMARCA</v>
          </cell>
          <cell r="Q421" t="str">
            <v>BOGOTA</v>
          </cell>
          <cell r="R421" t="str">
            <v>N/A</v>
          </cell>
          <cell r="S421" t="str">
            <v>N/A</v>
          </cell>
          <cell r="T421" t="str">
            <v>N/A</v>
          </cell>
          <cell r="U421" t="str">
            <v>N/A</v>
          </cell>
          <cell r="V421" t="str">
            <v>N/A</v>
          </cell>
          <cell r="W421" t="str">
            <v>N/A</v>
          </cell>
          <cell r="X421" t="str">
            <v>N/A</v>
          </cell>
          <cell r="Y421" t="str">
            <v>N/A</v>
          </cell>
          <cell r="Z421">
            <v>30133</v>
          </cell>
          <cell r="AA421" t="str">
            <v>CRA 43A 22 80</v>
          </cell>
          <cell r="AB421">
            <v>4646010</v>
          </cell>
          <cell r="AC421" t="str">
            <v>ANDREACETINA0@GMAIL.COM</v>
          </cell>
          <cell r="AD421" t="str">
            <v xml:space="preserve">1 1. Natural </v>
          </cell>
          <cell r="AE421" t="str">
            <v>26 26-Persona Natural</v>
          </cell>
          <cell r="AF421" t="str">
            <v>FEMENINO</v>
          </cell>
          <cell r="AG421" t="str">
            <v>ADMINISTRACION PUBLICA</v>
          </cell>
          <cell r="AH421" t="str">
            <v>ESPECIALIZACION EN GESTION Y PLANIFICACION DEL DESARROLLO</v>
          </cell>
          <cell r="AI421" t="str">
            <v>8 AÑOS 1 MES</v>
          </cell>
          <cell r="AJ421" t="str">
            <v>COMPENSAR EPS</v>
          </cell>
          <cell r="AK421" t="str">
            <v>COLPENSIONES</v>
          </cell>
          <cell r="AL421" t="str">
            <v>-</v>
          </cell>
          <cell r="AM421">
            <v>0</v>
          </cell>
          <cell r="AN421"/>
          <cell r="AO421">
            <v>25733995</v>
          </cell>
          <cell r="AP421">
            <v>5146799</v>
          </cell>
          <cell r="AQ421" t="str">
            <v>-</v>
          </cell>
          <cell r="AR421">
            <v>5</v>
          </cell>
          <cell r="AS421">
            <v>25733995</v>
          </cell>
          <cell r="AT421">
            <v>44739</v>
          </cell>
          <cell r="AU421">
            <v>44589</v>
          </cell>
          <cell r="AV421">
            <v>44739</v>
          </cell>
          <cell r="AW421">
            <v>5</v>
          </cell>
          <cell r="AX421" t="str">
            <v>2 2. Meses</v>
          </cell>
          <cell r="AY421" t="str">
            <v>TERMINADO</v>
          </cell>
          <cell r="AZ421" t="str">
            <v>OFICINA ASESORA DE PLANEACION</v>
          </cell>
          <cell r="BA421" t="str">
            <v>YESLY ALEXANDRA ROA MENDOZA</v>
          </cell>
          <cell r="BB421" t="str">
            <v>JEFE DE OFICINA ASESORA DE PLANEACION</v>
          </cell>
          <cell r="BC421">
            <v>1118535719</v>
          </cell>
          <cell r="BD421">
            <v>158</v>
          </cell>
          <cell r="BE421">
            <v>44565</v>
          </cell>
          <cell r="BF421">
            <v>459</v>
          </cell>
          <cell r="BG421">
            <v>44588</v>
          </cell>
          <cell r="BH421" t="str">
            <v>O23011605560000007628</v>
          </cell>
          <cell r="BI421" t="str">
            <v>1 1. Inversión</v>
          </cell>
          <cell r="BJ421"/>
          <cell r="BK421"/>
          <cell r="BL421"/>
          <cell r="BM421"/>
          <cell r="BN421">
            <v>11</v>
          </cell>
          <cell r="BO421" t="str">
            <v>PROFESIONAL</v>
          </cell>
          <cell r="BP421"/>
        </row>
        <row r="422">
          <cell r="M422">
            <v>1019076286</v>
          </cell>
          <cell r="N422">
            <v>6</v>
          </cell>
          <cell r="O422" t="str">
            <v>COLOMBIA</v>
          </cell>
          <cell r="P422" t="str">
            <v>ARAUCA</v>
          </cell>
          <cell r="Q422" t="str">
            <v>SARAVENA</v>
          </cell>
          <cell r="R422" t="str">
            <v>N/A</v>
          </cell>
          <cell r="S422" t="str">
            <v>N/A</v>
          </cell>
          <cell r="T422" t="str">
            <v>N/A</v>
          </cell>
          <cell r="U422" t="str">
            <v>N/A</v>
          </cell>
          <cell r="V422" t="str">
            <v>N/A</v>
          </cell>
          <cell r="W422" t="str">
            <v>N/A</v>
          </cell>
          <cell r="X422" t="str">
            <v>N/A</v>
          </cell>
          <cell r="Y422" t="str">
            <v>N/A</v>
          </cell>
          <cell r="Z422">
            <v>33921</v>
          </cell>
          <cell r="AA422" t="str">
            <v>CALLE 127B BIS 52 68 APTO 512</v>
          </cell>
          <cell r="AB422">
            <v>4450875</v>
          </cell>
          <cell r="AC422" t="str">
            <v>YORDYJCR_19@HOTMAIL.COM</v>
          </cell>
          <cell r="AD422" t="str">
            <v xml:space="preserve">1 1. Natural </v>
          </cell>
          <cell r="AE422" t="str">
            <v>26 26-Persona Natural</v>
          </cell>
          <cell r="AF422" t="str">
            <v>MASCULINO</v>
          </cell>
          <cell r="AG422" t="str">
            <v>DERECHO</v>
          </cell>
          <cell r="AH422" t="str">
            <v>N/A</v>
          </cell>
          <cell r="AI422" t="str">
            <v>6 AÑOS 5 MESES</v>
          </cell>
          <cell r="AJ422" t="str">
            <v>NUEVA EPS</v>
          </cell>
          <cell r="AK422" t="str">
            <v>COLPENSIONES</v>
          </cell>
          <cell r="AL422" t="str">
            <v>-</v>
          </cell>
          <cell r="AM422">
            <v>0</v>
          </cell>
          <cell r="AN422"/>
          <cell r="AO422">
            <v>25263840</v>
          </cell>
          <cell r="AP422">
            <v>4210640</v>
          </cell>
          <cell r="AQ422" t="str">
            <v>-</v>
          </cell>
          <cell r="AR422">
            <v>6</v>
          </cell>
          <cell r="AS422">
            <v>25263840</v>
          </cell>
          <cell r="AT422">
            <v>44768</v>
          </cell>
          <cell r="AU422">
            <v>44588</v>
          </cell>
          <cell r="AV422">
            <v>44768</v>
          </cell>
          <cell r="AW422">
            <v>6</v>
          </cell>
          <cell r="AX422" t="str">
            <v>2 2. Meses</v>
          </cell>
          <cell r="AY422" t="str">
            <v>Vigente</v>
          </cell>
          <cell r="AZ422" t="str">
            <v>SUBDIRECCION DE SERVICIOS FUNERARIOS Y ALUMBRADO PUBLICO</v>
          </cell>
          <cell r="BA422" t="str">
            <v>INGRID LISBETH RAMIREZ MORENO</v>
          </cell>
          <cell r="BB422" t="str">
            <v>SUBDIRECTORA DE SERVICIOS FUNERARIOS Y ALUMBRADO PUBLICO</v>
          </cell>
          <cell r="BC422">
            <v>47440658</v>
          </cell>
          <cell r="BD422">
            <v>305</v>
          </cell>
          <cell r="BE422">
            <v>44567</v>
          </cell>
          <cell r="BF422">
            <v>454</v>
          </cell>
          <cell r="BG422">
            <v>44588</v>
          </cell>
          <cell r="BH422" t="str">
            <v>O23011602370000007644</v>
          </cell>
          <cell r="BI422" t="str">
            <v>1 1. Inversión</v>
          </cell>
          <cell r="BJ422"/>
          <cell r="BK422"/>
          <cell r="BL422"/>
          <cell r="BM422"/>
          <cell r="BN422">
            <v>10</v>
          </cell>
          <cell r="BO422" t="str">
            <v>PROFESIONAL</v>
          </cell>
          <cell r="BP422"/>
        </row>
        <row r="423">
          <cell r="M423">
            <v>1020832710</v>
          </cell>
          <cell r="N423">
            <v>5</v>
          </cell>
          <cell r="O423" t="str">
            <v>COLOMBIA</v>
          </cell>
          <cell r="P423" t="str">
            <v>CUNDINAMARCA</v>
          </cell>
          <cell r="Q423" t="str">
            <v>BOGOTA</v>
          </cell>
          <cell r="R423" t="str">
            <v>N/A</v>
          </cell>
          <cell r="S423" t="str">
            <v>N/A</v>
          </cell>
          <cell r="T423" t="str">
            <v>N/A</v>
          </cell>
          <cell r="U423" t="str">
            <v>N/A</v>
          </cell>
          <cell r="V423" t="str">
            <v>N/A</v>
          </cell>
          <cell r="W423" t="str">
            <v>N/A</v>
          </cell>
          <cell r="X423" t="str">
            <v>N/A</v>
          </cell>
          <cell r="Y423" t="str">
            <v>N/A</v>
          </cell>
          <cell r="Z423">
            <v>35926</v>
          </cell>
          <cell r="AA423" t="str">
            <v>CRA 10A 30C 73 SUR</v>
          </cell>
          <cell r="AB423">
            <v>3008450951</v>
          </cell>
          <cell r="AC423" t="str">
            <v>MSOFIAMRO@GMAIL.COM</v>
          </cell>
          <cell r="AD423" t="str">
            <v xml:space="preserve">1 1. Natural </v>
          </cell>
          <cell r="AE423" t="str">
            <v>26 26-Persona Natural</v>
          </cell>
          <cell r="AF423" t="str">
            <v>FEMENINO</v>
          </cell>
          <cell r="AG423" t="str">
            <v>INGENIERIA AMBIENTAL Y SANITARIA</v>
          </cell>
          <cell r="AH423" t="str">
            <v>N/A</v>
          </cell>
          <cell r="AI423" t="str">
            <v>11 MESES</v>
          </cell>
          <cell r="AJ423" t="str">
            <v>COMPENSAR EPS</v>
          </cell>
          <cell r="AK423" t="str">
            <v>COLPENSIONES</v>
          </cell>
          <cell r="AL423" t="str">
            <v>-</v>
          </cell>
          <cell r="AM423">
            <v>0</v>
          </cell>
          <cell r="AN423"/>
          <cell r="AO423">
            <v>49500000</v>
          </cell>
          <cell r="AP423">
            <v>4500000</v>
          </cell>
          <cell r="AQ423" t="str">
            <v>-</v>
          </cell>
          <cell r="AR423">
            <v>11</v>
          </cell>
          <cell r="AS423">
            <v>49500000</v>
          </cell>
          <cell r="AT423">
            <v>44922</v>
          </cell>
          <cell r="AU423">
            <v>44589</v>
          </cell>
          <cell r="AV423">
            <v>44922</v>
          </cell>
          <cell r="AW423">
            <v>11</v>
          </cell>
          <cell r="AX423" t="str">
            <v>2 2. Meses</v>
          </cell>
          <cell r="AY423" t="str">
            <v>Vigente</v>
          </cell>
          <cell r="AZ423" t="str">
            <v>SUBDIRECCION DE RECOLECCION, BARRIDO Y LIMPIEZA</v>
          </cell>
          <cell r="BA423" t="str">
            <v>HERMES HUMBERTO FORERO</v>
          </cell>
          <cell r="BB423" t="str">
            <v>SUBDIRECTOR DE RBL</v>
          </cell>
          <cell r="BC423">
            <v>80012878</v>
          </cell>
          <cell r="BD423">
            <v>187</v>
          </cell>
          <cell r="BE423">
            <v>44565</v>
          </cell>
          <cell r="BF423">
            <v>409</v>
          </cell>
          <cell r="BG423">
            <v>44586</v>
          </cell>
          <cell r="BH423" t="str">
            <v>O23011602380000007569</v>
          </cell>
          <cell r="BI423" t="str">
            <v>1 1. Inversión</v>
          </cell>
          <cell r="BJ423"/>
          <cell r="BK423"/>
          <cell r="BL423"/>
          <cell r="BM423"/>
          <cell r="BN423">
            <v>10</v>
          </cell>
          <cell r="BO423" t="str">
            <v>PROFESIONAL</v>
          </cell>
          <cell r="BP423"/>
        </row>
        <row r="424">
          <cell r="M424">
            <v>7000057852</v>
          </cell>
          <cell r="N424">
            <v>3</v>
          </cell>
          <cell r="O424" t="str">
            <v>COLOMBIA</v>
          </cell>
          <cell r="P424" t="str">
            <v>CUNDINAMARCA</v>
          </cell>
          <cell r="Q424" t="str">
            <v>BOGOTA</v>
          </cell>
          <cell r="R424" t="str">
            <v>N/A</v>
          </cell>
          <cell r="S424" t="str">
            <v>N/A</v>
          </cell>
          <cell r="T424" t="str">
            <v>N/A</v>
          </cell>
          <cell r="U424" t="str">
            <v>N/A</v>
          </cell>
          <cell r="V424" t="str">
            <v>N/A</v>
          </cell>
          <cell r="W424" t="str">
            <v>N/A</v>
          </cell>
          <cell r="X424" t="str">
            <v>N/A</v>
          </cell>
          <cell r="Y424" t="str">
            <v>N/A</v>
          </cell>
          <cell r="Z424">
            <v>33476</v>
          </cell>
          <cell r="AA424" t="str">
            <v>TRAV 90B 82A 83</v>
          </cell>
          <cell r="AB424">
            <v>4646463</v>
          </cell>
          <cell r="AC424" t="str">
            <v>KETERYNGORDILLOV@GMAIL.COM</v>
          </cell>
          <cell r="AD424" t="str">
            <v xml:space="preserve">1 1. Natural </v>
          </cell>
          <cell r="AE424" t="str">
            <v>26 26-Persona Natural</v>
          </cell>
          <cell r="AF424" t="str">
            <v>FEMENINO</v>
          </cell>
          <cell r="AG424" t="str">
            <v>REALACIONES INTERNACIONALES Y ESTUDIOS POLITICOS</v>
          </cell>
          <cell r="AH424" t="str">
            <v>N/A</v>
          </cell>
          <cell r="AI424" t="str">
            <v>2 AÑOS 7 MESES</v>
          </cell>
          <cell r="AJ424" t="str">
            <v>-</v>
          </cell>
          <cell r="AK424" t="str">
            <v>-</v>
          </cell>
          <cell r="AL424" t="str">
            <v>-</v>
          </cell>
          <cell r="AM424">
            <v>0</v>
          </cell>
          <cell r="AN424"/>
          <cell r="AO424">
            <v>25200000</v>
          </cell>
          <cell r="AP424">
            <v>4200000</v>
          </cell>
          <cell r="AQ424" t="str">
            <v>-</v>
          </cell>
          <cell r="AR424">
            <v>6</v>
          </cell>
          <cell r="AS424">
            <v>25200000</v>
          </cell>
          <cell r="AT424">
            <v>44769</v>
          </cell>
          <cell r="AU424">
            <v>44589</v>
          </cell>
          <cell r="AV424">
            <v>44769</v>
          </cell>
          <cell r="AW424">
            <v>6</v>
          </cell>
          <cell r="AX424" t="str">
            <v>2 2. Meses</v>
          </cell>
          <cell r="AY424" t="str">
            <v>Vigente</v>
          </cell>
          <cell r="AZ424" t="str">
            <v>SUBDIRECCION DE RECOLECCION, BARRIDO Y LIMPIEZA</v>
          </cell>
          <cell r="BA424" t="str">
            <v>HERMES HUMBERTO FORERO</v>
          </cell>
          <cell r="BB424" t="str">
            <v>SUBDIRECTOR DE RBL</v>
          </cell>
          <cell r="BC424">
            <v>80012878</v>
          </cell>
          <cell r="BD424">
            <v>410</v>
          </cell>
          <cell r="BE424">
            <v>44567</v>
          </cell>
          <cell r="BF424">
            <v>441</v>
          </cell>
          <cell r="BG424">
            <v>44588</v>
          </cell>
          <cell r="BH424" t="str">
            <v>O23011602380000007569</v>
          </cell>
          <cell r="BI424" t="str">
            <v>1 1. Inversión</v>
          </cell>
          <cell r="BJ424"/>
          <cell r="BK424"/>
          <cell r="BL424"/>
          <cell r="BM424"/>
          <cell r="BN424">
            <v>10</v>
          </cell>
          <cell r="BO424" t="str">
            <v>PROFESIONAL</v>
          </cell>
          <cell r="BP424"/>
        </row>
        <row r="425">
          <cell r="M425">
            <v>1015402057</v>
          </cell>
          <cell r="N425">
            <v>0</v>
          </cell>
          <cell r="O425" t="str">
            <v>COLOMBIA</v>
          </cell>
          <cell r="P425" t="str">
            <v>CUNDINAMARCA</v>
          </cell>
          <cell r="Q425" t="str">
            <v>BOGOTA</v>
          </cell>
          <cell r="R425" t="str">
            <v>N/A</v>
          </cell>
          <cell r="S425" t="str">
            <v>N/A</v>
          </cell>
          <cell r="T425" t="str">
            <v>N/A</v>
          </cell>
          <cell r="U425" t="str">
            <v>N/A</v>
          </cell>
          <cell r="V425" t="str">
            <v>N/A</v>
          </cell>
          <cell r="W425" t="str">
            <v>N/A</v>
          </cell>
          <cell r="X425" t="str">
            <v>N/A</v>
          </cell>
          <cell r="Y425" t="str">
            <v>N/A</v>
          </cell>
          <cell r="Z425">
            <v>32048</v>
          </cell>
          <cell r="AA425" t="str">
            <v>CRA 69F 64H 99</v>
          </cell>
          <cell r="AB425">
            <v>9469642</v>
          </cell>
          <cell r="AC425" t="str">
            <v>SKATOLP@HOTMAIL.COM</v>
          </cell>
          <cell r="AD425" t="str">
            <v xml:space="preserve">1 1. Natural </v>
          </cell>
          <cell r="AE425" t="str">
            <v>26 26-Persona Natural</v>
          </cell>
          <cell r="AF425" t="str">
            <v>MASCULINO</v>
          </cell>
          <cell r="AG425" t="str">
            <v>ARQUITECTURA</v>
          </cell>
          <cell r="AH425" t="str">
            <v>MAESTRIA EN URBANISMO</v>
          </cell>
          <cell r="AI425" t="str">
            <v>5 AÑOS 7 MESES</v>
          </cell>
          <cell r="AJ425" t="str">
            <v>COMPENSAR</v>
          </cell>
          <cell r="AK425" t="str">
            <v>PORVENIR</v>
          </cell>
          <cell r="AL425" t="str">
            <v>-</v>
          </cell>
          <cell r="AM425">
            <v>0</v>
          </cell>
          <cell r="AN425"/>
          <cell r="AO425">
            <v>50532000</v>
          </cell>
          <cell r="AP425">
            <v>8422000</v>
          </cell>
          <cell r="AQ425" t="str">
            <v>-</v>
          </cell>
          <cell r="AR425">
            <v>6</v>
          </cell>
          <cell r="AS425">
            <v>50532000</v>
          </cell>
          <cell r="AT425">
            <v>44769</v>
          </cell>
          <cell r="AU425">
            <v>44589</v>
          </cell>
          <cell r="AV425">
            <v>44769</v>
          </cell>
          <cell r="AW425">
            <v>6</v>
          </cell>
          <cell r="AX425" t="str">
            <v>2 2. Meses</v>
          </cell>
          <cell r="AY425" t="str">
            <v>Vigente</v>
          </cell>
          <cell r="AZ425" t="str">
            <v>SUBDIRECCION DE RECOLECCION, BARRIDO Y LIMPIEZA</v>
          </cell>
          <cell r="BA425" t="str">
            <v>HERMES HUMBERTO FORERO</v>
          </cell>
          <cell r="BB425" t="str">
            <v>SUBDIRECTOR DE RBL</v>
          </cell>
          <cell r="BC425">
            <v>80012878</v>
          </cell>
          <cell r="BD425">
            <v>335</v>
          </cell>
          <cell r="BE425">
            <v>44566</v>
          </cell>
          <cell r="BF425">
            <v>450</v>
          </cell>
          <cell r="BG425">
            <v>44588</v>
          </cell>
          <cell r="BH425" t="str">
            <v>O23011602380000007569</v>
          </cell>
          <cell r="BI425" t="str">
            <v>1 1. Inversión</v>
          </cell>
          <cell r="BJ425"/>
          <cell r="BK425"/>
          <cell r="BL425"/>
          <cell r="BM425"/>
          <cell r="BN425">
            <v>17</v>
          </cell>
          <cell r="BO425" t="str">
            <v>PROFESIONAL</v>
          </cell>
          <cell r="BP425"/>
        </row>
        <row r="426">
          <cell r="M426">
            <v>36300460</v>
          </cell>
          <cell r="N426">
            <v>3</v>
          </cell>
          <cell r="O426" t="str">
            <v>COLOMBIA</v>
          </cell>
          <cell r="P426" t="str">
            <v xml:space="preserve">VILLAVICENCIO </v>
          </cell>
          <cell r="Q426" t="str">
            <v>META</v>
          </cell>
          <cell r="R426" t="str">
            <v>N/A</v>
          </cell>
          <cell r="S426" t="str">
            <v>N/A</v>
          </cell>
          <cell r="T426" t="str">
            <v>N/A</v>
          </cell>
          <cell r="U426" t="str">
            <v>N/A</v>
          </cell>
          <cell r="V426" t="str">
            <v>N/A</v>
          </cell>
          <cell r="W426" t="str">
            <v>N/A</v>
          </cell>
          <cell r="X426" t="str">
            <v>N/A</v>
          </cell>
          <cell r="Y426" t="str">
            <v>N/A</v>
          </cell>
          <cell r="Z426">
            <v>29327</v>
          </cell>
          <cell r="AA426" t="str">
            <v>CALLE 127 # 51A 15 APTO 403</v>
          </cell>
          <cell r="AB426">
            <v>3158245481</v>
          </cell>
          <cell r="AC426" t="str">
            <v>KARIMEFALLA@GMAIL.COM</v>
          </cell>
          <cell r="AD426" t="str">
            <v xml:space="preserve">1 1. Natural </v>
          </cell>
          <cell r="AE426" t="str">
            <v>26 26-Persona Natural</v>
          </cell>
          <cell r="AF426" t="str">
            <v>FEMENINO</v>
          </cell>
          <cell r="AG426" t="str">
            <v>DERECHO</v>
          </cell>
          <cell r="AH426" t="str">
            <v>ESPECIALIZACION EN DERECHO CONTRACTUAL</v>
          </cell>
          <cell r="AI426" t="str">
            <v>12 AÑOS 6 MESES</v>
          </cell>
          <cell r="AJ426" t="str">
            <v>MEDIMAS</v>
          </cell>
          <cell r="AK426" t="str">
            <v>COLPENSIONES</v>
          </cell>
          <cell r="AL426" t="str">
            <v>-</v>
          </cell>
          <cell r="AM426">
            <v>0</v>
          </cell>
          <cell r="AN426"/>
          <cell r="AO426">
            <v>115500000</v>
          </cell>
          <cell r="AP426">
            <v>10500000</v>
          </cell>
          <cell r="AQ426" t="str">
            <v>-</v>
          </cell>
          <cell r="AR426">
            <v>11</v>
          </cell>
          <cell r="AS426">
            <v>115500000</v>
          </cell>
          <cell r="AT426">
            <v>44922</v>
          </cell>
          <cell r="AU426">
            <v>44589</v>
          </cell>
          <cell r="AV426">
            <v>44922</v>
          </cell>
          <cell r="AW426">
            <v>11</v>
          </cell>
          <cell r="AX426" t="str">
            <v>2 2. Meses</v>
          </cell>
          <cell r="AY426" t="str">
            <v>Vigente</v>
          </cell>
          <cell r="AZ426" t="str">
            <v>SUBDIRECCION DE ASUNTOS LEGALES</v>
          </cell>
          <cell r="BA426" t="str">
            <v>CARLOS ARTURO QUINTANA ASTRO</v>
          </cell>
          <cell r="BB426" t="str">
            <v>SUBDIRECTOR DE ASUNTOS LEGALES</v>
          </cell>
          <cell r="BC426">
            <v>80095259</v>
          </cell>
          <cell r="BD426">
            <v>246</v>
          </cell>
          <cell r="BE426">
            <v>44565</v>
          </cell>
          <cell r="BF426">
            <v>474</v>
          </cell>
          <cell r="BG426">
            <v>44589</v>
          </cell>
          <cell r="BH426" t="str">
            <v>O21202020080282199</v>
          </cell>
          <cell r="BI426" t="str">
            <v>2 2. Funcionamiento</v>
          </cell>
          <cell r="BJ426"/>
          <cell r="BK426"/>
          <cell r="BL426"/>
          <cell r="BM426"/>
          <cell r="BN426">
            <v>19</v>
          </cell>
          <cell r="BO426" t="str">
            <v>PROFESIONAL</v>
          </cell>
          <cell r="BP426"/>
        </row>
        <row r="427">
          <cell r="M427">
            <v>52968840</v>
          </cell>
          <cell r="N427">
            <v>4</v>
          </cell>
          <cell r="O427" t="str">
            <v>COLOMBIA</v>
          </cell>
          <cell r="P427" t="str">
            <v>CASANARE</v>
          </cell>
          <cell r="Q427" t="str">
            <v>YOPAL</v>
          </cell>
          <cell r="R427" t="str">
            <v>N/A</v>
          </cell>
          <cell r="S427" t="str">
            <v>N/A</v>
          </cell>
          <cell r="T427" t="str">
            <v>N/A</v>
          </cell>
          <cell r="U427" t="str">
            <v>N/A</v>
          </cell>
          <cell r="V427" t="str">
            <v>N/A</v>
          </cell>
          <cell r="W427" t="str">
            <v>N/A</v>
          </cell>
          <cell r="X427" t="str">
            <v>N/A</v>
          </cell>
          <cell r="Y427" t="str">
            <v>N/A</v>
          </cell>
          <cell r="Z427">
            <v>30753</v>
          </cell>
          <cell r="AA427" t="str">
            <v>CALLE 24 84 66 INT 5 APTO 320</v>
          </cell>
          <cell r="AB427">
            <v>3204346469</v>
          </cell>
          <cell r="AC427" t="str">
            <v>MAVAVA781@HOTMAIL.COM</v>
          </cell>
          <cell r="AD427" t="str">
            <v xml:space="preserve">1 1. Natural </v>
          </cell>
          <cell r="AE427" t="str">
            <v>26 26-Persona Natural</v>
          </cell>
          <cell r="AF427" t="str">
            <v>FEMENINO</v>
          </cell>
          <cell r="AG427" t="str">
            <v>CONTADURIA PUBLICA</v>
          </cell>
          <cell r="AH427" t="str">
            <v>ESPECIALIZACION EN AGUAS Y SANEAMIENTO AMBIENTAL</v>
          </cell>
          <cell r="AI427" t="str">
            <v>9 AÑOS 6 MESES</v>
          </cell>
          <cell r="AJ427" t="str">
            <v>SANITAS EPS</v>
          </cell>
          <cell r="AK427" t="str">
            <v>PORVENIR</v>
          </cell>
          <cell r="AL427" t="str">
            <v>-</v>
          </cell>
          <cell r="AM427">
            <v>0</v>
          </cell>
          <cell r="AN427"/>
          <cell r="AO427">
            <v>30000000</v>
          </cell>
          <cell r="AP427">
            <v>6000000</v>
          </cell>
          <cell r="AQ427" t="str">
            <v>-</v>
          </cell>
          <cell r="AR427"/>
          <cell r="AS427">
            <v>30000000</v>
          </cell>
          <cell r="AT427">
            <v>44737</v>
          </cell>
          <cell r="AU427">
            <v>44587</v>
          </cell>
          <cell r="AV427">
            <v>44737</v>
          </cell>
          <cell r="AW427">
            <v>5</v>
          </cell>
          <cell r="AX427" t="str">
            <v>2 2. Meses</v>
          </cell>
          <cell r="AY427" t="str">
            <v>TERMINADO</v>
          </cell>
          <cell r="AZ427" t="str">
            <v>OFICINA ASESORA DE PLANEACION</v>
          </cell>
          <cell r="BA427" t="str">
            <v>YESLY ALEXANDRA ROA MENDOZA</v>
          </cell>
          <cell r="BB427" t="str">
            <v>JEFE DE OFICINA ASESORA DE PLANEACION</v>
          </cell>
          <cell r="BC427">
            <v>1118535719</v>
          </cell>
          <cell r="BD427">
            <v>534</v>
          </cell>
          <cell r="BE427">
            <v>44581</v>
          </cell>
          <cell r="BF427">
            <v>426</v>
          </cell>
          <cell r="BG427">
            <v>44587</v>
          </cell>
          <cell r="BH427" t="str">
            <v>O23011605560000007628</v>
          </cell>
          <cell r="BI427" t="str">
            <v>1 1. Inversión</v>
          </cell>
          <cell r="BJ427"/>
          <cell r="BK427"/>
          <cell r="BL427"/>
          <cell r="BM427"/>
          <cell r="BN427">
            <v>12</v>
          </cell>
          <cell r="BO427" t="str">
            <v>PROFESIONAL</v>
          </cell>
          <cell r="BP427"/>
        </row>
        <row r="428">
          <cell r="M428">
            <v>80774750</v>
          </cell>
          <cell r="N428">
            <v>8</v>
          </cell>
          <cell r="O428" t="str">
            <v>COLOMBIA</v>
          </cell>
          <cell r="P428" t="str">
            <v>CUNDINAMARCA</v>
          </cell>
          <cell r="Q428" t="str">
            <v>ZIPAQUIRA</v>
          </cell>
          <cell r="R428" t="str">
            <v>N/A</v>
          </cell>
          <cell r="S428" t="str">
            <v>N/A</v>
          </cell>
          <cell r="T428" t="str">
            <v>N/A</v>
          </cell>
          <cell r="U428" t="str">
            <v>N/A</v>
          </cell>
          <cell r="V428" t="str">
            <v>N/A</v>
          </cell>
          <cell r="W428" t="str">
            <v>N/A</v>
          </cell>
          <cell r="X428" t="str">
            <v>N/A</v>
          </cell>
          <cell r="Y428" t="str">
            <v>N/A</v>
          </cell>
          <cell r="Z428">
            <v>31360</v>
          </cell>
          <cell r="AA428" t="str">
            <v>CALLE 89 95C 25 APTO 203</v>
          </cell>
          <cell r="AB428">
            <v>4964687</v>
          </cell>
          <cell r="AC428" t="str">
            <v>VAUDIOVISUALES@GMAIL.COM</v>
          </cell>
          <cell r="AD428" t="str">
            <v xml:space="preserve">1 1. Natural </v>
          </cell>
          <cell r="AE428" t="str">
            <v>26 26-Persona Natural</v>
          </cell>
          <cell r="AF428" t="str">
            <v>MASCULINO</v>
          </cell>
          <cell r="AG428" t="str">
            <v>COMUNICACIÓN SOCIAL</v>
          </cell>
          <cell r="AH428" t="str">
            <v>N/A</v>
          </cell>
          <cell r="AI428" t="str">
            <v>9 AÑOS</v>
          </cell>
          <cell r="AJ428" t="str">
            <v>COMPENSAR</v>
          </cell>
          <cell r="AK428" t="str">
            <v>PORVENIR</v>
          </cell>
          <cell r="AL428" t="str">
            <v>-</v>
          </cell>
          <cell r="AM428">
            <v>0</v>
          </cell>
          <cell r="AN428"/>
          <cell r="AO428">
            <v>59950000</v>
          </cell>
          <cell r="AP428">
            <v>5450000</v>
          </cell>
          <cell r="AQ428" t="str">
            <v>-</v>
          </cell>
          <cell r="AR428"/>
          <cell r="AS428">
            <v>59950000</v>
          </cell>
          <cell r="AT428">
            <v>44925</v>
          </cell>
          <cell r="AU428">
            <v>44592</v>
          </cell>
          <cell r="AV428">
            <v>44620</v>
          </cell>
          <cell r="AW428">
            <v>11</v>
          </cell>
          <cell r="AX428" t="str">
            <v>2 2. Meses</v>
          </cell>
          <cell r="AY428" t="str">
            <v>TERMINADO</v>
          </cell>
          <cell r="AZ428" t="str">
            <v>SUBDIRECCION DE APROVECHAMIENTO</v>
          </cell>
          <cell r="BA428" t="str">
            <v>ALVARO RAUL PARRA ERAZO</v>
          </cell>
          <cell r="BB428" t="str">
            <v>SUBDIRECTOR DE APROVECHAMIENTO</v>
          </cell>
          <cell r="BC428">
            <v>12970943</v>
          </cell>
          <cell r="BD428">
            <v>82</v>
          </cell>
          <cell r="BE428">
            <v>44565</v>
          </cell>
          <cell r="BF428">
            <v>416</v>
          </cell>
          <cell r="BG428">
            <v>44587</v>
          </cell>
          <cell r="BH428" t="str">
            <v>O23011602380000007569</v>
          </cell>
          <cell r="BI428" t="str">
            <v>1 1. Inversión</v>
          </cell>
          <cell r="BJ428"/>
          <cell r="BK428" t="str">
            <v>TA</v>
          </cell>
          <cell r="BL428">
            <v>44664</v>
          </cell>
          <cell r="BM428"/>
          <cell r="BN428">
            <v>11</v>
          </cell>
          <cell r="BO428" t="str">
            <v>PROFESIONAL</v>
          </cell>
          <cell r="BP428"/>
        </row>
        <row r="429">
          <cell r="M429">
            <v>51856419</v>
          </cell>
          <cell r="N429">
            <v>1</v>
          </cell>
          <cell r="O429" t="str">
            <v>COLOMBIA</v>
          </cell>
          <cell r="P429" t="str">
            <v>CUNDINAMARCA</v>
          </cell>
          <cell r="Q429" t="str">
            <v>BOGOTA</v>
          </cell>
          <cell r="R429" t="str">
            <v>N/A</v>
          </cell>
          <cell r="S429" t="str">
            <v>N/A</v>
          </cell>
          <cell r="T429" t="str">
            <v>N/A</v>
          </cell>
          <cell r="U429" t="str">
            <v>N/A</v>
          </cell>
          <cell r="V429" t="str">
            <v>N/A</v>
          </cell>
          <cell r="W429" t="str">
            <v>N/A</v>
          </cell>
          <cell r="X429" t="str">
            <v>N/A</v>
          </cell>
          <cell r="Y429" t="str">
            <v>N/A</v>
          </cell>
          <cell r="Z429">
            <v>24326</v>
          </cell>
          <cell r="AA429" t="str">
            <v>CALLE 22C 28 21 INT 2 APTO 303</v>
          </cell>
          <cell r="AB429">
            <v>2694807</v>
          </cell>
          <cell r="AC429" t="str">
            <v>MACONTOPI@YAHOO.COM</v>
          </cell>
          <cell r="AD429" t="str">
            <v xml:space="preserve">1 1. Natural </v>
          </cell>
          <cell r="AE429" t="str">
            <v>26 26-Persona Natural</v>
          </cell>
          <cell r="AF429" t="str">
            <v>FEMENINO</v>
          </cell>
          <cell r="AG429" t="str">
            <v>INGENIERIA DE SISTEMAS</v>
          </cell>
          <cell r="AH429" t="str">
            <v>N/A</v>
          </cell>
          <cell r="AI429" t="str">
            <v>14 AÑOS 1 MES</v>
          </cell>
          <cell r="AJ429" t="str">
            <v>ALIANSALUD</v>
          </cell>
          <cell r="AK429" t="str">
            <v>COLFONDOS</v>
          </cell>
          <cell r="AL429" t="str">
            <v>-</v>
          </cell>
          <cell r="AM429">
            <v>0</v>
          </cell>
          <cell r="AN429"/>
          <cell r="AO429">
            <v>39000000</v>
          </cell>
          <cell r="AP429">
            <v>6500000</v>
          </cell>
          <cell r="AQ429" t="str">
            <v>-</v>
          </cell>
          <cell r="AR429"/>
          <cell r="AS429">
            <v>39000000</v>
          </cell>
          <cell r="AT429">
            <v>44767</v>
          </cell>
          <cell r="AU429">
            <v>44587</v>
          </cell>
          <cell r="AV429">
            <v>44767</v>
          </cell>
          <cell r="AW429">
            <v>6</v>
          </cell>
          <cell r="AX429" t="str">
            <v>2 2. Meses</v>
          </cell>
          <cell r="AY429" t="str">
            <v>Vigente</v>
          </cell>
          <cell r="AZ429" t="str">
            <v>OFICINA DE TECNOLOGIAS DE LA INFORMACION Y LAS COMUNICACIONES</v>
          </cell>
          <cell r="BA429" t="str">
            <v>CESAR MAURICIO BELTRAN LOPEZ</v>
          </cell>
          <cell r="BB429" t="str">
            <v>JEFE OFICINA DE TECNOLOGIAS DE LA INFORMACION Y LAS COMUNICACIONES</v>
          </cell>
          <cell r="BC429">
            <v>80499017</v>
          </cell>
          <cell r="BD429">
            <v>524</v>
          </cell>
          <cell r="BE429">
            <v>44580</v>
          </cell>
          <cell r="BF429">
            <v>417</v>
          </cell>
          <cell r="BG429">
            <v>44587</v>
          </cell>
          <cell r="BH429" t="str">
            <v>O23011605560000007628</v>
          </cell>
          <cell r="BI429" t="str">
            <v>1 1. Inversión</v>
          </cell>
          <cell r="BJ429"/>
          <cell r="BK429"/>
          <cell r="BL429"/>
          <cell r="BM429"/>
          <cell r="BN429">
            <v>13</v>
          </cell>
          <cell r="BO429" t="str">
            <v>TECNICO</v>
          </cell>
          <cell r="BP429"/>
        </row>
        <row r="430">
          <cell r="M430">
            <v>37915950</v>
          </cell>
          <cell r="N430">
            <v>4</v>
          </cell>
          <cell r="O430" t="str">
            <v>COLOMBIA</v>
          </cell>
          <cell r="P430" t="str">
            <v>SANTANDER</v>
          </cell>
          <cell r="Q430" t="str">
            <v>BARRANCABERMEJA</v>
          </cell>
          <cell r="R430" t="str">
            <v>N/A</v>
          </cell>
          <cell r="S430" t="str">
            <v>N/A</v>
          </cell>
          <cell r="T430" t="str">
            <v>KATERINE DEL CARMEN SERRANO POVEDA</v>
          </cell>
          <cell r="U430">
            <v>1033729303</v>
          </cell>
          <cell r="V430">
            <v>44624</v>
          </cell>
          <cell r="W430" t="str">
            <v>N/A</v>
          </cell>
          <cell r="X430" t="str">
            <v>N/A</v>
          </cell>
          <cell r="Y430" t="str">
            <v>N/A</v>
          </cell>
          <cell r="Z430">
            <v>21337</v>
          </cell>
          <cell r="AA430" t="str">
            <v>CALLE 127C 5 26</v>
          </cell>
          <cell r="AB430">
            <v>8754486</v>
          </cell>
          <cell r="AC430" t="str">
            <v>ELDA_RUEDA@HOTMAIL.COM</v>
          </cell>
          <cell r="AD430" t="str">
            <v xml:space="preserve">1 1. Natural </v>
          </cell>
          <cell r="AE430" t="str">
            <v>26 26-Persona Natural</v>
          </cell>
          <cell r="AF430" t="str">
            <v>FEMENINO</v>
          </cell>
          <cell r="AG430" t="str">
            <v>LICIENCIATURA EN FILOSOFIA Y LETRAS</v>
          </cell>
          <cell r="AH430" t="str">
            <v>MAESTRIA EN ESTUDIOS POLITICOS</v>
          </cell>
          <cell r="AI430" t="str">
            <v>16 AÑOS 9 MESES</v>
          </cell>
          <cell r="AJ430" t="str">
            <v>SANITAS EPS</v>
          </cell>
          <cell r="AK430" t="str">
            <v>-</v>
          </cell>
          <cell r="AL430" t="str">
            <v>-</v>
          </cell>
          <cell r="AM430">
            <v>0</v>
          </cell>
          <cell r="AN430"/>
          <cell r="AO430">
            <v>30000000</v>
          </cell>
          <cell r="AP430">
            <v>6000000</v>
          </cell>
          <cell r="AQ430" t="str">
            <v>-</v>
          </cell>
          <cell r="AR430"/>
          <cell r="AS430">
            <v>30000000</v>
          </cell>
          <cell r="AT430">
            <v>44742</v>
          </cell>
          <cell r="AU430">
            <v>44592</v>
          </cell>
          <cell r="AV430">
            <v>44742</v>
          </cell>
          <cell r="AW430">
            <v>5</v>
          </cell>
          <cell r="AX430" t="str">
            <v>2 2. Meses</v>
          </cell>
          <cell r="AY430" t="str">
            <v>TERMINADO</v>
          </cell>
          <cell r="AZ430" t="str">
            <v>OFICINA ASESORA DE PLANEACION</v>
          </cell>
          <cell r="BA430" t="str">
            <v>YESLY ALEXANDRA ROA MENDOZA</v>
          </cell>
          <cell r="BB430" t="str">
            <v>JEFE DE OFICINA ASESORA DE PLANEACION</v>
          </cell>
          <cell r="BC430">
            <v>1118535719</v>
          </cell>
          <cell r="BD430">
            <v>165</v>
          </cell>
          <cell r="BE430">
            <v>44565</v>
          </cell>
          <cell r="BF430">
            <v>460</v>
          </cell>
          <cell r="BG430">
            <v>44588</v>
          </cell>
          <cell r="BH430" t="str">
            <v>O23011605560000007628</v>
          </cell>
          <cell r="BI430" t="str">
            <v>1 1. Inversión</v>
          </cell>
          <cell r="BJ430"/>
          <cell r="BK430"/>
          <cell r="BL430"/>
          <cell r="BM430"/>
          <cell r="BN430">
            <v>12</v>
          </cell>
          <cell r="BO430" t="str">
            <v>PROFESIONAL</v>
          </cell>
          <cell r="BP430"/>
        </row>
        <row r="431">
          <cell r="M431">
            <v>1022384109</v>
          </cell>
          <cell r="N431">
            <v>2</v>
          </cell>
          <cell r="O431" t="str">
            <v>COLOMBIA</v>
          </cell>
          <cell r="P431" t="str">
            <v>CUNDINAMARCA</v>
          </cell>
          <cell r="Q431" t="str">
            <v>BOGOTA</v>
          </cell>
          <cell r="R431" t="str">
            <v>N/A</v>
          </cell>
          <cell r="S431" t="str">
            <v>N/A</v>
          </cell>
          <cell r="T431" t="str">
            <v>N/A</v>
          </cell>
          <cell r="U431" t="str">
            <v>N/A</v>
          </cell>
          <cell r="V431" t="str">
            <v>N/A</v>
          </cell>
          <cell r="W431" t="str">
            <v>N/A</v>
          </cell>
          <cell r="X431" t="str">
            <v>N/A</v>
          </cell>
          <cell r="Y431" t="str">
            <v>N/A</v>
          </cell>
          <cell r="Z431">
            <v>34032</v>
          </cell>
          <cell r="AA431" t="str">
            <v>CRA 45C 74 59 SUR</v>
          </cell>
          <cell r="AB431">
            <v>3006658730</v>
          </cell>
          <cell r="AC431" t="str">
            <v>MAICOL.ISECHE93@GMAIL.COM</v>
          </cell>
          <cell r="AD431" t="str">
            <v xml:space="preserve">1 1. Natural </v>
          </cell>
          <cell r="AE431" t="str">
            <v>26 26-Persona Natural</v>
          </cell>
          <cell r="AF431" t="str">
            <v>MASCULINO</v>
          </cell>
          <cell r="AG431" t="str">
            <v>INGENIERIA AMBIENTAL</v>
          </cell>
          <cell r="AH431" t="str">
            <v>N/A</v>
          </cell>
          <cell r="AI431" t="str">
            <v>8 AÑOS 1 MES</v>
          </cell>
          <cell r="AJ431" t="str">
            <v>CAPIATAL SALUD</v>
          </cell>
          <cell r="AK431" t="str">
            <v>COLFONDOS</v>
          </cell>
          <cell r="AL431" t="str">
            <v>-</v>
          </cell>
          <cell r="AM431">
            <v>0</v>
          </cell>
          <cell r="AN431"/>
          <cell r="AO431">
            <v>30000000</v>
          </cell>
          <cell r="AP431">
            <v>5000000</v>
          </cell>
          <cell r="AQ431" t="str">
            <v>-</v>
          </cell>
          <cell r="AR431"/>
          <cell r="AS431">
            <v>30000000</v>
          </cell>
          <cell r="AT431">
            <v>44767</v>
          </cell>
          <cell r="AU431">
            <v>44587</v>
          </cell>
          <cell r="AV431">
            <v>44767</v>
          </cell>
          <cell r="AW431">
            <v>6</v>
          </cell>
          <cell r="AX431" t="str">
            <v>2 2. Meses</v>
          </cell>
          <cell r="AY431" t="str">
            <v>Vigente</v>
          </cell>
          <cell r="AZ431" t="str">
            <v>SUBDIRECCION DE APROVECHAMIENTO</v>
          </cell>
          <cell r="BA431" t="str">
            <v>ALVARO RAUL PARRA ERAZO</v>
          </cell>
          <cell r="BB431" t="str">
            <v>SUBDIRECTOR DE APROVECHAMIENTO</v>
          </cell>
          <cell r="BC431">
            <v>12970943</v>
          </cell>
          <cell r="BD431">
            <v>33</v>
          </cell>
          <cell r="BE431">
            <v>44564</v>
          </cell>
          <cell r="BF431">
            <v>418</v>
          </cell>
          <cell r="BG431">
            <v>44587</v>
          </cell>
          <cell r="BH431" t="str">
            <v>O23011602380000007569</v>
          </cell>
          <cell r="BI431" t="str">
            <v>1 1. Inversión</v>
          </cell>
          <cell r="BJ431"/>
          <cell r="BK431"/>
          <cell r="BL431"/>
          <cell r="BM431"/>
          <cell r="BN431">
            <v>10</v>
          </cell>
          <cell r="BO431" t="str">
            <v>PROFESIONAL</v>
          </cell>
          <cell r="BP431"/>
        </row>
        <row r="432">
          <cell r="M432">
            <v>1118564896</v>
          </cell>
          <cell r="N432">
            <v>1</v>
          </cell>
          <cell r="O432" t="str">
            <v>COLOMBIA</v>
          </cell>
          <cell r="P432" t="str">
            <v>CASANARE</v>
          </cell>
          <cell r="Q432" t="str">
            <v>YOPAL</v>
          </cell>
          <cell r="R432" t="str">
            <v>N/A</v>
          </cell>
          <cell r="S432" t="str">
            <v>N/A</v>
          </cell>
          <cell r="T432" t="str">
            <v>N/A</v>
          </cell>
          <cell r="U432" t="str">
            <v>N/A</v>
          </cell>
          <cell r="V432" t="str">
            <v>N/A</v>
          </cell>
          <cell r="W432" t="str">
            <v>N/A</v>
          </cell>
          <cell r="X432" t="str">
            <v>N/A</v>
          </cell>
          <cell r="Y432" t="str">
            <v>N/A</v>
          </cell>
          <cell r="Z432">
            <v>35205</v>
          </cell>
          <cell r="AA432" t="str">
            <v>CRA 28A 63B 06</v>
          </cell>
          <cell r="AB432">
            <v>3123089193</v>
          </cell>
          <cell r="AC432" t="str">
            <v>SAHIRA_962010@HOTMAIL.COM</v>
          </cell>
          <cell r="AD432" t="str">
            <v xml:space="preserve">1 1. Natural </v>
          </cell>
          <cell r="AE432" t="str">
            <v>26 26-Persona Natural</v>
          </cell>
          <cell r="AF432" t="str">
            <v>FEMENINO</v>
          </cell>
          <cell r="AG432" t="str">
            <v>INGENIERIA AMBIENTAL</v>
          </cell>
          <cell r="AH432" t="str">
            <v>N/A</v>
          </cell>
          <cell r="AI432" t="str">
            <v>3 AÑOS 2 MESES</v>
          </cell>
          <cell r="AJ432" t="str">
            <v>COMPENSAR</v>
          </cell>
          <cell r="AK432" t="str">
            <v>PROTECCION</v>
          </cell>
          <cell r="AL432" t="str">
            <v>-</v>
          </cell>
          <cell r="AM432">
            <v>0</v>
          </cell>
          <cell r="AN432"/>
          <cell r="AO432">
            <v>22800000</v>
          </cell>
          <cell r="AP432">
            <v>3800000</v>
          </cell>
          <cell r="AQ432" t="str">
            <v>-</v>
          </cell>
          <cell r="AR432">
            <v>6</v>
          </cell>
          <cell r="AS432">
            <v>22800000</v>
          </cell>
          <cell r="AT432">
            <v>44768</v>
          </cell>
          <cell r="AU432">
            <v>44588</v>
          </cell>
          <cell r="AV432">
            <v>44768</v>
          </cell>
          <cell r="AW432">
            <v>6</v>
          </cell>
          <cell r="AX432" t="str">
            <v>2 2. Meses</v>
          </cell>
          <cell r="AY432" t="str">
            <v>Vigente</v>
          </cell>
          <cell r="AZ432" t="str">
            <v>SUBDIRECCION DE DISPOSICION FINAL</v>
          </cell>
          <cell r="BA432" t="str">
            <v>FREDY FERLEY ALDANA ARIAS</v>
          </cell>
          <cell r="BB432" t="str">
            <v>SUBDIRECTOR(A)</v>
          </cell>
          <cell r="BC432">
            <v>80513360</v>
          </cell>
          <cell r="BD432">
            <v>521</v>
          </cell>
          <cell r="BE432">
            <v>44580</v>
          </cell>
          <cell r="BF432">
            <v>447</v>
          </cell>
          <cell r="BG432">
            <v>44588</v>
          </cell>
          <cell r="BH432" t="str">
            <v>O23011602380000007569</v>
          </cell>
          <cell r="BI432" t="str">
            <v>1 1. Inversión</v>
          </cell>
          <cell r="BJ432"/>
          <cell r="BK432"/>
          <cell r="BL432"/>
          <cell r="BM432"/>
          <cell r="BN432">
            <v>9</v>
          </cell>
          <cell r="BO432" t="str">
            <v>TECNICO</v>
          </cell>
          <cell r="BP432"/>
        </row>
        <row r="433">
          <cell r="M433">
            <v>1118546448</v>
          </cell>
          <cell r="N433">
            <v>9</v>
          </cell>
          <cell r="O433" t="str">
            <v>COLOMBIA</v>
          </cell>
          <cell r="P433" t="str">
            <v>CASANARE</v>
          </cell>
          <cell r="Q433" t="str">
            <v>YOPAL</v>
          </cell>
          <cell r="R433" t="str">
            <v>N/A</v>
          </cell>
          <cell r="S433" t="str">
            <v>N/A</v>
          </cell>
          <cell r="T433" t="str">
            <v>N/A</v>
          </cell>
          <cell r="U433" t="str">
            <v>N/A</v>
          </cell>
          <cell r="V433" t="str">
            <v>N/A</v>
          </cell>
          <cell r="W433" t="str">
            <v>N/A</v>
          </cell>
          <cell r="X433" t="str">
            <v>N/A</v>
          </cell>
          <cell r="Y433" t="str">
            <v>N/A</v>
          </cell>
          <cell r="Z433">
            <v>33256</v>
          </cell>
          <cell r="AA433" t="str">
            <v>CALLE 75N 72B 55 APTO 104</v>
          </cell>
          <cell r="AB433">
            <v>4746828</v>
          </cell>
          <cell r="AC433" t="str">
            <v>CESAR_ORTEGA91@HOTMIL.COM</v>
          </cell>
          <cell r="AD433" t="str">
            <v xml:space="preserve">1 1. Natural </v>
          </cell>
          <cell r="AE433" t="str">
            <v>26 26-Persona Natural</v>
          </cell>
          <cell r="AF433" t="str">
            <v>MASCULINO</v>
          </cell>
          <cell r="AG433" t="str">
            <v>ARQUITECTURA</v>
          </cell>
          <cell r="AH433" t="str">
            <v>N/A</v>
          </cell>
          <cell r="AI433" t="str">
            <v>1 AÑO 9 MESES</v>
          </cell>
          <cell r="AJ433" t="str">
            <v>-</v>
          </cell>
          <cell r="AK433" t="str">
            <v>-</v>
          </cell>
          <cell r="AL433" t="str">
            <v>-</v>
          </cell>
          <cell r="AM433">
            <v>0</v>
          </cell>
          <cell r="AN433"/>
          <cell r="AO433">
            <v>60500000</v>
          </cell>
          <cell r="AP433">
            <v>5500000</v>
          </cell>
          <cell r="AQ433" t="str">
            <v>-</v>
          </cell>
          <cell r="AR433">
            <v>11</v>
          </cell>
          <cell r="AS433">
            <v>60500000</v>
          </cell>
          <cell r="AT433">
            <v>44922</v>
          </cell>
          <cell r="AU433">
            <v>44589</v>
          </cell>
          <cell r="AV433">
            <v>44922</v>
          </cell>
          <cell r="AW433">
            <v>11</v>
          </cell>
          <cell r="AX433" t="str">
            <v>2 2. Meses</v>
          </cell>
          <cell r="AY433" t="str">
            <v>Vigente</v>
          </cell>
          <cell r="AZ433" t="str">
            <v>SUBDIRECCION DE APROVECHAMIENTO</v>
          </cell>
          <cell r="BA433" t="str">
            <v>ALVARO RAUL PARRA ERAZO</v>
          </cell>
          <cell r="BB433" t="str">
            <v>SUBDIRECTOR DE APROVECHAMIENTO</v>
          </cell>
          <cell r="BC433">
            <v>12970943</v>
          </cell>
          <cell r="BD433">
            <v>30</v>
          </cell>
          <cell r="BE433">
            <v>44564</v>
          </cell>
          <cell r="BF433">
            <v>419</v>
          </cell>
          <cell r="BG433">
            <v>44587</v>
          </cell>
          <cell r="BH433" t="str">
            <v>O23011602380000007569</v>
          </cell>
          <cell r="BI433" t="str">
            <v>1 1. Inversión</v>
          </cell>
          <cell r="BJ433"/>
          <cell r="BK433"/>
          <cell r="BL433"/>
          <cell r="BM433"/>
          <cell r="BN433">
            <v>11</v>
          </cell>
          <cell r="BO433" t="str">
            <v>PROFESIONAL</v>
          </cell>
          <cell r="BP433"/>
        </row>
        <row r="434">
          <cell r="M434">
            <v>1016080523</v>
          </cell>
          <cell r="N434">
            <v>1</v>
          </cell>
          <cell r="O434" t="str">
            <v>COLOMBIA</v>
          </cell>
          <cell r="P434" t="str">
            <v>CUNDINAMARCA</v>
          </cell>
          <cell r="Q434" t="str">
            <v>BOGOTA</v>
          </cell>
          <cell r="R434" t="str">
            <v>N/A</v>
          </cell>
          <cell r="S434" t="str">
            <v>N/A</v>
          </cell>
          <cell r="T434" t="str">
            <v>N/A</v>
          </cell>
          <cell r="U434" t="str">
            <v>N/A</v>
          </cell>
          <cell r="V434" t="str">
            <v>N/A</v>
          </cell>
          <cell r="W434" t="str">
            <v>N/A</v>
          </cell>
          <cell r="X434" t="str">
            <v>N/A</v>
          </cell>
          <cell r="Y434" t="str">
            <v>N/A</v>
          </cell>
          <cell r="Z434">
            <v>34983</v>
          </cell>
          <cell r="AA434" t="str">
            <v>DIAG 62 SUR 20A 42 CASA 120</v>
          </cell>
          <cell r="AB434">
            <v>3031479</v>
          </cell>
          <cell r="AC434" t="str">
            <v>KATERINEGOMEZCOL@GMAIL.COM</v>
          </cell>
          <cell r="AD434" t="str">
            <v xml:space="preserve">1 1. Natural </v>
          </cell>
          <cell r="AE434" t="str">
            <v>26 26-Persona Natural</v>
          </cell>
          <cell r="AF434" t="str">
            <v>FEMENINO</v>
          </cell>
          <cell r="AG434" t="str">
            <v>COMUNICACIÓN SOCIAL</v>
          </cell>
          <cell r="AH434" t="str">
            <v>N/A</v>
          </cell>
          <cell r="AI434" t="str">
            <v>7 AÑOS</v>
          </cell>
          <cell r="AJ434" t="str">
            <v>COMPENSAR</v>
          </cell>
          <cell r="AK434" t="str">
            <v>COLFONDOS</v>
          </cell>
          <cell r="AL434" t="str">
            <v>-</v>
          </cell>
          <cell r="AM434">
            <v>0</v>
          </cell>
          <cell r="AN434"/>
          <cell r="AO434">
            <v>64900000</v>
          </cell>
          <cell r="AP434">
            <v>5900000</v>
          </cell>
          <cell r="AQ434" t="str">
            <v>-</v>
          </cell>
          <cell r="AR434">
            <v>11</v>
          </cell>
          <cell r="AS434">
            <v>64900000</v>
          </cell>
          <cell r="AT434">
            <v>44921</v>
          </cell>
          <cell r="AU434">
            <v>44588</v>
          </cell>
          <cell r="AV434">
            <v>44921</v>
          </cell>
          <cell r="AW434">
            <v>11</v>
          </cell>
          <cell r="AX434" t="str">
            <v>2 2. Meses</v>
          </cell>
          <cell r="AY434" t="str">
            <v>Vigente</v>
          </cell>
          <cell r="AZ434" t="str">
            <v>SUBDIRECCION DE APROVECHAMIENTO</v>
          </cell>
          <cell r="BA434" t="str">
            <v>ALVARO RAUL PARRA ERAZO</v>
          </cell>
          <cell r="BB434" t="str">
            <v>SUBDIRECTOR DE APROVECHAMIENTO</v>
          </cell>
          <cell r="BC434">
            <v>12970943</v>
          </cell>
          <cell r="BD434">
            <v>101</v>
          </cell>
          <cell r="BE434">
            <v>44565</v>
          </cell>
          <cell r="BF434">
            <v>420</v>
          </cell>
          <cell r="BG434">
            <v>44587</v>
          </cell>
          <cell r="BH434" t="str">
            <v>O23011602380000007569</v>
          </cell>
          <cell r="BI434" t="str">
            <v>1 1. Inversión</v>
          </cell>
          <cell r="BJ434"/>
          <cell r="BK434"/>
          <cell r="BL434"/>
          <cell r="BM434"/>
          <cell r="BN434">
            <v>12</v>
          </cell>
          <cell r="BO434" t="str">
            <v>PROFESIONAL</v>
          </cell>
          <cell r="BP434"/>
        </row>
        <row r="435">
          <cell r="M435">
            <v>79322856</v>
          </cell>
          <cell r="N435">
            <v>7</v>
          </cell>
          <cell r="O435" t="str">
            <v>COLOMBIA</v>
          </cell>
          <cell r="P435" t="str">
            <v>CUNDINAMARCA</v>
          </cell>
          <cell r="Q435" t="str">
            <v>BOGOTA</v>
          </cell>
          <cell r="R435" t="str">
            <v>N/A</v>
          </cell>
          <cell r="S435" t="str">
            <v>N/A</v>
          </cell>
          <cell r="T435" t="str">
            <v>N/A</v>
          </cell>
          <cell r="U435" t="str">
            <v>N/A</v>
          </cell>
          <cell r="V435" t="str">
            <v>N/A</v>
          </cell>
          <cell r="W435" t="str">
            <v>N/A</v>
          </cell>
          <cell r="X435" t="str">
            <v>N/A</v>
          </cell>
          <cell r="Y435" t="str">
            <v>N/A</v>
          </cell>
          <cell r="Z435">
            <v>23476</v>
          </cell>
          <cell r="AA435" t="str">
            <v>CALLE 2BIS 1 27</v>
          </cell>
          <cell r="AB435">
            <v>2332259</v>
          </cell>
          <cell r="AC435" t="str">
            <v>PEDROMEN2011@GMAIL.COM</v>
          </cell>
          <cell r="AD435" t="str">
            <v xml:space="preserve">1 1. Natural </v>
          </cell>
          <cell r="AE435" t="str">
            <v>26 26-Persona Natural</v>
          </cell>
          <cell r="AF435" t="str">
            <v>MASCULINO</v>
          </cell>
          <cell r="AG435" t="str">
            <v>PUBLICIDAD</v>
          </cell>
          <cell r="AH435" t="str">
            <v>N/A</v>
          </cell>
          <cell r="AI435" t="str">
            <v>6 AÑOS 3 MESES</v>
          </cell>
          <cell r="AJ435" t="str">
            <v>FAMISANAR</v>
          </cell>
          <cell r="AK435" t="str">
            <v>COLPENSIONES</v>
          </cell>
          <cell r="AL435" t="str">
            <v>-</v>
          </cell>
          <cell r="AM435">
            <v>0</v>
          </cell>
          <cell r="AN435"/>
          <cell r="AO435">
            <v>64900000</v>
          </cell>
          <cell r="AP435">
            <v>5900000</v>
          </cell>
          <cell r="AQ435" t="str">
            <v>-</v>
          </cell>
          <cell r="AR435">
            <v>11</v>
          </cell>
          <cell r="AS435">
            <v>64900000</v>
          </cell>
          <cell r="AT435">
            <v>44921</v>
          </cell>
          <cell r="AU435">
            <v>44588</v>
          </cell>
          <cell r="AV435">
            <v>44921</v>
          </cell>
          <cell r="AW435">
            <v>11</v>
          </cell>
          <cell r="AX435" t="str">
            <v>2 2. Meses</v>
          </cell>
          <cell r="AY435" t="str">
            <v>Vigente</v>
          </cell>
          <cell r="AZ435" t="str">
            <v>SUBDIRECCION DE APROVECHAMIENTO</v>
          </cell>
          <cell r="BA435" t="str">
            <v>ALVARO RAUL PARRA ERAZO</v>
          </cell>
          <cell r="BB435" t="str">
            <v>SUBDIRECTOR DE APROVECHAMIENTO</v>
          </cell>
          <cell r="BC435">
            <v>12970943</v>
          </cell>
          <cell r="BD435">
            <v>62</v>
          </cell>
          <cell r="BE435">
            <v>44564</v>
          </cell>
          <cell r="BF435">
            <v>421</v>
          </cell>
          <cell r="BG435">
            <v>44587</v>
          </cell>
          <cell r="BH435" t="str">
            <v>O23011602380000007569</v>
          </cell>
          <cell r="BI435" t="str">
            <v>1 1. Inversión</v>
          </cell>
          <cell r="BJ435"/>
          <cell r="BK435"/>
          <cell r="BL435"/>
          <cell r="BM435"/>
          <cell r="BN435">
            <v>12</v>
          </cell>
          <cell r="BO435" t="str">
            <v>PROFESIONAL</v>
          </cell>
          <cell r="BP435"/>
        </row>
        <row r="436">
          <cell r="M436">
            <v>1013632654</v>
          </cell>
          <cell r="N436">
            <v>7</v>
          </cell>
          <cell r="O436" t="str">
            <v>COLOMBIA</v>
          </cell>
          <cell r="P436" t="str">
            <v>CUNDINAMARCA</v>
          </cell>
          <cell r="Q436" t="str">
            <v>CHOCONTA</v>
          </cell>
          <cell r="R436" t="str">
            <v>N/A</v>
          </cell>
          <cell r="S436" t="str">
            <v>N/A</v>
          </cell>
          <cell r="T436" t="str">
            <v>N/A</v>
          </cell>
          <cell r="U436" t="str">
            <v>N/A</v>
          </cell>
          <cell r="V436" t="str">
            <v>N/A</v>
          </cell>
          <cell r="W436" t="str">
            <v>N/A</v>
          </cell>
          <cell r="X436" t="str">
            <v>N/A</v>
          </cell>
          <cell r="Y436" t="str">
            <v>N/A</v>
          </cell>
          <cell r="Z436">
            <v>33744</v>
          </cell>
          <cell r="AA436" t="str">
            <v>CALLE 137 91 40 TO7 APTO 502</v>
          </cell>
          <cell r="AB436">
            <v>3228794849</v>
          </cell>
          <cell r="AC436" t="str">
            <v>ANAAREVALOCASTANEDA@GMAIL.COM</v>
          </cell>
          <cell r="AD436" t="str">
            <v xml:space="preserve">1 1. Natural </v>
          </cell>
          <cell r="AE436" t="str">
            <v>26 26-Persona Natural</v>
          </cell>
          <cell r="AF436" t="str">
            <v>FEMENINO</v>
          </cell>
          <cell r="AG436" t="str">
            <v>TRABAJO SOCIAL</v>
          </cell>
          <cell r="AH436" t="str">
            <v>N/A</v>
          </cell>
          <cell r="AI436" t="str">
            <v>2 AÑOS 5 MESES</v>
          </cell>
          <cell r="AJ436" t="str">
            <v>FAMISANAR</v>
          </cell>
          <cell r="AK436" t="str">
            <v>PROTECCCION</v>
          </cell>
          <cell r="AL436" t="str">
            <v>-</v>
          </cell>
          <cell r="AM436">
            <v>0</v>
          </cell>
          <cell r="AN436"/>
          <cell r="AO436">
            <v>35400000</v>
          </cell>
          <cell r="AP436">
            <v>5900000</v>
          </cell>
          <cell r="AQ436" t="str">
            <v>-</v>
          </cell>
          <cell r="AR436">
            <v>6</v>
          </cell>
          <cell r="AS436">
            <v>35400000</v>
          </cell>
          <cell r="AT436">
            <v>44768</v>
          </cell>
          <cell r="AU436">
            <v>44588</v>
          </cell>
          <cell r="AV436">
            <v>44768</v>
          </cell>
          <cell r="AW436">
            <v>6</v>
          </cell>
          <cell r="AX436" t="str">
            <v>2 2. Meses</v>
          </cell>
          <cell r="AY436" t="str">
            <v>Vigente</v>
          </cell>
          <cell r="AZ436" t="str">
            <v>SUBDIRECCION DE APROVECHAMIENTO</v>
          </cell>
          <cell r="BA436" t="str">
            <v>ALVARO RAUL PARRA ERAZO</v>
          </cell>
          <cell r="BB436" t="str">
            <v>SUBDIRECTOR DE APROVECHAMIENTO</v>
          </cell>
          <cell r="BC436">
            <v>12970943</v>
          </cell>
          <cell r="BD436">
            <v>79</v>
          </cell>
          <cell r="BE436">
            <v>44565</v>
          </cell>
          <cell r="BF436">
            <v>422</v>
          </cell>
          <cell r="BG436">
            <v>44587</v>
          </cell>
          <cell r="BH436" t="str">
            <v>O23011602380000007569</v>
          </cell>
          <cell r="BI436" t="str">
            <v>1 1. Inversión</v>
          </cell>
          <cell r="BJ436"/>
          <cell r="BK436"/>
          <cell r="BL436"/>
          <cell r="BM436"/>
          <cell r="BN436">
            <v>12</v>
          </cell>
          <cell r="BO436" t="str">
            <v>PROFESIONAL</v>
          </cell>
          <cell r="BP436"/>
        </row>
        <row r="437">
          <cell r="M437">
            <v>17345325</v>
          </cell>
          <cell r="N437">
            <v>1</v>
          </cell>
          <cell r="O437" t="str">
            <v>COLOMBIA</v>
          </cell>
          <cell r="P437" t="str">
            <v>NARIÑO</v>
          </cell>
          <cell r="Q437" t="str">
            <v>PASTO</v>
          </cell>
          <cell r="R437" t="str">
            <v>N/A</v>
          </cell>
          <cell r="S437" t="str">
            <v>N/A</v>
          </cell>
          <cell r="T437" t="str">
            <v>N/A</v>
          </cell>
          <cell r="U437" t="str">
            <v>N/A</v>
          </cell>
          <cell r="V437" t="str">
            <v>N/A</v>
          </cell>
          <cell r="W437" t="str">
            <v>N/A</v>
          </cell>
          <cell r="X437" t="str">
            <v>N/A</v>
          </cell>
          <cell r="Y437" t="str">
            <v>N/A</v>
          </cell>
          <cell r="Z437">
            <v>25741</v>
          </cell>
          <cell r="AA437" t="str">
            <v>CRA 109 22K 25</v>
          </cell>
          <cell r="AB437">
            <v>3104237094</v>
          </cell>
          <cell r="AC437" t="str">
            <v>HERMANGOYES@GMAIL.COM</v>
          </cell>
          <cell r="AD437" t="str">
            <v xml:space="preserve">1 1. Natural </v>
          </cell>
          <cell r="AE437" t="str">
            <v>26 26-Persona Natural</v>
          </cell>
          <cell r="AF437" t="str">
            <v>MASCULINO</v>
          </cell>
          <cell r="AG437" t="str">
            <v>COMUNICACIÓN SOCIAL</v>
          </cell>
          <cell r="AH437" t="str">
            <v>ESPECIALIZACION EN GERENCIA Y MERCADEO</v>
          </cell>
          <cell r="AI437" t="str">
            <v>13 AÑOS 2 MESES</v>
          </cell>
          <cell r="AJ437" t="str">
            <v>SANITAS EPS</v>
          </cell>
          <cell r="AK437" t="str">
            <v>COLPENSIONES</v>
          </cell>
          <cell r="AL437" t="str">
            <v>-</v>
          </cell>
          <cell r="AM437">
            <v>0</v>
          </cell>
          <cell r="AN437"/>
          <cell r="AO437">
            <v>64900000</v>
          </cell>
          <cell r="AP437">
            <v>5900000</v>
          </cell>
          <cell r="AQ437" t="str">
            <v>-</v>
          </cell>
          <cell r="AR437">
            <v>11</v>
          </cell>
          <cell r="AS437">
            <v>64900000</v>
          </cell>
          <cell r="AT437">
            <v>44921</v>
          </cell>
          <cell r="AU437">
            <v>44588</v>
          </cell>
          <cell r="AV437">
            <v>44921</v>
          </cell>
          <cell r="AW437">
            <v>11</v>
          </cell>
          <cell r="AX437" t="str">
            <v>2 2. Meses</v>
          </cell>
          <cell r="AY437" t="str">
            <v>Vigente</v>
          </cell>
          <cell r="AZ437" t="str">
            <v>SUBDIRECCION DE APROVECHAMIENTO</v>
          </cell>
          <cell r="BA437" t="str">
            <v>ALVARO RAUL PARRA ERAZO</v>
          </cell>
          <cell r="BB437" t="str">
            <v>SUBDIRECTOR DE APROVECHAMIENTO</v>
          </cell>
          <cell r="BC437">
            <v>12970943</v>
          </cell>
          <cell r="BD437">
            <v>37</v>
          </cell>
          <cell r="BE437">
            <v>44564</v>
          </cell>
          <cell r="BF437">
            <v>423</v>
          </cell>
          <cell r="BG437">
            <v>44587</v>
          </cell>
          <cell r="BH437" t="str">
            <v>O23011602380000007569</v>
          </cell>
          <cell r="BI437" t="str">
            <v>1 1. Inversión</v>
          </cell>
          <cell r="BJ437"/>
          <cell r="BK437"/>
          <cell r="BL437"/>
          <cell r="BM437"/>
          <cell r="BN437">
            <v>12</v>
          </cell>
          <cell r="BO437" t="str">
            <v>PROFESIONAL</v>
          </cell>
          <cell r="BP437"/>
        </row>
        <row r="438">
          <cell r="M438">
            <v>63509331</v>
          </cell>
          <cell r="N438">
            <v>9</v>
          </cell>
          <cell r="O438" t="str">
            <v>COLOMBIA</v>
          </cell>
          <cell r="P438" t="str">
            <v>SANTANDER</v>
          </cell>
          <cell r="Q438" t="str">
            <v>BUCARAMANGA</v>
          </cell>
          <cell r="R438" t="str">
            <v>N/A</v>
          </cell>
          <cell r="S438" t="str">
            <v>N/A</v>
          </cell>
          <cell r="T438" t="str">
            <v>N/A</v>
          </cell>
          <cell r="U438" t="str">
            <v>N/A</v>
          </cell>
          <cell r="V438" t="str">
            <v>N/A</v>
          </cell>
          <cell r="W438" t="str">
            <v>N/A</v>
          </cell>
          <cell r="X438" t="str">
            <v>N/A</v>
          </cell>
          <cell r="Y438" t="str">
            <v>N/A</v>
          </cell>
          <cell r="Z438">
            <v>27774</v>
          </cell>
          <cell r="AA438" t="str">
            <v>CRA 98 136 88</v>
          </cell>
          <cell r="AB438">
            <v>3208561795</v>
          </cell>
          <cell r="AC438" t="str">
            <v>MONICAALEXANDRAGUALDRONALVAREZ@GMAIL.COM</v>
          </cell>
          <cell r="AD438" t="str">
            <v xml:space="preserve">1 1. Natural </v>
          </cell>
          <cell r="AE438" t="str">
            <v>26 26-Persona Natural</v>
          </cell>
          <cell r="AF438" t="str">
            <v>FEMENINO</v>
          </cell>
          <cell r="AG438" t="str">
            <v>ECONOMIA</v>
          </cell>
          <cell r="AH438" t="str">
            <v>N/A</v>
          </cell>
          <cell r="AI438" t="str">
            <v>11 AÑOS 2 MESES</v>
          </cell>
          <cell r="AJ438" t="str">
            <v>SANITAS EPS</v>
          </cell>
          <cell r="AK438" t="str">
            <v>PORVENIR</v>
          </cell>
          <cell r="AL438" t="str">
            <v>-</v>
          </cell>
          <cell r="AM438">
            <v>0</v>
          </cell>
          <cell r="AN438"/>
          <cell r="AO438">
            <v>64900000</v>
          </cell>
          <cell r="AP438">
            <v>5900000</v>
          </cell>
          <cell r="AQ438" t="str">
            <v>-</v>
          </cell>
          <cell r="AR438">
            <v>11</v>
          </cell>
          <cell r="AS438">
            <v>64900000</v>
          </cell>
          <cell r="AT438">
            <v>44921</v>
          </cell>
          <cell r="AU438">
            <v>44588</v>
          </cell>
          <cell r="AV438">
            <v>44921</v>
          </cell>
          <cell r="AW438">
            <v>11</v>
          </cell>
          <cell r="AX438" t="str">
            <v>2 2. Meses</v>
          </cell>
          <cell r="AY438" t="str">
            <v>Vigente</v>
          </cell>
          <cell r="AZ438" t="str">
            <v>SUBDIRECCION DE APROVECHAMIENTO</v>
          </cell>
          <cell r="BA438" t="str">
            <v>ALVARO RAUL PARRA ERAZO</v>
          </cell>
          <cell r="BB438" t="str">
            <v>SUBDIRECTOR DE APROVECHAMIENTO</v>
          </cell>
          <cell r="BC438">
            <v>12970943</v>
          </cell>
          <cell r="BD438">
            <v>34</v>
          </cell>
          <cell r="BE438">
            <v>44564</v>
          </cell>
          <cell r="BF438">
            <v>424</v>
          </cell>
          <cell r="BG438">
            <v>44587</v>
          </cell>
          <cell r="BH438" t="str">
            <v>O23011602380000007569</v>
          </cell>
          <cell r="BI438" t="str">
            <v>1 1. Inversión</v>
          </cell>
          <cell r="BJ438"/>
          <cell r="BK438"/>
          <cell r="BL438"/>
          <cell r="BM438"/>
          <cell r="BN438">
            <v>12</v>
          </cell>
          <cell r="BO438" t="str">
            <v>PROFESIONAL</v>
          </cell>
          <cell r="BP438"/>
        </row>
        <row r="439">
          <cell r="M439">
            <v>1018417626</v>
          </cell>
          <cell r="N439">
            <v>8</v>
          </cell>
          <cell r="O439" t="str">
            <v>COLOMBIA</v>
          </cell>
          <cell r="P439" t="str">
            <v>CUNDINAMARCA</v>
          </cell>
          <cell r="Q439" t="str">
            <v>BOGOTA</v>
          </cell>
          <cell r="R439" t="str">
            <v>N/A</v>
          </cell>
          <cell r="S439" t="str">
            <v>N/A</v>
          </cell>
          <cell r="T439" t="str">
            <v>N/A</v>
          </cell>
          <cell r="U439" t="str">
            <v>N/A</v>
          </cell>
          <cell r="V439" t="str">
            <v>N/A</v>
          </cell>
          <cell r="W439" t="str">
            <v>N/A</v>
          </cell>
          <cell r="X439" t="str">
            <v>N/A</v>
          </cell>
          <cell r="Y439" t="str">
            <v>N/A</v>
          </cell>
          <cell r="Z439">
            <v>32289</v>
          </cell>
          <cell r="AA439" t="str">
            <v>cra 67 167 79  casa 115</v>
          </cell>
          <cell r="AB439">
            <v>3886826</v>
          </cell>
          <cell r="AC439" t="str">
            <v>anamariausro@gmail.com</v>
          </cell>
          <cell r="AD439" t="str">
            <v xml:space="preserve">1 1. Natural </v>
          </cell>
          <cell r="AE439" t="str">
            <v>26 26-Persona Natural</v>
          </cell>
          <cell r="AF439" t="str">
            <v>FEMENINO</v>
          </cell>
          <cell r="AG439" t="str">
            <v>INGENIERIA FORESTAL</v>
          </cell>
          <cell r="AH439" t="str">
            <v>ESPECIALIZACION EN GESTION AMBIENTAL URBANA</v>
          </cell>
          <cell r="AI439" t="str">
            <v>6 AÑOS 10 MESES</v>
          </cell>
          <cell r="AJ439" t="str">
            <v>FAMISANAR</v>
          </cell>
          <cell r="AK439" t="str">
            <v>PORVENIR</v>
          </cell>
          <cell r="AL439" t="str">
            <v>-</v>
          </cell>
          <cell r="AM439">
            <v>0</v>
          </cell>
          <cell r="AN439"/>
          <cell r="AO439">
            <v>63561300</v>
          </cell>
          <cell r="AP439">
            <v>5778300</v>
          </cell>
          <cell r="AQ439" t="str">
            <v>-</v>
          </cell>
          <cell r="AR439">
            <v>11</v>
          </cell>
          <cell r="AS439">
            <v>63561300</v>
          </cell>
          <cell r="AT439">
            <v>44921</v>
          </cell>
          <cell r="AU439">
            <v>44588</v>
          </cell>
          <cell r="AV439">
            <v>44921</v>
          </cell>
          <cell r="AW439">
            <v>11</v>
          </cell>
          <cell r="AX439" t="str">
            <v>2 2. Meses</v>
          </cell>
          <cell r="AY439" t="str">
            <v>Vigente</v>
          </cell>
          <cell r="AZ439" t="str">
            <v>SUBDIRECCION DE RECOLECCION, BARRIDO Y LIMPIEZA</v>
          </cell>
          <cell r="BA439" t="str">
            <v>HERMES HUMBERTO FORERO</v>
          </cell>
          <cell r="BB439" t="str">
            <v>SUBDIRECTOR DE RBL</v>
          </cell>
          <cell r="BC439">
            <v>80012878</v>
          </cell>
          <cell r="BD439">
            <v>337</v>
          </cell>
          <cell r="BE439">
            <v>44565</v>
          </cell>
          <cell r="BF439">
            <v>428</v>
          </cell>
          <cell r="BG439">
            <v>44587</v>
          </cell>
          <cell r="BH439" t="str">
            <v>O23011602380000007569</v>
          </cell>
          <cell r="BI439" t="str">
            <v>1 1. Inversión</v>
          </cell>
          <cell r="BJ439"/>
          <cell r="BK439"/>
          <cell r="BL439"/>
          <cell r="BM439"/>
          <cell r="BN439">
            <v>12</v>
          </cell>
          <cell r="BO439" t="str">
            <v>PROFESIONAL</v>
          </cell>
          <cell r="BP439"/>
        </row>
        <row r="440">
          <cell r="M440">
            <v>700129200</v>
          </cell>
          <cell r="N440">
            <v>1</v>
          </cell>
          <cell r="O440" t="str">
            <v>COLOMBIA</v>
          </cell>
          <cell r="P440" t="str">
            <v>CUNDINAMARCA</v>
          </cell>
          <cell r="Q440" t="str">
            <v>BOGOTA</v>
          </cell>
          <cell r="R440" t="str">
            <v>N/A</v>
          </cell>
          <cell r="S440" t="str">
            <v>N/A</v>
          </cell>
          <cell r="T440" t="str">
            <v>N/A</v>
          </cell>
          <cell r="U440" t="str">
            <v>N/A</v>
          </cell>
          <cell r="V440" t="str">
            <v>N/A</v>
          </cell>
          <cell r="W440" t="str">
            <v>N/A</v>
          </cell>
          <cell r="X440" t="str">
            <v>N/A</v>
          </cell>
          <cell r="Y440" t="str">
            <v>N/A</v>
          </cell>
          <cell r="Z440">
            <v>35684</v>
          </cell>
          <cell r="AA440" t="str">
            <v>TRASV 34 8J 74 SUR APTO 102</v>
          </cell>
          <cell r="AB440">
            <v>3118597931</v>
          </cell>
          <cell r="AC440" t="str">
            <v>SEBASCAMI6@GMAIL.COM</v>
          </cell>
          <cell r="AD440" t="str">
            <v xml:space="preserve">1 1. Natural </v>
          </cell>
          <cell r="AE440" t="str">
            <v>26 26-Persona Natural</v>
          </cell>
          <cell r="AF440" t="str">
            <v>MASCULINO</v>
          </cell>
          <cell r="AG440" t="str">
            <v>ESTUDIOS UNIVERSITARIOS</v>
          </cell>
          <cell r="AH440" t="str">
            <v>N/A</v>
          </cell>
          <cell r="AI440" t="str">
            <v>2 MESES</v>
          </cell>
          <cell r="AJ440" t="str">
            <v>-</v>
          </cell>
          <cell r="AK440" t="str">
            <v>-</v>
          </cell>
          <cell r="AL440" t="str">
            <v>-</v>
          </cell>
          <cell r="AM440">
            <v>0</v>
          </cell>
          <cell r="AN440"/>
          <cell r="AO440">
            <v>16843800</v>
          </cell>
          <cell r="AP440">
            <v>2807300</v>
          </cell>
          <cell r="AQ440" t="str">
            <v>-</v>
          </cell>
          <cell r="AR440">
            <v>6</v>
          </cell>
          <cell r="AS440">
            <v>16843800</v>
          </cell>
          <cell r="AT440">
            <v>44772</v>
          </cell>
          <cell r="AU440">
            <v>44592</v>
          </cell>
          <cell r="AV440">
            <v>44772</v>
          </cell>
          <cell r="AW440">
            <v>6</v>
          </cell>
          <cell r="AX440" t="str">
            <v>2 2. Meses</v>
          </cell>
          <cell r="AY440" t="str">
            <v>Vigente</v>
          </cell>
          <cell r="AZ440" t="str">
            <v>SUBDIRECCION DE RECOLECCION, BARRIDO Y LIMPIEZA</v>
          </cell>
          <cell r="BA440" t="str">
            <v>HERMES HUMBERTO FORERO</v>
          </cell>
          <cell r="BB440" t="str">
            <v>SUBDIRECTOR DE RBL</v>
          </cell>
          <cell r="BC440">
            <v>80012878</v>
          </cell>
          <cell r="BD440">
            <v>499</v>
          </cell>
          <cell r="BE440">
            <v>44574</v>
          </cell>
          <cell r="BF440">
            <v>429</v>
          </cell>
          <cell r="BG440">
            <v>44587</v>
          </cell>
          <cell r="BH440" t="str">
            <v>O23011602380000007569</v>
          </cell>
          <cell r="BI440" t="str">
            <v>1 1. Inversión</v>
          </cell>
          <cell r="BJ440"/>
          <cell r="BK440"/>
          <cell r="BL440"/>
          <cell r="BM440"/>
          <cell r="BN440">
            <v>7</v>
          </cell>
          <cell r="BO440" t="str">
            <v>TECNICO</v>
          </cell>
          <cell r="BP440"/>
        </row>
        <row r="441">
          <cell r="M441">
            <v>1015993028</v>
          </cell>
          <cell r="N441">
            <v>1</v>
          </cell>
          <cell r="O441" t="str">
            <v>COLOMBIA</v>
          </cell>
          <cell r="P441" t="str">
            <v>CUNDINAMARCA</v>
          </cell>
          <cell r="Q441" t="str">
            <v>BOGOTA</v>
          </cell>
          <cell r="R441" t="str">
            <v>N/A</v>
          </cell>
          <cell r="S441" t="str">
            <v>N/A</v>
          </cell>
          <cell r="T441" t="str">
            <v>N/A</v>
          </cell>
          <cell r="U441" t="str">
            <v>N/A</v>
          </cell>
          <cell r="V441" t="str">
            <v>N/A</v>
          </cell>
          <cell r="W441" t="str">
            <v>N/A</v>
          </cell>
          <cell r="X441" t="str">
            <v>N/A</v>
          </cell>
          <cell r="Y441" t="str">
            <v>N/A</v>
          </cell>
          <cell r="Z441">
            <v>31386</v>
          </cell>
          <cell r="AA441" t="str">
            <v>CRA 96H 17A 05</v>
          </cell>
          <cell r="AB441">
            <v>3213222575</v>
          </cell>
          <cell r="AC441" t="str">
            <v>TATIS016@GMAIL.COM</v>
          </cell>
          <cell r="AD441" t="str">
            <v xml:space="preserve">1 1. Natural </v>
          </cell>
          <cell r="AE441" t="str">
            <v>26 26-Persona Natural</v>
          </cell>
          <cell r="AF441" t="str">
            <v>FEMENINO</v>
          </cell>
          <cell r="AG441" t="str">
            <v>ADMINISTRACION DE EMPRESAS</v>
          </cell>
          <cell r="AH441" t="str">
            <v>ESPECIALIZACION EN GESTION EMPRESARIAL</v>
          </cell>
          <cell r="AI441" t="str">
            <v>9 AÑOS 1 MESES</v>
          </cell>
          <cell r="AJ441" t="str">
            <v>-</v>
          </cell>
          <cell r="AK441" t="str">
            <v>-</v>
          </cell>
          <cell r="AL441" t="str">
            <v>-</v>
          </cell>
          <cell r="AM441">
            <v>0</v>
          </cell>
          <cell r="AN441"/>
          <cell r="AO441">
            <v>42000000</v>
          </cell>
          <cell r="AP441">
            <v>7000000</v>
          </cell>
          <cell r="AQ441" t="str">
            <v>-</v>
          </cell>
          <cell r="AR441">
            <v>6</v>
          </cell>
          <cell r="AS441">
            <v>42000000</v>
          </cell>
          <cell r="AT441">
            <v>44769</v>
          </cell>
          <cell r="AU441">
            <v>44589</v>
          </cell>
          <cell r="AV441">
            <v>44769</v>
          </cell>
          <cell r="AW441">
            <v>6</v>
          </cell>
          <cell r="AX441" t="str">
            <v>2 2. Meses</v>
          </cell>
          <cell r="AY441" t="str">
            <v>Vigente</v>
          </cell>
          <cell r="AZ441" t="str">
            <v>SUBDIRECCION DE RECOLECCION, BARRIDO Y LIMPIEZA</v>
          </cell>
          <cell r="BA441" t="str">
            <v>HERMES HUMBERTO FORERO</v>
          </cell>
          <cell r="BB441" t="str">
            <v>SUBDIRECTOR DE RBL</v>
          </cell>
          <cell r="BC441">
            <v>80012878</v>
          </cell>
          <cell r="BD441">
            <v>333</v>
          </cell>
          <cell r="BE441">
            <v>44566</v>
          </cell>
          <cell r="BF441">
            <v>453</v>
          </cell>
          <cell r="BG441">
            <v>44588</v>
          </cell>
          <cell r="BH441" t="str">
            <v>O23011602380000007569</v>
          </cell>
          <cell r="BI441" t="str">
            <v>1 1. Inversión</v>
          </cell>
          <cell r="BJ441"/>
          <cell r="BK441"/>
          <cell r="BL441"/>
          <cell r="BM441"/>
          <cell r="BN441">
            <v>15</v>
          </cell>
          <cell r="BO441" t="str">
            <v>PROFESIONAL</v>
          </cell>
          <cell r="BP441"/>
        </row>
        <row r="442">
          <cell r="M442">
            <v>1072198156</v>
          </cell>
          <cell r="N442">
            <v>3</v>
          </cell>
          <cell r="O442" t="str">
            <v>COLOMBIA</v>
          </cell>
          <cell r="P442" t="str">
            <v>CUNDINAMARCA</v>
          </cell>
          <cell r="Q442" t="str">
            <v>SIBATE</v>
          </cell>
          <cell r="R442" t="str">
            <v>N/A</v>
          </cell>
          <cell r="S442" t="str">
            <v>N/A</v>
          </cell>
          <cell r="T442" t="str">
            <v>N/A</v>
          </cell>
          <cell r="U442" t="str">
            <v>N/A</v>
          </cell>
          <cell r="V442" t="str">
            <v>N/A</v>
          </cell>
          <cell r="W442" t="str">
            <v>N/A</v>
          </cell>
          <cell r="X442" t="str">
            <v>N/A</v>
          </cell>
          <cell r="Y442" t="str">
            <v>N/A</v>
          </cell>
          <cell r="Z442">
            <v>36300</v>
          </cell>
          <cell r="AA442" t="str">
            <v>CALLE 57R 69A 30</v>
          </cell>
          <cell r="AB442">
            <v>4034599</v>
          </cell>
          <cell r="AC442" t="str">
            <v>GPCUBIDES@MISENA.EDU.CO</v>
          </cell>
          <cell r="AD442" t="str">
            <v xml:space="preserve">1 1. Natural </v>
          </cell>
          <cell r="AE442" t="str">
            <v>26 26-Persona Natural</v>
          </cell>
          <cell r="AF442" t="str">
            <v>FEMENINO</v>
          </cell>
          <cell r="AG442" t="str">
            <v>BACHILLER</v>
          </cell>
          <cell r="AH442" t="str">
            <v>N/A</v>
          </cell>
          <cell r="AI442" t="str">
            <v>3 AÑOS</v>
          </cell>
          <cell r="AJ442" t="str">
            <v>FAMISANAR</v>
          </cell>
          <cell r="AK442" t="str">
            <v>PORVENIR</v>
          </cell>
          <cell r="AL442" t="str">
            <v>-</v>
          </cell>
          <cell r="AM442">
            <v>0</v>
          </cell>
          <cell r="AN442"/>
          <cell r="AO442">
            <v>11229000</v>
          </cell>
          <cell r="AP442">
            <v>1871510</v>
          </cell>
          <cell r="AQ442" t="str">
            <v>-</v>
          </cell>
          <cell r="AR442">
            <v>6</v>
          </cell>
          <cell r="AS442">
            <v>11229000</v>
          </cell>
          <cell r="AT442">
            <v>44768</v>
          </cell>
          <cell r="AU442">
            <v>44588</v>
          </cell>
          <cell r="AV442">
            <v>44768</v>
          </cell>
          <cell r="AW442">
            <v>6</v>
          </cell>
          <cell r="AX442" t="str">
            <v>2 2. Meses</v>
          </cell>
          <cell r="AY442" t="str">
            <v>Vigente</v>
          </cell>
          <cell r="AZ442" t="str">
            <v>SUBDIRECCION DE RECOLECCION, BARRIDO Y LIMPIEZA</v>
          </cell>
          <cell r="BA442" t="str">
            <v>HERMES HUMBERTO FORERO</v>
          </cell>
          <cell r="BB442" t="str">
            <v>SUBDIRECTOR DE RBL</v>
          </cell>
          <cell r="BC442">
            <v>80012878</v>
          </cell>
          <cell r="BD442">
            <v>420</v>
          </cell>
          <cell r="BE442">
            <v>44567</v>
          </cell>
          <cell r="BF442">
            <v>446</v>
          </cell>
          <cell r="BG442">
            <v>44588</v>
          </cell>
          <cell r="BH442" t="str">
            <v>O23011602380000007569</v>
          </cell>
          <cell r="BI442" t="str">
            <v>1 1. Inversión</v>
          </cell>
          <cell r="BJ442"/>
          <cell r="BK442"/>
          <cell r="BL442"/>
          <cell r="BM442"/>
          <cell r="BN442">
            <v>4</v>
          </cell>
          <cell r="BO442" t="str">
            <v>ASISTENCIAL</v>
          </cell>
          <cell r="BP442"/>
        </row>
        <row r="443">
          <cell r="M443">
            <v>1026272164</v>
          </cell>
          <cell r="N443">
            <v>1</v>
          </cell>
          <cell r="O443" t="str">
            <v>COLOMBIA</v>
          </cell>
          <cell r="P443" t="str">
            <v>CUNDINAMARCA</v>
          </cell>
          <cell r="Q443" t="str">
            <v>BOGOTA</v>
          </cell>
          <cell r="R443" t="str">
            <v>N/A</v>
          </cell>
          <cell r="S443" t="str">
            <v>N/A</v>
          </cell>
          <cell r="T443" t="str">
            <v>N/A</v>
          </cell>
          <cell r="U443" t="str">
            <v>N/A</v>
          </cell>
          <cell r="V443" t="str">
            <v>N/A</v>
          </cell>
          <cell r="W443" t="str">
            <v>N/A</v>
          </cell>
          <cell r="X443" t="str">
            <v>N/A</v>
          </cell>
          <cell r="Y443" t="str">
            <v>N/A</v>
          </cell>
          <cell r="Z443">
            <v>33275</v>
          </cell>
          <cell r="AA443" t="str">
            <v>CRA 136A 151B 52 APTO 604 T 17</v>
          </cell>
          <cell r="AB443">
            <v>301347830</v>
          </cell>
          <cell r="AC443" t="str">
            <v>JULIANA.AVENDANOC@GMAIL.COM</v>
          </cell>
          <cell r="AD443" t="str">
            <v xml:space="preserve">1 1. Natural </v>
          </cell>
          <cell r="AE443" t="str">
            <v>26 26-Persona Natural</v>
          </cell>
          <cell r="AF443" t="str">
            <v>FEMENINO</v>
          </cell>
          <cell r="AG443" t="str">
            <v>PSICOLOGIA</v>
          </cell>
          <cell r="AH443" t="str">
            <v>-</v>
          </cell>
          <cell r="AI443" t="str">
            <v>3 AÑOS 10 MESES</v>
          </cell>
          <cell r="AJ443" t="str">
            <v>COMPENSAR</v>
          </cell>
          <cell r="AK443" t="str">
            <v>SKANDIA</v>
          </cell>
          <cell r="AL443" t="str">
            <v>-</v>
          </cell>
          <cell r="AM443">
            <v>0</v>
          </cell>
          <cell r="AN443"/>
          <cell r="AO443">
            <v>55000000</v>
          </cell>
          <cell r="AP443">
            <v>5000000</v>
          </cell>
          <cell r="AQ443" t="str">
            <v>-</v>
          </cell>
          <cell r="AR443">
            <v>11</v>
          </cell>
          <cell r="AS443">
            <v>55000000</v>
          </cell>
          <cell r="AT443">
            <v>44927</v>
          </cell>
          <cell r="AU443">
            <v>44594</v>
          </cell>
          <cell r="AV443">
            <v>44927</v>
          </cell>
          <cell r="AW443">
            <v>11</v>
          </cell>
          <cell r="AX443" t="str">
            <v>2 2. Meses</v>
          </cell>
          <cell r="AY443" t="str">
            <v>Vigente</v>
          </cell>
          <cell r="AZ443" t="str">
            <v>SUBDIRECCION DE APROVECHAMIENTO</v>
          </cell>
          <cell r="BA443" t="str">
            <v>ALVARO RAUL PARRA ERAZO</v>
          </cell>
          <cell r="BB443" t="str">
            <v>SUBDIRECTOR DE APROVECHAMIENTO</v>
          </cell>
          <cell r="BC443">
            <v>12970943</v>
          </cell>
          <cell r="BD443">
            <v>69</v>
          </cell>
          <cell r="BE443">
            <v>44565</v>
          </cell>
          <cell r="BF443">
            <v>445</v>
          </cell>
          <cell r="BG443">
            <v>44588</v>
          </cell>
          <cell r="BH443" t="str">
            <v>O23011602380000007569</v>
          </cell>
          <cell r="BI443" t="str">
            <v>1 1. Inversión</v>
          </cell>
          <cell r="BJ443"/>
          <cell r="BK443"/>
          <cell r="BL443"/>
          <cell r="BM443"/>
          <cell r="BN443">
            <v>10</v>
          </cell>
          <cell r="BO443" t="str">
            <v>PROFESIONAL</v>
          </cell>
          <cell r="BP443"/>
        </row>
        <row r="444">
          <cell r="M444">
            <v>1019068949</v>
          </cell>
          <cell r="N444">
            <v>7</v>
          </cell>
          <cell r="O444" t="str">
            <v>COLOMBIA</v>
          </cell>
          <cell r="P444" t="str">
            <v>CUNDINAMARCA</v>
          </cell>
          <cell r="Q444" t="str">
            <v>BOGOTA</v>
          </cell>
          <cell r="R444" t="str">
            <v>N/A</v>
          </cell>
          <cell r="S444" t="str">
            <v>N/A</v>
          </cell>
          <cell r="T444" t="str">
            <v>N/A</v>
          </cell>
          <cell r="U444" t="str">
            <v>N/A</v>
          </cell>
          <cell r="V444" t="str">
            <v>N/A</v>
          </cell>
          <cell r="W444" t="str">
            <v>N/A</v>
          </cell>
          <cell r="X444" t="str">
            <v>N/A</v>
          </cell>
          <cell r="Y444" t="str">
            <v>N/A</v>
          </cell>
          <cell r="Z444">
            <v>33621</v>
          </cell>
          <cell r="AA444" t="str">
            <v>CALLE 127D 93C 15</v>
          </cell>
          <cell r="AB444">
            <v>3006386685</v>
          </cell>
          <cell r="AC444" t="str">
            <v>ADRIANATORRES11@GMAIL.COM</v>
          </cell>
          <cell r="AD444" t="str">
            <v xml:space="preserve">1 1. Natural </v>
          </cell>
          <cell r="AE444" t="str">
            <v>26 26-Persona Natural</v>
          </cell>
          <cell r="AF444" t="str">
            <v>FEMENINO</v>
          </cell>
          <cell r="AG444" t="str">
            <v>TECNOLOGIA EN GESTION ADMINISTRATIVA</v>
          </cell>
          <cell r="AH444" t="str">
            <v>-</v>
          </cell>
          <cell r="AI444" t="str">
            <v>2 AÑOS 2 MESES</v>
          </cell>
          <cell r="AJ444" t="str">
            <v>FAMISANAR</v>
          </cell>
          <cell r="AK444" t="str">
            <v>PORVENIR</v>
          </cell>
          <cell r="AL444" t="str">
            <v>-</v>
          </cell>
          <cell r="AM444">
            <v>0</v>
          </cell>
          <cell r="AN444"/>
          <cell r="AO444">
            <v>38500000</v>
          </cell>
          <cell r="AP444">
            <v>3500000</v>
          </cell>
          <cell r="AQ444" t="str">
            <v>-</v>
          </cell>
          <cell r="AR444">
            <v>11</v>
          </cell>
          <cell r="AS444">
            <v>38500000</v>
          </cell>
          <cell r="AT444">
            <v>44925</v>
          </cell>
          <cell r="AU444">
            <v>44592</v>
          </cell>
          <cell r="AV444">
            <v>44925</v>
          </cell>
          <cell r="AW444">
            <v>11</v>
          </cell>
          <cell r="AX444" t="str">
            <v>2 2. Meses</v>
          </cell>
          <cell r="AY444" t="str">
            <v>Vigente</v>
          </cell>
          <cell r="AZ444" t="str">
            <v>SUBDIRECCION DE APROVECHAMIENTO</v>
          </cell>
          <cell r="BA444" t="str">
            <v>ALVARO RAUL PARRA ERAZO</v>
          </cell>
          <cell r="BB444" t="str">
            <v>SUBDIRECTOR DE APROVECHAMIENTO</v>
          </cell>
          <cell r="BC444">
            <v>12970943</v>
          </cell>
          <cell r="BD444">
            <v>118</v>
          </cell>
          <cell r="BE444">
            <v>44567</v>
          </cell>
          <cell r="BF444">
            <v>462</v>
          </cell>
          <cell r="BG444">
            <v>44588</v>
          </cell>
          <cell r="BH444" t="str">
            <v>O23011602380000007569</v>
          </cell>
          <cell r="BI444" t="str">
            <v>1 1. Inversión</v>
          </cell>
          <cell r="BJ444"/>
          <cell r="BK444"/>
          <cell r="BL444"/>
          <cell r="BM444"/>
          <cell r="BN444">
            <v>8</v>
          </cell>
          <cell r="BO444" t="str">
            <v>TECNICO</v>
          </cell>
          <cell r="BP444"/>
        </row>
        <row r="445">
          <cell r="M445">
            <v>1002759712</v>
          </cell>
          <cell r="N445">
            <v>2</v>
          </cell>
          <cell r="O445" t="str">
            <v>COLOMBIA</v>
          </cell>
          <cell r="P445" t="str">
            <v>BOYACA</v>
          </cell>
          <cell r="Q445" t="str">
            <v>SOGAMOSO</v>
          </cell>
          <cell r="R445" t="str">
            <v>N/A</v>
          </cell>
          <cell r="S445" t="str">
            <v>N/A</v>
          </cell>
          <cell r="T445" t="str">
            <v>N/A</v>
          </cell>
          <cell r="U445" t="str">
            <v>N/A</v>
          </cell>
          <cell r="V445" t="str">
            <v>N/A</v>
          </cell>
          <cell r="W445" t="str">
            <v>N/A</v>
          </cell>
          <cell r="X445" t="str">
            <v>N/A</v>
          </cell>
          <cell r="Y445" t="str">
            <v>N/A</v>
          </cell>
          <cell r="Z445">
            <v>32405</v>
          </cell>
          <cell r="AA445" t="str">
            <v>CALLE 132B 110A 34</v>
          </cell>
          <cell r="AB445">
            <v>6950027</v>
          </cell>
          <cell r="AC445" t="str">
            <v>JESSINE_19@HOTMAIL.COM</v>
          </cell>
          <cell r="AD445" t="str">
            <v xml:space="preserve">1 1. Natural </v>
          </cell>
          <cell r="AE445" t="str">
            <v>26 26-Persona Natural</v>
          </cell>
          <cell r="AF445" t="str">
            <v>FEMENINO</v>
          </cell>
          <cell r="AG445" t="str">
            <v>INGENIERIA INDUSTRIAL</v>
          </cell>
          <cell r="AH445" t="str">
            <v>N/A</v>
          </cell>
          <cell r="AI445" t="str">
            <v>4 AÑOS 6 MESES</v>
          </cell>
          <cell r="AJ445" t="str">
            <v>FAMISANAR</v>
          </cell>
          <cell r="AK445" t="str">
            <v>PROTECCCION</v>
          </cell>
          <cell r="AL445" t="str">
            <v>-</v>
          </cell>
          <cell r="AM445">
            <v>0</v>
          </cell>
          <cell r="AN445"/>
          <cell r="AO445">
            <v>55000000</v>
          </cell>
          <cell r="AP445">
            <v>5000000</v>
          </cell>
          <cell r="AQ445" t="str">
            <v>-</v>
          </cell>
          <cell r="AR445">
            <v>11</v>
          </cell>
          <cell r="AS445">
            <v>55000000</v>
          </cell>
          <cell r="AT445">
            <v>44925</v>
          </cell>
          <cell r="AU445">
            <v>44592</v>
          </cell>
          <cell r="AV445">
            <v>44925</v>
          </cell>
          <cell r="AW445">
            <v>11</v>
          </cell>
          <cell r="AX445" t="str">
            <v>2 2. Meses</v>
          </cell>
          <cell r="AY445" t="str">
            <v>Vigente</v>
          </cell>
          <cell r="AZ445" t="str">
            <v>SUBDIRECCION DE APROVECHAMIENTO</v>
          </cell>
          <cell r="BA445" t="str">
            <v>ALVARO RAUL PARRA ERAZO</v>
          </cell>
          <cell r="BB445" t="str">
            <v>SUBDIRECTOR DE APROVECHAMIENTO</v>
          </cell>
          <cell r="BC445">
            <v>12970943</v>
          </cell>
          <cell r="BD445">
            <v>71</v>
          </cell>
          <cell r="BE445">
            <v>44565</v>
          </cell>
          <cell r="BF445">
            <v>463</v>
          </cell>
          <cell r="BG445">
            <v>44588</v>
          </cell>
          <cell r="BH445" t="str">
            <v>O23011602380000007569</v>
          </cell>
          <cell r="BI445" t="str">
            <v>1 1. Inversión</v>
          </cell>
          <cell r="BJ445"/>
          <cell r="BK445"/>
          <cell r="BL445"/>
          <cell r="BM445"/>
          <cell r="BN445">
            <v>10</v>
          </cell>
          <cell r="BO445" t="str">
            <v>PROFESIONAL</v>
          </cell>
          <cell r="BP445"/>
        </row>
        <row r="446">
          <cell r="M446">
            <v>1030700245</v>
          </cell>
          <cell r="N446">
            <v>1</v>
          </cell>
          <cell r="O446" t="str">
            <v>COLOMBIA</v>
          </cell>
          <cell r="P446" t="str">
            <v>CUNDINAMARCA</v>
          </cell>
          <cell r="Q446" t="str">
            <v>BOGOTA</v>
          </cell>
          <cell r="R446" t="str">
            <v>N/A</v>
          </cell>
          <cell r="S446" t="str">
            <v>N/A</v>
          </cell>
          <cell r="T446" t="str">
            <v>N/A</v>
          </cell>
          <cell r="U446" t="str">
            <v>N/A</v>
          </cell>
          <cell r="V446" t="str">
            <v>N/A</v>
          </cell>
          <cell r="W446" t="str">
            <v>N/A</v>
          </cell>
          <cell r="X446" t="str">
            <v>N/A</v>
          </cell>
          <cell r="Y446" t="str">
            <v>N/A</v>
          </cell>
          <cell r="Z446">
            <v>36422</v>
          </cell>
          <cell r="AA446" t="str">
            <v>CRA 73A37D 24 SUR</v>
          </cell>
          <cell r="AB446">
            <v>2644084</v>
          </cell>
          <cell r="AC446" t="str">
            <v>LAHUPTT@GMAIL.COM</v>
          </cell>
          <cell r="AD446" t="str">
            <v xml:space="preserve">1 1. Natural </v>
          </cell>
          <cell r="AE446" t="str">
            <v>26 26-Persona Natural</v>
          </cell>
          <cell r="AF446" t="str">
            <v>FEMENINO</v>
          </cell>
          <cell r="AG446" t="str">
            <v>TECNOLOGIA EN GESTION ADMINISTRATIVA</v>
          </cell>
          <cell r="AH446" t="str">
            <v>N/A</v>
          </cell>
          <cell r="AI446" t="str">
            <v>1 AÑO 6 MESES</v>
          </cell>
          <cell r="AJ446" t="str">
            <v>FAMISANAR</v>
          </cell>
          <cell r="AK446" t="str">
            <v>PROTECCION</v>
          </cell>
          <cell r="AL446" t="str">
            <v>-</v>
          </cell>
          <cell r="AM446">
            <v>0</v>
          </cell>
          <cell r="AN446"/>
          <cell r="AO446">
            <v>38500000</v>
          </cell>
          <cell r="AP446">
            <v>3500000</v>
          </cell>
          <cell r="AQ446" t="str">
            <v>-</v>
          </cell>
          <cell r="AR446">
            <v>11</v>
          </cell>
          <cell r="AS446">
            <v>38500000</v>
          </cell>
          <cell r="AT446">
            <v>44922</v>
          </cell>
          <cell r="AU446">
            <v>44589</v>
          </cell>
          <cell r="AV446">
            <v>44922</v>
          </cell>
          <cell r="AW446">
            <v>11</v>
          </cell>
          <cell r="AX446" t="str">
            <v>2 2. Meses</v>
          </cell>
          <cell r="AY446" t="str">
            <v>Vigente</v>
          </cell>
          <cell r="AZ446" t="str">
            <v>SUBDIRECCION DE APROVECHAMIENTO</v>
          </cell>
          <cell r="BA446" t="str">
            <v>ALVARO RAUL PARRA ERAZO</v>
          </cell>
          <cell r="BB446" t="str">
            <v>SUBDIRECTOR DE APROVECHAMIENTO</v>
          </cell>
          <cell r="BC446">
            <v>12970943</v>
          </cell>
          <cell r="BD446">
            <v>58</v>
          </cell>
          <cell r="BE446">
            <v>44565</v>
          </cell>
          <cell r="BF446">
            <v>464</v>
          </cell>
          <cell r="BG446">
            <v>44588</v>
          </cell>
          <cell r="BH446" t="str">
            <v>O23011602380000007569</v>
          </cell>
          <cell r="BI446" t="str">
            <v>1 1. Inversión</v>
          </cell>
          <cell r="BJ446"/>
          <cell r="BK446"/>
          <cell r="BL446"/>
          <cell r="BM446"/>
          <cell r="BN446">
            <v>8</v>
          </cell>
          <cell r="BO446" t="str">
            <v>TECNICO</v>
          </cell>
          <cell r="BP446"/>
        </row>
        <row r="447">
          <cell r="M447">
            <v>80153491</v>
          </cell>
          <cell r="N447">
            <v>0</v>
          </cell>
          <cell r="O447" t="str">
            <v>COLOMBIA</v>
          </cell>
          <cell r="P447" t="str">
            <v>CUNDINAMARCA</v>
          </cell>
          <cell r="Q447" t="str">
            <v>BOGOTA</v>
          </cell>
          <cell r="R447" t="str">
            <v>N/A</v>
          </cell>
          <cell r="S447" t="str">
            <v>N/A</v>
          </cell>
          <cell r="T447" t="str">
            <v>N/A</v>
          </cell>
          <cell r="U447" t="str">
            <v>N/A</v>
          </cell>
          <cell r="V447" t="str">
            <v>N/A</v>
          </cell>
          <cell r="W447" t="str">
            <v>N/A</v>
          </cell>
          <cell r="X447" t="str">
            <v>N/A</v>
          </cell>
          <cell r="Y447" t="str">
            <v>N/A</v>
          </cell>
          <cell r="Z447">
            <v>29653</v>
          </cell>
          <cell r="AA447" t="str">
            <v>CRA 14 156 07 T3 APTO 603</v>
          </cell>
          <cell r="AB447">
            <v>6405716</v>
          </cell>
          <cell r="AC447" t="str">
            <v>MAMB_JDP08@HOTMAIL.COM</v>
          </cell>
          <cell r="AD447" t="str">
            <v xml:space="preserve">1 1. Natural </v>
          </cell>
          <cell r="AE447" t="str">
            <v>26 26-Persona Natural</v>
          </cell>
          <cell r="AF447" t="str">
            <v>MASCULINO</v>
          </cell>
          <cell r="AG447" t="str">
            <v>DERECHO</v>
          </cell>
          <cell r="AH447" t="str">
            <v>ESPECIALIZACION EN RESPONSABILIDAD Y DAÑO RESARCIBLE</v>
          </cell>
          <cell r="AI447" t="str">
            <v>11 AÑOS 2 MESES</v>
          </cell>
          <cell r="AJ447" t="str">
            <v>SANITAS EPS</v>
          </cell>
          <cell r="AK447" t="str">
            <v>COLPENSIONES</v>
          </cell>
          <cell r="AL447" t="str">
            <v>-</v>
          </cell>
          <cell r="AM447">
            <v>0</v>
          </cell>
          <cell r="AN447"/>
          <cell r="AO447">
            <v>70000000</v>
          </cell>
          <cell r="AP447">
            <v>10000000</v>
          </cell>
          <cell r="AQ447" t="str">
            <v>-</v>
          </cell>
          <cell r="AR447">
            <v>7</v>
          </cell>
          <cell r="AS447">
            <v>70000000</v>
          </cell>
          <cell r="AT447">
            <v>44805</v>
          </cell>
          <cell r="AU447">
            <v>44594</v>
          </cell>
          <cell r="AV447">
            <v>44805</v>
          </cell>
          <cell r="AW447">
            <v>7</v>
          </cell>
          <cell r="AX447" t="str">
            <v>2 2. Meses</v>
          </cell>
          <cell r="AY447" t="str">
            <v>Vigente</v>
          </cell>
          <cell r="AZ447" t="str">
            <v>SUBDIRECCION DE ASUNTOS LEGALES</v>
          </cell>
          <cell r="BA447" t="str">
            <v>CARLOS ARTURO QUINTANA ASTRO</v>
          </cell>
          <cell r="BB447" t="str">
            <v>SUBDIRECTOR DE ASUNTOS LEGALES</v>
          </cell>
          <cell r="BC447">
            <v>80095259</v>
          </cell>
          <cell r="BD447">
            <v>251</v>
          </cell>
          <cell r="BE447">
            <v>44565</v>
          </cell>
          <cell r="BF447">
            <v>251</v>
          </cell>
          <cell r="BG447">
            <v>44565</v>
          </cell>
          <cell r="BH447" t="str">
            <v>O21202020080282199</v>
          </cell>
          <cell r="BI447" t="str">
            <v>2 2. Funcionamiento</v>
          </cell>
          <cell r="BJ447"/>
          <cell r="BK447"/>
          <cell r="BL447"/>
          <cell r="BM447"/>
          <cell r="BN447">
            <v>18</v>
          </cell>
          <cell r="BO447" t="str">
            <v>PROFESIONAL</v>
          </cell>
          <cell r="BP447"/>
        </row>
        <row r="448">
          <cell r="M448">
            <v>60332741</v>
          </cell>
          <cell r="N448">
            <v>2</v>
          </cell>
          <cell r="O448" t="str">
            <v>COLOMBIA</v>
          </cell>
          <cell r="P448" t="str">
            <v>NORTE DE SANTANDER</v>
          </cell>
          <cell r="Q448" t="str">
            <v>CUCUTA</v>
          </cell>
          <cell r="R448" t="str">
            <v>N/A</v>
          </cell>
          <cell r="S448" t="str">
            <v>N/A</v>
          </cell>
          <cell r="T448" t="str">
            <v>N/A</v>
          </cell>
          <cell r="U448" t="str">
            <v>N/A</v>
          </cell>
          <cell r="V448" t="str">
            <v>N/A</v>
          </cell>
          <cell r="W448" t="str">
            <v>N/A</v>
          </cell>
          <cell r="X448" t="str">
            <v>N/A</v>
          </cell>
          <cell r="Y448" t="str">
            <v>N/A</v>
          </cell>
          <cell r="Z448">
            <v>25323</v>
          </cell>
          <cell r="AA448" t="str">
            <v>CRA 23B 18 28</v>
          </cell>
          <cell r="AB448">
            <v>3134997487</v>
          </cell>
          <cell r="AC448" t="str">
            <v>LUKACHARO@GMAIL.COM</v>
          </cell>
          <cell r="AD448" t="str">
            <v xml:space="preserve">1 1. Natural </v>
          </cell>
          <cell r="AE448" t="str">
            <v>26 26-Persona Natural</v>
          </cell>
          <cell r="AF448" t="str">
            <v>FEMENINO</v>
          </cell>
          <cell r="AG448" t="str">
            <v>DERECHO</v>
          </cell>
          <cell r="AH448" t="str">
            <v>ESPECIALIZACION EN DERECHO ADMINISTRATIVO</v>
          </cell>
          <cell r="AI448" t="str">
            <v>12 AÑOS 7 MESES</v>
          </cell>
          <cell r="AJ448" t="str">
            <v>COOMEVA EPS</v>
          </cell>
          <cell r="AK448" t="str">
            <v>COLPENSIONES</v>
          </cell>
          <cell r="AL448" t="str">
            <v>-</v>
          </cell>
          <cell r="AM448">
            <v>0</v>
          </cell>
          <cell r="AN448"/>
          <cell r="AO448">
            <v>30000000</v>
          </cell>
          <cell r="AP448">
            <v>6000000</v>
          </cell>
          <cell r="AQ448" t="str">
            <v>-</v>
          </cell>
          <cell r="AR448">
            <v>5</v>
          </cell>
          <cell r="AS448">
            <v>30000000</v>
          </cell>
          <cell r="AT448">
            <v>44742</v>
          </cell>
          <cell r="AU448">
            <v>44592</v>
          </cell>
          <cell r="AV448">
            <v>44742</v>
          </cell>
          <cell r="AW448">
            <v>5</v>
          </cell>
          <cell r="AX448" t="str">
            <v>2 2. Meses</v>
          </cell>
          <cell r="AY448" t="str">
            <v>TERMINADO</v>
          </cell>
          <cell r="AZ448" t="str">
            <v>OFICINA ASESORA DE PLANEACION</v>
          </cell>
          <cell r="BA448" t="str">
            <v>YESLY ALEXANDRA ROA MENDOZA</v>
          </cell>
          <cell r="BB448" t="str">
            <v>JEFE DE OFICINA ASESORA DE PLANEACION</v>
          </cell>
          <cell r="BC448">
            <v>1118535719</v>
          </cell>
          <cell r="BD448">
            <v>160</v>
          </cell>
          <cell r="BE448">
            <v>44565</v>
          </cell>
          <cell r="BF448">
            <v>461</v>
          </cell>
          <cell r="BG448">
            <v>44588</v>
          </cell>
          <cell r="BH448" t="str">
            <v>O23011605560000007628</v>
          </cell>
          <cell r="BI448" t="str">
            <v>1 1. Inversión</v>
          </cell>
          <cell r="BJ448"/>
          <cell r="BK448"/>
          <cell r="BL448"/>
          <cell r="BM448"/>
          <cell r="BN448">
            <v>15</v>
          </cell>
          <cell r="BO448" t="str">
            <v>PROFESIONAL</v>
          </cell>
          <cell r="BP448"/>
        </row>
        <row r="449">
          <cell r="M449">
            <v>1020758460</v>
          </cell>
          <cell r="N449">
            <v>2</v>
          </cell>
          <cell r="O449" t="str">
            <v>COLOMBIA</v>
          </cell>
          <cell r="P449" t="str">
            <v>CUNDINAMARCA</v>
          </cell>
          <cell r="Q449" t="str">
            <v>BOGOTA</v>
          </cell>
          <cell r="R449" t="str">
            <v>N/A</v>
          </cell>
          <cell r="S449" t="str">
            <v>N/A</v>
          </cell>
          <cell r="T449" t="str">
            <v>N/A</v>
          </cell>
          <cell r="U449" t="str">
            <v>N/A</v>
          </cell>
          <cell r="V449" t="str">
            <v>N/A</v>
          </cell>
          <cell r="W449" t="str">
            <v>N/A</v>
          </cell>
          <cell r="X449" t="str">
            <v>N/A</v>
          </cell>
          <cell r="Y449" t="str">
            <v>N/A</v>
          </cell>
          <cell r="Z449">
            <v>33231</v>
          </cell>
          <cell r="AA449" t="str">
            <v>CALLE 159 17 38 T9</v>
          </cell>
          <cell r="AB449">
            <v>9296597</v>
          </cell>
          <cell r="AC449" t="str">
            <v>MORA_9012@HOTMAIL.COM</v>
          </cell>
          <cell r="AD449" t="str">
            <v xml:space="preserve">1 1. Natural </v>
          </cell>
          <cell r="AE449" t="str">
            <v>26 26-Persona Natural</v>
          </cell>
          <cell r="AF449" t="str">
            <v>MASCULINO</v>
          </cell>
          <cell r="AG449" t="str">
            <v>INGENIERIA INDUSTRIAL</v>
          </cell>
          <cell r="AH449" t="str">
            <v>N/A</v>
          </cell>
          <cell r="AI449" t="str">
            <v>NO REGISTRA</v>
          </cell>
          <cell r="AJ449" t="str">
            <v>COMPENSAR</v>
          </cell>
          <cell r="AK449" t="str">
            <v>PORVENIR</v>
          </cell>
          <cell r="AL449" t="str">
            <v>-</v>
          </cell>
          <cell r="AM449">
            <v>0</v>
          </cell>
          <cell r="AN449"/>
          <cell r="AO449">
            <v>55000000</v>
          </cell>
          <cell r="AP449">
            <v>5000000</v>
          </cell>
          <cell r="AQ449" t="str">
            <v>-</v>
          </cell>
          <cell r="AR449">
            <v>11</v>
          </cell>
          <cell r="AS449">
            <v>55000000</v>
          </cell>
          <cell r="AT449">
            <v>44925</v>
          </cell>
          <cell r="AU449">
            <v>44592</v>
          </cell>
          <cell r="AV449">
            <v>44925</v>
          </cell>
          <cell r="AW449">
            <v>11</v>
          </cell>
          <cell r="AX449" t="str">
            <v>2 2. Meses</v>
          </cell>
          <cell r="AY449" t="str">
            <v>Vigente</v>
          </cell>
          <cell r="AZ449" t="str">
            <v>SUBDIRECCION DE APROVECHAMIENTO</v>
          </cell>
          <cell r="BA449" t="str">
            <v>ALVARO RAUL PARRA ERAZO</v>
          </cell>
          <cell r="BB449" t="str">
            <v>SUBDIRECTOR DE APROVECHAMIENTO</v>
          </cell>
          <cell r="BC449">
            <v>12970943</v>
          </cell>
          <cell r="BD449">
            <v>36</v>
          </cell>
          <cell r="BE449">
            <v>44564</v>
          </cell>
          <cell r="BF449">
            <v>478</v>
          </cell>
          <cell r="BG449">
            <v>44589</v>
          </cell>
          <cell r="BH449" t="str">
            <v>O23011602380000007569</v>
          </cell>
          <cell r="BI449" t="str">
            <v>1 1. Inversión</v>
          </cell>
          <cell r="BJ449"/>
          <cell r="BK449"/>
          <cell r="BL449"/>
          <cell r="BM449"/>
          <cell r="BN449">
            <v>10</v>
          </cell>
          <cell r="BO449" t="str">
            <v>PROFESIONAL</v>
          </cell>
          <cell r="BP449"/>
        </row>
        <row r="450">
          <cell r="M450">
            <v>80109364</v>
          </cell>
          <cell r="N450">
            <v>7</v>
          </cell>
          <cell r="O450" t="str">
            <v>COLOMBIA</v>
          </cell>
          <cell r="P450" t="str">
            <v>CUNDINAMARCA</v>
          </cell>
          <cell r="Q450" t="str">
            <v>BOGOTA</v>
          </cell>
          <cell r="R450" t="str">
            <v>N/A</v>
          </cell>
          <cell r="S450" t="str">
            <v>N/A</v>
          </cell>
          <cell r="T450" t="str">
            <v>N/A</v>
          </cell>
          <cell r="U450" t="str">
            <v>N/A</v>
          </cell>
          <cell r="V450" t="str">
            <v>N/A</v>
          </cell>
          <cell r="W450" t="str">
            <v>N/A</v>
          </cell>
          <cell r="X450" t="str">
            <v>N/A</v>
          </cell>
          <cell r="Y450" t="str">
            <v>N/A</v>
          </cell>
          <cell r="Z450">
            <v>29836</v>
          </cell>
          <cell r="AA450" t="str">
            <v>CRA 92 152A 50 BLQ 2 APTO 311</v>
          </cell>
          <cell r="AB450" t="str">
            <v>NO REGISTRA</v>
          </cell>
          <cell r="AC450" t="str">
            <v>DIEGO.SALAMANCA.MARTINEZ@OUTLOOK.COM</v>
          </cell>
          <cell r="AD450" t="str">
            <v xml:space="preserve">1 1. Natural </v>
          </cell>
          <cell r="AE450" t="str">
            <v>26 26-Persona Natural</v>
          </cell>
          <cell r="AF450" t="str">
            <v>MASCULINO</v>
          </cell>
          <cell r="AG450" t="str">
            <v>SOCIOLOGIA</v>
          </cell>
          <cell r="AH450" t="str">
            <v>N/A</v>
          </cell>
          <cell r="AI450" t="str">
            <v>6 AÑOS 4 MESES</v>
          </cell>
          <cell r="AJ450" t="str">
            <v>SURA EPS</v>
          </cell>
          <cell r="AK450" t="str">
            <v>COLPENSIONES</v>
          </cell>
          <cell r="AL450" t="str">
            <v>-</v>
          </cell>
          <cell r="AM450">
            <v>0</v>
          </cell>
          <cell r="AN450"/>
          <cell r="AO450">
            <v>47200000</v>
          </cell>
          <cell r="AP450">
            <v>5900000</v>
          </cell>
          <cell r="AQ450" t="str">
            <v>-</v>
          </cell>
          <cell r="AR450">
            <v>8</v>
          </cell>
          <cell r="AS450">
            <v>47200000</v>
          </cell>
          <cell r="AT450">
            <v>44835</v>
          </cell>
          <cell r="AU450">
            <v>44594</v>
          </cell>
          <cell r="AV450">
            <v>44835</v>
          </cell>
          <cell r="AW450">
            <v>8</v>
          </cell>
          <cell r="AX450" t="str">
            <v>2 2. Meses</v>
          </cell>
          <cell r="AY450" t="str">
            <v>Vigente</v>
          </cell>
          <cell r="AZ450" t="str">
            <v>SUBDIRECCION DE APROVECHAMIENTO</v>
          </cell>
          <cell r="BA450" t="str">
            <v>ALVARO RAUL PARRA ERAZO</v>
          </cell>
          <cell r="BB450" t="str">
            <v>SUBDIRECTOR DE APROVECHAMIENTO</v>
          </cell>
          <cell r="BC450">
            <v>12970943</v>
          </cell>
          <cell r="BD450">
            <v>65</v>
          </cell>
          <cell r="BE450">
            <v>44565</v>
          </cell>
          <cell r="BF450">
            <v>479</v>
          </cell>
          <cell r="BG450">
            <v>44589</v>
          </cell>
          <cell r="BH450" t="str">
            <v>O23011602380000007569</v>
          </cell>
          <cell r="BI450" t="str">
            <v>1 1. Inversión</v>
          </cell>
          <cell r="BJ450"/>
          <cell r="BK450"/>
          <cell r="BL450"/>
          <cell r="BM450"/>
          <cell r="BN450">
            <v>12</v>
          </cell>
          <cell r="BO450" t="str">
            <v>PROFESIONAL</v>
          </cell>
          <cell r="BP450"/>
        </row>
        <row r="451">
          <cell r="M451">
            <v>53015488</v>
          </cell>
          <cell r="N451">
            <v>9</v>
          </cell>
          <cell r="O451" t="str">
            <v>COLOMBIA</v>
          </cell>
          <cell r="P451" t="str">
            <v>TOLIMA</v>
          </cell>
          <cell r="Q451" t="str">
            <v>LIBANO</v>
          </cell>
          <cell r="R451" t="str">
            <v>N/A</v>
          </cell>
          <cell r="S451" t="str">
            <v>N/A</v>
          </cell>
          <cell r="T451" t="str">
            <v>N/A</v>
          </cell>
          <cell r="U451" t="str">
            <v>N/A</v>
          </cell>
          <cell r="V451" t="str">
            <v>N/A</v>
          </cell>
          <cell r="W451" t="str">
            <v>N/A</v>
          </cell>
          <cell r="X451" t="str">
            <v>N/A</v>
          </cell>
          <cell r="Y451" t="str">
            <v>N/A</v>
          </cell>
          <cell r="Z451">
            <v>30686</v>
          </cell>
          <cell r="AA451" t="str">
            <v>CALLE 146A 47 40 INT 2</v>
          </cell>
          <cell r="AB451">
            <v>3132345171</v>
          </cell>
          <cell r="AC451" t="str">
            <v>CRISTINADAZARODRIGUEZ@GMAIL.COM</v>
          </cell>
          <cell r="AD451" t="str">
            <v xml:space="preserve">1 1. Natural </v>
          </cell>
          <cell r="AE451" t="str">
            <v>26 26-Persona Natural</v>
          </cell>
          <cell r="AF451" t="str">
            <v>MASCULINO</v>
          </cell>
          <cell r="AG451" t="str">
            <v>PSICOLOGIA</v>
          </cell>
          <cell r="AH451" t="str">
            <v>MAESTRIA EN CONOCIMIENTO Y CULTURA EN AMERICA LATINA</v>
          </cell>
          <cell r="AI451" t="str">
            <v>-</v>
          </cell>
          <cell r="AJ451" t="str">
            <v>COMPENSAR EPS</v>
          </cell>
          <cell r="AK451" t="str">
            <v>COLPENSIONES</v>
          </cell>
          <cell r="AL451" t="str">
            <v>-</v>
          </cell>
          <cell r="AM451">
            <v>0</v>
          </cell>
          <cell r="AN451"/>
          <cell r="AO451">
            <v>35400000</v>
          </cell>
          <cell r="AP451">
            <v>5900000</v>
          </cell>
          <cell r="AQ451" t="str">
            <v>-</v>
          </cell>
          <cell r="AR451">
            <v>6</v>
          </cell>
          <cell r="AS451">
            <v>35400000</v>
          </cell>
          <cell r="AT451">
            <v>44769</v>
          </cell>
          <cell r="AU451">
            <v>44589</v>
          </cell>
          <cell r="AV451">
            <v>44769</v>
          </cell>
          <cell r="AW451">
            <v>6</v>
          </cell>
          <cell r="AX451" t="str">
            <v>2 2. Meses</v>
          </cell>
          <cell r="AY451" t="str">
            <v>Vigente</v>
          </cell>
          <cell r="AZ451" t="str">
            <v>SUBDIRECCION DE APROVECHAMIENTO</v>
          </cell>
          <cell r="BA451" t="str">
            <v>ALVARO RAUL PARRA ERAZO</v>
          </cell>
          <cell r="BB451" t="str">
            <v>SUBDIRECTOR DE APROVECHAMIENTO</v>
          </cell>
          <cell r="BC451">
            <v>12970943</v>
          </cell>
          <cell r="BD451">
            <v>528</v>
          </cell>
          <cell r="BE451">
            <v>44580</v>
          </cell>
          <cell r="BF451">
            <v>480</v>
          </cell>
          <cell r="BG451">
            <v>44589</v>
          </cell>
          <cell r="BH451" t="str">
            <v>O23011602380000007569</v>
          </cell>
          <cell r="BI451" t="str">
            <v>1 1. Inversión</v>
          </cell>
          <cell r="BJ451"/>
          <cell r="BK451"/>
          <cell r="BL451"/>
          <cell r="BM451"/>
          <cell r="BN451">
            <v>12</v>
          </cell>
          <cell r="BO451" t="str">
            <v>PROFESIONAL</v>
          </cell>
          <cell r="BP451"/>
        </row>
        <row r="452">
          <cell r="M452">
            <v>1018471851</v>
          </cell>
          <cell r="N452">
            <v>8</v>
          </cell>
          <cell r="O452" t="str">
            <v>COLOMBIA</v>
          </cell>
          <cell r="P452" t="str">
            <v>CUNDINAMARCA</v>
          </cell>
          <cell r="Q452" t="str">
            <v>BOGOTA</v>
          </cell>
          <cell r="R452" t="str">
            <v>N/A</v>
          </cell>
          <cell r="S452" t="str">
            <v>N/A</v>
          </cell>
          <cell r="T452" t="str">
            <v>N/A</v>
          </cell>
          <cell r="U452" t="str">
            <v>N/A</v>
          </cell>
          <cell r="V452" t="str">
            <v>N/A</v>
          </cell>
          <cell r="W452" t="str">
            <v>N/A</v>
          </cell>
          <cell r="X452" t="str">
            <v>N/A</v>
          </cell>
          <cell r="Y452" t="str">
            <v>N/A</v>
          </cell>
          <cell r="Z452">
            <v>34652</v>
          </cell>
          <cell r="AA452" t="str">
            <v>CRA 52 41B 24 SUR</v>
          </cell>
          <cell r="AB452">
            <v>9239452</v>
          </cell>
          <cell r="AC452" t="str">
            <v>ANMARCE0@HOTMAIL.COM</v>
          </cell>
          <cell r="AD452" t="str">
            <v xml:space="preserve">1 1. Natural </v>
          </cell>
          <cell r="AE452" t="str">
            <v>26 26-Persona Natural</v>
          </cell>
          <cell r="AF452" t="str">
            <v>FEMENINO</v>
          </cell>
          <cell r="AG452" t="str">
            <v>PSICOLOGIA</v>
          </cell>
          <cell r="AH452" t="str">
            <v>MAESTRIA UNIVERSITARIO EN GESTION DE LA CALIDAD</v>
          </cell>
          <cell r="AI452" t="str">
            <v>2 AÑOS 5 MESES</v>
          </cell>
          <cell r="AJ452" t="str">
            <v>SANITAS EPS</v>
          </cell>
          <cell r="AK452" t="str">
            <v>PORVENIR</v>
          </cell>
          <cell r="AL452" t="str">
            <v>-</v>
          </cell>
          <cell r="AM452">
            <v>0</v>
          </cell>
          <cell r="AN452"/>
          <cell r="AO452">
            <v>35400000</v>
          </cell>
          <cell r="AP452">
            <v>5900000</v>
          </cell>
          <cell r="AQ452" t="str">
            <v>-</v>
          </cell>
          <cell r="AR452">
            <v>6</v>
          </cell>
          <cell r="AS452">
            <v>35400000</v>
          </cell>
          <cell r="AT452">
            <v>44769</v>
          </cell>
          <cell r="AU452">
            <v>44589</v>
          </cell>
          <cell r="AV452">
            <v>44769</v>
          </cell>
          <cell r="AW452">
            <v>6</v>
          </cell>
          <cell r="AX452" t="str">
            <v>2 2. Meses</v>
          </cell>
          <cell r="AY452" t="str">
            <v>Vigente</v>
          </cell>
          <cell r="AZ452" t="str">
            <v>SUBDIRECCION DE APROVECHAMIENTO</v>
          </cell>
          <cell r="BA452" t="str">
            <v>ALVARO RAUL PARRA ERAZO</v>
          </cell>
          <cell r="BB452" t="str">
            <v>SUBDIRECTOR DE APROVECHAMIENTO</v>
          </cell>
          <cell r="BC452">
            <v>12970943</v>
          </cell>
          <cell r="BD452">
            <v>529</v>
          </cell>
          <cell r="BE452">
            <v>44580</v>
          </cell>
          <cell r="BF452">
            <v>481</v>
          </cell>
          <cell r="BG452">
            <v>44589</v>
          </cell>
          <cell r="BH452" t="str">
            <v>O23011602380000007569</v>
          </cell>
          <cell r="BI452" t="str">
            <v>1 1. Inversión</v>
          </cell>
          <cell r="BJ452"/>
          <cell r="BK452"/>
          <cell r="BL452"/>
          <cell r="BM452"/>
          <cell r="BN452">
            <v>12</v>
          </cell>
          <cell r="BO452" t="str">
            <v>PROFESIONAL</v>
          </cell>
          <cell r="BP452"/>
        </row>
        <row r="453">
          <cell r="M453">
            <v>1026559289</v>
          </cell>
          <cell r="N453">
            <v>7</v>
          </cell>
          <cell r="O453" t="str">
            <v>COLOMBIA</v>
          </cell>
          <cell r="P453" t="str">
            <v>CUNDINAMARCA</v>
          </cell>
          <cell r="Q453" t="str">
            <v>BOGOTA</v>
          </cell>
          <cell r="R453" t="str">
            <v>N/A</v>
          </cell>
          <cell r="S453" t="str">
            <v>N/A</v>
          </cell>
          <cell r="T453" t="str">
            <v>N/A</v>
          </cell>
          <cell r="U453" t="str">
            <v>N/A</v>
          </cell>
          <cell r="V453" t="str">
            <v>N/A</v>
          </cell>
          <cell r="W453" t="str">
            <v>N/A</v>
          </cell>
          <cell r="X453" t="str">
            <v>N/A</v>
          </cell>
          <cell r="Y453" t="str">
            <v>N/A</v>
          </cell>
          <cell r="Z453">
            <v>32501</v>
          </cell>
          <cell r="AA453" t="str">
            <v>CALLE 152B 73B 51 T2 APTO 1404</v>
          </cell>
          <cell r="AB453">
            <v>7073234</v>
          </cell>
          <cell r="AC453" t="str">
            <v>DIFPERILLAHE@GMAIL.COM</v>
          </cell>
          <cell r="AD453" t="str">
            <v xml:space="preserve">1 1. Natural </v>
          </cell>
          <cell r="AE453" t="str">
            <v>26 26-Persona Natural</v>
          </cell>
          <cell r="AF453" t="str">
            <v>MASCULINO</v>
          </cell>
          <cell r="AG453" t="str">
            <v>CIENCIA POLITICA</v>
          </cell>
          <cell r="AH453" t="str">
            <v>-</v>
          </cell>
          <cell r="AI453" t="str">
            <v>2 AÑOS 4 MESES</v>
          </cell>
          <cell r="AJ453" t="str">
            <v>SANITAS EPS</v>
          </cell>
          <cell r="AK453" t="str">
            <v>-</v>
          </cell>
          <cell r="AL453" t="str">
            <v>-</v>
          </cell>
          <cell r="AM453">
            <v>0</v>
          </cell>
          <cell r="AN453"/>
          <cell r="AO453">
            <v>60500000</v>
          </cell>
          <cell r="AP453">
            <v>5500000</v>
          </cell>
          <cell r="AQ453" t="str">
            <v>-</v>
          </cell>
          <cell r="AR453">
            <v>11</v>
          </cell>
          <cell r="AS453">
            <v>60500000</v>
          </cell>
          <cell r="AT453">
            <v>44922</v>
          </cell>
          <cell r="AU453">
            <v>44589</v>
          </cell>
          <cell r="AV453">
            <v>44922</v>
          </cell>
          <cell r="AW453">
            <v>11</v>
          </cell>
          <cell r="AX453" t="str">
            <v>2 2. Meses</v>
          </cell>
          <cell r="AY453" t="str">
            <v>Vigente</v>
          </cell>
          <cell r="AZ453" t="str">
            <v>SUBDIRECCION DE APROVECHAMIENTO</v>
          </cell>
          <cell r="BA453" t="str">
            <v>ALVARO RAUL PARRA ERAZO</v>
          </cell>
          <cell r="BB453" t="str">
            <v>SUBDIRECTOR DE APROVECHAMIENTO</v>
          </cell>
          <cell r="BC453">
            <v>12970943</v>
          </cell>
          <cell r="BD453">
            <v>42</v>
          </cell>
          <cell r="BE453">
            <v>44564</v>
          </cell>
          <cell r="BF453">
            <v>483</v>
          </cell>
          <cell r="BG453">
            <v>44589</v>
          </cell>
          <cell r="BH453" t="str">
            <v>O23011602380000007569</v>
          </cell>
          <cell r="BI453" t="str">
            <v>1 1. Inversión</v>
          </cell>
          <cell r="BJ453"/>
          <cell r="BK453"/>
          <cell r="BL453"/>
          <cell r="BM453"/>
          <cell r="BN453">
            <v>11</v>
          </cell>
          <cell r="BO453" t="str">
            <v>PROFESIONAL</v>
          </cell>
          <cell r="BP453"/>
        </row>
        <row r="454">
          <cell r="M454">
            <v>1057588919</v>
          </cell>
          <cell r="N454">
            <v>5</v>
          </cell>
          <cell r="O454" t="str">
            <v>COLOMBIA</v>
          </cell>
          <cell r="P454" t="str">
            <v>BOYACA</v>
          </cell>
          <cell r="Q454" t="str">
            <v>SOGAMOSO</v>
          </cell>
          <cell r="R454" t="str">
            <v>N/A</v>
          </cell>
          <cell r="S454" t="str">
            <v>N/A</v>
          </cell>
          <cell r="T454" t="str">
            <v>N/A</v>
          </cell>
          <cell r="U454" t="str">
            <v>N/A</v>
          </cell>
          <cell r="V454" t="str">
            <v>N/A</v>
          </cell>
          <cell r="W454" t="str">
            <v>N/A</v>
          </cell>
          <cell r="X454" t="str">
            <v>N/A</v>
          </cell>
          <cell r="Y454" t="str">
            <v>N/A</v>
          </cell>
          <cell r="Z454">
            <v>33567</v>
          </cell>
          <cell r="AA454" t="str">
            <v>CRA 16 19 38 SUR</v>
          </cell>
          <cell r="AB454">
            <v>3213058949</v>
          </cell>
          <cell r="AC454" t="str">
            <v>YAMILEASJ@GMAIL.COM</v>
          </cell>
          <cell r="AD454" t="str">
            <v xml:space="preserve">1 1. Natural </v>
          </cell>
          <cell r="AE454" t="str">
            <v>26 26-Persona Natural</v>
          </cell>
          <cell r="AF454" t="str">
            <v>FEMENINO</v>
          </cell>
          <cell r="AG454" t="str">
            <v>BACHILLER</v>
          </cell>
          <cell r="AH454" t="str">
            <v>N/A</v>
          </cell>
          <cell r="AI454" t="str">
            <v>3 AÑOS 3 MESES</v>
          </cell>
          <cell r="AJ454" t="str">
            <v>SANITAS EPS</v>
          </cell>
          <cell r="AK454" t="str">
            <v>PORVENIR</v>
          </cell>
          <cell r="AL454" t="str">
            <v>-</v>
          </cell>
          <cell r="AM454">
            <v>0</v>
          </cell>
          <cell r="AN454"/>
          <cell r="AO454">
            <v>36450000</v>
          </cell>
          <cell r="AP454">
            <v>4050000</v>
          </cell>
          <cell r="AQ454" t="str">
            <v>-</v>
          </cell>
          <cell r="AR454">
            <v>9</v>
          </cell>
          <cell r="AS454">
            <v>36450000</v>
          </cell>
          <cell r="AT454">
            <v>44864</v>
          </cell>
          <cell r="AU454">
            <v>44592</v>
          </cell>
          <cell r="AV454">
            <v>44864</v>
          </cell>
          <cell r="AW454">
            <v>9</v>
          </cell>
          <cell r="AX454" t="str">
            <v>2 2. Meses</v>
          </cell>
          <cell r="AY454" t="str">
            <v>Vigente</v>
          </cell>
          <cell r="AZ454" t="str">
            <v>SUBDIRECCION DE APROVECHAMIENTO</v>
          </cell>
          <cell r="BA454" t="str">
            <v>ALVARO RAUL PARRA ERAZO</v>
          </cell>
          <cell r="BB454" t="str">
            <v>SUBDIRECTOR DE APROVECHAMIENTO</v>
          </cell>
          <cell r="BC454">
            <v>12970943</v>
          </cell>
          <cell r="BD454">
            <v>39</v>
          </cell>
          <cell r="BE454">
            <v>44564</v>
          </cell>
          <cell r="BF454">
            <v>482</v>
          </cell>
          <cell r="BG454">
            <v>44589</v>
          </cell>
          <cell r="BH454" t="str">
            <v>O23011602380000007569</v>
          </cell>
          <cell r="BI454" t="str">
            <v>1 1. Inversión</v>
          </cell>
          <cell r="BJ454"/>
          <cell r="BK454"/>
          <cell r="BL454"/>
          <cell r="BM454"/>
          <cell r="BN454">
            <v>9</v>
          </cell>
          <cell r="BO454" t="str">
            <v>TECNICO</v>
          </cell>
          <cell r="BP454"/>
        </row>
        <row r="455">
          <cell r="M455">
            <v>1031140107</v>
          </cell>
          <cell r="N455">
            <v>3</v>
          </cell>
          <cell r="O455" t="str">
            <v>COLOMBIA</v>
          </cell>
          <cell r="P455" t="str">
            <v>CUNDINAMARCA</v>
          </cell>
          <cell r="Q455" t="str">
            <v>BOGOTA</v>
          </cell>
          <cell r="R455" t="str">
            <v>N/A</v>
          </cell>
          <cell r="S455" t="str">
            <v>N/A</v>
          </cell>
          <cell r="T455" t="str">
            <v>N/A</v>
          </cell>
          <cell r="U455" t="str">
            <v>N/A</v>
          </cell>
          <cell r="V455" t="str">
            <v>N/A</v>
          </cell>
          <cell r="W455" t="str">
            <v>N/A</v>
          </cell>
          <cell r="X455" t="str">
            <v>N/A</v>
          </cell>
          <cell r="Y455" t="str">
            <v>N/A</v>
          </cell>
          <cell r="Z455">
            <v>33813</v>
          </cell>
          <cell r="AA455" t="str">
            <v>CRA 2A 49 28 SUR</v>
          </cell>
          <cell r="AB455">
            <v>7720475</v>
          </cell>
          <cell r="AC455" t="str">
            <v>JULIETHCASTELBLANCO3@GMAIL.COM</v>
          </cell>
          <cell r="AD455" t="str">
            <v xml:space="preserve">1 1. Natural </v>
          </cell>
          <cell r="AE455" t="str">
            <v>26 26-Persona Natural</v>
          </cell>
          <cell r="AF455" t="str">
            <v>FEMENINO</v>
          </cell>
          <cell r="AG455" t="str">
            <v>PSICOLOGIA</v>
          </cell>
          <cell r="AH455" t="str">
            <v>N/A</v>
          </cell>
          <cell r="AI455" t="str">
            <v>4 AÑOS 2 MESES</v>
          </cell>
          <cell r="AJ455" t="str">
            <v>COMPESAR EPS</v>
          </cell>
          <cell r="AK455" t="str">
            <v>COLPENSIONES</v>
          </cell>
          <cell r="AL455" t="str">
            <v>-</v>
          </cell>
          <cell r="AM455">
            <v>0</v>
          </cell>
          <cell r="AN455"/>
          <cell r="AO455">
            <v>35400000</v>
          </cell>
          <cell r="AP455">
            <v>5900000</v>
          </cell>
          <cell r="AQ455" t="str">
            <v>-</v>
          </cell>
          <cell r="AR455">
            <v>6</v>
          </cell>
          <cell r="AS455">
            <v>35400000</v>
          </cell>
          <cell r="AT455">
            <v>44772</v>
          </cell>
          <cell r="AU455">
            <v>44592</v>
          </cell>
          <cell r="AV455">
            <v>44772</v>
          </cell>
          <cell r="AW455">
            <v>6</v>
          </cell>
          <cell r="AX455" t="str">
            <v>2 2. Meses</v>
          </cell>
          <cell r="AY455" t="str">
            <v>Vigente</v>
          </cell>
          <cell r="AZ455" t="str">
            <v>SUBDIRECCION DE APROVECHAMIENTO</v>
          </cell>
          <cell r="BA455" t="str">
            <v>ALVARO RAUL PARRA ERAZO</v>
          </cell>
          <cell r="BB455" t="str">
            <v>SUBDIRECTOR DE APROVECHAMIENTO</v>
          </cell>
          <cell r="BC455">
            <v>12970943</v>
          </cell>
          <cell r="BD455">
            <v>527</v>
          </cell>
          <cell r="BE455">
            <v>44580</v>
          </cell>
          <cell r="BF455">
            <v>484</v>
          </cell>
          <cell r="BG455">
            <v>44589</v>
          </cell>
          <cell r="BH455" t="str">
            <v>O23011602380000007569</v>
          </cell>
          <cell r="BI455" t="str">
            <v>1 1. Inversión</v>
          </cell>
          <cell r="BJ455"/>
          <cell r="BK455"/>
          <cell r="BL455"/>
          <cell r="BM455"/>
          <cell r="BN455">
            <v>12</v>
          </cell>
          <cell r="BO455" t="str">
            <v>PROFESIONAL</v>
          </cell>
          <cell r="BP455"/>
        </row>
        <row r="456">
          <cell r="M456">
            <v>80827003</v>
          </cell>
          <cell r="N456">
            <v>3</v>
          </cell>
          <cell r="O456" t="str">
            <v>COLOMBIA</v>
          </cell>
          <cell r="P456" t="str">
            <v>CUNDINAMARCA</v>
          </cell>
          <cell r="Q456" t="str">
            <v>BOGOTA</v>
          </cell>
          <cell r="R456" t="str">
            <v>N/A</v>
          </cell>
          <cell r="S456" t="str">
            <v>N/A</v>
          </cell>
          <cell r="T456" t="str">
            <v>N/A</v>
          </cell>
          <cell r="U456" t="str">
            <v>N/A</v>
          </cell>
          <cell r="V456" t="str">
            <v>N/A</v>
          </cell>
          <cell r="W456" t="str">
            <v>N/A</v>
          </cell>
          <cell r="X456" t="str">
            <v>N/A</v>
          </cell>
          <cell r="Y456" t="str">
            <v>N/A</v>
          </cell>
          <cell r="Z456">
            <v>30852</v>
          </cell>
          <cell r="AA456" t="str">
            <v>CRA 78P 42 87 SUR</v>
          </cell>
          <cell r="AB456">
            <v>2644519</v>
          </cell>
          <cell r="AC456" t="str">
            <v>DANTIAGO281112@PUTLOOK.COM</v>
          </cell>
          <cell r="AD456" t="str">
            <v xml:space="preserve">1 1. Natural </v>
          </cell>
          <cell r="AE456" t="str">
            <v>26 26-Persona Natural</v>
          </cell>
          <cell r="AF456" t="str">
            <v>MASCULINO</v>
          </cell>
          <cell r="AG456" t="str">
            <v>CONTADURIA PUBLICA</v>
          </cell>
          <cell r="AH456" t="str">
            <v>ESPECILAIZACION EN GERENCIA DE EMPRESAS</v>
          </cell>
          <cell r="AI456" t="str">
            <v>2 AÑOS 8 MESES</v>
          </cell>
          <cell r="AJ456" t="str">
            <v>FAMISANAR</v>
          </cell>
          <cell r="AK456" t="str">
            <v>PORVENIR</v>
          </cell>
          <cell r="AL456" t="str">
            <v>-</v>
          </cell>
          <cell r="AM456">
            <v>16250000</v>
          </cell>
          <cell r="AN456"/>
          <cell r="AO456">
            <v>32500000</v>
          </cell>
          <cell r="AP456">
            <v>6500000</v>
          </cell>
          <cell r="AQ456" t="str">
            <v>-</v>
          </cell>
          <cell r="AR456">
            <v>5</v>
          </cell>
          <cell r="AS456">
            <v>48750000</v>
          </cell>
          <cell r="AT456">
            <v>44739</v>
          </cell>
          <cell r="AU456">
            <v>44589</v>
          </cell>
          <cell r="AV456">
            <v>44816</v>
          </cell>
          <cell r="AW456">
            <v>5</v>
          </cell>
          <cell r="AX456" t="str">
            <v>2 2. Meses</v>
          </cell>
          <cell r="AY456" t="str">
            <v>Vigente</v>
          </cell>
          <cell r="AZ456" t="str">
            <v>SUBDIRECCION ADMINISTRATIVA Y FINANCIERA</v>
          </cell>
          <cell r="BA456" t="str">
            <v>RUBEN DARIO PERILLA CARDENAS</v>
          </cell>
          <cell r="BB456" t="str">
            <v>SUBDIRECTOR DE ADMINISTRATIVA Y FINANCIERA</v>
          </cell>
          <cell r="BC456">
            <v>74754353</v>
          </cell>
          <cell r="BD456">
            <v>208</v>
          </cell>
          <cell r="BE456">
            <v>44566</v>
          </cell>
          <cell r="BF456">
            <v>444</v>
          </cell>
          <cell r="BG456">
            <v>44588</v>
          </cell>
          <cell r="BH456" t="str">
            <v>O23011605560000007628</v>
          </cell>
          <cell r="BI456" t="str">
            <v>1 1. Inversión</v>
          </cell>
          <cell r="BJ456"/>
          <cell r="BK456"/>
          <cell r="BL456"/>
          <cell r="BM456"/>
          <cell r="BN456">
            <v>13</v>
          </cell>
          <cell r="BO456" t="str">
            <v>PROFESIONAL</v>
          </cell>
          <cell r="BP456"/>
        </row>
        <row r="457">
          <cell r="M457">
            <v>31990855</v>
          </cell>
          <cell r="N457">
            <v>1</v>
          </cell>
          <cell r="O457" t="str">
            <v>COLOMBIA</v>
          </cell>
          <cell r="P457" t="str">
            <v>VALLE DEL CAUCA</v>
          </cell>
          <cell r="Q457" t="str">
            <v>CALI</v>
          </cell>
          <cell r="R457" t="str">
            <v>N/A</v>
          </cell>
          <cell r="S457" t="str">
            <v>N/A</v>
          </cell>
          <cell r="T457" t="str">
            <v>N/A</v>
          </cell>
          <cell r="U457" t="str">
            <v>N/A</v>
          </cell>
          <cell r="V457" t="str">
            <v>N/A</v>
          </cell>
          <cell r="W457" t="str">
            <v>N/A</v>
          </cell>
          <cell r="X457" t="str">
            <v>N/A</v>
          </cell>
          <cell r="Y457" t="str">
            <v>N/A</v>
          </cell>
          <cell r="Z457">
            <v>23833</v>
          </cell>
          <cell r="AA457" t="str">
            <v>CRA 68D 64C 49 BLQ 4 ENT 2 APTO 501</v>
          </cell>
          <cell r="AB457">
            <v>7618761</v>
          </cell>
          <cell r="AC457" t="str">
            <v>TAMARA70M@GMAIL.COM</v>
          </cell>
          <cell r="AD457" t="str">
            <v xml:space="preserve">1 1. Natural </v>
          </cell>
          <cell r="AE457" t="str">
            <v>26 26-Persona Natural</v>
          </cell>
          <cell r="AF457" t="str">
            <v>FEMENINO</v>
          </cell>
          <cell r="AG457" t="str">
            <v>DERECHO</v>
          </cell>
          <cell r="AH457" t="str">
            <v>ESPECIALIZACION EN DERECHOS HUMANOS</v>
          </cell>
          <cell r="AI457" t="str">
            <v>7 AÑOS 4 MESES</v>
          </cell>
          <cell r="AJ457" t="str">
            <v>COMPENSAR EPS</v>
          </cell>
          <cell r="AK457" t="str">
            <v>PORVENIR</v>
          </cell>
          <cell r="AL457" t="str">
            <v>-</v>
          </cell>
          <cell r="AM457">
            <v>0</v>
          </cell>
          <cell r="AN457"/>
          <cell r="AO457">
            <v>52000000</v>
          </cell>
          <cell r="AP457">
            <v>6500000</v>
          </cell>
          <cell r="AQ457" t="str">
            <v>-</v>
          </cell>
          <cell r="AR457">
            <v>8</v>
          </cell>
          <cell r="AS457">
            <v>52000000</v>
          </cell>
          <cell r="AT457">
            <v>44835</v>
          </cell>
          <cell r="AU457">
            <v>44594</v>
          </cell>
          <cell r="AV457">
            <v>44835</v>
          </cell>
          <cell r="AW457">
            <v>8</v>
          </cell>
          <cell r="AX457" t="str">
            <v>2 2. Meses</v>
          </cell>
          <cell r="AY457" t="str">
            <v>Vigente</v>
          </cell>
          <cell r="AZ457" t="str">
            <v>SUBDIRECCION DE ASUNTOS LEGALES</v>
          </cell>
          <cell r="BA457" t="str">
            <v>CARLOS ARTURO QUINTANA ASTRO</v>
          </cell>
          <cell r="BB457" t="str">
            <v>SUBDIRECTOR DE ASUNTOS LEGALES</v>
          </cell>
          <cell r="BC457">
            <v>80095259</v>
          </cell>
          <cell r="BD457">
            <v>554</v>
          </cell>
          <cell r="BE457">
            <v>44588</v>
          </cell>
          <cell r="BF457">
            <v>492</v>
          </cell>
          <cell r="BG457">
            <v>44592</v>
          </cell>
          <cell r="BH457" t="str">
            <v>O23011605560000007628</v>
          </cell>
          <cell r="BI457" t="str">
            <v>1 1. Inversión</v>
          </cell>
          <cell r="BJ457"/>
          <cell r="BK457"/>
          <cell r="BL457"/>
          <cell r="BM457"/>
          <cell r="BN457">
            <v>13</v>
          </cell>
          <cell r="BO457" t="str">
            <v>PROFESIONAL</v>
          </cell>
          <cell r="BP457"/>
        </row>
        <row r="458">
          <cell r="M458">
            <v>1110505992</v>
          </cell>
          <cell r="N458"/>
          <cell r="O458" t="str">
            <v>COLOMBIA</v>
          </cell>
          <cell r="P458" t="str">
            <v>TOLIMA</v>
          </cell>
          <cell r="Q458" t="str">
            <v>IBAGUE</v>
          </cell>
          <cell r="R458" t="str">
            <v>N/A</v>
          </cell>
          <cell r="S458" t="str">
            <v>N/A</v>
          </cell>
          <cell r="T458" t="str">
            <v>N/A</v>
          </cell>
          <cell r="U458" t="str">
            <v>N/A</v>
          </cell>
          <cell r="V458" t="str">
            <v>N/A</v>
          </cell>
          <cell r="W458" t="str">
            <v>N/A</v>
          </cell>
          <cell r="X458" t="str">
            <v>N/A</v>
          </cell>
          <cell r="Y458" t="str">
            <v>N/A</v>
          </cell>
          <cell r="Z458">
            <v>33218</v>
          </cell>
          <cell r="AA458" t="str">
            <v>CRA  145 150 64</v>
          </cell>
          <cell r="AB458">
            <v>3103822357</v>
          </cell>
          <cell r="AC458" t="str">
            <v>ARVEYMEDINA77@HOTMAIL.COM</v>
          </cell>
          <cell r="AD458" t="str">
            <v xml:space="preserve">1 1. Natural </v>
          </cell>
          <cell r="AE458" t="str">
            <v>26 26-Persona Natural</v>
          </cell>
          <cell r="AF458" t="str">
            <v>MASCULINO</v>
          </cell>
          <cell r="AG458" t="str">
            <v>INGENIERIA FORESTAL</v>
          </cell>
          <cell r="AH458" t="str">
            <v>N/A</v>
          </cell>
          <cell r="AI458" t="str">
            <v>2 AÑOS 8 MESES</v>
          </cell>
          <cell r="AJ458" t="str">
            <v>MEDIMAS EPS</v>
          </cell>
          <cell r="AK458" t="str">
            <v>PORVENIR</v>
          </cell>
          <cell r="AL458" t="str">
            <v>-</v>
          </cell>
          <cell r="AM458">
            <v>0</v>
          </cell>
          <cell r="AN458"/>
          <cell r="AO458">
            <v>30000000</v>
          </cell>
          <cell r="AP458">
            <v>5000000</v>
          </cell>
          <cell r="AQ458" t="str">
            <v>-</v>
          </cell>
          <cell r="AR458">
            <v>6</v>
          </cell>
          <cell r="AS458">
            <v>30000000</v>
          </cell>
          <cell r="AT458">
            <v>44769</v>
          </cell>
          <cell r="AU458">
            <v>44589</v>
          </cell>
          <cell r="AV458">
            <v>44769</v>
          </cell>
          <cell r="AW458">
            <v>6</v>
          </cell>
          <cell r="AX458" t="str">
            <v>2 2. Meses</v>
          </cell>
          <cell r="AY458" t="str">
            <v>Vigente</v>
          </cell>
          <cell r="AZ458" t="str">
            <v>SUBDIRECCION DE DISPOSICION FINAL</v>
          </cell>
          <cell r="BA458" t="str">
            <v>FREDY FERLEY ALDANA ARIAS</v>
          </cell>
          <cell r="BB458" t="str">
            <v>SUBDIRECTOR(A)</v>
          </cell>
          <cell r="BC458">
            <v>80513360</v>
          </cell>
          <cell r="BD458">
            <v>539</v>
          </cell>
          <cell r="BE458">
            <v>44582</v>
          </cell>
          <cell r="BF458">
            <v>448</v>
          </cell>
          <cell r="BG458">
            <v>44588</v>
          </cell>
          <cell r="BH458" t="str">
            <v>O23011602380000007569</v>
          </cell>
          <cell r="BI458" t="str">
            <v>1 1. Inversión</v>
          </cell>
          <cell r="BJ458"/>
          <cell r="BK458"/>
          <cell r="BL458"/>
          <cell r="BM458"/>
          <cell r="BN458">
            <v>11</v>
          </cell>
          <cell r="BO458" t="str">
            <v>PROFESIONAL</v>
          </cell>
          <cell r="BP458"/>
        </row>
        <row r="459">
          <cell r="M459">
            <v>53068636</v>
          </cell>
          <cell r="N459">
            <v>1</v>
          </cell>
          <cell r="O459" t="str">
            <v>COLOMBIA</v>
          </cell>
          <cell r="P459" t="str">
            <v>CUNDINAMARCA</v>
          </cell>
          <cell r="Q459" t="str">
            <v>BOGOTA</v>
          </cell>
          <cell r="R459" t="str">
            <v>N/A</v>
          </cell>
          <cell r="S459" t="str">
            <v>N/A</v>
          </cell>
          <cell r="T459" t="str">
            <v>N/A</v>
          </cell>
          <cell r="U459" t="str">
            <v>N/A</v>
          </cell>
          <cell r="V459" t="str">
            <v>N/A</v>
          </cell>
          <cell r="W459" t="str">
            <v>N/A</v>
          </cell>
          <cell r="X459" t="str">
            <v>N/A</v>
          </cell>
          <cell r="Y459" t="str">
            <v>N/A</v>
          </cell>
          <cell r="Z459">
            <v>31200</v>
          </cell>
          <cell r="AA459" t="str">
            <v>CRA 7B 153A 75 APTO 501</v>
          </cell>
          <cell r="AB459">
            <v>7214710</v>
          </cell>
          <cell r="AC459" t="str">
            <v>JENNYPAOLAR@GMAIL.COM</v>
          </cell>
          <cell r="AD459" t="str">
            <v xml:space="preserve">1 1. Natural </v>
          </cell>
          <cell r="AE459" t="str">
            <v>26 26-Persona Natural</v>
          </cell>
          <cell r="AF459" t="str">
            <v>FEMENINO</v>
          </cell>
          <cell r="AG459" t="str">
            <v>SOCIOLOGIA</v>
          </cell>
          <cell r="AH459" t="str">
            <v>ESPECIALIZACION EN GESTION SOCIAL Y AMBIENTAL</v>
          </cell>
          <cell r="AI459" t="str">
            <v>6 AÑOS 1 MES</v>
          </cell>
          <cell r="AJ459" t="str">
            <v>COMPENSAR EPS</v>
          </cell>
          <cell r="AK459" t="str">
            <v>COLPENSIONES</v>
          </cell>
          <cell r="AL459" t="str">
            <v>-</v>
          </cell>
          <cell r="AM459">
            <v>0</v>
          </cell>
          <cell r="AN459"/>
          <cell r="AO459">
            <v>35400000</v>
          </cell>
          <cell r="AP459">
            <v>5900000</v>
          </cell>
          <cell r="AQ459" t="str">
            <v>-</v>
          </cell>
          <cell r="AR459">
            <v>6</v>
          </cell>
          <cell r="AS459">
            <v>35400000</v>
          </cell>
          <cell r="AT459">
            <v>44769</v>
          </cell>
          <cell r="AU459">
            <v>44589</v>
          </cell>
          <cell r="AV459">
            <v>44769</v>
          </cell>
          <cell r="AW459">
            <v>6</v>
          </cell>
          <cell r="AX459" t="str">
            <v>2 2. Meses</v>
          </cell>
          <cell r="AY459" t="str">
            <v>Vigente</v>
          </cell>
          <cell r="AZ459" t="str">
            <v>SUBDIRECCION DE APROVECHAMIENTO</v>
          </cell>
          <cell r="BA459" t="str">
            <v>ALVARO RAUL PARRA ERAZO</v>
          </cell>
          <cell r="BB459" t="str">
            <v>SUBDIRECTOR DE APROVECHAMIENTO</v>
          </cell>
          <cell r="BC459">
            <v>12970943</v>
          </cell>
          <cell r="BD459">
            <v>509</v>
          </cell>
          <cell r="BE459">
            <v>44579</v>
          </cell>
          <cell r="BF459">
            <v>465</v>
          </cell>
          <cell r="BG459">
            <v>44588</v>
          </cell>
          <cell r="BH459" t="str">
            <v>O23011602380000007569</v>
          </cell>
          <cell r="BI459" t="str">
            <v>1 1. Inversión</v>
          </cell>
          <cell r="BJ459"/>
          <cell r="BK459"/>
          <cell r="BL459"/>
          <cell r="BM459"/>
          <cell r="BN459">
            <v>12</v>
          </cell>
          <cell r="BO459" t="str">
            <v>PROFESIONAL</v>
          </cell>
          <cell r="BP459"/>
        </row>
        <row r="460">
          <cell r="M460">
            <v>79051283</v>
          </cell>
          <cell r="N460">
            <v>3</v>
          </cell>
          <cell r="O460" t="str">
            <v>COLOMBIA</v>
          </cell>
          <cell r="P460" t="str">
            <v>CUNDINAMARCA</v>
          </cell>
          <cell r="Q460" t="str">
            <v>BOGOTA</v>
          </cell>
          <cell r="R460" t="str">
            <v>N/A</v>
          </cell>
          <cell r="S460" t="str">
            <v>N/A</v>
          </cell>
          <cell r="T460" t="str">
            <v>N/A</v>
          </cell>
          <cell r="U460" t="str">
            <v>N/A</v>
          </cell>
          <cell r="V460" t="str">
            <v>N/A</v>
          </cell>
          <cell r="W460" t="str">
            <v>N/A</v>
          </cell>
          <cell r="X460" t="str">
            <v>N/A</v>
          </cell>
          <cell r="Y460" t="str">
            <v>N/A</v>
          </cell>
          <cell r="Z460">
            <v>24810</v>
          </cell>
          <cell r="AA460" t="str">
            <v>CRA 85 74 10 CASA15</v>
          </cell>
          <cell r="AB460">
            <v>4340448</v>
          </cell>
          <cell r="AC460" t="str">
            <v>EFR.MARTINEZ@GMAIL.COM</v>
          </cell>
          <cell r="AD460" t="str">
            <v xml:space="preserve">1 1. Natural </v>
          </cell>
          <cell r="AE460" t="str">
            <v>26 26-Persona Natural</v>
          </cell>
          <cell r="AF460" t="str">
            <v>MASCULINO</v>
          </cell>
          <cell r="AG460" t="str">
            <v>INGENIERIA ELECTRONICA</v>
          </cell>
          <cell r="AH460" t="str">
            <v>N/A</v>
          </cell>
          <cell r="AI460" t="str">
            <v>21 AÑOS 5 MESES</v>
          </cell>
          <cell r="AJ460" t="str">
            <v>NUEVA EPS</v>
          </cell>
          <cell r="AK460" t="str">
            <v>COLPENSIONES</v>
          </cell>
          <cell r="AL460" t="str">
            <v>-</v>
          </cell>
          <cell r="AM460">
            <v>0</v>
          </cell>
          <cell r="AN460"/>
          <cell r="AO460">
            <v>31200000</v>
          </cell>
          <cell r="AP460">
            <v>5200000</v>
          </cell>
          <cell r="AQ460" t="str">
            <v>-</v>
          </cell>
          <cell r="AR460">
            <v>6</v>
          </cell>
          <cell r="AS460">
            <v>31200000</v>
          </cell>
          <cell r="AT460">
            <v>44769</v>
          </cell>
          <cell r="AU460">
            <v>44589</v>
          </cell>
          <cell r="AV460">
            <v>44769</v>
          </cell>
          <cell r="AW460">
            <v>6</v>
          </cell>
          <cell r="AX460" t="str">
            <v>2 2. Meses</v>
          </cell>
          <cell r="AY460" t="str">
            <v>Vigente</v>
          </cell>
          <cell r="AZ460" t="str">
            <v>SUBDIRECCION DE RECOLECCION, BARRIDO Y LIMPIEZA</v>
          </cell>
          <cell r="BA460" t="str">
            <v>HERMES HUMBERTO FORERO</v>
          </cell>
          <cell r="BB460" t="str">
            <v>SUBDIRECTOR DE RBL</v>
          </cell>
          <cell r="BC460">
            <v>80012878</v>
          </cell>
          <cell r="BD460">
            <v>334</v>
          </cell>
          <cell r="BE460">
            <v>44566</v>
          </cell>
          <cell r="BF460">
            <v>442</v>
          </cell>
          <cell r="BG460">
            <v>44588</v>
          </cell>
          <cell r="BH460" t="str">
            <v>O23011602380000007569</v>
          </cell>
          <cell r="BI460" t="str">
            <v>1 1. Inversión</v>
          </cell>
          <cell r="BJ460"/>
          <cell r="BK460"/>
          <cell r="BL460"/>
          <cell r="BM460"/>
          <cell r="BN460">
            <v>11</v>
          </cell>
          <cell r="BO460" t="str">
            <v>PROFESIONAL</v>
          </cell>
          <cell r="BP460"/>
        </row>
        <row r="461">
          <cell r="M461">
            <v>1014189447</v>
          </cell>
          <cell r="N461">
            <v>2</v>
          </cell>
          <cell r="O461" t="str">
            <v>COLOMBIA</v>
          </cell>
          <cell r="P461" t="str">
            <v>CUNDINAMARCA</v>
          </cell>
          <cell r="Q461" t="str">
            <v>BOGOTA</v>
          </cell>
          <cell r="R461" t="str">
            <v>N/A</v>
          </cell>
          <cell r="S461" t="str">
            <v>N/A</v>
          </cell>
          <cell r="T461" t="str">
            <v>N/A</v>
          </cell>
          <cell r="U461" t="str">
            <v>N/A</v>
          </cell>
          <cell r="V461" t="str">
            <v>N/A</v>
          </cell>
          <cell r="W461" t="str">
            <v>N/A</v>
          </cell>
          <cell r="X461" t="str">
            <v>N/A</v>
          </cell>
          <cell r="Y461" t="str">
            <v>N/A</v>
          </cell>
          <cell r="Z461">
            <v>32117</v>
          </cell>
          <cell r="AA461" t="str">
            <v>CRA 90 71A 81 BLQ 10 APTO 238</v>
          </cell>
          <cell r="AB461">
            <v>2945960</v>
          </cell>
          <cell r="AC461" t="str">
            <v>AFMORALESM@CORREO.UDISTRITAL.EDU.CO</v>
          </cell>
          <cell r="AD461" t="str">
            <v xml:space="preserve">1 1. Natural </v>
          </cell>
          <cell r="AE461" t="str">
            <v>26 26-Persona Natural</v>
          </cell>
          <cell r="AF461" t="str">
            <v>MASCULINO</v>
          </cell>
          <cell r="AG461" t="str">
            <v>INGENIERIA CATASTRAL Y GEODESIA</v>
          </cell>
          <cell r="AH461" t="str">
            <v>ESPECIALIZACION EN GEOGRAFIA Y GESTION AMBIENTAL DEL TERRITORIO</v>
          </cell>
          <cell r="AI461" t="str">
            <v>6 AÑOS 4 MESES</v>
          </cell>
          <cell r="AJ461" t="str">
            <v>NUEVA EPS</v>
          </cell>
          <cell r="AK461" t="str">
            <v>COLPENSIONES</v>
          </cell>
          <cell r="AL461" t="str">
            <v>-</v>
          </cell>
          <cell r="AM461">
            <v>0</v>
          </cell>
          <cell r="AN461"/>
          <cell r="AO461">
            <v>28366200</v>
          </cell>
          <cell r="AP461">
            <v>4727700</v>
          </cell>
          <cell r="AQ461" t="str">
            <v>-</v>
          </cell>
          <cell r="AR461">
            <v>6</v>
          </cell>
          <cell r="AS461">
            <v>28366200</v>
          </cell>
          <cell r="AT461">
            <v>44772</v>
          </cell>
          <cell r="AU461">
            <v>44592</v>
          </cell>
          <cell r="AV461">
            <v>44772</v>
          </cell>
          <cell r="AW461">
            <v>6</v>
          </cell>
          <cell r="AX461" t="str">
            <v>2 2. Meses</v>
          </cell>
          <cell r="AY461" t="str">
            <v>Vigente</v>
          </cell>
          <cell r="AZ461" t="str">
            <v>SUBDIRECCION DE RECOLECCION, BARRIDO Y LIMPIEZA</v>
          </cell>
          <cell r="BA461" t="str">
            <v>HERMES HUMBERTO FORERO</v>
          </cell>
          <cell r="BB461" t="str">
            <v>SUBDIRECTOR DE RBL</v>
          </cell>
          <cell r="BC461">
            <v>80012878</v>
          </cell>
          <cell r="BD461">
            <v>404</v>
          </cell>
          <cell r="BE461">
            <v>44566</v>
          </cell>
          <cell r="BF461">
            <v>451</v>
          </cell>
          <cell r="BG461">
            <v>44588</v>
          </cell>
          <cell r="BH461" t="str">
            <v>O23011602380000007569</v>
          </cell>
          <cell r="BI461" t="str">
            <v>1 1. Inversión</v>
          </cell>
          <cell r="BJ461"/>
          <cell r="BK461"/>
          <cell r="BL461"/>
          <cell r="BM461"/>
          <cell r="BN461">
            <v>11</v>
          </cell>
          <cell r="BO461" t="str">
            <v>PROFESIONAL</v>
          </cell>
          <cell r="BP461"/>
        </row>
        <row r="462">
          <cell r="M462">
            <v>1031179546</v>
          </cell>
          <cell r="N462">
            <v>2</v>
          </cell>
          <cell r="O462" t="str">
            <v>COLOMBIA</v>
          </cell>
          <cell r="P462" t="str">
            <v>CUNDINAMARCA</v>
          </cell>
          <cell r="Q462" t="str">
            <v>BOGOTA</v>
          </cell>
          <cell r="R462" t="str">
            <v>N/A</v>
          </cell>
          <cell r="S462" t="str">
            <v>N/A</v>
          </cell>
          <cell r="T462" t="str">
            <v>N/A</v>
          </cell>
          <cell r="U462" t="str">
            <v>N/A</v>
          </cell>
          <cell r="V462" t="str">
            <v>N/A</v>
          </cell>
          <cell r="W462" t="str">
            <v>N/A</v>
          </cell>
          <cell r="X462" t="str">
            <v>N/A</v>
          </cell>
          <cell r="Y462" t="str">
            <v>N/A</v>
          </cell>
          <cell r="Z462">
            <v>36218</v>
          </cell>
          <cell r="AA462" t="str">
            <v>CRA 20 32 38 SUR</v>
          </cell>
          <cell r="AB462">
            <v>7007503</v>
          </cell>
          <cell r="AC462" t="str">
            <v>NATALIA99022@GMAIL.COM</v>
          </cell>
          <cell r="AD462" t="str">
            <v xml:space="preserve">1 1. Natural </v>
          </cell>
          <cell r="AE462" t="str">
            <v>26 26-Persona Natural</v>
          </cell>
          <cell r="AF462" t="str">
            <v>FEMENINO</v>
          </cell>
          <cell r="AG462" t="str">
            <v>TECNOLOGIA EN CONTROL AMBIENTAL</v>
          </cell>
          <cell r="AH462" t="str">
            <v>N/A</v>
          </cell>
          <cell r="AI462" t="str">
            <v>3 AÑOS 9 MESES</v>
          </cell>
          <cell r="AJ462" t="str">
            <v>FAMISANAR</v>
          </cell>
          <cell r="AK462" t="str">
            <v>PORVENIR</v>
          </cell>
          <cell r="AL462" t="str">
            <v>-</v>
          </cell>
          <cell r="AM462">
            <v>0</v>
          </cell>
          <cell r="AN462"/>
          <cell r="AO462">
            <v>16843800</v>
          </cell>
          <cell r="AP462">
            <v>2807300</v>
          </cell>
          <cell r="AQ462" t="str">
            <v>-</v>
          </cell>
          <cell r="AR462">
            <v>6</v>
          </cell>
          <cell r="AS462">
            <v>16843800</v>
          </cell>
          <cell r="AT462">
            <v>44772</v>
          </cell>
          <cell r="AU462">
            <v>44592</v>
          </cell>
          <cell r="AV462">
            <v>44772</v>
          </cell>
          <cell r="AW462">
            <v>6</v>
          </cell>
          <cell r="AX462" t="str">
            <v>2 2. Meses</v>
          </cell>
          <cell r="AY462" t="str">
            <v>Vigente</v>
          </cell>
          <cell r="AZ462" t="str">
            <v>SUBDIRECCION DE RECOLECCION, BARRIDO Y LIMPIEZA</v>
          </cell>
          <cell r="BA462" t="str">
            <v>HERMES HUMBERTO FORERO</v>
          </cell>
          <cell r="BB462" t="str">
            <v>SUBDIRECTOR DE RBL</v>
          </cell>
          <cell r="BC462">
            <v>80012878</v>
          </cell>
          <cell r="BD462">
            <v>500</v>
          </cell>
          <cell r="BE462">
            <v>44574</v>
          </cell>
          <cell r="BF462">
            <v>452</v>
          </cell>
          <cell r="BG462">
            <v>44588</v>
          </cell>
          <cell r="BH462" t="str">
            <v>O23011602380000007569</v>
          </cell>
          <cell r="BI462" t="str">
            <v>1 1. Inversión</v>
          </cell>
          <cell r="BJ462"/>
          <cell r="BK462"/>
          <cell r="BL462"/>
          <cell r="BM462"/>
          <cell r="BN462">
            <v>7</v>
          </cell>
          <cell r="BO462" t="str">
            <v>TECNICO</v>
          </cell>
          <cell r="BP462"/>
        </row>
        <row r="463">
          <cell r="M463">
            <v>80726564</v>
          </cell>
          <cell r="N463">
            <v>1</v>
          </cell>
          <cell r="O463" t="str">
            <v>COLOMBIA</v>
          </cell>
          <cell r="P463" t="str">
            <v>CUNDINAMARCA</v>
          </cell>
          <cell r="Q463" t="str">
            <v>BOGOTA</v>
          </cell>
          <cell r="R463" t="str">
            <v>N/A</v>
          </cell>
          <cell r="S463" t="str">
            <v>N/A</v>
          </cell>
          <cell r="T463" t="str">
            <v>N/A</v>
          </cell>
          <cell r="U463" t="str">
            <v>N/A</v>
          </cell>
          <cell r="V463" t="str">
            <v>N/A</v>
          </cell>
          <cell r="W463" t="str">
            <v>N/A</v>
          </cell>
          <cell r="X463" t="str">
            <v>N/A</v>
          </cell>
          <cell r="Y463" t="str">
            <v>N/A</v>
          </cell>
          <cell r="Z463">
            <v>30219</v>
          </cell>
          <cell r="AA463" t="str">
            <v>CALLE 48 SUR 13F 59 ESTE</v>
          </cell>
          <cell r="AB463">
            <v>3115144031</v>
          </cell>
          <cell r="AC463" t="str">
            <v>HENRYOCAMPOF2406@GMAIL.COM</v>
          </cell>
          <cell r="AD463" t="str">
            <v xml:space="preserve">1 1. Natural </v>
          </cell>
          <cell r="AE463" t="str">
            <v>26 26-Persona Natural</v>
          </cell>
          <cell r="AF463" t="str">
            <v>MASCULINO</v>
          </cell>
          <cell r="AG463" t="str">
            <v>BACHILLER</v>
          </cell>
          <cell r="AH463" t="str">
            <v>N/A</v>
          </cell>
          <cell r="AI463" t="str">
            <v>7 AÑOS</v>
          </cell>
          <cell r="AJ463" t="str">
            <v>FAMISANAR</v>
          </cell>
          <cell r="AK463" t="str">
            <v>PROTECCION</v>
          </cell>
          <cell r="AL463" t="str">
            <v>-</v>
          </cell>
          <cell r="AM463">
            <v>0</v>
          </cell>
          <cell r="AN463"/>
          <cell r="AO463">
            <v>22800000</v>
          </cell>
          <cell r="AP463">
            <v>2850000</v>
          </cell>
          <cell r="AQ463" t="str">
            <v>-</v>
          </cell>
          <cell r="AR463">
            <v>8</v>
          </cell>
          <cell r="AS463">
            <v>22800000</v>
          </cell>
          <cell r="AT463">
            <v>44830</v>
          </cell>
          <cell r="AU463">
            <v>44588</v>
          </cell>
          <cell r="AV463">
            <v>44830</v>
          </cell>
          <cell r="AW463">
            <v>8</v>
          </cell>
          <cell r="AX463" t="str">
            <v>2 2. Meses</v>
          </cell>
          <cell r="AY463" t="str">
            <v>Vigente</v>
          </cell>
          <cell r="AZ463" t="str">
            <v>SUBDIRECCION DE ASUNTOS LEGALES</v>
          </cell>
          <cell r="BA463" t="str">
            <v>CARLOS ARTURO QUINTANA ASTRO</v>
          </cell>
          <cell r="BB463" t="str">
            <v>SUBDIRECTOR DE ASUNTOS LEGALES</v>
          </cell>
          <cell r="BC463">
            <v>80095259</v>
          </cell>
          <cell r="BD463">
            <v>269</v>
          </cell>
          <cell r="BE463">
            <v>44567</v>
          </cell>
          <cell r="BF463">
            <v>456</v>
          </cell>
          <cell r="BG463">
            <v>44588</v>
          </cell>
          <cell r="BH463" t="str">
            <v>O23011605560000007628</v>
          </cell>
          <cell r="BI463" t="str">
            <v>1 1. Inversión</v>
          </cell>
          <cell r="BJ463"/>
          <cell r="BK463"/>
          <cell r="BL463"/>
          <cell r="BM463"/>
          <cell r="BN463">
            <v>6</v>
          </cell>
          <cell r="BO463" t="str">
            <v>ASISTENCIAL</v>
          </cell>
          <cell r="BP463"/>
        </row>
        <row r="464">
          <cell r="M464">
            <v>80120721</v>
          </cell>
          <cell r="N464">
            <v>8</v>
          </cell>
          <cell r="O464" t="str">
            <v>COLOMBIA</v>
          </cell>
          <cell r="P464" t="str">
            <v>CUNDINAMARCA</v>
          </cell>
          <cell r="Q464" t="str">
            <v>BOGOTA</v>
          </cell>
          <cell r="R464" t="str">
            <v>N/A</v>
          </cell>
          <cell r="S464" t="str">
            <v>N/A</v>
          </cell>
          <cell r="T464" t="str">
            <v>N/A</v>
          </cell>
          <cell r="U464" t="str">
            <v>N/A</v>
          </cell>
          <cell r="V464" t="str">
            <v>N/A</v>
          </cell>
          <cell r="W464" t="str">
            <v>N/A</v>
          </cell>
          <cell r="X464" t="str">
            <v>N/A</v>
          </cell>
          <cell r="Y464" t="str">
            <v>N/A</v>
          </cell>
          <cell r="Z464">
            <v>30641</v>
          </cell>
          <cell r="AA464" t="str">
            <v>CRA 7 2 94 ETAPA 5 BLQ 2 APTO 604</v>
          </cell>
          <cell r="AB464">
            <v>3102589253</v>
          </cell>
          <cell r="AC464" t="str">
            <v>JOHN.PRODUCTO@GMAIL.COM</v>
          </cell>
          <cell r="AD464" t="str">
            <v xml:space="preserve">1 1. Natural </v>
          </cell>
          <cell r="AE464" t="str">
            <v>26 26-Persona Natural</v>
          </cell>
          <cell r="AF464" t="str">
            <v>MASCULINO</v>
          </cell>
          <cell r="AG464" t="str">
            <v>ADMINISTRACION DE EMPRESAS</v>
          </cell>
          <cell r="AH464" t="str">
            <v>N/A</v>
          </cell>
          <cell r="AI464" t="str">
            <v>5 AÑOS 11 MESES</v>
          </cell>
          <cell r="AJ464" t="str">
            <v>FAMISANAR</v>
          </cell>
          <cell r="AK464" t="str">
            <v>PORVENIR</v>
          </cell>
          <cell r="AL464" t="str">
            <v>-</v>
          </cell>
          <cell r="AM464">
            <v>0</v>
          </cell>
          <cell r="AN464"/>
          <cell r="AO464">
            <v>42000000</v>
          </cell>
          <cell r="AP464">
            <v>7000000</v>
          </cell>
          <cell r="AQ464" t="str">
            <v>-</v>
          </cell>
          <cell r="AR464">
            <v>6</v>
          </cell>
          <cell r="AS464">
            <v>42000000</v>
          </cell>
          <cell r="AT464">
            <v>44768</v>
          </cell>
          <cell r="AU464">
            <v>44588</v>
          </cell>
          <cell r="AV464">
            <v>44768</v>
          </cell>
          <cell r="AW464">
            <v>6</v>
          </cell>
          <cell r="AX464" t="str">
            <v>2 2. Meses</v>
          </cell>
          <cell r="AY464" t="str">
            <v>Vigente</v>
          </cell>
          <cell r="AZ464" t="str">
            <v>SUBDIRECCION DE ASUNTOS LEGALES</v>
          </cell>
          <cell r="BA464" t="str">
            <v>CARLOS ARTURO QUINTANA ASTRO</v>
          </cell>
          <cell r="BB464" t="str">
            <v>SUBDIRECTOR DE ASUNTOS LEGALES</v>
          </cell>
          <cell r="BC464">
            <v>80095259</v>
          </cell>
          <cell r="BD464">
            <v>269</v>
          </cell>
          <cell r="BE464">
            <v>44586</v>
          </cell>
          <cell r="BF464">
            <v>425</v>
          </cell>
          <cell r="BG464">
            <v>44587</v>
          </cell>
          <cell r="BH464" t="str">
            <v>O23011605560000007628</v>
          </cell>
          <cell r="BI464" t="str">
            <v>1 1. Inversión</v>
          </cell>
          <cell r="BJ464"/>
          <cell r="BK464"/>
          <cell r="BL464"/>
          <cell r="BM464"/>
          <cell r="BN464">
            <v>10</v>
          </cell>
          <cell r="BO464" t="str">
            <v>PROFESIONAL</v>
          </cell>
          <cell r="BP464"/>
        </row>
        <row r="465">
          <cell r="M465">
            <v>104961481</v>
          </cell>
          <cell r="N465">
            <v>0</v>
          </cell>
          <cell r="O465" t="str">
            <v>COLOMBIA</v>
          </cell>
          <cell r="P465" t="str">
            <v>BOYACA</v>
          </cell>
          <cell r="Q465" t="str">
            <v>TUNJA</v>
          </cell>
          <cell r="R465" t="str">
            <v>N/A</v>
          </cell>
          <cell r="S465" t="str">
            <v>N/A</v>
          </cell>
          <cell r="T465" t="str">
            <v>N/A</v>
          </cell>
          <cell r="U465" t="str">
            <v>N/A</v>
          </cell>
          <cell r="V465" t="str">
            <v>N/A</v>
          </cell>
          <cell r="W465" t="str">
            <v>N/A</v>
          </cell>
          <cell r="X465" t="str">
            <v>N/A</v>
          </cell>
          <cell r="Y465" t="str">
            <v>N/A</v>
          </cell>
          <cell r="Z465">
            <v>32259</v>
          </cell>
          <cell r="AA465" t="str">
            <v>CRA 9A 11A 06</v>
          </cell>
          <cell r="AB465" t="str">
            <v>NO REGISTRA</v>
          </cell>
          <cell r="AC465" t="str">
            <v>MARCOSORIANOMZ@GMAIL.COM</v>
          </cell>
          <cell r="AD465" t="str">
            <v xml:space="preserve">1 1. Natural </v>
          </cell>
          <cell r="AE465" t="str">
            <v>26 26-Persona Natural</v>
          </cell>
          <cell r="AF465" t="str">
            <v>MASCULINO</v>
          </cell>
          <cell r="AG465" t="str">
            <v>DERECHO</v>
          </cell>
          <cell r="AH465" t="str">
            <v>ESPECIALIZACION EN DERECHO LABORAL Y RELACIONES INDUSTRIALES</v>
          </cell>
          <cell r="AI465" t="str">
            <v>NO REGISTRA</v>
          </cell>
          <cell r="AJ465" t="str">
            <v>COMPENSAR EPS</v>
          </cell>
          <cell r="AK465" t="str">
            <v>COLPENSIONES</v>
          </cell>
          <cell r="AL465" t="str">
            <v>-</v>
          </cell>
          <cell r="AM465">
            <v>0</v>
          </cell>
          <cell r="AN465"/>
          <cell r="AO465">
            <v>45120000</v>
          </cell>
          <cell r="AP465">
            <v>7520000</v>
          </cell>
          <cell r="AQ465" t="str">
            <v>-</v>
          </cell>
          <cell r="AR465">
            <v>6</v>
          </cell>
          <cell r="AS465">
            <v>45120000</v>
          </cell>
          <cell r="AT465">
            <v>44768</v>
          </cell>
          <cell r="AU465">
            <v>44588</v>
          </cell>
          <cell r="AV465">
            <v>44768</v>
          </cell>
          <cell r="AW465">
            <v>6</v>
          </cell>
          <cell r="AX465" t="str">
            <v>2 2. Meses</v>
          </cell>
          <cell r="AY465" t="str">
            <v>Vigente</v>
          </cell>
          <cell r="AZ465" t="str">
            <v>SUBDIRECCION ADMINISTRATIVA Y FINANCIERA</v>
          </cell>
          <cell r="BA465" t="str">
            <v>RUBEN DARIO PERILLA CARDENAS</v>
          </cell>
          <cell r="BB465" t="str">
            <v>SUBDIRECTOR DE ADMINISTRATIVA Y FINANCIERA</v>
          </cell>
          <cell r="BC465">
            <v>74754353</v>
          </cell>
          <cell r="BD465">
            <v>533</v>
          </cell>
          <cell r="BE465">
            <v>44581</v>
          </cell>
          <cell r="BF465">
            <v>443</v>
          </cell>
          <cell r="BG465">
            <v>44588</v>
          </cell>
          <cell r="BH465" t="str">
            <v>O23011605560000007628</v>
          </cell>
          <cell r="BI465" t="str">
            <v>1 1. Inversión</v>
          </cell>
          <cell r="BJ465"/>
          <cell r="BK465"/>
          <cell r="BL465"/>
          <cell r="BM465"/>
          <cell r="BN465">
            <v>10</v>
          </cell>
          <cell r="BO465" t="str">
            <v>PROFESIONAL</v>
          </cell>
          <cell r="BP465"/>
        </row>
        <row r="466">
          <cell r="M466">
            <v>1031135260</v>
          </cell>
          <cell r="N466">
            <v>2</v>
          </cell>
          <cell r="O466" t="str">
            <v>COLOMBIA</v>
          </cell>
          <cell r="P466" t="str">
            <v>CUNDINAMARCA</v>
          </cell>
          <cell r="Q466" t="str">
            <v>BOGOTA</v>
          </cell>
          <cell r="R466" t="str">
            <v>N/A</v>
          </cell>
          <cell r="S466" t="str">
            <v>N/A</v>
          </cell>
          <cell r="T466" t="str">
            <v>N/A</v>
          </cell>
          <cell r="U466" t="str">
            <v>N/A</v>
          </cell>
          <cell r="V466" t="str">
            <v>N/A</v>
          </cell>
          <cell r="W466" t="str">
            <v>N/A</v>
          </cell>
          <cell r="X466" t="str">
            <v>N/A</v>
          </cell>
          <cell r="Y466" t="str">
            <v>N/A</v>
          </cell>
          <cell r="Z466">
            <v>33565</v>
          </cell>
          <cell r="AA466" t="str">
            <v>CRA 22A 40B 08 SUR</v>
          </cell>
          <cell r="AB466">
            <v>2054273</v>
          </cell>
          <cell r="AC466" t="str">
            <v>TCAROLINA23MM@HOTMAIL.COM</v>
          </cell>
          <cell r="AD466" t="str">
            <v xml:space="preserve">1 1. Natural </v>
          </cell>
          <cell r="AE466" t="str">
            <v>26 26-Persona Natural</v>
          </cell>
          <cell r="AF466" t="str">
            <v>FEMENINO</v>
          </cell>
          <cell r="AG466" t="str">
            <v>TECNOLOGIA EN GESTION DOCUMENTAL</v>
          </cell>
          <cell r="AH466" t="str">
            <v>N/A</v>
          </cell>
          <cell r="AI466" t="str">
            <v>8 AÑOS 7 MESES</v>
          </cell>
          <cell r="AJ466" t="str">
            <v>SANITAS EPS</v>
          </cell>
          <cell r="AK466" t="str">
            <v>PORVENIR</v>
          </cell>
          <cell r="AL466" t="str">
            <v>-</v>
          </cell>
          <cell r="AM466">
            <v>0</v>
          </cell>
          <cell r="AN466"/>
          <cell r="AO466">
            <v>19740000</v>
          </cell>
          <cell r="AP466">
            <v>3290000</v>
          </cell>
          <cell r="AQ466" t="str">
            <v>-</v>
          </cell>
          <cell r="AR466">
            <v>6</v>
          </cell>
          <cell r="AS466">
            <v>19740000</v>
          </cell>
          <cell r="AT466">
            <v>44773</v>
          </cell>
          <cell r="AU466">
            <v>44593</v>
          </cell>
          <cell r="AV466">
            <v>44773</v>
          </cell>
          <cell r="AW466">
            <v>6</v>
          </cell>
          <cell r="AX466" t="str">
            <v>2 2. Meses</v>
          </cell>
          <cell r="AY466" t="str">
            <v>SUSPENDIDO</v>
          </cell>
          <cell r="AZ466" t="str">
            <v>SUBDIRECCION ADMINISTRATIVA Y FINANCIERA</v>
          </cell>
          <cell r="BA466" t="str">
            <v>FERNANDO MARTIN ROMERO</v>
          </cell>
          <cell r="BB466" t="str">
            <v>PROFESIONAL UNIVERSITARIO</v>
          </cell>
          <cell r="BC466">
            <v>79501872</v>
          </cell>
          <cell r="BD466">
            <v>472</v>
          </cell>
          <cell r="BE466">
            <v>44567</v>
          </cell>
          <cell r="BF466">
            <v>522</v>
          </cell>
          <cell r="BG466">
            <v>44593</v>
          </cell>
          <cell r="BH466" t="str">
            <v>O232020200991191</v>
          </cell>
          <cell r="BI466"/>
          <cell r="BJ466"/>
          <cell r="BK466"/>
          <cell r="BL466"/>
          <cell r="BM466"/>
          <cell r="BN466">
            <v>7</v>
          </cell>
          <cell r="BO466" t="str">
            <v>TECNICO</v>
          </cell>
          <cell r="BP466"/>
        </row>
        <row r="467">
          <cell r="M467">
            <v>1013681478</v>
          </cell>
          <cell r="N467">
            <v>6</v>
          </cell>
          <cell r="O467" t="str">
            <v>COLOMBIA</v>
          </cell>
          <cell r="P467" t="str">
            <v>CUNDINAMARCA</v>
          </cell>
          <cell r="Q467" t="str">
            <v>BOGOTA</v>
          </cell>
          <cell r="R467" t="str">
            <v>N/A</v>
          </cell>
          <cell r="S467" t="str">
            <v>N/A</v>
          </cell>
          <cell r="T467" t="str">
            <v>N/A</v>
          </cell>
          <cell r="U467" t="str">
            <v>N/A</v>
          </cell>
          <cell r="V467" t="str">
            <v>N/A</v>
          </cell>
          <cell r="W467" t="str">
            <v>N/A</v>
          </cell>
          <cell r="X467" t="str">
            <v>N/A</v>
          </cell>
          <cell r="Y467" t="str">
            <v>N/A</v>
          </cell>
          <cell r="Z467">
            <v>35911</v>
          </cell>
          <cell r="AA467" t="str">
            <v>CRA 18L 6B 71 SUR</v>
          </cell>
          <cell r="AB467">
            <v>4030099</v>
          </cell>
          <cell r="AC467" t="str">
            <v>YURIANDREA105@HOTMAIL.COM</v>
          </cell>
          <cell r="AD467" t="str">
            <v xml:space="preserve">1 1. Natural </v>
          </cell>
          <cell r="AE467" t="str">
            <v>26 26-Persona Natural</v>
          </cell>
          <cell r="AF467" t="str">
            <v>FEMENINO</v>
          </cell>
          <cell r="AG467" t="str">
            <v>BACHILLER</v>
          </cell>
          <cell r="AH467" t="str">
            <v>N/A</v>
          </cell>
          <cell r="AI467" t="str">
            <v>1 AÑO 6 MESES</v>
          </cell>
          <cell r="AJ467" t="str">
            <v>COMPENSAR EPS</v>
          </cell>
          <cell r="AK467" t="str">
            <v>COLFONDOS</v>
          </cell>
          <cell r="AL467" t="str">
            <v>-</v>
          </cell>
          <cell r="AM467">
            <v>0</v>
          </cell>
          <cell r="AN467"/>
          <cell r="AO467">
            <v>14100000</v>
          </cell>
          <cell r="AP467">
            <v>2350000</v>
          </cell>
          <cell r="AQ467" t="str">
            <v>-</v>
          </cell>
          <cell r="AR467">
            <v>6</v>
          </cell>
          <cell r="AS467">
            <v>14100000</v>
          </cell>
          <cell r="AT467">
            <v>44773</v>
          </cell>
          <cell r="AU467">
            <v>44593</v>
          </cell>
          <cell r="AV467">
            <v>44773</v>
          </cell>
          <cell r="AW467">
            <v>6</v>
          </cell>
          <cell r="AX467" t="str">
            <v>2 2. Meses</v>
          </cell>
          <cell r="AY467" t="str">
            <v>Vigente</v>
          </cell>
          <cell r="AZ467" t="str">
            <v>SUBDIRECCION ADMINISTRATIVA Y FINANCIERA</v>
          </cell>
          <cell r="BA467" t="str">
            <v>FERNANDO MARTIN ROMERO</v>
          </cell>
          <cell r="BB467" t="str">
            <v>PROFESIONAL UNIVERSITARIO</v>
          </cell>
          <cell r="BC467">
            <v>79501872</v>
          </cell>
          <cell r="BD467">
            <v>438</v>
          </cell>
          <cell r="BE467">
            <v>44567</v>
          </cell>
          <cell r="BF467">
            <v>476</v>
          </cell>
          <cell r="BG467">
            <v>44589</v>
          </cell>
          <cell r="BH467" t="str">
            <v>O23011605560000007628</v>
          </cell>
          <cell r="BI467" t="str">
            <v>1 1. Inversión</v>
          </cell>
          <cell r="BJ467"/>
          <cell r="BK467"/>
          <cell r="BL467"/>
          <cell r="BM467"/>
          <cell r="BN467">
            <v>5</v>
          </cell>
          <cell r="BO467" t="str">
            <v>ASISTENCIAL</v>
          </cell>
          <cell r="BP467"/>
        </row>
        <row r="468">
          <cell r="M468">
            <v>1128062721</v>
          </cell>
          <cell r="N468">
            <v>3</v>
          </cell>
          <cell r="O468" t="str">
            <v>COLOMBIA</v>
          </cell>
          <cell r="P468" t="str">
            <v>BOLIVAR</v>
          </cell>
          <cell r="Q468" t="str">
            <v>CARTAGENA</v>
          </cell>
          <cell r="R468" t="str">
            <v>N/A</v>
          </cell>
          <cell r="S468" t="str">
            <v>N/A</v>
          </cell>
          <cell r="T468" t="str">
            <v>N/A</v>
          </cell>
          <cell r="U468" t="str">
            <v>N/A</v>
          </cell>
          <cell r="V468" t="str">
            <v>N/A</v>
          </cell>
          <cell r="W468" t="str">
            <v>N/A</v>
          </cell>
          <cell r="X468" t="str">
            <v>N/A</v>
          </cell>
          <cell r="Y468" t="str">
            <v>N/A</v>
          </cell>
          <cell r="Z468">
            <v>32289</v>
          </cell>
          <cell r="AA468" t="str">
            <v>CALLE 6 # 79F 08</v>
          </cell>
          <cell r="AB468">
            <v>3105756167</v>
          </cell>
          <cell r="AC468" t="str">
            <v>UNCION88@HOTMAIL.COM</v>
          </cell>
          <cell r="AD468" t="str">
            <v xml:space="preserve">1 1. Natural </v>
          </cell>
          <cell r="AE468" t="str">
            <v>26 26-Persona Natural</v>
          </cell>
          <cell r="AF468" t="str">
            <v>MASCULINO</v>
          </cell>
          <cell r="AG468" t="str">
            <v>TECNICO PROFESIONAL EN GESTION DE PLANTAS DE PRODUCCION</v>
          </cell>
          <cell r="AH468" t="str">
            <v>N/A</v>
          </cell>
          <cell r="AI468" t="str">
            <v>2 AÑOS 1 MES</v>
          </cell>
          <cell r="AJ468" t="str">
            <v>SALUD TOTAL</v>
          </cell>
          <cell r="AK468" t="str">
            <v>PORVENIR</v>
          </cell>
          <cell r="AL468" t="str">
            <v>-</v>
          </cell>
          <cell r="AM468">
            <v>0</v>
          </cell>
          <cell r="AN468"/>
          <cell r="AO468">
            <v>38500000</v>
          </cell>
          <cell r="AP468">
            <v>3500000</v>
          </cell>
          <cell r="AQ468" t="str">
            <v>-</v>
          </cell>
          <cell r="AR468">
            <v>11</v>
          </cell>
          <cell r="AS468">
            <v>38500000</v>
          </cell>
          <cell r="AT468">
            <v>44922</v>
          </cell>
          <cell r="AU468">
            <v>44589</v>
          </cell>
          <cell r="AV468">
            <v>44922</v>
          </cell>
          <cell r="AW468">
            <v>11</v>
          </cell>
          <cell r="AX468" t="str">
            <v>2 2. Meses</v>
          </cell>
          <cell r="AY468" t="str">
            <v>Vigente</v>
          </cell>
          <cell r="AZ468" t="str">
            <v>SUBDIRECCION DE APROVECHAMIENTO</v>
          </cell>
          <cell r="BA468" t="str">
            <v>ALVARO RAUL PARRA ERAZO</v>
          </cell>
          <cell r="BB468" t="str">
            <v>SUBDIRECTOR DE APROVECHAMIENTO</v>
          </cell>
          <cell r="BC468">
            <v>12970943</v>
          </cell>
          <cell r="BD468">
            <v>50</v>
          </cell>
          <cell r="BE468">
            <v>44564</v>
          </cell>
          <cell r="BF468">
            <v>466</v>
          </cell>
          <cell r="BG468">
            <v>44588</v>
          </cell>
          <cell r="BH468" t="str">
            <v>O23011602380000007569</v>
          </cell>
          <cell r="BI468" t="str">
            <v>1 1. Inversión</v>
          </cell>
          <cell r="BJ468"/>
          <cell r="BK468"/>
          <cell r="BL468"/>
          <cell r="BM468"/>
          <cell r="BN468">
            <v>8</v>
          </cell>
          <cell r="BO468" t="str">
            <v>TECNICO</v>
          </cell>
          <cell r="BP468"/>
        </row>
        <row r="469">
          <cell r="M469">
            <v>66954139</v>
          </cell>
          <cell r="N469">
            <v>9</v>
          </cell>
          <cell r="O469" t="str">
            <v>COLOMBIA</v>
          </cell>
          <cell r="P469" t="str">
            <v>VALLE DEL CAUCA</v>
          </cell>
          <cell r="Q469" t="str">
            <v>CALI</v>
          </cell>
          <cell r="R469" t="str">
            <v>N/A</v>
          </cell>
          <cell r="S469" t="str">
            <v>N/A</v>
          </cell>
          <cell r="T469" t="str">
            <v>N/A</v>
          </cell>
          <cell r="U469" t="str">
            <v>N/A</v>
          </cell>
          <cell r="V469" t="str">
            <v>N/A</v>
          </cell>
          <cell r="W469" t="str">
            <v>N/A</v>
          </cell>
          <cell r="X469" t="str">
            <v>N/A</v>
          </cell>
          <cell r="Y469" t="str">
            <v>N/A</v>
          </cell>
          <cell r="Z469">
            <v>27747</v>
          </cell>
          <cell r="AA469" t="str">
            <v>CALLE 110 7C 25 APTO 202</v>
          </cell>
          <cell r="AB469">
            <v>2135013</v>
          </cell>
          <cell r="AC469" t="str">
            <v>MARGARITA_DIAGO@YAHOO.COM</v>
          </cell>
          <cell r="AD469" t="str">
            <v xml:space="preserve">1 1. Natural </v>
          </cell>
          <cell r="AE469" t="str">
            <v>26 26-Persona Natural</v>
          </cell>
          <cell r="AF469" t="str">
            <v>FEMENINO</v>
          </cell>
          <cell r="AG469" t="str">
            <v>RELACIONES INTERNACIONALES</v>
          </cell>
          <cell r="AH469" t="str">
            <v>N/A</v>
          </cell>
          <cell r="AI469" t="str">
            <v>14 AÑOS 9 MESES</v>
          </cell>
          <cell r="AJ469" t="str">
            <v>SURA EPS</v>
          </cell>
          <cell r="AK469" t="str">
            <v>COLPENSIONES</v>
          </cell>
          <cell r="AL469" t="str">
            <v>-</v>
          </cell>
          <cell r="AM469">
            <v>0</v>
          </cell>
          <cell r="AN469"/>
          <cell r="AO469">
            <v>64900000</v>
          </cell>
          <cell r="AP469">
            <v>5900000</v>
          </cell>
          <cell r="AQ469" t="str">
            <v>-</v>
          </cell>
          <cell r="AR469">
            <v>11</v>
          </cell>
          <cell r="AS469">
            <v>64900000</v>
          </cell>
          <cell r="AT469">
            <v>44922</v>
          </cell>
          <cell r="AU469">
            <v>44589</v>
          </cell>
          <cell r="AV469">
            <v>44922</v>
          </cell>
          <cell r="AW469">
            <v>11</v>
          </cell>
          <cell r="AX469" t="str">
            <v>2 2. Meses</v>
          </cell>
          <cell r="AY469" t="str">
            <v>Vigente</v>
          </cell>
          <cell r="AZ469" t="str">
            <v>SUBDIRECCION DE APROVECHAMIENTO</v>
          </cell>
          <cell r="BA469" t="str">
            <v>ALVARO RAUL PARRA ERAZO</v>
          </cell>
          <cell r="BB469" t="str">
            <v>SUBDIRECTOR DE APROVECHAMIENTO</v>
          </cell>
          <cell r="BC469">
            <v>12970943</v>
          </cell>
          <cell r="BD469">
            <v>91</v>
          </cell>
          <cell r="BE469">
            <v>44565</v>
          </cell>
          <cell r="BF469">
            <v>468</v>
          </cell>
          <cell r="BG469">
            <v>44588</v>
          </cell>
          <cell r="BH469" t="str">
            <v>O23011602380000007569</v>
          </cell>
          <cell r="BI469" t="str">
            <v>1 1. Inversión</v>
          </cell>
          <cell r="BJ469"/>
          <cell r="BK469"/>
          <cell r="BL469"/>
          <cell r="BM469"/>
          <cell r="BN469">
            <v>12</v>
          </cell>
          <cell r="BO469" t="str">
            <v>PROFESIONAL</v>
          </cell>
          <cell r="BP469"/>
        </row>
        <row r="470">
          <cell r="M470">
            <v>1015427537</v>
          </cell>
          <cell r="N470">
            <v>2</v>
          </cell>
          <cell r="O470" t="str">
            <v>COLOMBIA</v>
          </cell>
          <cell r="P470" t="str">
            <v>CUNDINAMARCA</v>
          </cell>
          <cell r="Q470" t="str">
            <v>BOGOTA</v>
          </cell>
          <cell r="R470" t="str">
            <v>N/A</v>
          </cell>
          <cell r="S470" t="str">
            <v>N/A</v>
          </cell>
          <cell r="T470" t="str">
            <v>N/A</v>
          </cell>
          <cell r="U470" t="str">
            <v>N/A</v>
          </cell>
          <cell r="V470" t="str">
            <v>N/A</v>
          </cell>
          <cell r="W470" t="str">
            <v>N/A</v>
          </cell>
          <cell r="X470" t="str">
            <v>N/A</v>
          </cell>
          <cell r="Y470" t="str">
            <v>N/A</v>
          </cell>
          <cell r="Z470">
            <v>33531</v>
          </cell>
          <cell r="AA470" t="str">
            <v>DIAG 84A 82 48</v>
          </cell>
          <cell r="AB470">
            <v>2522472</v>
          </cell>
          <cell r="AC470" t="str">
            <v>PEPEJP13@HOTMAIL.COM</v>
          </cell>
          <cell r="AD470" t="str">
            <v xml:space="preserve">1 1. Natural </v>
          </cell>
          <cell r="AE470" t="str">
            <v>26 26-Persona Natural</v>
          </cell>
          <cell r="AF470" t="str">
            <v>MASCULINO</v>
          </cell>
          <cell r="AG470" t="str">
            <v>INGENIERIA INDUSTRIAL</v>
          </cell>
          <cell r="AH470" t="str">
            <v>N/A</v>
          </cell>
          <cell r="AI470" t="str">
            <v>1 AÑO 5 MESES</v>
          </cell>
          <cell r="AJ470" t="str">
            <v>SANITAS EPS</v>
          </cell>
          <cell r="AK470" t="str">
            <v>PROTECCCION</v>
          </cell>
          <cell r="AL470" t="str">
            <v>-</v>
          </cell>
          <cell r="AM470">
            <v>0</v>
          </cell>
          <cell r="AN470"/>
          <cell r="AO470">
            <v>30000000</v>
          </cell>
          <cell r="AP470">
            <v>5000000</v>
          </cell>
          <cell r="AQ470" t="str">
            <v>-</v>
          </cell>
          <cell r="AR470">
            <v>6</v>
          </cell>
          <cell r="AS470">
            <v>30000000</v>
          </cell>
          <cell r="AT470">
            <v>44769</v>
          </cell>
          <cell r="AU470">
            <v>44589</v>
          </cell>
          <cell r="AV470">
            <v>44769</v>
          </cell>
          <cell r="AW470">
            <v>6</v>
          </cell>
          <cell r="AX470" t="str">
            <v>2 2. Meses</v>
          </cell>
          <cell r="AY470" t="str">
            <v>Vigente</v>
          </cell>
          <cell r="AZ470" t="str">
            <v>SUBDIRECCION DE APROVECHAMIENTO</v>
          </cell>
          <cell r="BA470" t="str">
            <v>ALVARO RAUL PARRA ERAZO</v>
          </cell>
          <cell r="BB470" t="str">
            <v>SUBDIRECTOR DE APROVECHAMIENTO</v>
          </cell>
          <cell r="BC470">
            <v>12970943</v>
          </cell>
          <cell r="BD470">
            <v>31</v>
          </cell>
          <cell r="BE470">
            <v>44564</v>
          </cell>
          <cell r="BF470">
            <v>467</v>
          </cell>
          <cell r="BG470">
            <v>44588</v>
          </cell>
          <cell r="BH470" t="str">
            <v>O23011602380000007569</v>
          </cell>
          <cell r="BI470" t="str">
            <v>1 1. Inversión</v>
          </cell>
          <cell r="BJ470"/>
          <cell r="BK470"/>
          <cell r="BL470"/>
          <cell r="BM470"/>
          <cell r="BN470">
            <v>10</v>
          </cell>
          <cell r="BO470" t="str">
            <v>PROFESIONAL</v>
          </cell>
          <cell r="BP470"/>
        </row>
        <row r="471">
          <cell r="M471">
            <v>79794425</v>
          </cell>
          <cell r="N471">
            <v>0</v>
          </cell>
          <cell r="O471" t="str">
            <v>COLOMBIA</v>
          </cell>
          <cell r="P471" t="str">
            <v>CUNDINAMARCA</v>
          </cell>
          <cell r="Q471" t="str">
            <v>BOGOTA</v>
          </cell>
          <cell r="R471" t="str">
            <v>N/A</v>
          </cell>
          <cell r="S471" t="str">
            <v>N/A</v>
          </cell>
          <cell r="T471" t="str">
            <v>N/A</v>
          </cell>
          <cell r="U471" t="str">
            <v>N/A</v>
          </cell>
          <cell r="V471" t="str">
            <v>N/A</v>
          </cell>
          <cell r="W471" t="str">
            <v>N/A</v>
          </cell>
          <cell r="X471" t="str">
            <v>N/A</v>
          </cell>
          <cell r="Y471" t="str">
            <v>N/A</v>
          </cell>
          <cell r="Z471">
            <v>28455</v>
          </cell>
          <cell r="AA471" t="str">
            <v>AV CRA 68 98A 41 APTO 208</v>
          </cell>
          <cell r="AB471">
            <v>4590237</v>
          </cell>
          <cell r="AC471" t="str">
            <v>BOBADILLAF@YAHOO.COM</v>
          </cell>
          <cell r="AD471" t="str">
            <v xml:space="preserve">1 1. Natural </v>
          </cell>
          <cell r="AE471" t="str">
            <v>26 26-Persona Natural</v>
          </cell>
          <cell r="AF471" t="str">
            <v>MASCULINO</v>
          </cell>
          <cell r="AG471" t="str">
            <v>DERECHO</v>
          </cell>
          <cell r="AH471" t="str">
            <v>N/A</v>
          </cell>
          <cell r="AI471" t="str">
            <v>8 AÑOS 6 MESES</v>
          </cell>
          <cell r="AJ471" t="str">
            <v>-</v>
          </cell>
          <cell r="AK471" t="str">
            <v>-</v>
          </cell>
          <cell r="AL471" t="str">
            <v>-</v>
          </cell>
          <cell r="AM471">
            <v>0</v>
          </cell>
          <cell r="AN471"/>
          <cell r="AO471">
            <v>40800000</v>
          </cell>
          <cell r="AP471">
            <v>6800000</v>
          </cell>
          <cell r="AQ471" t="str">
            <v>-</v>
          </cell>
          <cell r="AR471">
            <v>6</v>
          </cell>
          <cell r="AS471">
            <v>40800000</v>
          </cell>
          <cell r="AT471">
            <v>44774</v>
          </cell>
          <cell r="AU471">
            <v>44594</v>
          </cell>
          <cell r="AV471">
            <v>44774</v>
          </cell>
          <cell r="AW471">
            <v>6</v>
          </cell>
          <cell r="AX471" t="str">
            <v>2 2. Meses</v>
          </cell>
          <cell r="AY471" t="str">
            <v>Vigente</v>
          </cell>
          <cell r="AZ471" t="str">
            <v>SUBDIRECCION DE ASUNTOS LEGALES</v>
          </cell>
          <cell r="BA471" t="str">
            <v>CARLOS ARTURO QUINTANA ASTRO</v>
          </cell>
          <cell r="BB471" t="str">
            <v>SUBDIRECTOR DE ASUNTOS LEGALES</v>
          </cell>
          <cell r="BC471">
            <v>80095259</v>
          </cell>
          <cell r="BD471">
            <v>272</v>
          </cell>
          <cell r="BE471">
            <v>44567</v>
          </cell>
          <cell r="BF471">
            <v>501</v>
          </cell>
          <cell r="BG471">
            <v>44588</v>
          </cell>
          <cell r="BH471" t="str">
            <v>O23011605560000007628</v>
          </cell>
          <cell r="BI471" t="str">
            <v>1 1. Inversión</v>
          </cell>
          <cell r="BJ471"/>
          <cell r="BK471"/>
          <cell r="BL471"/>
          <cell r="BM471"/>
          <cell r="BN471">
            <v>14</v>
          </cell>
          <cell r="BO471" t="str">
            <v>PROFESIONAL</v>
          </cell>
          <cell r="BP471"/>
        </row>
        <row r="472">
          <cell r="M472">
            <v>24337567</v>
          </cell>
          <cell r="N472">
            <v>9</v>
          </cell>
          <cell r="O472" t="str">
            <v>COLOMBIA</v>
          </cell>
          <cell r="P472" t="str">
            <v>CALDAS</v>
          </cell>
          <cell r="Q472" t="str">
            <v>MANIZALES</v>
          </cell>
          <cell r="R472" t="str">
            <v>N/A</v>
          </cell>
          <cell r="S472" t="str">
            <v>N/A</v>
          </cell>
          <cell r="T472" t="str">
            <v>N/A</v>
          </cell>
          <cell r="U472" t="str">
            <v>N/A</v>
          </cell>
          <cell r="V472" t="str">
            <v>N/A</v>
          </cell>
          <cell r="W472" t="str">
            <v>N/A</v>
          </cell>
          <cell r="X472" t="str">
            <v>N/A</v>
          </cell>
          <cell r="Y472" t="str">
            <v>N/A</v>
          </cell>
          <cell r="Z472">
            <v>31124</v>
          </cell>
          <cell r="AA472" t="str">
            <v>CRA 97 24B 35</v>
          </cell>
          <cell r="AB472">
            <v>6026500</v>
          </cell>
          <cell r="AC472" t="str">
            <v>OCMAFE@HOTMAIL.COM</v>
          </cell>
          <cell r="AD472" t="str">
            <v xml:space="preserve">1 1. Natural </v>
          </cell>
          <cell r="AE472" t="str">
            <v>26 26-Persona Natural</v>
          </cell>
          <cell r="AF472" t="str">
            <v>FEMENINO</v>
          </cell>
          <cell r="AG472" t="str">
            <v>BIOLOGIA</v>
          </cell>
          <cell r="AH472" t="str">
            <v>MAESTRIA EN CIENCIAS BIOLOGICAS</v>
          </cell>
          <cell r="AI472" t="str">
            <v>11 AÑOS 5 MESES</v>
          </cell>
          <cell r="AJ472" t="str">
            <v>SURA EPS</v>
          </cell>
          <cell r="AK472" t="str">
            <v>PORVENIR</v>
          </cell>
          <cell r="AL472" t="str">
            <v>-</v>
          </cell>
          <cell r="AM472">
            <v>0</v>
          </cell>
          <cell r="AN472"/>
          <cell r="AO472">
            <v>78020000</v>
          </cell>
          <cell r="AP472">
            <v>13003451</v>
          </cell>
          <cell r="AQ472" t="str">
            <v>-</v>
          </cell>
          <cell r="AR472">
            <v>6</v>
          </cell>
          <cell r="AS472">
            <v>78020000</v>
          </cell>
          <cell r="AT472">
            <v>44769</v>
          </cell>
          <cell r="AU472">
            <v>44589</v>
          </cell>
          <cell r="AV472">
            <v>44769</v>
          </cell>
          <cell r="AW472">
            <v>6</v>
          </cell>
          <cell r="AX472" t="str">
            <v>2 2. Meses</v>
          </cell>
          <cell r="AY472" t="str">
            <v>Vigente</v>
          </cell>
          <cell r="AZ472" t="str">
            <v>SUBDIRECCION DE RECOLECCION, BARRIDO Y LIMPIEZA</v>
          </cell>
          <cell r="BA472" t="str">
            <v>HERMES HUMBERTO FORERO</v>
          </cell>
          <cell r="BB472" t="str">
            <v>SUBDIRECTOR DE RBL</v>
          </cell>
          <cell r="BC472">
            <v>80012878</v>
          </cell>
          <cell r="BD472">
            <v>181</v>
          </cell>
          <cell r="BE472">
            <v>44565</v>
          </cell>
          <cell r="BF472">
            <v>477</v>
          </cell>
          <cell r="BG472">
            <v>44589</v>
          </cell>
          <cell r="BH472" t="str">
            <v>O23011602380000007569</v>
          </cell>
          <cell r="BI472" t="str">
            <v>1 1. Inversión</v>
          </cell>
          <cell r="BJ472"/>
          <cell r="BK472"/>
          <cell r="BL472"/>
          <cell r="BM472"/>
          <cell r="BN472">
            <v>20</v>
          </cell>
          <cell r="BO472" t="str">
            <v>PROFESIONAL</v>
          </cell>
          <cell r="BP472"/>
        </row>
        <row r="473">
          <cell r="M473">
            <v>1024547308</v>
          </cell>
          <cell r="N473">
            <v>1</v>
          </cell>
          <cell r="O473" t="str">
            <v>COLOMBIA</v>
          </cell>
          <cell r="P473" t="str">
            <v>CUNDINAMARCA</v>
          </cell>
          <cell r="Q473" t="str">
            <v>BOGOTA</v>
          </cell>
          <cell r="R473" t="str">
            <v>N/A</v>
          </cell>
          <cell r="S473" t="str">
            <v>N/A</v>
          </cell>
          <cell r="T473" t="str">
            <v>N/A</v>
          </cell>
          <cell r="U473" t="str">
            <v>N/A</v>
          </cell>
          <cell r="V473" t="str">
            <v>N/A</v>
          </cell>
          <cell r="W473" t="str">
            <v>N/A</v>
          </cell>
          <cell r="X473" t="str">
            <v>N/A</v>
          </cell>
          <cell r="Y473" t="str">
            <v>N/A</v>
          </cell>
          <cell r="Z473">
            <v>34317</v>
          </cell>
          <cell r="AA473" t="str">
            <v>CALLE 30C 6D 42 ESTE</v>
          </cell>
          <cell r="AB473">
            <v>9012288</v>
          </cell>
          <cell r="AC473" t="str">
            <v>BSCRUZJ@CORREO.UDISTRITAL.EDU.CO</v>
          </cell>
          <cell r="AD473" t="str">
            <v xml:space="preserve">1 1. Natural </v>
          </cell>
          <cell r="AE473" t="str">
            <v>26 26-Persona Natural</v>
          </cell>
          <cell r="AF473" t="str">
            <v>MASCULINO</v>
          </cell>
          <cell r="AG473" t="str">
            <v>ESTUDIOS UNIVERSITARIOS</v>
          </cell>
          <cell r="AH473" t="str">
            <v>N/A</v>
          </cell>
          <cell r="AI473" t="str">
            <v>6 MESES</v>
          </cell>
          <cell r="AJ473" t="str">
            <v>FAMISANAR</v>
          </cell>
          <cell r="AK473" t="str">
            <v>PROTECCION</v>
          </cell>
          <cell r="AL473" t="str">
            <v>-</v>
          </cell>
          <cell r="AM473">
            <v>0</v>
          </cell>
          <cell r="AN473"/>
          <cell r="AO473">
            <v>16843800</v>
          </cell>
          <cell r="AP473">
            <v>2807300</v>
          </cell>
          <cell r="AQ473" t="str">
            <v>-</v>
          </cell>
          <cell r="AR473">
            <v>6</v>
          </cell>
          <cell r="AS473">
            <v>16843800</v>
          </cell>
          <cell r="AT473">
            <v>44772</v>
          </cell>
          <cell r="AU473">
            <v>44592</v>
          </cell>
          <cell r="AV473">
            <v>44772</v>
          </cell>
          <cell r="AW473">
            <v>6</v>
          </cell>
          <cell r="AX473" t="str">
            <v>2 2. Meses</v>
          </cell>
          <cell r="AY473" t="str">
            <v>Vigente</v>
          </cell>
          <cell r="AZ473" t="str">
            <v>SUBDIRECCION DE RECOLECCION, BARRIDO Y LIMPIEZA</v>
          </cell>
          <cell r="BA473" t="str">
            <v>HERMES HUMBERTO FORERO</v>
          </cell>
          <cell r="BB473" t="str">
            <v>SUBDIRECTOR DE RBL</v>
          </cell>
          <cell r="BC473">
            <v>80012878</v>
          </cell>
          <cell r="BD473">
            <v>501</v>
          </cell>
          <cell r="BE473">
            <v>44574</v>
          </cell>
          <cell r="BF473">
            <v>485</v>
          </cell>
          <cell r="BG473">
            <v>44589</v>
          </cell>
          <cell r="BH473" t="str">
            <v>O23011602380000007569</v>
          </cell>
          <cell r="BI473" t="str">
            <v>1 1. Inversión</v>
          </cell>
          <cell r="BJ473"/>
          <cell r="BK473"/>
          <cell r="BL473"/>
          <cell r="BM473"/>
          <cell r="BN473">
            <v>7</v>
          </cell>
          <cell r="BO473" t="str">
            <v>TECNICO</v>
          </cell>
          <cell r="BP473"/>
        </row>
        <row r="474">
          <cell r="M474">
            <v>1010160872</v>
          </cell>
          <cell r="N474">
            <v>9</v>
          </cell>
          <cell r="O474" t="str">
            <v>COLOMBIA</v>
          </cell>
          <cell r="P474" t="str">
            <v>CUNDINAMARCA</v>
          </cell>
          <cell r="Q474" t="str">
            <v>BOGOTA</v>
          </cell>
          <cell r="R474" t="str">
            <v>N/A</v>
          </cell>
          <cell r="S474" t="str">
            <v>N/A</v>
          </cell>
          <cell r="T474" t="str">
            <v>N/A</v>
          </cell>
          <cell r="U474" t="str">
            <v>N/A</v>
          </cell>
          <cell r="V474" t="str">
            <v>N/A</v>
          </cell>
          <cell r="W474" t="str">
            <v>N/A</v>
          </cell>
          <cell r="X474" t="str">
            <v>N/A</v>
          </cell>
          <cell r="Y474" t="str">
            <v>N/A</v>
          </cell>
          <cell r="Z474">
            <v>31300</v>
          </cell>
          <cell r="AA474" t="str">
            <v>DIAG 69 BIS SUR 14 T23</v>
          </cell>
          <cell r="AB474">
            <v>7614681</v>
          </cell>
          <cell r="AC474" t="str">
            <v>OLGUIS2673@HOTMAIL.COM</v>
          </cell>
          <cell r="AD474" t="str">
            <v xml:space="preserve">1 1. Natural </v>
          </cell>
          <cell r="AE474" t="str">
            <v>26 26-Persona Natural</v>
          </cell>
          <cell r="AF474" t="str">
            <v>FEMENINO</v>
          </cell>
          <cell r="AG474" t="str">
            <v>ADMINISTRACION AMBIENTAL</v>
          </cell>
          <cell r="AH474" t="str">
            <v>ESPECIALIZACION EN AMBIENTE Y DESARROLLO LOCAL</v>
          </cell>
          <cell r="AI474" t="str">
            <v>8  AÑOS 8 MESES</v>
          </cell>
          <cell r="AJ474" t="str">
            <v>SURA EPS</v>
          </cell>
          <cell r="AK474" t="str">
            <v>COLFONDOS</v>
          </cell>
          <cell r="AL474" t="str">
            <v>-</v>
          </cell>
          <cell r="AM474">
            <v>0</v>
          </cell>
          <cell r="AN474"/>
          <cell r="AO474">
            <v>25000000</v>
          </cell>
          <cell r="AP474">
            <v>5000000</v>
          </cell>
          <cell r="AQ474" t="str">
            <v>-</v>
          </cell>
          <cell r="AR474">
            <v>5</v>
          </cell>
          <cell r="AS474">
            <v>25000000</v>
          </cell>
          <cell r="AT474">
            <v>44742</v>
          </cell>
          <cell r="AU474">
            <v>44592</v>
          </cell>
          <cell r="AV474">
            <v>44742</v>
          </cell>
          <cell r="AW474">
            <v>5</v>
          </cell>
          <cell r="AX474" t="str">
            <v>2 2. Meses</v>
          </cell>
          <cell r="AY474" t="str">
            <v>TERMINADO</v>
          </cell>
          <cell r="AZ474" t="str">
            <v>OFICINA ASESORA DE PLANEACION</v>
          </cell>
          <cell r="BA474" t="str">
            <v>YESLY ALEXANDRA ROA MENDOZA</v>
          </cell>
          <cell r="BB474" t="str">
            <v>JEFE DE OFICINA ASESORA DE PLANEACION</v>
          </cell>
          <cell r="BC474">
            <v>1118535719</v>
          </cell>
          <cell r="BD474">
            <v>164</v>
          </cell>
          <cell r="BE474">
            <v>44565</v>
          </cell>
          <cell r="BF474">
            <v>504</v>
          </cell>
          <cell r="BG474">
            <v>44592</v>
          </cell>
          <cell r="BH474" t="str">
            <v>O23011605560000007628</v>
          </cell>
          <cell r="BI474" t="str">
            <v>1 1. Inversión</v>
          </cell>
          <cell r="BJ474"/>
          <cell r="BK474"/>
          <cell r="BL474"/>
          <cell r="BM474"/>
          <cell r="BN474">
            <v>10</v>
          </cell>
          <cell r="BO474" t="str">
            <v>PROFESIONAL</v>
          </cell>
          <cell r="BP474"/>
        </row>
        <row r="475">
          <cell r="M475">
            <v>79812843</v>
          </cell>
          <cell r="N475">
            <v>4</v>
          </cell>
          <cell r="O475" t="str">
            <v>COLOMBIA</v>
          </cell>
          <cell r="P475" t="str">
            <v>CUNDINAMARCA</v>
          </cell>
          <cell r="Q475" t="str">
            <v>BOGOTA</v>
          </cell>
          <cell r="R475" t="str">
            <v>N/A</v>
          </cell>
          <cell r="S475" t="str">
            <v>N/A</v>
          </cell>
          <cell r="T475" t="str">
            <v>N/A</v>
          </cell>
          <cell r="U475" t="str">
            <v>N/A</v>
          </cell>
          <cell r="V475" t="str">
            <v>N/A</v>
          </cell>
          <cell r="W475" t="str">
            <v>N/A</v>
          </cell>
          <cell r="X475" t="str">
            <v>N/A</v>
          </cell>
          <cell r="Y475" t="str">
            <v>N/A</v>
          </cell>
          <cell r="Z475">
            <v>28632</v>
          </cell>
          <cell r="AA475" t="str">
            <v>CRA 12F 15 34 SUR PISO 2</v>
          </cell>
          <cell r="AB475">
            <v>3103007815</v>
          </cell>
          <cell r="AC475" t="str">
            <v>M_ALEJO69@GMAIL.COM</v>
          </cell>
          <cell r="AD475" t="str">
            <v xml:space="preserve">1 1. Natural </v>
          </cell>
          <cell r="AE475" t="str">
            <v>26 26-Persona Natural</v>
          </cell>
          <cell r="AF475" t="str">
            <v>MASCULINO</v>
          </cell>
          <cell r="AG475" t="str">
            <v>INGENIERIA AMBIENTAL Y SANITARIA</v>
          </cell>
          <cell r="AH475" t="str">
            <v>ESPECIALIZACION EN HIGIENE Y SALUD OCUPACIONAL</v>
          </cell>
          <cell r="AI475" t="str">
            <v>16 AÑOS 4 MESES</v>
          </cell>
          <cell r="AJ475" t="str">
            <v>COMPENSAR EPS</v>
          </cell>
          <cell r="AK475" t="str">
            <v>COLFONDOS</v>
          </cell>
          <cell r="AL475" t="str">
            <v>-</v>
          </cell>
          <cell r="AM475">
            <v>0</v>
          </cell>
          <cell r="AN475"/>
          <cell r="AO475">
            <v>70000000</v>
          </cell>
          <cell r="AP475">
            <v>7000000</v>
          </cell>
          <cell r="AQ475" t="str">
            <v>-</v>
          </cell>
          <cell r="AR475">
            <v>10</v>
          </cell>
          <cell r="AS475">
            <v>70000000</v>
          </cell>
          <cell r="AT475">
            <v>44895</v>
          </cell>
          <cell r="AU475">
            <v>44593</v>
          </cell>
          <cell r="AV475">
            <v>44895</v>
          </cell>
          <cell r="AW475">
            <v>10</v>
          </cell>
          <cell r="AX475" t="str">
            <v>2 2. Meses</v>
          </cell>
          <cell r="AY475" t="str">
            <v>Vigente</v>
          </cell>
          <cell r="AZ475" t="str">
            <v>DIRECCION GENERAL</v>
          </cell>
          <cell r="BA475" t="str">
            <v>LUZ AMANDA CAMACHO SANCHEZ</v>
          </cell>
          <cell r="BB475" t="str">
            <v>DIRECTORA GENERAL</v>
          </cell>
          <cell r="BC475">
            <v>51816415</v>
          </cell>
          <cell r="BD475">
            <v>541</v>
          </cell>
          <cell r="BE475">
            <v>44586</v>
          </cell>
          <cell r="BF475">
            <v>475</v>
          </cell>
          <cell r="BG475">
            <v>44589</v>
          </cell>
          <cell r="BH475" t="str">
            <v>O21202020080383990</v>
          </cell>
          <cell r="BI475" t="str">
            <v>2 2. Funcionamiento</v>
          </cell>
          <cell r="BJ475"/>
          <cell r="BK475"/>
          <cell r="BL475"/>
          <cell r="BM475"/>
          <cell r="BN475">
            <v>14</v>
          </cell>
          <cell r="BO475" t="str">
            <v>PROFESIONAL</v>
          </cell>
          <cell r="BP475"/>
        </row>
        <row r="476">
          <cell r="M476">
            <v>74186521</v>
          </cell>
          <cell r="N476">
            <v>3</v>
          </cell>
          <cell r="O476" t="str">
            <v>COLOMBIA</v>
          </cell>
          <cell r="P476" t="str">
            <v>BOYACA</v>
          </cell>
          <cell r="Q476" t="str">
            <v>CUNDINAMARCA</v>
          </cell>
          <cell r="R476" t="str">
            <v>N/A</v>
          </cell>
          <cell r="S476" t="str">
            <v>N/A</v>
          </cell>
          <cell r="T476" t="str">
            <v>N/A</v>
          </cell>
          <cell r="U476" t="str">
            <v>N/A</v>
          </cell>
          <cell r="V476" t="str">
            <v>N/A</v>
          </cell>
          <cell r="W476" t="str">
            <v>N/A</v>
          </cell>
          <cell r="X476" t="str">
            <v>N/A</v>
          </cell>
          <cell r="Y476" t="str">
            <v>N/A</v>
          </cell>
          <cell r="Z476">
            <v>29295</v>
          </cell>
          <cell r="AA476" t="str">
            <v>CALLE 64 # 8 28 APTO 301</v>
          </cell>
          <cell r="AB476">
            <v>3203457549</v>
          </cell>
          <cell r="AC476" t="str">
            <v>ANLEONAL@HOTMAIL.COM</v>
          </cell>
          <cell r="AD476" t="str">
            <v xml:space="preserve">1 1. Natural </v>
          </cell>
          <cell r="AE476" t="str">
            <v>26 26-Persona Natural</v>
          </cell>
          <cell r="AF476" t="str">
            <v>MASCULINO</v>
          </cell>
          <cell r="AG476" t="str">
            <v>DERECHO</v>
          </cell>
          <cell r="AH476" t="str">
            <v>ESPECIALIZACION EN DERECHO DE LA SEGURIDAD SOCIAL</v>
          </cell>
          <cell r="AI476" t="str">
            <v>10 AÑOS 11 MESES</v>
          </cell>
          <cell r="AJ476" t="str">
            <v>COMPENSAR EPS</v>
          </cell>
          <cell r="AK476" t="str">
            <v>PROTECCCION</v>
          </cell>
          <cell r="AL476" t="str">
            <v>-</v>
          </cell>
          <cell r="AM476">
            <v>0</v>
          </cell>
          <cell r="AN476"/>
          <cell r="AO476">
            <v>54250000</v>
          </cell>
          <cell r="AP476">
            <v>7750000</v>
          </cell>
          <cell r="AQ476" t="str">
            <v>-</v>
          </cell>
          <cell r="AR476">
            <v>7</v>
          </cell>
          <cell r="AS476">
            <v>54250000</v>
          </cell>
          <cell r="AT476">
            <v>44804</v>
          </cell>
          <cell r="AU476">
            <v>44593</v>
          </cell>
          <cell r="AV476">
            <v>44804</v>
          </cell>
          <cell r="AW476">
            <v>7</v>
          </cell>
          <cell r="AX476" t="str">
            <v>2 2. Meses</v>
          </cell>
          <cell r="AY476" t="str">
            <v>Vigente</v>
          </cell>
          <cell r="AZ476" t="str">
            <v>SUBDIRECCION DE ASUNTOS LEGALES</v>
          </cell>
          <cell r="BA476" t="str">
            <v>CARLOS ARTURO QUINTANA ASTRO</v>
          </cell>
          <cell r="BB476" t="str">
            <v>SUBDIRECTOR DE ASUNTOS LEGALES</v>
          </cell>
          <cell r="BC476">
            <v>80095259</v>
          </cell>
          <cell r="BD476">
            <v>249</v>
          </cell>
          <cell r="BE476">
            <v>44565</v>
          </cell>
          <cell r="BF476">
            <v>518</v>
          </cell>
          <cell r="BG476">
            <v>44593</v>
          </cell>
          <cell r="BH476" t="str">
            <v>000000000000000000228</v>
          </cell>
          <cell r="BI476" t="str">
            <v>2 2. Funcionamiento</v>
          </cell>
          <cell r="BJ476"/>
          <cell r="BK476"/>
          <cell r="BL476"/>
          <cell r="BM476"/>
          <cell r="BN476">
            <v>10</v>
          </cell>
          <cell r="BO476" t="str">
            <v>PROFESIONAL</v>
          </cell>
          <cell r="BP476"/>
        </row>
        <row r="477">
          <cell r="M477">
            <v>7713138</v>
          </cell>
          <cell r="N477">
            <v>3</v>
          </cell>
          <cell r="O477" t="str">
            <v>COLOMBIA</v>
          </cell>
          <cell r="P477" t="str">
            <v>HUILA</v>
          </cell>
          <cell r="Q477" t="str">
            <v>LA PLATA</v>
          </cell>
          <cell r="R477" t="str">
            <v>N/A</v>
          </cell>
          <cell r="S477" t="str">
            <v>N/A</v>
          </cell>
          <cell r="T477" t="str">
            <v>N/A</v>
          </cell>
          <cell r="U477" t="str">
            <v>N/A</v>
          </cell>
          <cell r="V477" t="str">
            <v>N/A</v>
          </cell>
          <cell r="W477" t="str">
            <v>N/A</v>
          </cell>
          <cell r="X477" t="str">
            <v>N/A</v>
          </cell>
          <cell r="Y477" t="str">
            <v>N/A</v>
          </cell>
          <cell r="Z477">
            <v>29183</v>
          </cell>
          <cell r="AA477" t="str">
            <v>CRA 82 25G 60 APTO 304 T4 CONJ VIVA 26</v>
          </cell>
          <cell r="AB477">
            <v>4562577</v>
          </cell>
          <cell r="AC477" t="str">
            <v>CAALVAREZP@INAL.EDU.CO</v>
          </cell>
          <cell r="AD477" t="str">
            <v xml:space="preserve">1 1. Natural </v>
          </cell>
          <cell r="AE477" t="str">
            <v>26 26-Persona Natural</v>
          </cell>
          <cell r="AF477" t="str">
            <v>MASCULINO</v>
          </cell>
          <cell r="AG477" t="str">
            <v>DERECHO</v>
          </cell>
          <cell r="AH477" t="str">
            <v>MAESTRIA EN GESTION DE LA INNOVACIÓN</v>
          </cell>
          <cell r="AI477" t="str">
            <v>8 AÑOS 10 MESES</v>
          </cell>
          <cell r="AJ477" t="str">
            <v>SANITAS EPS</v>
          </cell>
          <cell r="AK477" t="str">
            <v>SKANDIA</v>
          </cell>
          <cell r="AL477" t="str">
            <v>-</v>
          </cell>
          <cell r="AM477">
            <v>0</v>
          </cell>
          <cell r="AN477"/>
          <cell r="AO477">
            <v>54250000</v>
          </cell>
          <cell r="AP477">
            <v>7750000</v>
          </cell>
          <cell r="AQ477" t="str">
            <v>-</v>
          </cell>
          <cell r="AR477">
            <v>7</v>
          </cell>
          <cell r="AS477">
            <v>54250000</v>
          </cell>
          <cell r="AT477">
            <v>44806</v>
          </cell>
          <cell r="AU477">
            <v>44595</v>
          </cell>
          <cell r="AV477">
            <v>44806</v>
          </cell>
          <cell r="AW477">
            <v>7</v>
          </cell>
          <cell r="AX477" t="str">
            <v>2 2. Meses</v>
          </cell>
          <cell r="AY477" t="str">
            <v>Vigente</v>
          </cell>
          <cell r="AZ477" t="str">
            <v>SUBDIRECCION DE ASUNTOS LEGALES</v>
          </cell>
          <cell r="BA477" t="str">
            <v>CARLOS ARTURO QUINTANA ASTRO</v>
          </cell>
          <cell r="BB477" t="str">
            <v>SUBDIRECTOR DE ASUNTOS LEGALES</v>
          </cell>
          <cell r="BC477">
            <v>80095259</v>
          </cell>
          <cell r="BD477">
            <v>508</v>
          </cell>
          <cell r="BE477"/>
          <cell r="BF477">
            <v>526</v>
          </cell>
          <cell r="BG477">
            <v>44595</v>
          </cell>
          <cell r="BH477" t="str">
            <v>000000000000000000228</v>
          </cell>
          <cell r="BI477" t="str">
            <v>2 2. Funcionamiento</v>
          </cell>
          <cell r="BJ477"/>
          <cell r="BK477"/>
          <cell r="BL477"/>
          <cell r="BM477"/>
          <cell r="BN477">
            <v>15</v>
          </cell>
          <cell r="BO477" t="str">
            <v>PROFESIONAL</v>
          </cell>
          <cell r="BP477"/>
        </row>
        <row r="478">
          <cell r="M478">
            <v>1016081090</v>
          </cell>
          <cell r="N478">
            <v>9</v>
          </cell>
          <cell r="O478" t="str">
            <v>COLOMBIA</v>
          </cell>
          <cell r="P478" t="str">
            <v>CUNDINAMARCA</v>
          </cell>
          <cell r="Q478" t="str">
            <v>BOGOTA</v>
          </cell>
          <cell r="R478" t="str">
            <v>N/A</v>
          </cell>
          <cell r="S478" t="str">
            <v>N/A</v>
          </cell>
          <cell r="T478" t="str">
            <v>N/A</v>
          </cell>
          <cell r="U478" t="str">
            <v>N/A</v>
          </cell>
          <cell r="V478" t="str">
            <v>N/A</v>
          </cell>
          <cell r="W478" t="str">
            <v>N/A</v>
          </cell>
          <cell r="X478" t="str">
            <v>N/A</v>
          </cell>
          <cell r="Y478" t="str">
            <v>N/A</v>
          </cell>
          <cell r="Z478">
            <v>35010</v>
          </cell>
          <cell r="AA478" t="str">
            <v xml:space="preserve">CRA 100 16A 16 </v>
          </cell>
          <cell r="AB478">
            <v>3043610247</v>
          </cell>
          <cell r="AC478" t="str">
            <v>FERNANDA0711FER@</v>
          </cell>
          <cell r="AD478" t="str">
            <v xml:space="preserve">1 1. Natural </v>
          </cell>
          <cell r="AE478" t="str">
            <v>26 26-Persona Natural</v>
          </cell>
          <cell r="AF478" t="str">
            <v>FEMENINO</v>
          </cell>
          <cell r="AG478"/>
          <cell r="AH478" t="str">
            <v>N/A</v>
          </cell>
          <cell r="AI478" t="str">
            <v>3 AÑOS 9 MESES</v>
          </cell>
          <cell r="AJ478" t="str">
            <v>SANITAS EPS</v>
          </cell>
          <cell r="AK478" t="str">
            <v>PORVENIR</v>
          </cell>
          <cell r="AL478" t="str">
            <v>-</v>
          </cell>
          <cell r="AM478">
            <v>0</v>
          </cell>
          <cell r="AN478"/>
          <cell r="AO478">
            <v>36000000</v>
          </cell>
          <cell r="AP478">
            <v>6000000</v>
          </cell>
          <cell r="AQ478" t="str">
            <v>-</v>
          </cell>
          <cell r="AR478">
            <v>6</v>
          </cell>
          <cell r="AS478">
            <v>36000000</v>
          </cell>
          <cell r="AT478">
            <v>44773</v>
          </cell>
          <cell r="AU478">
            <v>44593</v>
          </cell>
          <cell r="AV478">
            <v>44773</v>
          </cell>
          <cell r="AW478">
            <v>6</v>
          </cell>
          <cell r="AX478" t="str">
            <v>2 2. Meses</v>
          </cell>
          <cell r="AY478" t="str">
            <v>Vigente</v>
          </cell>
          <cell r="AZ478" t="str">
            <v>SUBDIRECCION ADMINISTRATIVA Y FINANCIERA</v>
          </cell>
          <cell r="BA478" t="str">
            <v>RUBEN DARIO PERILLA CARDENAS</v>
          </cell>
          <cell r="BB478" t="str">
            <v>SUBDIRECTOR DE ADMINISTRATIVA Y FINANCIERA</v>
          </cell>
          <cell r="BC478">
            <v>74754353</v>
          </cell>
          <cell r="BD478">
            <v>522</v>
          </cell>
          <cell r="BE478">
            <v>44580</v>
          </cell>
          <cell r="BF478">
            <v>515</v>
          </cell>
          <cell r="BG478">
            <v>44593</v>
          </cell>
          <cell r="BH478" t="str">
            <v>O232020200991191</v>
          </cell>
          <cell r="BI478" t="str">
            <v>1 1. Inversión</v>
          </cell>
          <cell r="BJ478"/>
          <cell r="BK478"/>
          <cell r="BL478"/>
          <cell r="BM478"/>
          <cell r="BN478"/>
          <cell r="BO478" t="str">
            <v>PROFESIONAL</v>
          </cell>
          <cell r="BP478"/>
        </row>
        <row r="479">
          <cell r="M479">
            <v>52063603</v>
          </cell>
          <cell r="N479">
            <v>0</v>
          </cell>
          <cell r="O479" t="str">
            <v>COLOMBIA</v>
          </cell>
          <cell r="P479" t="str">
            <v>CUNDINAMARCA</v>
          </cell>
          <cell r="Q479" t="str">
            <v>BOGOTA</v>
          </cell>
          <cell r="R479" t="str">
            <v>N/A</v>
          </cell>
          <cell r="S479" t="str">
            <v>N/A</v>
          </cell>
          <cell r="T479" t="str">
            <v>N/A</v>
          </cell>
          <cell r="U479" t="str">
            <v>N/A</v>
          </cell>
          <cell r="V479" t="str">
            <v>N/A</v>
          </cell>
          <cell r="W479" t="str">
            <v>N/A</v>
          </cell>
          <cell r="X479" t="str">
            <v>N/A</v>
          </cell>
          <cell r="Y479" t="str">
            <v>N/A</v>
          </cell>
          <cell r="Z479">
            <v>26557</v>
          </cell>
          <cell r="AA479" t="str">
            <v>CALLE 63D BIS 28A 52</v>
          </cell>
          <cell r="AB479">
            <v>5990624</v>
          </cell>
          <cell r="AC479" t="str">
            <v>MARITZAPINZON5@YAHOO.COM</v>
          </cell>
          <cell r="AD479" t="str">
            <v xml:space="preserve">1 1. Natural </v>
          </cell>
          <cell r="AE479" t="str">
            <v>26 26-Persona Natural</v>
          </cell>
          <cell r="AF479" t="str">
            <v>FEMENINO</v>
          </cell>
          <cell r="AG479" t="str">
            <v>TRABAJO SOCIAL</v>
          </cell>
          <cell r="AH479" t="str">
            <v>ESPECIALIZACION EN ADMINISTRACION DE SALUD OCUPACIONAL</v>
          </cell>
          <cell r="AI479" t="str">
            <v>4 AÑOS 3 MESES</v>
          </cell>
          <cell r="AJ479" t="str">
            <v>COMPENSAR EPS</v>
          </cell>
          <cell r="AK479" t="str">
            <v>COLPENSIONES</v>
          </cell>
          <cell r="AL479" t="str">
            <v>-</v>
          </cell>
          <cell r="AM479">
            <v>0</v>
          </cell>
          <cell r="AN479"/>
          <cell r="AO479">
            <v>36660000</v>
          </cell>
          <cell r="AP479">
            <v>6110000</v>
          </cell>
          <cell r="AQ479" t="str">
            <v>-</v>
          </cell>
          <cell r="AR479">
            <v>6</v>
          </cell>
          <cell r="AS479">
            <v>36660000</v>
          </cell>
          <cell r="AT479">
            <v>44773</v>
          </cell>
          <cell r="AU479">
            <v>44593</v>
          </cell>
          <cell r="AV479">
            <v>44773</v>
          </cell>
          <cell r="AW479">
            <v>6</v>
          </cell>
          <cell r="AX479" t="str">
            <v>2 2. Meses</v>
          </cell>
          <cell r="AY479" t="str">
            <v>Vigente</v>
          </cell>
          <cell r="AZ479" t="str">
            <v>SUBDIRECCION ADMINISTRATIVA Y FINANCIERA</v>
          </cell>
          <cell r="BA479" t="str">
            <v>RUBEN DARIO PERILLA CARDENAS</v>
          </cell>
          <cell r="BB479" t="str">
            <v>SUBDIRECTOR DE ADMINISTRATIVA Y FINANCIERA</v>
          </cell>
          <cell r="BC479">
            <v>74754353</v>
          </cell>
          <cell r="BD479">
            <v>523</v>
          </cell>
          <cell r="BE479">
            <v>44580</v>
          </cell>
          <cell r="BF479">
            <v>517</v>
          </cell>
          <cell r="BG479">
            <v>44593</v>
          </cell>
          <cell r="BH479" t="str">
            <v>O232020200991191</v>
          </cell>
          <cell r="BI479" t="str">
            <v>1 1. Inversión</v>
          </cell>
          <cell r="BJ479"/>
          <cell r="BK479"/>
          <cell r="BL479"/>
          <cell r="BM479"/>
          <cell r="BN479">
            <v>13</v>
          </cell>
          <cell r="BO479" t="str">
            <v>PROFESIONAL</v>
          </cell>
          <cell r="BP479"/>
        </row>
        <row r="480">
          <cell r="M480">
            <v>79755890</v>
          </cell>
          <cell r="N480">
            <v>6</v>
          </cell>
          <cell r="O480" t="str">
            <v>COLOMBIA</v>
          </cell>
          <cell r="P480" t="str">
            <v>CUNDINAMARCA</v>
          </cell>
          <cell r="Q480" t="str">
            <v>BOGOTA</v>
          </cell>
          <cell r="R480" t="str">
            <v>N/A</v>
          </cell>
          <cell r="S480" t="str">
            <v>N/A</v>
          </cell>
          <cell r="T480" t="str">
            <v>N/A</v>
          </cell>
          <cell r="U480" t="str">
            <v>N/A</v>
          </cell>
          <cell r="V480" t="str">
            <v>N/A</v>
          </cell>
          <cell r="W480" t="str">
            <v>N/A</v>
          </cell>
          <cell r="X480" t="str">
            <v>N/A</v>
          </cell>
          <cell r="Y480" t="str">
            <v>N/A</v>
          </cell>
          <cell r="Z480">
            <v>27514</v>
          </cell>
          <cell r="AA480" t="str">
            <v>CRA 61G BIS 52A 21 SUR</v>
          </cell>
          <cell r="AB480">
            <v>3069715</v>
          </cell>
          <cell r="AC480" t="str">
            <v>LUISFERNARUGE@GMAIL.COM</v>
          </cell>
          <cell r="AD480" t="str">
            <v xml:space="preserve">1 1. Natural </v>
          </cell>
          <cell r="AE480" t="str">
            <v>26 26-Persona Natural</v>
          </cell>
          <cell r="AF480" t="str">
            <v>MASCULINO</v>
          </cell>
          <cell r="AG480" t="str">
            <v>TECNOLOGIA EN GESTION ADMINISTRATIVA</v>
          </cell>
          <cell r="AH480" t="str">
            <v>N/A</v>
          </cell>
          <cell r="AI480" t="str">
            <v>NO REGISTRA</v>
          </cell>
          <cell r="AJ480" t="str">
            <v>NUEVA EPS</v>
          </cell>
          <cell r="AK480" t="str">
            <v>PORVENIR</v>
          </cell>
          <cell r="AL480" t="str">
            <v>-</v>
          </cell>
          <cell r="AM480">
            <v>0</v>
          </cell>
          <cell r="AN480"/>
          <cell r="AO480">
            <v>19740000</v>
          </cell>
          <cell r="AP480">
            <v>3290000</v>
          </cell>
          <cell r="AQ480" t="str">
            <v>-</v>
          </cell>
          <cell r="AR480">
            <v>6</v>
          </cell>
          <cell r="AS480">
            <v>19740000</v>
          </cell>
          <cell r="AT480">
            <v>44773</v>
          </cell>
          <cell r="AU480">
            <v>44593</v>
          </cell>
          <cell r="AV480">
            <v>44773</v>
          </cell>
          <cell r="AW480">
            <v>6</v>
          </cell>
          <cell r="AX480" t="str">
            <v>2 2. Meses</v>
          </cell>
          <cell r="AY480" t="str">
            <v>Vigente</v>
          </cell>
          <cell r="AZ480" t="str">
            <v>SUBDIRECCION ADMINISTRATIVA Y FINANCIERA</v>
          </cell>
          <cell r="BA480" t="str">
            <v>RUBEN DARIO PERILLA CARDENAS</v>
          </cell>
          <cell r="BB480" t="str">
            <v>SUBDIRECTOR DE ADMINISTRATIVA Y FINANCIERA</v>
          </cell>
          <cell r="BC480">
            <v>74754353</v>
          </cell>
          <cell r="BD480">
            <v>545</v>
          </cell>
          <cell r="BE480">
            <v>44586</v>
          </cell>
          <cell r="BF480">
            <v>525</v>
          </cell>
          <cell r="BG480">
            <v>44593</v>
          </cell>
          <cell r="BH480" t="str">
            <v>O232020200991191</v>
          </cell>
          <cell r="BI480" t="str">
            <v>1 1. Inversión</v>
          </cell>
          <cell r="BJ480"/>
          <cell r="BK480"/>
          <cell r="BL480"/>
          <cell r="BM480"/>
          <cell r="BN480">
            <v>7</v>
          </cell>
          <cell r="BO480" t="str">
            <v>TECNICO</v>
          </cell>
          <cell r="BP480"/>
        </row>
        <row r="481">
          <cell r="M481">
            <v>79987799</v>
          </cell>
          <cell r="N481">
            <v>9</v>
          </cell>
          <cell r="O481" t="str">
            <v>COLOMBIA</v>
          </cell>
          <cell r="P481" t="str">
            <v>CUNDINAMARCA</v>
          </cell>
          <cell r="Q481" t="str">
            <v>BOGOTA</v>
          </cell>
          <cell r="R481" t="str">
            <v>N/A</v>
          </cell>
          <cell r="S481" t="str">
            <v>N/A</v>
          </cell>
          <cell r="T481" t="str">
            <v>N/A</v>
          </cell>
          <cell r="U481" t="str">
            <v>N/A</v>
          </cell>
          <cell r="V481" t="str">
            <v>N/A</v>
          </cell>
          <cell r="W481" t="str">
            <v>N/A</v>
          </cell>
          <cell r="X481" t="str">
            <v>N/A</v>
          </cell>
          <cell r="Y481" t="str">
            <v>N/A</v>
          </cell>
          <cell r="Z481">
            <v>28891</v>
          </cell>
          <cell r="AA481" t="str">
            <v xml:space="preserve">CALLE 55BIS 18 25 </v>
          </cell>
          <cell r="AB481">
            <v>7651999</v>
          </cell>
          <cell r="AC481" t="str">
            <v>JHONJAGONRO@GMAIL.COM</v>
          </cell>
          <cell r="AD481" t="str">
            <v xml:space="preserve">1 1. Natural </v>
          </cell>
          <cell r="AE481" t="str">
            <v>26 26-Persona Natural</v>
          </cell>
          <cell r="AF481" t="str">
            <v>MASCULINO</v>
          </cell>
          <cell r="AG481" t="str">
            <v>BACHILLER</v>
          </cell>
          <cell r="AH481" t="str">
            <v>N/A</v>
          </cell>
          <cell r="AI481" t="str">
            <v>8 AÑOS 11 MESES</v>
          </cell>
          <cell r="AJ481" t="str">
            <v>COMPENSAR EPS</v>
          </cell>
          <cell r="AK481" t="str">
            <v>COLFONDOS</v>
          </cell>
          <cell r="AL481" t="str">
            <v>-</v>
          </cell>
          <cell r="AM481">
            <v>0</v>
          </cell>
          <cell r="AN481"/>
          <cell r="AO481">
            <v>18000000</v>
          </cell>
          <cell r="AP481">
            <v>3000000</v>
          </cell>
          <cell r="AQ481" t="str">
            <v>-</v>
          </cell>
          <cell r="AR481">
            <v>6</v>
          </cell>
          <cell r="AS481">
            <v>18000000</v>
          </cell>
          <cell r="AT481">
            <v>44773</v>
          </cell>
          <cell r="AU481">
            <v>44593</v>
          </cell>
          <cell r="AV481">
            <v>44773</v>
          </cell>
          <cell r="AW481">
            <v>6</v>
          </cell>
          <cell r="AX481" t="str">
            <v>2 2. Meses</v>
          </cell>
          <cell r="AY481" t="str">
            <v>Vigente</v>
          </cell>
          <cell r="AZ481" t="str">
            <v>SUBDIRECCION ADMINISTRATIVA Y FINANCIERA</v>
          </cell>
          <cell r="BA481" t="str">
            <v>FERNANDO MARTIN ROMERO</v>
          </cell>
          <cell r="BB481" t="str">
            <v>PROFESIONAL UNIVERSITARIO</v>
          </cell>
          <cell r="BC481">
            <v>79501872</v>
          </cell>
          <cell r="BD481">
            <v>544</v>
          </cell>
          <cell r="BE481">
            <v>44586</v>
          </cell>
          <cell r="BF481">
            <v>524</v>
          </cell>
          <cell r="BG481">
            <v>44593</v>
          </cell>
          <cell r="BH481" t="str">
            <v>O232020200991191</v>
          </cell>
          <cell r="BI481" t="str">
            <v>1 1. Inversión</v>
          </cell>
          <cell r="BJ481"/>
          <cell r="BK481"/>
          <cell r="BL481"/>
          <cell r="BM481"/>
          <cell r="BN481">
            <v>6</v>
          </cell>
          <cell r="BO481" t="str">
            <v>ASISTENCIAL</v>
          </cell>
          <cell r="BP481"/>
        </row>
        <row r="482">
          <cell r="M482">
            <v>1101685541</v>
          </cell>
          <cell r="N482">
            <v>1</v>
          </cell>
          <cell r="O482" t="str">
            <v>COLOMBIA</v>
          </cell>
          <cell r="P482" t="str">
            <v>CUNDINAMARCA</v>
          </cell>
          <cell r="Q482" t="str">
            <v>LA MESA</v>
          </cell>
          <cell r="R482" t="str">
            <v>N/A</v>
          </cell>
          <cell r="S482" t="str">
            <v>N/A</v>
          </cell>
          <cell r="T482" t="str">
            <v>N/A</v>
          </cell>
          <cell r="U482" t="str">
            <v>N/A</v>
          </cell>
          <cell r="V482" t="str">
            <v>N/A</v>
          </cell>
          <cell r="W482" t="str">
            <v>N/A</v>
          </cell>
          <cell r="X482" t="str">
            <v>N/A</v>
          </cell>
          <cell r="Y482" t="str">
            <v>N/A</v>
          </cell>
          <cell r="Z482">
            <v>32274</v>
          </cell>
          <cell r="AA482" t="str">
            <v xml:space="preserve">CALLE 143A 128 51 </v>
          </cell>
          <cell r="AB482">
            <v>3875977</v>
          </cell>
          <cell r="AC482" t="str">
            <v>YAZJIMENAYA@GMAIL.COM</v>
          </cell>
          <cell r="AD482" t="str">
            <v xml:space="preserve">1 1. Natural </v>
          </cell>
          <cell r="AE482" t="str">
            <v>26 26-Persona Natural</v>
          </cell>
          <cell r="AF482" t="str">
            <v>FEMENINO</v>
          </cell>
          <cell r="AG482" t="str">
            <v>BACHILLER</v>
          </cell>
          <cell r="AH482" t="str">
            <v>N/A</v>
          </cell>
          <cell r="AI482" t="str">
            <v>6 AÑOS 5 MESES</v>
          </cell>
          <cell r="AJ482" t="str">
            <v>NUEVA EPS</v>
          </cell>
          <cell r="AK482" t="str">
            <v>PORVENIR</v>
          </cell>
          <cell r="AL482" t="str">
            <v>-</v>
          </cell>
          <cell r="AM482">
            <v>0</v>
          </cell>
          <cell r="AN482"/>
          <cell r="AO482">
            <v>19740000</v>
          </cell>
          <cell r="AP482">
            <v>3290000</v>
          </cell>
          <cell r="AQ482" t="str">
            <v>-</v>
          </cell>
          <cell r="AR482">
            <v>6</v>
          </cell>
          <cell r="AS482">
            <v>19740000</v>
          </cell>
          <cell r="AT482">
            <v>44773</v>
          </cell>
          <cell r="AU482">
            <v>44593</v>
          </cell>
          <cell r="AV482">
            <v>44773</v>
          </cell>
          <cell r="AW482">
            <v>6</v>
          </cell>
          <cell r="AX482" t="str">
            <v>2 2. Meses</v>
          </cell>
          <cell r="AY482" t="str">
            <v>Vigente</v>
          </cell>
          <cell r="AZ482" t="str">
            <v>SUBDIRECCION ADMINISTRATIVA Y FINANCIERA</v>
          </cell>
          <cell r="BA482" t="str">
            <v>RUBEN DARIO PERILLA CARDENAS</v>
          </cell>
          <cell r="BB482" t="str">
            <v>SUBDIRECTOR DE ADMINISTRATIVA Y FINANCIERA</v>
          </cell>
          <cell r="BC482">
            <v>74754353</v>
          </cell>
          <cell r="BD482">
            <v>432</v>
          </cell>
          <cell r="BE482">
            <v>44567</v>
          </cell>
          <cell r="BF482">
            <v>516</v>
          </cell>
          <cell r="BG482">
            <v>44593</v>
          </cell>
          <cell r="BH482" t="str">
            <v>O232020200991191</v>
          </cell>
          <cell r="BI482" t="str">
            <v>1 1. Inversión</v>
          </cell>
          <cell r="BJ482"/>
          <cell r="BK482"/>
          <cell r="BL482"/>
          <cell r="BM482"/>
          <cell r="BN482">
            <v>8</v>
          </cell>
          <cell r="BO482" t="str">
            <v>TECNICO</v>
          </cell>
          <cell r="BP482"/>
        </row>
        <row r="483">
          <cell r="M483">
            <v>52900809</v>
          </cell>
          <cell r="N483">
            <v>2</v>
          </cell>
          <cell r="O483" t="str">
            <v>COLOMBIA</v>
          </cell>
          <cell r="P483" t="str">
            <v>CUNDINAMARCA</v>
          </cell>
          <cell r="Q483" t="str">
            <v>BOGOTA</v>
          </cell>
          <cell r="R483" t="str">
            <v>N/A</v>
          </cell>
          <cell r="S483" t="str">
            <v>N/A</v>
          </cell>
          <cell r="T483" t="str">
            <v>N/A</v>
          </cell>
          <cell r="U483" t="str">
            <v>N/A</v>
          </cell>
          <cell r="V483" t="str">
            <v>N/A</v>
          </cell>
          <cell r="W483" t="str">
            <v>N/A</v>
          </cell>
          <cell r="X483" t="str">
            <v>N/A</v>
          </cell>
          <cell r="Y483" t="str">
            <v>N/A</v>
          </cell>
          <cell r="Z483">
            <v>29907</v>
          </cell>
          <cell r="AA483" t="str">
            <v>CALLE 127F 93C 31</v>
          </cell>
          <cell r="AB483" t="str">
            <v>NO REGISTRA</v>
          </cell>
          <cell r="AC483" t="str">
            <v>ICALDASROJAS@GMAIL.COM</v>
          </cell>
          <cell r="AD483" t="str">
            <v xml:space="preserve">1 1. Natural </v>
          </cell>
          <cell r="AE483" t="str">
            <v>26 26-Persona Natural</v>
          </cell>
          <cell r="AF483" t="str">
            <v>FEMENINO</v>
          </cell>
          <cell r="AG483" t="str">
            <v>TRABAJO SOCIAL</v>
          </cell>
          <cell r="AH483" t="str">
            <v>N/A</v>
          </cell>
          <cell r="AI483" t="str">
            <v>3 AÑOS 1 MES</v>
          </cell>
          <cell r="AJ483" t="str">
            <v>SANITAS EPS</v>
          </cell>
          <cell r="AK483" t="str">
            <v>PORVENIR</v>
          </cell>
          <cell r="AL483" t="str">
            <v>-</v>
          </cell>
          <cell r="AM483">
            <v>0</v>
          </cell>
          <cell r="AN483"/>
          <cell r="AO483">
            <v>55000000</v>
          </cell>
          <cell r="AP483">
            <v>5000000</v>
          </cell>
          <cell r="AQ483" t="str">
            <v>-</v>
          </cell>
          <cell r="AR483">
            <v>11</v>
          </cell>
          <cell r="AS483">
            <v>55000000</v>
          </cell>
          <cell r="AT483">
            <v>44925</v>
          </cell>
          <cell r="AU483">
            <v>44592</v>
          </cell>
          <cell r="AV483">
            <v>44925</v>
          </cell>
          <cell r="AW483">
            <v>11</v>
          </cell>
          <cell r="AX483" t="str">
            <v>2 2. Meses</v>
          </cell>
          <cell r="AY483" t="str">
            <v>Vigente</v>
          </cell>
          <cell r="AZ483" t="str">
            <v>SUBDIRECCION DE APROVECHAMIENTO</v>
          </cell>
          <cell r="BA483" t="str">
            <v>ALVARO RAUL PARRA ERAZO</v>
          </cell>
          <cell r="BB483" t="str">
            <v>SUBDIRECTOR DE APROVECHAMIENTO</v>
          </cell>
          <cell r="BC483">
            <v>12970943</v>
          </cell>
          <cell r="BD483">
            <v>83</v>
          </cell>
          <cell r="BE483">
            <v>44565</v>
          </cell>
          <cell r="BF483">
            <v>506</v>
          </cell>
          <cell r="BG483">
            <v>44592</v>
          </cell>
          <cell r="BH483" t="str">
            <v>O23011602380000007569</v>
          </cell>
          <cell r="BI483" t="str">
            <v>1 1. Inversión</v>
          </cell>
          <cell r="BJ483"/>
          <cell r="BK483"/>
          <cell r="BL483"/>
          <cell r="BM483"/>
          <cell r="BN483">
            <v>5</v>
          </cell>
          <cell r="BO483" t="str">
            <v>PROFESIONAL</v>
          </cell>
          <cell r="BP483"/>
        </row>
        <row r="484">
          <cell r="M484">
            <v>1014211159</v>
          </cell>
          <cell r="N484">
            <v>1</v>
          </cell>
          <cell r="O484" t="str">
            <v>COLOMBIA</v>
          </cell>
          <cell r="P484" t="str">
            <v>CUNDINAMARCA</v>
          </cell>
          <cell r="Q484" t="str">
            <v>BOGOTA</v>
          </cell>
          <cell r="R484" t="str">
            <v>N/A</v>
          </cell>
          <cell r="S484" t="str">
            <v>N/A</v>
          </cell>
          <cell r="T484" t="str">
            <v>N/A</v>
          </cell>
          <cell r="U484" t="str">
            <v>N/A</v>
          </cell>
          <cell r="V484" t="str">
            <v>N/A</v>
          </cell>
          <cell r="W484" t="str">
            <v>N/A</v>
          </cell>
          <cell r="X484" t="str">
            <v>N/A</v>
          </cell>
          <cell r="Y484" t="str">
            <v>N/A</v>
          </cell>
          <cell r="Z484">
            <v>32925</v>
          </cell>
          <cell r="AA484" t="str">
            <v>CALLE 44C 45 53 BLQ 7</v>
          </cell>
          <cell r="AB484">
            <v>3115565921</v>
          </cell>
          <cell r="AC484" t="str">
            <v>KARENTH76@GMAIL.COM</v>
          </cell>
          <cell r="AD484" t="str">
            <v xml:space="preserve">1 1. Natural </v>
          </cell>
          <cell r="AE484" t="str">
            <v>26 26-Persona Natural</v>
          </cell>
          <cell r="AF484" t="str">
            <v>FEMENINO</v>
          </cell>
          <cell r="AG484" t="str">
            <v>PSICOLOGIA</v>
          </cell>
          <cell r="AH484" t="str">
            <v>N/A</v>
          </cell>
          <cell r="AI484" t="str">
            <v>7 AÑOS</v>
          </cell>
          <cell r="AJ484" t="str">
            <v>FAMISANAR</v>
          </cell>
          <cell r="AK484" t="str">
            <v>PORVENIR</v>
          </cell>
          <cell r="AL484" t="str">
            <v>-</v>
          </cell>
          <cell r="AM484">
            <v>0</v>
          </cell>
          <cell r="AN484"/>
          <cell r="AO484">
            <v>35400000</v>
          </cell>
          <cell r="AP484">
            <v>5900000</v>
          </cell>
          <cell r="AQ484" t="str">
            <v>-</v>
          </cell>
          <cell r="AR484">
            <v>6</v>
          </cell>
          <cell r="AS484">
            <v>35400000</v>
          </cell>
          <cell r="AT484">
            <v>44772</v>
          </cell>
          <cell r="AU484">
            <v>44592</v>
          </cell>
          <cell r="AV484">
            <v>44772</v>
          </cell>
          <cell r="AW484">
            <v>6</v>
          </cell>
          <cell r="AX484" t="str">
            <v>2 2. Meses</v>
          </cell>
          <cell r="AY484" t="str">
            <v>Vigente</v>
          </cell>
          <cell r="AZ484" t="str">
            <v>SUBDIRECCION DE APROVECHAMIENTO</v>
          </cell>
          <cell r="BA484" t="str">
            <v>ALVARO RAUL PARRA ERAZO</v>
          </cell>
          <cell r="BB484" t="str">
            <v>SUBDIRECTOR DE APROVECHAMIENTO</v>
          </cell>
          <cell r="BC484">
            <v>12970943</v>
          </cell>
          <cell r="BD484">
            <v>110</v>
          </cell>
          <cell r="BE484">
            <v>44567</v>
          </cell>
          <cell r="BF484">
            <v>508</v>
          </cell>
          <cell r="BG484">
            <v>44592</v>
          </cell>
          <cell r="BH484" t="str">
            <v>O23011602380000007569</v>
          </cell>
          <cell r="BI484" t="str">
            <v>1 1. Inversión</v>
          </cell>
          <cell r="BJ484"/>
          <cell r="BK484"/>
          <cell r="BL484"/>
          <cell r="BM484"/>
          <cell r="BN484">
            <v>12</v>
          </cell>
          <cell r="BO484" t="str">
            <v>PROFESIONAL</v>
          </cell>
          <cell r="BP484"/>
        </row>
        <row r="485">
          <cell r="M485">
            <v>80773260</v>
          </cell>
          <cell r="N485">
            <v>6</v>
          </cell>
          <cell r="O485" t="str">
            <v>COLOMBIA</v>
          </cell>
          <cell r="P485" t="str">
            <v>CUNDINAMARCA</v>
          </cell>
          <cell r="Q485" t="str">
            <v>BOGOTA</v>
          </cell>
          <cell r="R485" t="str">
            <v>N/A</v>
          </cell>
          <cell r="S485" t="str">
            <v>N/A</v>
          </cell>
          <cell r="T485" t="str">
            <v>N/A</v>
          </cell>
          <cell r="U485" t="str">
            <v>N/A</v>
          </cell>
          <cell r="V485" t="str">
            <v>N/A</v>
          </cell>
          <cell r="W485" t="str">
            <v>N/A</v>
          </cell>
          <cell r="X485" t="str">
            <v>N/A</v>
          </cell>
          <cell r="Y485" t="str">
            <v>N/A</v>
          </cell>
          <cell r="Z485">
            <v>31253</v>
          </cell>
          <cell r="AA485" t="str">
            <v>CALLE 145 13A 58</v>
          </cell>
          <cell r="AB485">
            <v>3155221012</v>
          </cell>
          <cell r="AC485" t="str">
            <v>SCHEYMAN@GMAIL.COM</v>
          </cell>
          <cell r="AD485" t="str">
            <v xml:space="preserve">1 1. Natural </v>
          </cell>
          <cell r="AE485" t="str">
            <v>26 26-Persona Natural</v>
          </cell>
          <cell r="AF485" t="str">
            <v>MASCULINO</v>
          </cell>
          <cell r="AG485" t="str">
            <v>ADMINISTRACION DE EMPRESAS</v>
          </cell>
          <cell r="AH485" t="str">
            <v>N/A</v>
          </cell>
          <cell r="AI485" t="str">
            <v>8 AÑOS 10 MESES</v>
          </cell>
          <cell r="AJ485" t="str">
            <v>SANITAS EPS</v>
          </cell>
          <cell r="AK485" t="str">
            <v>COLFONDOS</v>
          </cell>
          <cell r="AL485" t="str">
            <v>-</v>
          </cell>
          <cell r="AM485">
            <v>0</v>
          </cell>
          <cell r="AN485"/>
          <cell r="AO485">
            <v>64900000</v>
          </cell>
          <cell r="AP485">
            <v>6900000</v>
          </cell>
          <cell r="AQ485" t="str">
            <v>-</v>
          </cell>
          <cell r="AR485">
            <v>11</v>
          </cell>
          <cell r="AS485">
            <v>64900000</v>
          </cell>
          <cell r="AT485">
            <v>44925</v>
          </cell>
          <cell r="AU485">
            <v>44592</v>
          </cell>
          <cell r="AV485">
            <v>44925</v>
          </cell>
          <cell r="AW485">
            <v>11</v>
          </cell>
          <cell r="AX485" t="str">
            <v>2 2. Meses</v>
          </cell>
          <cell r="AY485" t="str">
            <v>Vigente</v>
          </cell>
          <cell r="AZ485" t="str">
            <v>SUBDIRECCION DE APROVECHAMIENTO</v>
          </cell>
          <cell r="BA485" t="str">
            <v>ALVARO RAUL PARRA ERAZO</v>
          </cell>
          <cell r="BB485" t="str">
            <v>SUBDIRECTOR DE APROVECHAMIENTO</v>
          </cell>
          <cell r="BC485">
            <v>12970943</v>
          </cell>
          <cell r="BD485">
            <v>540</v>
          </cell>
          <cell r="BE485">
            <v>44585</v>
          </cell>
          <cell r="BF485">
            <v>507</v>
          </cell>
          <cell r="BG485">
            <v>44592</v>
          </cell>
          <cell r="BH485" t="str">
            <v>O23011602380000007569</v>
          </cell>
          <cell r="BI485" t="str">
            <v>1 1. Inversión</v>
          </cell>
          <cell r="BJ485"/>
          <cell r="BK485"/>
          <cell r="BL485"/>
          <cell r="BM485"/>
          <cell r="BN485"/>
          <cell r="BO485" t="str">
            <v>PROFESIONAL</v>
          </cell>
          <cell r="BP485"/>
        </row>
        <row r="486">
          <cell r="M486">
            <v>76648903</v>
          </cell>
          <cell r="N486">
            <v>5</v>
          </cell>
          <cell r="O486" t="str">
            <v>COLOMBIA</v>
          </cell>
          <cell r="P486" t="str">
            <v>CUNDINAMARCA</v>
          </cell>
          <cell r="Q486" t="str">
            <v>BOGOTA</v>
          </cell>
          <cell r="R486" t="str">
            <v>N/A</v>
          </cell>
          <cell r="S486" t="str">
            <v>N/A</v>
          </cell>
          <cell r="T486" t="str">
            <v>N/A</v>
          </cell>
          <cell r="U486" t="str">
            <v>N/A</v>
          </cell>
          <cell r="V486" t="str">
            <v>N/A</v>
          </cell>
          <cell r="W486" t="str">
            <v>N/A</v>
          </cell>
          <cell r="X486" t="str">
            <v>N/A</v>
          </cell>
          <cell r="Y486" t="str">
            <v>N/A</v>
          </cell>
          <cell r="Z486">
            <v>27750</v>
          </cell>
          <cell r="AA486" t="str">
            <v>CALLE 17A SUR 33 39 APTO 301</v>
          </cell>
          <cell r="AB486">
            <v>6014628089</v>
          </cell>
          <cell r="AC486" t="str">
            <v>HFAM1275@GMAIL.COM</v>
          </cell>
          <cell r="AD486" t="str">
            <v xml:space="preserve">1 1. Natural </v>
          </cell>
          <cell r="AE486" t="str">
            <v>26 26-Persona Natural</v>
          </cell>
          <cell r="AF486" t="str">
            <v>MASCULINO</v>
          </cell>
          <cell r="AG486" t="str">
            <v>ADMINISTRACION DE EMPRESAS</v>
          </cell>
          <cell r="AH486" t="str">
            <v>ESPECIALIZACION EN GREENCIA DE MERCADEO</v>
          </cell>
          <cell r="AI486" t="str">
            <v>7 AÑOS 5 MESES</v>
          </cell>
          <cell r="AJ486" t="str">
            <v>SANITAS EPS</v>
          </cell>
          <cell r="AK486" t="str">
            <v>COLPENSIONES</v>
          </cell>
          <cell r="AL486" t="str">
            <v>-</v>
          </cell>
          <cell r="AM486">
            <v>0</v>
          </cell>
          <cell r="AN486"/>
          <cell r="AO486">
            <v>32400000</v>
          </cell>
          <cell r="AP486">
            <v>4050000</v>
          </cell>
          <cell r="AQ486" t="str">
            <v>-</v>
          </cell>
          <cell r="AR486">
            <v>8</v>
          </cell>
          <cell r="AS486">
            <v>32400000</v>
          </cell>
          <cell r="AT486">
            <v>44834</v>
          </cell>
          <cell r="AU486">
            <v>44592</v>
          </cell>
          <cell r="AV486">
            <v>44834</v>
          </cell>
          <cell r="AW486">
            <v>8</v>
          </cell>
          <cell r="AX486" t="str">
            <v>2 2. Meses</v>
          </cell>
          <cell r="AY486" t="str">
            <v>Vigente</v>
          </cell>
          <cell r="AZ486" t="str">
            <v>SUBDIRECCION DE APROVECHAMIENTO</v>
          </cell>
          <cell r="BA486" t="str">
            <v>ALVARO RAUL PARRA ERAZO</v>
          </cell>
          <cell r="BB486" t="str">
            <v>SUBDIRECTOR DE APROVECHAMIENTO</v>
          </cell>
          <cell r="BC486">
            <v>12970943</v>
          </cell>
          <cell r="BD486">
            <v>117</v>
          </cell>
          <cell r="BE486">
            <v>44567</v>
          </cell>
          <cell r="BF486">
            <v>497</v>
          </cell>
          <cell r="BG486">
            <v>44592</v>
          </cell>
          <cell r="BH486" t="str">
            <v>O23011602380000007569</v>
          </cell>
          <cell r="BI486" t="str">
            <v>1 1. Inversión</v>
          </cell>
          <cell r="BJ486"/>
          <cell r="BK486"/>
          <cell r="BL486"/>
          <cell r="BM486"/>
          <cell r="BN486">
            <v>9</v>
          </cell>
          <cell r="BO486" t="str">
            <v>TECNICO</v>
          </cell>
          <cell r="BP486"/>
        </row>
        <row r="487">
          <cell r="M487">
            <v>1118573692</v>
          </cell>
          <cell r="N487">
            <v>4</v>
          </cell>
          <cell r="O487" t="str">
            <v>COLOMBIA</v>
          </cell>
          <cell r="P487" t="str">
            <v>CASANARE</v>
          </cell>
          <cell r="Q487" t="str">
            <v>YOPAL</v>
          </cell>
          <cell r="R487" t="str">
            <v>N/A</v>
          </cell>
          <cell r="S487" t="str">
            <v>N/A</v>
          </cell>
          <cell r="T487" t="str">
            <v>N/A</v>
          </cell>
          <cell r="U487" t="str">
            <v>N/A</v>
          </cell>
          <cell r="V487" t="str">
            <v>N/A</v>
          </cell>
          <cell r="W487" t="str">
            <v>N/A</v>
          </cell>
          <cell r="X487" t="str">
            <v>N/A</v>
          </cell>
          <cell r="Y487" t="str">
            <v>N/A</v>
          </cell>
          <cell r="Z487">
            <v>36213</v>
          </cell>
          <cell r="AA487" t="str">
            <v xml:space="preserve">CRA 2 1 27 ESTE </v>
          </cell>
          <cell r="AB487">
            <v>3204639327</v>
          </cell>
          <cell r="AC487" t="str">
            <v>CAMILOSILVAGARCIA@GMAIL.COM</v>
          </cell>
          <cell r="AD487" t="str">
            <v xml:space="preserve">1 1. Natural </v>
          </cell>
          <cell r="AE487" t="str">
            <v>26 26-Persona Natural</v>
          </cell>
          <cell r="AF487" t="str">
            <v>MASCULINO</v>
          </cell>
          <cell r="AG487" t="str">
            <v>ESTUDIOS UNIVERSITARIOS</v>
          </cell>
          <cell r="AH487" t="str">
            <v>N/A</v>
          </cell>
          <cell r="AI487" t="str">
            <v>NO REGISTRA</v>
          </cell>
          <cell r="AJ487" t="str">
            <v>SANITAS EPS</v>
          </cell>
          <cell r="AK487" t="str">
            <v>PORVENIR</v>
          </cell>
          <cell r="AL487" t="str">
            <v>-</v>
          </cell>
          <cell r="AM487">
            <v>0</v>
          </cell>
          <cell r="AN487"/>
          <cell r="AO487">
            <v>36300000</v>
          </cell>
          <cell r="AP487">
            <v>3300000</v>
          </cell>
          <cell r="AQ487" t="str">
            <v>-</v>
          </cell>
          <cell r="AR487">
            <v>11</v>
          </cell>
          <cell r="AS487">
            <v>36300000</v>
          </cell>
          <cell r="AT487">
            <v>44925</v>
          </cell>
          <cell r="AU487">
            <v>44593</v>
          </cell>
          <cell r="AV487">
            <v>44925</v>
          </cell>
          <cell r="AW487">
            <v>11</v>
          </cell>
          <cell r="AX487" t="str">
            <v>2 2. Meses</v>
          </cell>
          <cell r="AY487" t="str">
            <v>Vigente</v>
          </cell>
          <cell r="AZ487" t="str">
            <v>SUBDIRECCION DE APROVECHAMIENTO</v>
          </cell>
          <cell r="BA487" t="str">
            <v>ALVARO RAUL PARRA ERAZO</v>
          </cell>
          <cell r="BB487" t="str">
            <v>SUBDIRECTOR DE APROVECHAMIENTO</v>
          </cell>
          <cell r="BC487">
            <v>12970943</v>
          </cell>
          <cell r="BD487">
            <v>504</v>
          </cell>
          <cell r="BE487">
            <v>44578</v>
          </cell>
          <cell r="BF487">
            <v>494</v>
          </cell>
          <cell r="BG487">
            <v>44592</v>
          </cell>
          <cell r="BH487" t="str">
            <v>O23011602380000007569</v>
          </cell>
          <cell r="BI487" t="str">
            <v>1 1. Inversión</v>
          </cell>
          <cell r="BJ487"/>
          <cell r="BK487"/>
          <cell r="BL487"/>
          <cell r="BM487"/>
          <cell r="BN487">
            <v>7</v>
          </cell>
          <cell r="BO487" t="str">
            <v>TECNICO</v>
          </cell>
          <cell r="BP487"/>
        </row>
        <row r="488">
          <cell r="M488">
            <v>1001060608</v>
          </cell>
          <cell r="N488">
            <v>9</v>
          </cell>
          <cell r="O488" t="str">
            <v>COLOMBIA</v>
          </cell>
          <cell r="P488" t="str">
            <v>CUNDINAMARCA</v>
          </cell>
          <cell r="Q488" t="str">
            <v>BOGOTA</v>
          </cell>
          <cell r="R488" t="str">
            <v>N/A</v>
          </cell>
          <cell r="S488" t="str">
            <v>N/A</v>
          </cell>
          <cell r="T488" t="str">
            <v>N/A</v>
          </cell>
          <cell r="U488" t="str">
            <v>N/A</v>
          </cell>
          <cell r="V488" t="str">
            <v>N/A</v>
          </cell>
          <cell r="W488" t="str">
            <v>N/A</v>
          </cell>
          <cell r="X488" t="str">
            <v>N/A</v>
          </cell>
          <cell r="Y488" t="str">
            <v>N/A</v>
          </cell>
          <cell r="Z488">
            <v>35607</v>
          </cell>
          <cell r="AA488" t="str">
            <v>CRA 6D ESTE 31B 06</v>
          </cell>
          <cell r="AB488">
            <v>3508977055</v>
          </cell>
          <cell r="AC488" t="str">
            <v>GIOVANNIPALACIOS2020@GMAIL.COM</v>
          </cell>
          <cell r="AD488" t="str">
            <v xml:space="preserve">1 1. Natural </v>
          </cell>
          <cell r="AE488" t="str">
            <v>26 26-Persona Natural</v>
          </cell>
          <cell r="AF488" t="str">
            <v>MASCULINO</v>
          </cell>
          <cell r="AG488" t="str">
            <v>BACHILLER</v>
          </cell>
          <cell r="AH488" t="str">
            <v>N/A</v>
          </cell>
          <cell r="AI488" t="str">
            <v>NO REGISTRA</v>
          </cell>
          <cell r="AJ488" t="str">
            <v>SALUD TOTAL</v>
          </cell>
          <cell r="AK488" t="str">
            <v>PORVENIR</v>
          </cell>
          <cell r="AL488" t="str">
            <v>-</v>
          </cell>
          <cell r="AM488">
            <v>0</v>
          </cell>
          <cell r="AN488"/>
          <cell r="AO488">
            <v>25300000</v>
          </cell>
          <cell r="AP488">
            <v>2300000</v>
          </cell>
          <cell r="AQ488" t="str">
            <v>-</v>
          </cell>
          <cell r="AR488">
            <v>11</v>
          </cell>
          <cell r="AS488">
            <v>25300000</v>
          </cell>
          <cell r="AT488">
            <v>44926</v>
          </cell>
          <cell r="AU488">
            <v>44592</v>
          </cell>
          <cell r="AV488">
            <v>44926</v>
          </cell>
          <cell r="AW488">
            <v>11</v>
          </cell>
          <cell r="AX488" t="str">
            <v>2 2. Meses</v>
          </cell>
          <cell r="AY488" t="str">
            <v>Vigente</v>
          </cell>
          <cell r="AZ488" t="str">
            <v>SUBDIRECCION DE APROVECHAMIENTO</v>
          </cell>
          <cell r="BA488" t="str">
            <v>ALVARO RAUL PARRA ERAZO</v>
          </cell>
          <cell r="BB488" t="str">
            <v>SUBDIRECTOR DE APROVECHAMIENTO</v>
          </cell>
          <cell r="BC488">
            <v>12970943</v>
          </cell>
          <cell r="BD488">
            <v>551</v>
          </cell>
          <cell r="BE488">
            <v>44587</v>
          </cell>
          <cell r="BF488">
            <v>495</v>
          </cell>
          <cell r="BG488">
            <v>44592</v>
          </cell>
          <cell r="BH488" t="str">
            <v>O23011602380000007569</v>
          </cell>
          <cell r="BI488" t="str">
            <v>1 1. Inversión</v>
          </cell>
          <cell r="BJ488"/>
          <cell r="BK488"/>
          <cell r="BL488"/>
          <cell r="BM488"/>
          <cell r="BN488">
            <v>4</v>
          </cell>
          <cell r="BO488" t="str">
            <v>ASISTENCIAL</v>
          </cell>
          <cell r="BP488"/>
        </row>
        <row r="489">
          <cell r="M489">
            <v>52156603</v>
          </cell>
          <cell r="N489">
            <v>0</v>
          </cell>
          <cell r="O489" t="str">
            <v>COLOMBIA</v>
          </cell>
          <cell r="P489" t="str">
            <v>BOYACA</v>
          </cell>
          <cell r="Q489" t="str">
            <v>SOATA</v>
          </cell>
          <cell r="R489" t="str">
            <v>N/A</v>
          </cell>
          <cell r="S489" t="str">
            <v>N/A</v>
          </cell>
          <cell r="T489" t="str">
            <v>JORGE EDUARDO GUZMAN ZABALA/DEISY LORENA CRIZ MARTINEZ</v>
          </cell>
          <cell r="U489" t="str">
            <v>1110556379/1012369737</v>
          </cell>
          <cell r="V489" t="str">
            <v>13/04/2022 / 18-5-2022</v>
          </cell>
          <cell r="W489" t="str">
            <v>N/A</v>
          </cell>
          <cell r="X489" t="str">
            <v>N/A</v>
          </cell>
          <cell r="Y489" t="str">
            <v>N/A</v>
          </cell>
          <cell r="Z489">
            <v>27457</v>
          </cell>
          <cell r="AA489" t="str">
            <v>TRASV 27A 53B 95 APTO 902</v>
          </cell>
          <cell r="AB489">
            <v>3138371705</v>
          </cell>
          <cell r="AC489" t="str">
            <v>JUDITHGARCIA2013@GMAIL.COM</v>
          </cell>
          <cell r="AD489" t="str">
            <v xml:space="preserve">1 1. Natural </v>
          </cell>
          <cell r="AE489" t="str">
            <v>26 26-Persona Natural</v>
          </cell>
          <cell r="AF489" t="str">
            <v>MASCULINO</v>
          </cell>
          <cell r="AG489" t="str">
            <v>COMERCIO INTERNACIONAL</v>
          </cell>
          <cell r="AH489" t="str">
            <v>ESPECIALIZACION EN RELACIONES INTERNACIONALES</v>
          </cell>
          <cell r="AI489" t="str">
            <v>15 AÑOS 8 MESES</v>
          </cell>
          <cell r="AJ489" t="str">
            <v>COMPENSAR EPS</v>
          </cell>
          <cell r="AK489" t="str">
            <v>COLPENSIONES</v>
          </cell>
          <cell r="AL489" t="str">
            <v>-</v>
          </cell>
          <cell r="AM489">
            <v>0</v>
          </cell>
          <cell r="AN489"/>
          <cell r="AO489">
            <v>64900000</v>
          </cell>
          <cell r="AP489">
            <v>5900000</v>
          </cell>
          <cell r="AQ489" t="str">
            <v>-</v>
          </cell>
          <cell r="AR489">
            <v>11</v>
          </cell>
          <cell r="AS489">
            <v>64900000</v>
          </cell>
          <cell r="AT489">
            <v>44925</v>
          </cell>
          <cell r="AU489">
            <v>44592</v>
          </cell>
          <cell r="AV489">
            <v>44925</v>
          </cell>
          <cell r="AW489">
            <v>11</v>
          </cell>
          <cell r="AX489" t="str">
            <v>2 2. Meses</v>
          </cell>
          <cell r="AY489" t="str">
            <v>Vigente</v>
          </cell>
          <cell r="AZ489" t="str">
            <v>SUBDIRECCION DE APROVECHAMIENTO</v>
          </cell>
          <cell r="BA489" t="str">
            <v>ALVARO RAUL PARRA ERAZO</v>
          </cell>
          <cell r="BB489" t="str">
            <v>SUBDIRECTOR DE APROVECHAMIENTO</v>
          </cell>
          <cell r="BC489">
            <v>12970943</v>
          </cell>
          <cell r="BD489">
            <v>112</v>
          </cell>
          <cell r="BE489">
            <v>44567</v>
          </cell>
          <cell r="BF489">
            <v>196</v>
          </cell>
          <cell r="BG489">
            <v>44592</v>
          </cell>
          <cell r="BH489" t="str">
            <v>O23011602380000007569</v>
          </cell>
          <cell r="BI489" t="str">
            <v>1 1. Inversión</v>
          </cell>
          <cell r="BJ489"/>
          <cell r="BK489"/>
          <cell r="BL489"/>
          <cell r="BM489"/>
          <cell r="BN489">
            <v>12</v>
          </cell>
          <cell r="BO489" t="str">
            <v>PROFESIONAL</v>
          </cell>
          <cell r="BP489"/>
        </row>
        <row r="490">
          <cell r="M490">
            <v>1099214214</v>
          </cell>
          <cell r="N490">
            <v>1</v>
          </cell>
          <cell r="O490" t="str">
            <v>COLOMBIA</v>
          </cell>
          <cell r="P490" t="str">
            <v>SANTANDER</v>
          </cell>
          <cell r="Q490" t="str">
            <v>BARBOSA</v>
          </cell>
          <cell r="R490" t="str">
            <v>N/A</v>
          </cell>
          <cell r="S490" t="str">
            <v>N/A</v>
          </cell>
          <cell r="T490" t="str">
            <v>N/A</v>
          </cell>
          <cell r="U490" t="str">
            <v>N/A</v>
          </cell>
          <cell r="V490" t="str">
            <v>N/A</v>
          </cell>
          <cell r="W490" t="str">
            <v>N/A</v>
          </cell>
          <cell r="X490" t="str">
            <v>N/A</v>
          </cell>
          <cell r="Y490" t="str">
            <v>N/A</v>
          </cell>
          <cell r="Z490">
            <v>35149</v>
          </cell>
          <cell r="AA490" t="str">
            <v>CRA 8F 166 78 CONJ MILTIFAMILIAR TIERRA SANTA 1</v>
          </cell>
          <cell r="AB490">
            <v>3144535929</v>
          </cell>
          <cell r="AC490" t="str">
            <v>DAVINCHIHERRERA@GMAIL.COM</v>
          </cell>
          <cell r="AD490" t="str">
            <v xml:space="preserve">1 1. Natural </v>
          </cell>
          <cell r="AE490" t="str">
            <v>26 26-Persona Natural</v>
          </cell>
          <cell r="AF490" t="str">
            <v>MASCULINO</v>
          </cell>
          <cell r="AG490" t="str">
            <v>INGENIERIA AMBIENTAL</v>
          </cell>
          <cell r="AH490" t="str">
            <v>N/A</v>
          </cell>
          <cell r="AI490" t="str">
            <v>3 AÑOS 10 MESES</v>
          </cell>
          <cell r="AJ490" t="str">
            <v>NUEVA EPS</v>
          </cell>
          <cell r="AK490" t="str">
            <v>PORVENIR</v>
          </cell>
          <cell r="AL490" t="str">
            <v>-</v>
          </cell>
          <cell r="AM490">
            <v>0</v>
          </cell>
          <cell r="AN490"/>
          <cell r="AO490">
            <v>44550000</v>
          </cell>
          <cell r="AP490">
            <v>4050000</v>
          </cell>
          <cell r="AQ490" t="str">
            <v>-</v>
          </cell>
          <cell r="AR490">
            <v>11</v>
          </cell>
          <cell r="AS490">
            <v>44550000</v>
          </cell>
          <cell r="AT490">
            <v>44925</v>
          </cell>
          <cell r="AU490">
            <v>44592</v>
          </cell>
          <cell r="AV490">
            <v>44925</v>
          </cell>
          <cell r="AW490">
            <v>11</v>
          </cell>
          <cell r="AX490" t="str">
            <v>2 2. Meses</v>
          </cell>
          <cell r="AY490" t="str">
            <v>Vigente</v>
          </cell>
          <cell r="AZ490" t="str">
            <v>SUBDIRECCION DE APROVECHAMIENTO</v>
          </cell>
          <cell r="BA490" t="str">
            <v>ALVARO RAUL PARRA ERAZO</v>
          </cell>
          <cell r="BB490" t="str">
            <v>SUBDIRECTOR DE APROVECHAMIENTO</v>
          </cell>
          <cell r="BC490">
            <v>12970943</v>
          </cell>
          <cell r="BD490">
            <v>548</v>
          </cell>
          <cell r="BE490">
            <v>44587</v>
          </cell>
          <cell r="BF490">
            <v>498</v>
          </cell>
          <cell r="BG490">
            <v>44592</v>
          </cell>
          <cell r="BH490" t="str">
            <v>O23011602380000007569</v>
          </cell>
          <cell r="BI490" t="str">
            <v>1 1. Inversión</v>
          </cell>
          <cell r="BJ490"/>
          <cell r="BK490"/>
          <cell r="BL490"/>
          <cell r="BM490"/>
          <cell r="BN490">
            <v>9</v>
          </cell>
          <cell r="BO490" t="str">
            <v>TECNICO</v>
          </cell>
          <cell r="BP490"/>
        </row>
        <row r="491">
          <cell r="M491">
            <v>40775085</v>
          </cell>
          <cell r="N491">
            <v>7</v>
          </cell>
          <cell r="O491" t="str">
            <v>COLOMBIA</v>
          </cell>
          <cell r="P491" t="str">
            <v>CAQUETA</v>
          </cell>
          <cell r="Q491" t="str">
            <v>FLORENCIA</v>
          </cell>
          <cell r="R491" t="str">
            <v>N/A</v>
          </cell>
          <cell r="S491" t="str">
            <v>N/A</v>
          </cell>
          <cell r="T491" t="str">
            <v>N/A</v>
          </cell>
          <cell r="U491" t="str">
            <v>N/A</v>
          </cell>
          <cell r="V491" t="str">
            <v>N/A</v>
          </cell>
          <cell r="W491" t="str">
            <v>N/A</v>
          </cell>
          <cell r="X491" t="str">
            <v>N/A</v>
          </cell>
          <cell r="Y491" t="str">
            <v>N/A</v>
          </cell>
          <cell r="Z491">
            <v>26340</v>
          </cell>
          <cell r="AA491" t="str">
            <v>CALLE 11 2H 04</v>
          </cell>
          <cell r="AB491">
            <v>3115044312</v>
          </cell>
          <cell r="AC491" t="str">
            <v>YINETHMONROY@HOTMAIL.COM</v>
          </cell>
          <cell r="AD491" t="str">
            <v xml:space="preserve">1 1. Natural </v>
          </cell>
          <cell r="AE491" t="str">
            <v>26 26-Persona Natural</v>
          </cell>
          <cell r="AF491" t="str">
            <v>FEMENINO</v>
          </cell>
          <cell r="AG491" t="str">
            <v>INGENIERIA DE SISTEMAS</v>
          </cell>
          <cell r="AH491" t="str">
            <v>N/A</v>
          </cell>
          <cell r="AI491" t="str">
            <v>5 AÑOS 5 MESES</v>
          </cell>
          <cell r="AJ491" t="str">
            <v>MEDIMAS</v>
          </cell>
          <cell r="AK491" t="str">
            <v>PORVENIR</v>
          </cell>
          <cell r="AL491" t="str">
            <v>-</v>
          </cell>
          <cell r="AM491">
            <v>0</v>
          </cell>
          <cell r="AN491"/>
          <cell r="AO491">
            <v>64900000</v>
          </cell>
          <cell r="AP491">
            <v>5900000</v>
          </cell>
          <cell r="AQ491" t="str">
            <v>-</v>
          </cell>
          <cell r="AR491">
            <v>11</v>
          </cell>
          <cell r="AS491">
            <v>64900000</v>
          </cell>
          <cell r="AT491">
            <v>44928</v>
          </cell>
          <cell r="AU491">
            <v>44595</v>
          </cell>
          <cell r="AV491">
            <v>44928</v>
          </cell>
          <cell r="AW491">
            <v>11</v>
          </cell>
          <cell r="AX491" t="str">
            <v>2 2. Meses</v>
          </cell>
          <cell r="AY491" t="str">
            <v>Vigente</v>
          </cell>
          <cell r="AZ491" t="str">
            <v>SUBDIRECCION DE APROVECHAMIENTO</v>
          </cell>
          <cell r="BA491" t="str">
            <v>ALVARO RAUL PARRA ERAZO</v>
          </cell>
          <cell r="BB491" t="str">
            <v>SUBDIRECTOR DE APROVECHAMIENTO</v>
          </cell>
          <cell r="BC491">
            <v>12970943</v>
          </cell>
          <cell r="BD491">
            <v>78</v>
          </cell>
          <cell r="BE491">
            <v>44565</v>
          </cell>
          <cell r="BF491">
            <v>523</v>
          </cell>
          <cell r="BG491">
            <v>44593</v>
          </cell>
          <cell r="BH491" t="str">
            <v>O232020200991191</v>
          </cell>
          <cell r="BI491" t="str">
            <v>1 1. Inversión</v>
          </cell>
          <cell r="BJ491"/>
          <cell r="BK491"/>
          <cell r="BL491"/>
          <cell r="BM491"/>
          <cell r="BN491">
            <v>17</v>
          </cell>
          <cell r="BO491" t="str">
            <v>PROFESIONAL</v>
          </cell>
          <cell r="BP491"/>
        </row>
        <row r="492">
          <cell r="M492">
            <v>1069474660</v>
          </cell>
          <cell r="N492">
            <v>7</v>
          </cell>
          <cell r="O492" t="str">
            <v>COLOMBIA</v>
          </cell>
          <cell r="P492" t="str">
            <v>CORDOBA</v>
          </cell>
          <cell r="Q492" t="str">
            <v>SAHAGUN</v>
          </cell>
          <cell r="R492" t="str">
            <v>N/A</v>
          </cell>
          <cell r="S492" t="str">
            <v>N/A</v>
          </cell>
          <cell r="T492" t="str">
            <v>N/A</v>
          </cell>
          <cell r="U492" t="str">
            <v>N/A</v>
          </cell>
          <cell r="V492" t="str">
            <v>N/A</v>
          </cell>
          <cell r="W492" t="str">
            <v>N/A</v>
          </cell>
          <cell r="X492" t="str">
            <v>N/A</v>
          </cell>
          <cell r="Y492" t="str">
            <v>N/A</v>
          </cell>
          <cell r="Z492">
            <v>32372</v>
          </cell>
          <cell r="AA492" t="str">
            <v>CALLE 32 13 83 BAVARO TORRES 1 APTO 1901</v>
          </cell>
          <cell r="AB492">
            <v>7478070</v>
          </cell>
          <cell r="AC492" t="str">
            <v>CESARCOREANAFLOREZ@HOTMAIL.COM</v>
          </cell>
          <cell r="AD492" t="str">
            <v xml:space="preserve">1 1. Natural </v>
          </cell>
          <cell r="AE492" t="str">
            <v>26 26-Persona Natural</v>
          </cell>
          <cell r="AF492" t="str">
            <v>MASCULINO</v>
          </cell>
          <cell r="AG492" t="str">
            <v>ADMINISTRACION EN FINANZAS Y NEGOCIOS INTERNACIONALES</v>
          </cell>
          <cell r="AH492" t="str">
            <v>N/A</v>
          </cell>
          <cell r="AI492" t="str">
            <v>8 MESES</v>
          </cell>
          <cell r="AJ492" t="str">
            <v>SURA EPS</v>
          </cell>
          <cell r="AK492" t="str">
            <v>PORVENIR</v>
          </cell>
          <cell r="AL492" t="str">
            <v>-</v>
          </cell>
          <cell r="AM492">
            <v>0</v>
          </cell>
          <cell r="AN492"/>
          <cell r="AO492">
            <v>40000000</v>
          </cell>
          <cell r="AP492">
            <v>5000000</v>
          </cell>
          <cell r="AQ492" t="str">
            <v>-</v>
          </cell>
          <cell r="AR492">
            <v>8</v>
          </cell>
          <cell r="AS492">
            <v>40000000</v>
          </cell>
          <cell r="AT492">
            <v>44834</v>
          </cell>
          <cell r="AU492">
            <v>44592</v>
          </cell>
          <cell r="AV492">
            <v>44834</v>
          </cell>
          <cell r="AW492">
            <v>8</v>
          </cell>
          <cell r="AX492" t="str">
            <v>2 2. Meses</v>
          </cell>
          <cell r="AY492" t="str">
            <v>Vigente</v>
          </cell>
          <cell r="AZ492" t="str">
            <v>SUBDIRECCION DE APROVECHAMIENTO</v>
          </cell>
          <cell r="BA492" t="str">
            <v>ALVARO RAUL PARRA ERAZO</v>
          </cell>
          <cell r="BB492" t="str">
            <v>SUBDIRECTOR DE APROVECHAMIENTO</v>
          </cell>
          <cell r="BC492">
            <v>12970943</v>
          </cell>
          <cell r="BD492">
            <v>109</v>
          </cell>
          <cell r="BE492">
            <v>44567</v>
          </cell>
          <cell r="BF492">
            <v>503</v>
          </cell>
          <cell r="BG492">
            <v>44592</v>
          </cell>
          <cell r="BH492" t="str">
            <v>O23011602380000007569</v>
          </cell>
          <cell r="BI492" t="str">
            <v>1 1. Inversión</v>
          </cell>
          <cell r="BJ492"/>
          <cell r="BK492"/>
          <cell r="BL492"/>
          <cell r="BM492"/>
          <cell r="BN492">
            <v>10</v>
          </cell>
          <cell r="BO492" t="str">
            <v>PROFESIONAL</v>
          </cell>
          <cell r="BP492"/>
        </row>
        <row r="493">
          <cell r="M493">
            <v>79484192</v>
          </cell>
          <cell r="N493">
            <v>1</v>
          </cell>
          <cell r="O493" t="str">
            <v>COLOMBIA</v>
          </cell>
          <cell r="P493" t="str">
            <v>CUNDINAMARCA</v>
          </cell>
          <cell r="Q493" t="str">
            <v>BOGOTA</v>
          </cell>
          <cell r="R493" t="str">
            <v>N/A</v>
          </cell>
          <cell r="S493" t="str">
            <v>N/A</v>
          </cell>
          <cell r="T493" t="str">
            <v>N/A</v>
          </cell>
          <cell r="U493" t="str">
            <v>N/A</v>
          </cell>
          <cell r="V493" t="str">
            <v>N/A</v>
          </cell>
          <cell r="W493" t="str">
            <v>N/A</v>
          </cell>
          <cell r="X493" t="str">
            <v>N/A</v>
          </cell>
          <cell r="Y493" t="str">
            <v>N/A</v>
          </cell>
          <cell r="Z493">
            <v>25275</v>
          </cell>
          <cell r="AA493" t="str">
            <v>CALLE 39BIS 29 90</v>
          </cell>
          <cell r="AB493">
            <v>3911238</v>
          </cell>
          <cell r="AC493" t="str">
            <v>IACOMUNICACIONES@HOTMAIL.COM</v>
          </cell>
          <cell r="AD493" t="str">
            <v xml:space="preserve">1 1. Natural </v>
          </cell>
          <cell r="AE493" t="str">
            <v>26 26-Persona Natural</v>
          </cell>
          <cell r="AF493" t="str">
            <v>MASCULINO</v>
          </cell>
          <cell r="AG493" t="str">
            <v>COMUNICACION SOCIAL</v>
          </cell>
          <cell r="AH493" t="str">
            <v>N/A</v>
          </cell>
          <cell r="AI493" t="str">
            <v>7 AÑOS 6 MESES</v>
          </cell>
          <cell r="AJ493" t="str">
            <v>SANITAS EPS</v>
          </cell>
          <cell r="AK493" t="str">
            <v>COLPENSIONES</v>
          </cell>
          <cell r="AL493" t="str">
            <v>-</v>
          </cell>
          <cell r="AM493">
            <v>0</v>
          </cell>
          <cell r="AN493"/>
          <cell r="AO493">
            <v>36000000</v>
          </cell>
          <cell r="AP493">
            <v>6000000</v>
          </cell>
          <cell r="AQ493" t="str">
            <v>-</v>
          </cell>
          <cell r="AR493">
            <v>6</v>
          </cell>
          <cell r="AS493">
            <v>36000000</v>
          </cell>
          <cell r="AT493">
            <v>44772</v>
          </cell>
          <cell r="AU493">
            <v>44592</v>
          </cell>
          <cell r="AV493">
            <v>44772</v>
          </cell>
          <cell r="AW493">
            <v>6</v>
          </cell>
          <cell r="AX493" t="str">
            <v>2 2. Meses</v>
          </cell>
          <cell r="AY493" t="str">
            <v>Vigente</v>
          </cell>
          <cell r="AZ493" t="str">
            <v>DIRECCION GENERAL</v>
          </cell>
          <cell r="BA493" t="str">
            <v>LUZ AMANDA CAMACHO SANCHEZ</v>
          </cell>
          <cell r="BB493" t="str">
            <v>DIRECTORA GENERAL</v>
          </cell>
          <cell r="BC493">
            <v>51816415</v>
          </cell>
          <cell r="BD493">
            <v>491</v>
          </cell>
          <cell r="BE493">
            <v>44573</v>
          </cell>
          <cell r="BF493">
            <v>493</v>
          </cell>
          <cell r="BG493">
            <v>44592</v>
          </cell>
          <cell r="BH493" t="str">
            <v>O21202020080383990</v>
          </cell>
          <cell r="BI493" t="str">
            <v>2 2. Funcionamiento</v>
          </cell>
          <cell r="BJ493"/>
          <cell r="BK493"/>
          <cell r="BL493"/>
          <cell r="BM493"/>
          <cell r="BN493">
            <v>12</v>
          </cell>
          <cell r="BO493" t="str">
            <v>PROFESIONAL</v>
          </cell>
          <cell r="BP493"/>
        </row>
        <row r="494">
          <cell r="M494">
            <v>900627785</v>
          </cell>
          <cell r="N494">
            <v>1</v>
          </cell>
          <cell r="O494" t="str">
            <v>N/A</v>
          </cell>
          <cell r="P494" t="str">
            <v>N/A</v>
          </cell>
          <cell r="Q494" t="str">
            <v>N/A</v>
          </cell>
          <cell r="R494" t="str">
            <v>ARMANDO GUIZA LOPEZ</v>
          </cell>
          <cell r="S494">
            <v>1018492248</v>
          </cell>
          <cell r="T494" t="str">
            <v>N/A</v>
          </cell>
          <cell r="U494" t="str">
            <v>N/A</v>
          </cell>
          <cell r="V494" t="str">
            <v>N/A</v>
          </cell>
          <cell r="W494" t="str">
            <v>N/A</v>
          </cell>
          <cell r="X494" t="str">
            <v>N/A</v>
          </cell>
          <cell r="Y494" t="str">
            <v>N/A</v>
          </cell>
          <cell r="Z494" t="str">
            <v>N/A</v>
          </cell>
          <cell r="AA494" t="str">
            <v>CRA 23 103 17</v>
          </cell>
          <cell r="AB494">
            <v>4722226</v>
          </cell>
          <cell r="AC494" t="str">
            <v>N/A</v>
          </cell>
          <cell r="AD494" t="str">
            <v>2 2. Jurídica</v>
          </cell>
          <cell r="AE494" t="str">
            <v>25 25-Sociedad por Acciones Simplificadas - SAS</v>
          </cell>
          <cell r="AF494" t="str">
            <v>N/A</v>
          </cell>
          <cell r="AG494" t="str">
            <v>N/A</v>
          </cell>
          <cell r="AH494" t="str">
            <v>N/A</v>
          </cell>
          <cell r="AI494" t="str">
            <v>N/A</v>
          </cell>
          <cell r="AJ494" t="str">
            <v>N/A</v>
          </cell>
          <cell r="AK494" t="str">
            <v>N/A</v>
          </cell>
          <cell r="AL494" t="str">
            <v>-</v>
          </cell>
          <cell r="AM494">
            <v>0</v>
          </cell>
          <cell r="AN494"/>
          <cell r="AO494">
            <v>190000000</v>
          </cell>
          <cell r="AP494">
            <v>19000000</v>
          </cell>
          <cell r="AQ494" t="str">
            <v>SI</v>
          </cell>
          <cell r="AR494">
            <v>10</v>
          </cell>
          <cell r="AS494">
            <v>190000000</v>
          </cell>
          <cell r="AT494">
            <v>44895</v>
          </cell>
          <cell r="AU494">
            <v>44592</v>
          </cell>
          <cell r="AV494">
            <v>44895</v>
          </cell>
          <cell r="AW494">
            <v>10</v>
          </cell>
          <cell r="AX494" t="str">
            <v>2 2. Meses</v>
          </cell>
          <cell r="AY494" t="str">
            <v>Vigente</v>
          </cell>
          <cell r="AZ494" t="str">
            <v>SUBDIRECCION DE APROVECHAMIENTO</v>
          </cell>
          <cell r="BA494" t="str">
            <v>ALVARO RAUL PARRA ERAZO</v>
          </cell>
          <cell r="BB494" t="str">
            <v>SUBDIRECTOR DE APROVECHAMIENTO</v>
          </cell>
          <cell r="BC494">
            <v>12970943</v>
          </cell>
          <cell r="BD494">
            <v>537</v>
          </cell>
          <cell r="BE494">
            <v>44582</v>
          </cell>
          <cell r="BF494">
            <v>509</v>
          </cell>
          <cell r="BG494">
            <v>44592</v>
          </cell>
          <cell r="BH494" t="str">
            <v>O23011602380000007569</v>
          </cell>
          <cell r="BI494" t="str">
            <v>1 1. Inversión</v>
          </cell>
          <cell r="BJ494"/>
          <cell r="BK494"/>
          <cell r="BL494"/>
          <cell r="BM494"/>
          <cell r="BN494" t="str">
            <v>N/A</v>
          </cell>
          <cell r="BO494" t="str">
            <v>N/A</v>
          </cell>
          <cell r="BP494"/>
        </row>
        <row r="495">
          <cell r="M495">
            <v>79813399</v>
          </cell>
          <cell r="N495">
            <v>1</v>
          </cell>
          <cell r="O495" t="str">
            <v>COLOMBIA</v>
          </cell>
          <cell r="P495" t="str">
            <v>CUNDINAMARCA</v>
          </cell>
          <cell r="Q495" t="str">
            <v>BOGOTA</v>
          </cell>
          <cell r="R495" t="str">
            <v>N/A</v>
          </cell>
          <cell r="S495" t="str">
            <v>N/A</v>
          </cell>
          <cell r="T495" t="str">
            <v>ALEXANDER PALACIOS COPETE</v>
          </cell>
          <cell r="U495">
            <v>11794241</v>
          </cell>
          <cell r="V495">
            <v>44673</v>
          </cell>
          <cell r="W495" t="str">
            <v>N/A</v>
          </cell>
          <cell r="X495" t="str">
            <v>N/A</v>
          </cell>
          <cell r="Y495" t="str">
            <v>N/A</v>
          </cell>
          <cell r="Z495">
            <v>28702</v>
          </cell>
          <cell r="AA495" t="str">
            <v>CALLE 36K SUR 4 50 ESTE</v>
          </cell>
          <cell r="AB495">
            <v>4667988</v>
          </cell>
          <cell r="AC495" t="str">
            <v>OSCARFUL78@GMAIL.COM</v>
          </cell>
          <cell r="AD495" t="str">
            <v xml:space="preserve">1 1. Natural </v>
          </cell>
          <cell r="AE495" t="str">
            <v>26 26-Persona Natural</v>
          </cell>
          <cell r="AF495" t="str">
            <v>MASCULINO</v>
          </cell>
          <cell r="AG495" t="str">
            <v>ADMINISTRACION DE EMPRESAS</v>
          </cell>
          <cell r="AH495" t="str">
            <v>N/A</v>
          </cell>
          <cell r="AI495" t="str">
            <v>11 AÑOS 5 MESES</v>
          </cell>
          <cell r="AJ495" t="str">
            <v>COMPENSAR EPS</v>
          </cell>
          <cell r="AK495" t="str">
            <v>COLPENSIONES</v>
          </cell>
          <cell r="AL495" t="str">
            <v>-</v>
          </cell>
          <cell r="AM495">
            <v>0</v>
          </cell>
          <cell r="AN495"/>
          <cell r="AO495">
            <v>55000000</v>
          </cell>
          <cell r="AP495">
            <v>5000000</v>
          </cell>
          <cell r="AQ495" t="str">
            <v>-</v>
          </cell>
          <cell r="AR495">
            <v>11</v>
          </cell>
          <cell r="AS495">
            <v>55000000</v>
          </cell>
          <cell r="AT495">
            <v>44925</v>
          </cell>
          <cell r="AU495">
            <v>44592</v>
          </cell>
          <cell r="AV495">
            <v>44925</v>
          </cell>
          <cell r="AW495">
            <v>11</v>
          </cell>
          <cell r="AX495" t="str">
            <v>2 2. Meses</v>
          </cell>
          <cell r="AY495" t="str">
            <v>Vigente</v>
          </cell>
          <cell r="AZ495" t="str">
            <v>SUBDIRECCION DE APROVECHAMIENTO</v>
          </cell>
          <cell r="BA495" t="str">
            <v>ALVARO RAUL PARRA ERAZO</v>
          </cell>
          <cell r="BB495" t="str">
            <v>SUBDIRECTOR DE APROVECHAMIENTO</v>
          </cell>
          <cell r="BC495">
            <v>12970943</v>
          </cell>
          <cell r="BD495">
            <v>514</v>
          </cell>
          <cell r="BE495">
            <v>44579</v>
          </cell>
          <cell r="BF495">
            <v>505</v>
          </cell>
          <cell r="BG495">
            <v>44592</v>
          </cell>
          <cell r="BH495" t="str">
            <v>O23011602380000007569</v>
          </cell>
          <cell r="BI495" t="str">
            <v>1 1. Inversión</v>
          </cell>
          <cell r="BJ495"/>
          <cell r="BK495"/>
          <cell r="BL495"/>
          <cell r="BM495"/>
          <cell r="BN495">
            <v>10</v>
          </cell>
          <cell r="BO495" t="str">
            <v>PROFESIONAL</v>
          </cell>
          <cell r="BP495"/>
        </row>
        <row r="496">
          <cell r="M496">
            <v>35253897</v>
          </cell>
          <cell r="N496">
            <v>2</v>
          </cell>
          <cell r="O496" t="str">
            <v>COLOMBIA</v>
          </cell>
          <cell r="P496" t="str">
            <v>CUNDINAMARCA</v>
          </cell>
          <cell r="Q496" t="str">
            <v>BOGOTA</v>
          </cell>
          <cell r="R496" t="str">
            <v>N/A</v>
          </cell>
          <cell r="S496" t="str">
            <v>N/A</v>
          </cell>
          <cell r="T496" t="str">
            <v>N/A</v>
          </cell>
          <cell r="U496" t="str">
            <v>N/A</v>
          </cell>
          <cell r="V496" t="str">
            <v>N/A</v>
          </cell>
          <cell r="W496" t="str">
            <v>N/A</v>
          </cell>
          <cell r="X496" t="str">
            <v>N/A</v>
          </cell>
          <cell r="Y496" t="str">
            <v>N/A</v>
          </cell>
          <cell r="Z496">
            <v>30289</v>
          </cell>
          <cell r="AA496" t="str">
            <v>CRA 50 103B 49 APTO 204</v>
          </cell>
          <cell r="AB496"/>
          <cell r="AC496" t="str">
            <v>THERNANDEZAPARICIO@GMAIL.COM</v>
          </cell>
          <cell r="AD496" t="str">
            <v xml:space="preserve">1 1. Natural </v>
          </cell>
          <cell r="AE496" t="str">
            <v>26 26-Persona Natural</v>
          </cell>
          <cell r="AF496" t="str">
            <v>FEMENINO</v>
          </cell>
          <cell r="AG496" t="str">
            <v>ADMINISTRACION DE EMPRESAS</v>
          </cell>
          <cell r="AH496" t="str">
            <v>N/A</v>
          </cell>
          <cell r="AI496" t="str">
            <v>8 AÑOS 4 MESES</v>
          </cell>
          <cell r="AJ496" t="str">
            <v>SALUD TOTAL</v>
          </cell>
          <cell r="AK496" t="str">
            <v>SKANDIA</v>
          </cell>
          <cell r="AL496" t="str">
            <v>-</v>
          </cell>
          <cell r="AM496">
            <v>0</v>
          </cell>
          <cell r="AN496"/>
          <cell r="AO496">
            <v>64900000</v>
          </cell>
          <cell r="AP496">
            <v>5900000</v>
          </cell>
          <cell r="AQ496" t="str">
            <v>-</v>
          </cell>
          <cell r="AR496">
            <v>11</v>
          </cell>
          <cell r="AS496">
            <v>64900000</v>
          </cell>
          <cell r="AT496">
            <v>44925</v>
          </cell>
          <cell r="AU496">
            <v>44593</v>
          </cell>
          <cell r="AV496">
            <v>44925</v>
          </cell>
          <cell r="AW496">
            <v>11</v>
          </cell>
          <cell r="AX496" t="str">
            <v>2 2. Meses</v>
          </cell>
          <cell r="AY496" t="str">
            <v>Vigente</v>
          </cell>
          <cell r="AZ496" t="str">
            <v>SUBDIRECCION DE APROVECHAMIENTO</v>
          </cell>
          <cell r="BA496" t="str">
            <v>ALVARO RAUL PARRA ERAZO</v>
          </cell>
          <cell r="BB496" t="str">
            <v>SUBDIRECTOR DE APROVECHAMIENTO</v>
          </cell>
          <cell r="BC496">
            <v>12970943</v>
          </cell>
          <cell r="BD496">
            <v>81</v>
          </cell>
          <cell r="BE496">
            <v>44565</v>
          </cell>
          <cell r="BF496">
            <v>513</v>
          </cell>
          <cell r="BG496">
            <v>44593</v>
          </cell>
          <cell r="BH496" t="str">
            <v>O232020200991191</v>
          </cell>
          <cell r="BI496" t="str">
            <v>1 1. Inversión</v>
          </cell>
          <cell r="BJ496"/>
          <cell r="BK496"/>
          <cell r="BL496"/>
          <cell r="BM496"/>
          <cell r="BN496">
            <v>12</v>
          </cell>
          <cell r="BO496" t="str">
            <v>PROFESIONAL</v>
          </cell>
          <cell r="BP496"/>
        </row>
        <row r="497">
          <cell r="M497">
            <v>79531414</v>
          </cell>
          <cell r="N497">
            <v>1</v>
          </cell>
          <cell r="O497" t="str">
            <v>COLOMBIA</v>
          </cell>
          <cell r="P497" t="str">
            <v>CUNDINAMARCA</v>
          </cell>
          <cell r="Q497" t="str">
            <v>BOGOTA</v>
          </cell>
          <cell r="R497" t="str">
            <v>N/A</v>
          </cell>
          <cell r="S497" t="str">
            <v>N/A</v>
          </cell>
          <cell r="T497" t="str">
            <v>N/A</v>
          </cell>
          <cell r="U497" t="str">
            <v>N/A</v>
          </cell>
          <cell r="V497" t="str">
            <v>N/A</v>
          </cell>
          <cell r="W497" t="str">
            <v>N/A</v>
          </cell>
          <cell r="X497" t="str">
            <v>N/A</v>
          </cell>
          <cell r="Y497" t="str">
            <v>N/A</v>
          </cell>
          <cell r="Z497">
            <v>26377</v>
          </cell>
          <cell r="AA497" t="str">
            <v xml:space="preserve">CALLE 12B 8 39 </v>
          </cell>
          <cell r="AB497">
            <v>6593645</v>
          </cell>
          <cell r="AC497" t="str">
            <v>IGNACIO_52002@YAHOO.ES</v>
          </cell>
          <cell r="AD497" t="str">
            <v xml:space="preserve">1 1. Natural </v>
          </cell>
          <cell r="AE497" t="str">
            <v>26 26-Persona Natural</v>
          </cell>
          <cell r="AF497" t="str">
            <v>MASCULINO</v>
          </cell>
          <cell r="AG497" t="str">
            <v>DERECHO</v>
          </cell>
          <cell r="AH497" t="str">
            <v>N/A</v>
          </cell>
          <cell r="AI497" t="str">
            <v>7 AÑOS 1 MES</v>
          </cell>
          <cell r="AJ497" t="str">
            <v>COMPENSAR EPS</v>
          </cell>
          <cell r="AK497" t="str">
            <v>PORVENIR</v>
          </cell>
          <cell r="AL497" t="str">
            <v>-</v>
          </cell>
          <cell r="AM497">
            <v>0</v>
          </cell>
          <cell r="AN497"/>
          <cell r="AO497">
            <v>57200000</v>
          </cell>
          <cell r="AP497">
            <v>7150000</v>
          </cell>
          <cell r="AQ497" t="str">
            <v>-</v>
          </cell>
          <cell r="AR497">
            <v>8</v>
          </cell>
          <cell r="AS497">
            <v>57200000</v>
          </cell>
          <cell r="AT497">
            <v>44834</v>
          </cell>
          <cell r="AU497">
            <v>44593</v>
          </cell>
          <cell r="AV497">
            <v>44834</v>
          </cell>
          <cell r="AW497">
            <v>8</v>
          </cell>
          <cell r="AX497" t="str">
            <v>2 2. Meses</v>
          </cell>
          <cell r="AY497" t="str">
            <v>Vigente</v>
          </cell>
          <cell r="AZ497" t="str">
            <v>SUBDIRECCION DE ASUNTOS LEGALES</v>
          </cell>
          <cell r="BA497" t="str">
            <v>CARLOS ARTURO QUINTANA ASTRO</v>
          </cell>
          <cell r="BB497" t="str">
            <v>SUBDIRECTOR DE ASUNTOS LEGALES</v>
          </cell>
          <cell r="BC497">
            <v>80095259</v>
          </cell>
          <cell r="BD497">
            <v>280</v>
          </cell>
          <cell r="BE497">
            <v>44567</v>
          </cell>
          <cell r="BF497">
            <v>519</v>
          </cell>
          <cell r="BG497">
            <v>44593</v>
          </cell>
          <cell r="BH497" t="str">
            <v>O232020200991191</v>
          </cell>
          <cell r="BI497" t="str">
            <v>1 1. Inversión</v>
          </cell>
          <cell r="BJ497"/>
          <cell r="BK497"/>
          <cell r="BL497"/>
          <cell r="BM497"/>
          <cell r="BN497">
            <v>14</v>
          </cell>
          <cell r="BO497" t="str">
            <v>PROFESIONAL</v>
          </cell>
          <cell r="BP497"/>
        </row>
        <row r="498">
          <cell r="M498">
            <v>52099246</v>
          </cell>
          <cell r="N498">
            <v>1</v>
          </cell>
          <cell r="O498" t="str">
            <v>COLOMBIA</v>
          </cell>
          <cell r="P498" t="str">
            <v>CUNDINAMARCA</v>
          </cell>
          <cell r="Q498" t="str">
            <v>BOGOTA</v>
          </cell>
          <cell r="R498" t="str">
            <v>N/A</v>
          </cell>
          <cell r="S498" t="str">
            <v>N/A</v>
          </cell>
          <cell r="T498" t="str">
            <v>N/A</v>
          </cell>
          <cell r="U498" t="str">
            <v>N/A</v>
          </cell>
          <cell r="V498" t="str">
            <v>N/A</v>
          </cell>
          <cell r="W498" t="str">
            <v>N/A</v>
          </cell>
          <cell r="X498" t="str">
            <v>N/A</v>
          </cell>
          <cell r="Y498" t="str">
            <v>N/A</v>
          </cell>
          <cell r="Z498">
            <v>26565</v>
          </cell>
          <cell r="AA498" t="str">
            <v>TRAV 23 28B 09</v>
          </cell>
          <cell r="AB498">
            <v>8034348</v>
          </cell>
          <cell r="AC498" t="str">
            <v>JD_NANCY.GS@HOMAIL.COM</v>
          </cell>
          <cell r="AD498" t="str">
            <v xml:space="preserve">1 1. Natural </v>
          </cell>
          <cell r="AE498" t="str">
            <v>26 26-Persona Natural</v>
          </cell>
          <cell r="AF498" t="str">
            <v>FEMENINO</v>
          </cell>
          <cell r="AG498" t="str">
            <v>ESTUDIOS UNIVERSITARIOS</v>
          </cell>
          <cell r="AH498" t="str">
            <v>N/A</v>
          </cell>
          <cell r="AI498" t="str">
            <v>26 AÑOS 8 MESES</v>
          </cell>
          <cell r="AJ498" t="str">
            <v>COMPENSAR EPS</v>
          </cell>
          <cell r="AK498" t="str">
            <v>PROTECCION</v>
          </cell>
          <cell r="AL498" t="str">
            <v>-</v>
          </cell>
          <cell r="AM498">
            <v>0</v>
          </cell>
          <cell r="AN498"/>
          <cell r="AO498">
            <v>44550000</v>
          </cell>
          <cell r="AP498">
            <v>4050000</v>
          </cell>
          <cell r="AQ498" t="str">
            <v>-</v>
          </cell>
          <cell r="AR498">
            <v>11</v>
          </cell>
          <cell r="AS498">
            <v>44550000</v>
          </cell>
          <cell r="AT498">
            <v>44925</v>
          </cell>
          <cell r="AU498">
            <v>44592</v>
          </cell>
          <cell r="AV498">
            <v>44925</v>
          </cell>
          <cell r="AW498">
            <v>11</v>
          </cell>
          <cell r="AX498" t="str">
            <v>2 2. Meses</v>
          </cell>
          <cell r="AY498" t="str">
            <v>Vigente</v>
          </cell>
          <cell r="AZ498" t="str">
            <v>SUBDIRECCION DE APROVECHAMIENTO</v>
          </cell>
          <cell r="BA498" t="str">
            <v>ALVARO RAUL PARRA ERAZO</v>
          </cell>
          <cell r="BB498" t="str">
            <v>SUBDIRECTOR DE APROVECHAMIENTO</v>
          </cell>
          <cell r="BC498">
            <v>12970943</v>
          </cell>
          <cell r="BD498">
            <v>556</v>
          </cell>
          <cell r="BE498">
            <v>44588</v>
          </cell>
          <cell r="BF498">
            <v>499</v>
          </cell>
          <cell r="BG498">
            <v>44592</v>
          </cell>
          <cell r="BH498" t="str">
            <v>O23011602380000007569</v>
          </cell>
          <cell r="BI498" t="str">
            <v>1 1. Inversión</v>
          </cell>
          <cell r="BJ498"/>
          <cell r="BK498"/>
          <cell r="BL498"/>
          <cell r="BM498"/>
          <cell r="BN498">
            <v>9</v>
          </cell>
          <cell r="BO498" t="str">
            <v>TECNICO</v>
          </cell>
          <cell r="BP498"/>
        </row>
        <row r="499">
          <cell r="M499">
            <v>1053833784</v>
          </cell>
          <cell r="N499">
            <v>4</v>
          </cell>
          <cell r="O499" t="str">
            <v>COLOMBIA</v>
          </cell>
          <cell r="P499" t="str">
            <v>CALDAS</v>
          </cell>
          <cell r="Q499" t="str">
            <v>NEIRA</v>
          </cell>
          <cell r="R499" t="str">
            <v>N/A</v>
          </cell>
          <cell r="S499" t="str">
            <v>N/A</v>
          </cell>
          <cell r="T499" t="str">
            <v>N/A</v>
          </cell>
          <cell r="U499" t="str">
            <v>N/A</v>
          </cell>
          <cell r="V499" t="str">
            <v>N/A</v>
          </cell>
          <cell r="W499" t="str">
            <v>N/A</v>
          </cell>
          <cell r="X499" t="str">
            <v>N/A</v>
          </cell>
          <cell r="Y499" t="str">
            <v>N/A</v>
          </cell>
          <cell r="Z499">
            <v>34367</v>
          </cell>
          <cell r="AA499" t="str">
            <v>CRA 45A 136 30</v>
          </cell>
          <cell r="AB499">
            <v>3175430057</v>
          </cell>
          <cell r="AC499" t="str">
            <v>KATHELASER@GMAIL.COM</v>
          </cell>
          <cell r="AD499" t="str">
            <v xml:space="preserve">1 1. Natural </v>
          </cell>
          <cell r="AE499" t="str">
            <v>26 26-Persona Natural</v>
          </cell>
          <cell r="AF499" t="str">
            <v>FEMENINO</v>
          </cell>
          <cell r="AG499" t="str">
            <v>ADMINISTRACION PUBLICA TERRITORIAL</v>
          </cell>
          <cell r="AH499" t="str">
            <v>N/A</v>
          </cell>
          <cell r="AI499" t="str">
            <v>3 AÑOS</v>
          </cell>
          <cell r="AJ499" t="str">
            <v>MEDIMAS</v>
          </cell>
          <cell r="AK499" t="str">
            <v>PORVENIR</v>
          </cell>
          <cell r="AL499" t="str">
            <v>-</v>
          </cell>
          <cell r="AM499">
            <v>0</v>
          </cell>
          <cell r="AN499"/>
          <cell r="AO499">
            <v>38500000</v>
          </cell>
          <cell r="AP499">
            <v>3500000</v>
          </cell>
          <cell r="AQ499" t="str">
            <v>-</v>
          </cell>
          <cell r="AR499">
            <v>11</v>
          </cell>
          <cell r="AS499">
            <v>38500000</v>
          </cell>
          <cell r="AT499">
            <v>44925</v>
          </cell>
          <cell r="AU499">
            <v>44593</v>
          </cell>
          <cell r="AV499">
            <v>44925</v>
          </cell>
          <cell r="AW499">
            <v>11</v>
          </cell>
          <cell r="AX499" t="str">
            <v>2 2. Meses</v>
          </cell>
          <cell r="AY499" t="str">
            <v>Vigente</v>
          </cell>
          <cell r="AZ499" t="str">
            <v>SUBDIRECCION DE APROVECHAMIENTO</v>
          </cell>
          <cell r="BA499" t="str">
            <v>ALVARO RAUL PARRA ERAZO</v>
          </cell>
          <cell r="BB499" t="str">
            <v>SUBDIRECTOR DE APROVECHAMIENTO</v>
          </cell>
          <cell r="BC499">
            <v>12970943</v>
          </cell>
          <cell r="BD499">
            <v>510</v>
          </cell>
          <cell r="BE499">
            <v>44579</v>
          </cell>
          <cell r="BF499">
            <v>514</v>
          </cell>
          <cell r="BG499">
            <v>44593</v>
          </cell>
          <cell r="BH499" t="str">
            <v>O232020200991191</v>
          </cell>
          <cell r="BI499" t="str">
            <v>1 1. Inversión</v>
          </cell>
          <cell r="BJ499"/>
          <cell r="BK499"/>
          <cell r="BL499"/>
          <cell r="BM499"/>
          <cell r="BN499">
            <v>8</v>
          </cell>
          <cell r="BO499" t="str">
            <v>TECNICO</v>
          </cell>
          <cell r="BP499"/>
        </row>
        <row r="500">
          <cell r="M500">
            <v>5641890</v>
          </cell>
          <cell r="N500">
            <v>7</v>
          </cell>
          <cell r="O500" t="str">
            <v>COLOMBIA</v>
          </cell>
          <cell r="P500" t="str">
            <v>SANTANDER</v>
          </cell>
          <cell r="Q500" t="str">
            <v>SOCORRO</v>
          </cell>
          <cell r="R500" t="str">
            <v>N/A</v>
          </cell>
          <cell r="S500" t="str">
            <v>N/A</v>
          </cell>
          <cell r="T500" t="str">
            <v>N/A</v>
          </cell>
          <cell r="U500" t="str">
            <v>N/A</v>
          </cell>
          <cell r="V500" t="str">
            <v>N/A</v>
          </cell>
          <cell r="W500" t="str">
            <v>N/A</v>
          </cell>
          <cell r="X500" t="str">
            <v>N/A</v>
          </cell>
          <cell r="Y500" t="str">
            <v>N/A</v>
          </cell>
          <cell r="Z500">
            <v>24025</v>
          </cell>
          <cell r="AA500" t="str">
            <v>ALTOS DE CAÑAVERAL 3 ETAPA TORRE 1 APTO 101 SANTANDER</v>
          </cell>
          <cell r="AB500">
            <v>3124850288</v>
          </cell>
          <cell r="AC500" t="str">
            <v>JORGEMAURICIOMEDINARUEDA@HOTMAIL.COM</v>
          </cell>
          <cell r="AD500" t="str">
            <v xml:space="preserve">1 1. Natural </v>
          </cell>
          <cell r="AE500" t="str">
            <v>26 26-Persona Natural</v>
          </cell>
          <cell r="AF500" t="str">
            <v>MASCULINO</v>
          </cell>
          <cell r="AG500" t="str">
            <v>DERECHO</v>
          </cell>
          <cell r="AH500" t="str">
            <v>ESPECIALIZACION EN DERACHO ADMINISTRATIVO</v>
          </cell>
          <cell r="AI500" t="str">
            <v>11 AÑOS 11 MESES</v>
          </cell>
          <cell r="AJ500" t="str">
            <v>SANITAS EPS</v>
          </cell>
          <cell r="AK500" t="str">
            <v>COLPENSIONES</v>
          </cell>
          <cell r="AL500" t="str">
            <v>-</v>
          </cell>
          <cell r="AM500">
            <v>0</v>
          </cell>
          <cell r="AN500"/>
          <cell r="AO500">
            <v>90000000</v>
          </cell>
          <cell r="AP500">
            <v>9000000</v>
          </cell>
          <cell r="AQ500" t="str">
            <v>-</v>
          </cell>
          <cell r="AR500">
            <v>10</v>
          </cell>
          <cell r="AS500">
            <v>90000000</v>
          </cell>
          <cell r="AT500">
            <v>44895</v>
          </cell>
          <cell r="AU500">
            <v>44593</v>
          </cell>
          <cell r="AV500">
            <v>44895</v>
          </cell>
          <cell r="AW500">
            <v>10</v>
          </cell>
          <cell r="AX500" t="str">
            <v>2 2. Meses</v>
          </cell>
          <cell r="AY500" t="str">
            <v>Vigente</v>
          </cell>
          <cell r="AZ500" t="str">
            <v>SUBDIRECCION DE ASUNTOS LEGALES</v>
          </cell>
          <cell r="BA500" t="str">
            <v>CARLOS ARTURO QUINTANA ASTRO</v>
          </cell>
          <cell r="BB500" t="str">
            <v>SUBDIRECTOR DE ASUNTOS LEGALES</v>
          </cell>
          <cell r="BC500">
            <v>80095259</v>
          </cell>
          <cell r="BD500">
            <v>543</v>
          </cell>
          <cell r="BE500">
            <v>44586</v>
          </cell>
          <cell r="BF500">
            <v>520</v>
          </cell>
          <cell r="BG500">
            <v>44593</v>
          </cell>
          <cell r="BH500" t="str">
            <v>O232020200991191</v>
          </cell>
          <cell r="BI500" t="str">
            <v>1 1. Inversión</v>
          </cell>
          <cell r="BJ500"/>
          <cell r="BK500"/>
          <cell r="BL500"/>
          <cell r="BM500"/>
          <cell r="BN500">
            <v>12</v>
          </cell>
          <cell r="BO500" t="str">
            <v>PROFESIONAL</v>
          </cell>
          <cell r="BP500"/>
        </row>
        <row r="501">
          <cell r="M501">
            <v>79782687</v>
          </cell>
          <cell r="N501">
            <v>1</v>
          </cell>
          <cell r="O501" t="str">
            <v>COLOMBIA</v>
          </cell>
          <cell r="P501" t="str">
            <v>SANTANDER</v>
          </cell>
          <cell r="Q501" t="str">
            <v>BUCARAMANGA</v>
          </cell>
          <cell r="R501" t="str">
            <v>N/A</v>
          </cell>
          <cell r="S501" t="str">
            <v>N/A</v>
          </cell>
          <cell r="T501" t="str">
            <v>N/A</v>
          </cell>
          <cell r="U501" t="str">
            <v>N/A</v>
          </cell>
          <cell r="V501" t="str">
            <v>N/A</v>
          </cell>
          <cell r="W501" t="str">
            <v>N/A</v>
          </cell>
          <cell r="X501" t="str">
            <v>N/A</v>
          </cell>
          <cell r="Y501" t="str">
            <v>N/A</v>
          </cell>
          <cell r="Z501">
            <v>27588</v>
          </cell>
          <cell r="AA501" t="str">
            <v>CALLE 70A 4 68 APTO 202</v>
          </cell>
          <cell r="AB501">
            <v>2179583</v>
          </cell>
          <cell r="AC501" t="str">
            <v>LIZCANOABOGADOS@GMAIL.COM</v>
          </cell>
          <cell r="AD501" t="str">
            <v xml:space="preserve">1 1. Natural </v>
          </cell>
          <cell r="AE501" t="str">
            <v>26 26-Persona Natural</v>
          </cell>
          <cell r="AF501" t="str">
            <v>MASCULINO</v>
          </cell>
          <cell r="AG501" t="str">
            <v>DERECHO</v>
          </cell>
          <cell r="AH501" t="str">
            <v>MAESTRIA EN DERECHO ENFASIS EN REGULACION ECONOMICO</v>
          </cell>
          <cell r="AI501" t="str">
            <v>20 AÑOS 9 MESES</v>
          </cell>
          <cell r="AJ501" t="str">
            <v>SANITAS EPS</v>
          </cell>
          <cell r="AK501" t="str">
            <v>COLPENSIONES</v>
          </cell>
          <cell r="AL501" t="str">
            <v>-</v>
          </cell>
          <cell r="AM501">
            <v>0</v>
          </cell>
          <cell r="AN501"/>
          <cell r="AO501">
            <v>100000000</v>
          </cell>
          <cell r="AP501">
            <v>12500000</v>
          </cell>
          <cell r="AQ501" t="str">
            <v>-</v>
          </cell>
          <cell r="AR501">
            <v>8</v>
          </cell>
          <cell r="AS501">
            <v>100000000</v>
          </cell>
          <cell r="AT501">
            <v>44834</v>
          </cell>
          <cell r="AU501">
            <v>44593</v>
          </cell>
          <cell r="AV501">
            <v>44834</v>
          </cell>
          <cell r="AW501">
            <v>8</v>
          </cell>
          <cell r="AX501" t="str">
            <v>2 2. Meses</v>
          </cell>
          <cell r="AY501" t="str">
            <v>Vigente</v>
          </cell>
          <cell r="AZ501" t="str">
            <v>SUBDIRECCION DE ASUNTOS LEGALES</v>
          </cell>
          <cell r="BA501" t="str">
            <v>CARLOS ARTURO QUINTANA ASTRO</v>
          </cell>
          <cell r="BB501" t="str">
            <v>SUBDIRECTOR DE ASUNTOS LEGALES</v>
          </cell>
          <cell r="BC501">
            <v>80095259</v>
          </cell>
          <cell r="BD501">
            <v>546</v>
          </cell>
          <cell r="BE501">
            <v>44587</v>
          </cell>
          <cell r="BF501">
            <v>521</v>
          </cell>
          <cell r="BG501">
            <v>44593</v>
          </cell>
          <cell r="BH501" t="str">
            <v>O232020200991191</v>
          </cell>
          <cell r="BI501" t="str">
            <v>1 1. Inversión</v>
          </cell>
          <cell r="BJ501"/>
          <cell r="BK501"/>
          <cell r="BL501"/>
          <cell r="BM501"/>
          <cell r="BN501">
            <v>20</v>
          </cell>
          <cell r="BO501" t="str">
            <v>PROFESIONAL</v>
          </cell>
          <cell r="BP501"/>
        </row>
        <row r="502">
          <cell r="M502">
            <v>19470026</v>
          </cell>
          <cell r="N502">
            <v>6</v>
          </cell>
          <cell r="O502" t="str">
            <v>COLOMBIA</v>
          </cell>
          <cell r="P502" t="str">
            <v>CUNDINAMARCA</v>
          </cell>
          <cell r="Q502" t="str">
            <v>BOGOTA</v>
          </cell>
          <cell r="R502" t="str">
            <v>N/A</v>
          </cell>
          <cell r="S502" t="str">
            <v>N/A</v>
          </cell>
          <cell r="T502" t="str">
            <v>N/A</v>
          </cell>
          <cell r="U502" t="str">
            <v>N/A</v>
          </cell>
          <cell r="V502" t="str">
            <v>N/A</v>
          </cell>
          <cell r="W502" t="str">
            <v>N/A</v>
          </cell>
          <cell r="X502" t="str">
            <v>N/A</v>
          </cell>
          <cell r="Y502" t="str">
            <v>N/A</v>
          </cell>
          <cell r="Z502">
            <v>22197</v>
          </cell>
          <cell r="AA502" t="str">
            <v>CRA 11A 1 35</v>
          </cell>
          <cell r="AB502">
            <v>3156273680</v>
          </cell>
          <cell r="AC502" t="str">
            <v>CARIBAJITO311@HOTMAIL.COM</v>
          </cell>
          <cell r="AD502" t="str">
            <v xml:space="preserve">1 1. Natural </v>
          </cell>
          <cell r="AE502" t="str">
            <v>26 26-Persona Natural</v>
          </cell>
          <cell r="AF502" t="str">
            <v>MASCULINO</v>
          </cell>
          <cell r="AG502" t="str">
            <v>PRODUCCION DE RADIO TELEVISION Y LOCUCION</v>
          </cell>
          <cell r="AH502" t="str">
            <v>N/A</v>
          </cell>
          <cell r="AI502" t="str">
            <v>20 AÑOS 9 MESES</v>
          </cell>
          <cell r="AJ502" t="str">
            <v>FAMISANAR</v>
          </cell>
          <cell r="AK502" t="str">
            <v>COLFONDOS</v>
          </cell>
          <cell r="AL502" t="str">
            <v>-</v>
          </cell>
          <cell r="AM502">
            <v>0</v>
          </cell>
          <cell r="AN502"/>
          <cell r="AO502">
            <v>18000000</v>
          </cell>
          <cell r="AP502">
            <v>3000000</v>
          </cell>
          <cell r="AQ502" t="str">
            <v>-</v>
          </cell>
          <cell r="AR502">
            <v>6</v>
          </cell>
          <cell r="AS502">
            <v>18000000</v>
          </cell>
          <cell r="AT502">
            <v>44774</v>
          </cell>
          <cell r="AU502">
            <v>44594</v>
          </cell>
          <cell r="AV502">
            <v>44774</v>
          </cell>
          <cell r="AW502">
            <v>6</v>
          </cell>
          <cell r="AX502" t="str">
            <v>2 2. Meses</v>
          </cell>
          <cell r="AY502" t="str">
            <v>Vigente</v>
          </cell>
          <cell r="AZ502" t="str">
            <v>SUBDIRECCION DE APROVECHAMIENTO</v>
          </cell>
          <cell r="BA502" t="str">
            <v>ALVARO RAUL PARRA ERAZO</v>
          </cell>
          <cell r="BB502" t="str">
            <v>SUBDIRECTOR DE APROVECHAMIENTO</v>
          </cell>
          <cell r="BC502">
            <v>12970943</v>
          </cell>
          <cell r="BD502">
            <v>568</v>
          </cell>
          <cell r="BE502">
            <v>44588</v>
          </cell>
          <cell r="BF502">
            <v>510</v>
          </cell>
          <cell r="BG502">
            <v>44592</v>
          </cell>
          <cell r="BH502" t="str">
            <v>O23011602380000007569</v>
          </cell>
          <cell r="BI502" t="str">
            <v>1 1. Inversión</v>
          </cell>
          <cell r="BJ502"/>
          <cell r="BK502"/>
          <cell r="BL502"/>
          <cell r="BM502"/>
          <cell r="BN502">
            <v>6</v>
          </cell>
          <cell r="BO502" t="str">
            <v>ASISTENCIAL</v>
          </cell>
          <cell r="BP502"/>
        </row>
        <row r="503">
          <cell r="M503">
            <v>1001912088</v>
          </cell>
          <cell r="N503">
            <v>6</v>
          </cell>
          <cell r="O503" t="str">
            <v>COLOMBIA</v>
          </cell>
          <cell r="P503" t="str">
            <v>ATLANTICO</v>
          </cell>
          <cell r="Q503" t="str">
            <v>BARRANQUILLA</v>
          </cell>
          <cell r="R503" t="str">
            <v>N/A</v>
          </cell>
          <cell r="S503" t="str">
            <v>N/A</v>
          </cell>
          <cell r="T503" t="str">
            <v>N/A</v>
          </cell>
          <cell r="U503" t="str">
            <v>N/A</v>
          </cell>
          <cell r="V503" t="str">
            <v>N/A</v>
          </cell>
          <cell r="W503" t="str">
            <v>N/A</v>
          </cell>
          <cell r="X503" t="str">
            <v>N/A</v>
          </cell>
          <cell r="Y503" t="str">
            <v>N/A</v>
          </cell>
          <cell r="Z503">
            <v>34638</v>
          </cell>
          <cell r="AA503" t="str">
            <v xml:space="preserve">CRA 22 19 40 </v>
          </cell>
          <cell r="AB503" t="str">
            <v>NO REGISTRA</v>
          </cell>
          <cell r="AC503" t="str">
            <v>WPADILLANORIEGA@GMAIL.COM</v>
          </cell>
          <cell r="AD503" t="str">
            <v xml:space="preserve">1 1. Natural </v>
          </cell>
          <cell r="AE503" t="str">
            <v>26 26-Persona Natural</v>
          </cell>
          <cell r="AF503" t="str">
            <v>MASCULINO</v>
          </cell>
          <cell r="AG503" t="str">
            <v>ESTUDIOS UNIVERSITARIOS</v>
          </cell>
          <cell r="AH503" t="str">
            <v>N/A</v>
          </cell>
          <cell r="AI503" t="str">
            <v>NO REGISTRA</v>
          </cell>
          <cell r="AJ503" t="str">
            <v>SURA EPS</v>
          </cell>
          <cell r="AK503" t="str">
            <v>PORVENIR</v>
          </cell>
          <cell r="AL503" t="str">
            <v>-</v>
          </cell>
          <cell r="AM503">
            <v>0</v>
          </cell>
          <cell r="AN503"/>
          <cell r="AO503">
            <v>16843800</v>
          </cell>
          <cell r="AP503">
            <v>2807300</v>
          </cell>
          <cell r="AQ503" t="str">
            <v>-</v>
          </cell>
          <cell r="AR503">
            <v>6</v>
          </cell>
          <cell r="AS503">
            <v>16843800</v>
          </cell>
          <cell r="AT503">
            <v>44772</v>
          </cell>
          <cell r="AU503">
            <v>44592</v>
          </cell>
          <cell r="AV503">
            <v>44772</v>
          </cell>
          <cell r="AW503">
            <v>6</v>
          </cell>
          <cell r="AX503" t="str">
            <v>2 2. Meses</v>
          </cell>
          <cell r="AY503" t="str">
            <v>Vigente</v>
          </cell>
          <cell r="AZ503" t="str">
            <v>SUBDIRECCION DE RECOLECCION, BARRIDO Y LIMPIEZA</v>
          </cell>
          <cell r="BA503" t="str">
            <v>HERMES HUMBERTO FORERO</v>
          </cell>
          <cell r="BB503" t="str">
            <v>SUBDIRECTOR DE RBL</v>
          </cell>
          <cell r="BC503">
            <v>80012878</v>
          </cell>
          <cell r="BD503">
            <v>503</v>
          </cell>
          <cell r="BE503">
            <v>44574</v>
          </cell>
          <cell r="BF503">
            <v>486</v>
          </cell>
          <cell r="BG503">
            <v>44592</v>
          </cell>
          <cell r="BH503" t="str">
            <v>O23011602380000007569</v>
          </cell>
          <cell r="BI503" t="str">
            <v>1 1. Inversión</v>
          </cell>
          <cell r="BJ503"/>
          <cell r="BK503"/>
          <cell r="BL503"/>
          <cell r="BM503"/>
          <cell r="BN503">
            <v>7</v>
          </cell>
          <cell r="BO503" t="str">
            <v>TECNICO</v>
          </cell>
          <cell r="BP503"/>
        </row>
        <row r="504">
          <cell r="M504">
            <v>830109907</v>
          </cell>
          <cell r="N504">
            <v>6</v>
          </cell>
          <cell r="O504" t="str">
            <v>N/A</v>
          </cell>
          <cell r="P504" t="str">
            <v>N/A</v>
          </cell>
          <cell r="Q504" t="str">
            <v>N/A</v>
          </cell>
          <cell r="R504" t="str">
            <v>MANUEL CAMILO SALDARRIAGA ACOSTA</v>
          </cell>
          <cell r="S504">
            <v>5819914</v>
          </cell>
          <cell r="T504" t="str">
            <v>N/A</v>
          </cell>
          <cell r="U504" t="str">
            <v>N/A</v>
          </cell>
          <cell r="V504" t="str">
            <v>N/A</v>
          </cell>
          <cell r="W504" t="str">
            <v>N/A</v>
          </cell>
          <cell r="X504" t="str">
            <v>N/A</v>
          </cell>
          <cell r="Y504" t="str">
            <v>N/A</v>
          </cell>
          <cell r="Z504" t="str">
            <v>N/A</v>
          </cell>
          <cell r="AA504" t="str">
            <v>CALLE 129 53D 15</v>
          </cell>
          <cell r="AB504" t="str">
            <v>NO REGISTRA</v>
          </cell>
          <cell r="AC504" t="str">
            <v>N/A</v>
          </cell>
          <cell r="AD504" t="str">
            <v>2 2. Jurídica</v>
          </cell>
          <cell r="AE504" t="str">
            <v>25 25-Sociedad por Acciones Simplificadas - SAS</v>
          </cell>
          <cell r="AF504" t="str">
            <v>N/A</v>
          </cell>
          <cell r="AG504" t="str">
            <v>N/A</v>
          </cell>
          <cell r="AH504" t="str">
            <v>N/A</v>
          </cell>
          <cell r="AI504" t="str">
            <v>N/A</v>
          </cell>
          <cell r="AJ504" t="str">
            <v>N/A</v>
          </cell>
          <cell r="AK504" t="str">
            <v>N/A</v>
          </cell>
          <cell r="AL504" t="str">
            <v>-</v>
          </cell>
          <cell r="AM504">
            <v>0</v>
          </cell>
          <cell r="AN504"/>
          <cell r="AO504">
            <v>189450000</v>
          </cell>
          <cell r="AP504">
            <v>31575000</v>
          </cell>
          <cell r="AQ504" t="str">
            <v>SI</v>
          </cell>
          <cell r="AR504">
            <v>6</v>
          </cell>
          <cell r="AS504">
            <v>189450000</v>
          </cell>
          <cell r="AT504">
            <v>44773</v>
          </cell>
          <cell r="AU504">
            <v>44593</v>
          </cell>
          <cell r="AV504">
            <v>44672</v>
          </cell>
          <cell r="AW504">
            <v>6</v>
          </cell>
          <cell r="AX504" t="str">
            <v>2 2. Meses</v>
          </cell>
          <cell r="AY504" t="str">
            <v>TERMINADO</v>
          </cell>
          <cell r="AZ504" t="str">
            <v>SUBDIRECCION DE APROVECHAMIENTO</v>
          </cell>
          <cell r="BA504" t="str">
            <v>ALVARO RAUL PARRA ERAZO</v>
          </cell>
          <cell r="BB504" t="str">
            <v>SUBDIRECTOR DE APROVECHAMIENTO</v>
          </cell>
          <cell r="BC504">
            <v>12970943</v>
          </cell>
          <cell r="BD504">
            <v>552</v>
          </cell>
          <cell r="BE504">
            <v>44587</v>
          </cell>
          <cell r="BF504">
            <v>491</v>
          </cell>
          <cell r="BG504">
            <v>44590</v>
          </cell>
          <cell r="BH504" t="str">
            <v>O23011602380000007569</v>
          </cell>
          <cell r="BI504" t="str">
            <v>1 1. Inversión</v>
          </cell>
          <cell r="BJ504"/>
          <cell r="BK504" t="str">
            <v>TA</v>
          </cell>
          <cell r="BL504">
            <v>44672</v>
          </cell>
          <cell r="BM504" t="str">
            <v>-</v>
          </cell>
          <cell r="BN504" t="str">
            <v>N/A</v>
          </cell>
          <cell r="BO504" t="str">
            <v>N/A</v>
          </cell>
          <cell r="BP504"/>
        </row>
        <row r="505">
          <cell r="M505">
            <v>830507163</v>
          </cell>
          <cell r="N505">
            <v>0</v>
          </cell>
          <cell r="O505" t="str">
            <v>N/A</v>
          </cell>
          <cell r="P505" t="str">
            <v>N/A</v>
          </cell>
          <cell r="Q505" t="str">
            <v>N/A</v>
          </cell>
          <cell r="R505" t="str">
            <v>RUBIELA RADA ORTIZ</v>
          </cell>
          <cell r="S505">
            <v>29935312</v>
          </cell>
          <cell r="T505" t="str">
            <v>N/A</v>
          </cell>
          <cell r="U505" t="str">
            <v>N/A</v>
          </cell>
          <cell r="V505" t="str">
            <v>N/A</v>
          </cell>
          <cell r="W505" t="str">
            <v>N/A</v>
          </cell>
          <cell r="X505" t="str">
            <v>N/A</v>
          </cell>
          <cell r="Y505" t="str">
            <v>N/A</v>
          </cell>
          <cell r="Z505" t="str">
            <v>N/A</v>
          </cell>
          <cell r="AA505" t="str">
            <v>CRA 71D 57 10 SUR</v>
          </cell>
          <cell r="AB505" t="str">
            <v>NO REGISTRA</v>
          </cell>
          <cell r="AC505" t="str">
            <v>N/A</v>
          </cell>
          <cell r="AD505" t="str">
            <v>2 2. Jurídica</v>
          </cell>
          <cell r="AE505" t="str">
            <v>24 24-Otro</v>
          </cell>
          <cell r="AF505" t="str">
            <v>N/A</v>
          </cell>
          <cell r="AG505" t="str">
            <v>N/A</v>
          </cell>
          <cell r="AH505" t="str">
            <v>N/A</v>
          </cell>
          <cell r="AI505" t="str">
            <v>N/A</v>
          </cell>
          <cell r="AJ505" t="str">
            <v>N/A</v>
          </cell>
          <cell r="AK505" t="str">
            <v>N/A</v>
          </cell>
          <cell r="AL505" t="str">
            <v>-</v>
          </cell>
          <cell r="AM505">
            <v>0</v>
          </cell>
          <cell r="AN505"/>
          <cell r="AO505">
            <v>3545436000</v>
          </cell>
          <cell r="AP505">
            <v>590906000</v>
          </cell>
          <cell r="AQ505" t="str">
            <v>SI</v>
          </cell>
          <cell r="AR505">
            <v>6</v>
          </cell>
          <cell r="AS505">
            <v>3545436000</v>
          </cell>
          <cell r="AT505">
            <v>44773</v>
          </cell>
          <cell r="AU505">
            <v>44593</v>
          </cell>
          <cell r="AV505">
            <v>44773</v>
          </cell>
          <cell r="AW505">
            <v>6</v>
          </cell>
          <cell r="AX505" t="str">
            <v>2 2. Meses</v>
          </cell>
          <cell r="AY505" t="str">
            <v>Vigente</v>
          </cell>
          <cell r="AZ505" t="str">
            <v>SUBDIRECCION DE DISPOSICION FINAL</v>
          </cell>
          <cell r="BA505" t="str">
            <v>FREDY FERLEY ALDANA ARIAS</v>
          </cell>
          <cell r="BB505" t="str">
            <v>SUBDIRECTOR(A)</v>
          </cell>
          <cell r="BC505">
            <v>80513360</v>
          </cell>
          <cell r="BD505">
            <v>2</v>
          </cell>
          <cell r="BE505">
            <v>44587</v>
          </cell>
          <cell r="BF505"/>
          <cell r="BG505"/>
          <cell r="BH505"/>
          <cell r="BI505"/>
          <cell r="BJ505"/>
          <cell r="BK505"/>
          <cell r="BL505"/>
          <cell r="BM505"/>
          <cell r="BN505" t="str">
            <v>N/A</v>
          </cell>
          <cell r="BO505" t="str">
            <v>N/A</v>
          </cell>
          <cell r="BP505"/>
        </row>
        <row r="506">
          <cell r="M506">
            <v>52859927</v>
          </cell>
          <cell r="N506">
            <v>9</v>
          </cell>
          <cell r="O506" t="str">
            <v>COLOMBIA</v>
          </cell>
          <cell r="P506" t="str">
            <v>CASANARE</v>
          </cell>
          <cell r="Q506" t="str">
            <v>YOPAL</v>
          </cell>
          <cell r="R506" t="str">
            <v>N/A</v>
          </cell>
          <cell r="S506" t="str">
            <v>N/A</v>
          </cell>
          <cell r="T506" t="str">
            <v>N/A</v>
          </cell>
          <cell r="U506" t="str">
            <v>N/A</v>
          </cell>
          <cell r="V506" t="str">
            <v>N/A</v>
          </cell>
          <cell r="W506" t="str">
            <v>N/A</v>
          </cell>
          <cell r="X506" t="str">
            <v>N/A</v>
          </cell>
          <cell r="Y506" t="str">
            <v>N/A</v>
          </cell>
          <cell r="Z506">
            <v>30256</v>
          </cell>
          <cell r="AA506" t="str">
            <v>CALLE 59A 23D 62 SUR</v>
          </cell>
          <cell r="AB506">
            <v>3213398469</v>
          </cell>
          <cell r="AC506" t="str">
            <v>MAGDA_277@HOTMAIL.COM</v>
          </cell>
          <cell r="AD506" t="str">
            <v xml:space="preserve">1 1. Natural </v>
          </cell>
          <cell r="AE506" t="str">
            <v>26 26-Persona Natural</v>
          </cell>
          <cell r="AF506" t="str">
            <v>FEMENINO</v>
          </cell>
          <cell r="AG506" t="str">
            <v>DERECHO</v>
          </cell>
          <cell r="AH506" t="str">
            <v>ESPECIALIZACION EN DERECHO ADMINISTRATIVO</v>
          </cell>
          <cell r="AI506" t="str">
            <v>6 AÑOS 11 MESES</v>
          </cell>
          <cell r="AJ506" t="str">
            <v>SANITAS EPS</v>
          </cell>
          <cell r="AK506" t="str">
            <v>COLFONDOS</v>
          </cell>
          <cell r="AL506" t="str">
            <v>-</v>
          </cell>
          <cell r="AM506">
            <v>0</v>
          </cell>
          <cell r="AN506"/>
          <cell r="AO506">
            <v>36000000</v>
          </cell>
          <cell r="AP506">
            <v>6000000</v>
          </cell>
          <cell r="AQ506" t="str">
            <v>-</v>
          </cell>
          <cell r="AR506">
            <v>6</v>
          </cell>
          <cell r="AS506">
            <v>36000000</v>
          </cell>
          <cell r="AT506">
            <v>44773</v>
          </cell>
          <cell r="AU506">
            <v>44593</v>
          </cell>
          <cell r="AV506">
            <v>44773</v>
          </cell>
          <cell r="AW506">
            <v>6</v>
          </cell>
          <cell r="AX506" t="str">
            <v>2 2. Meses</v>
          </cell>
          <cell r="AY506" t="str">
            <v>Vigente</v>
          </cell>
          <cell r="AZ506" t="str">
            <v>SUBDIRECCION ADMINISTRATIVA Y FINANCIERA</v>
          </cell>
          <cell r="BA506" t="str">
            <v>RUBEN DARIO PERILLA CARDENAS</v>
          </cell>
          <cell r="BB506" t="str">
            <v>SUBDIRECTOR DE ADMINISTRATIVA Y FINANCIERA</v>
          </cell>
          <cell r="BC506">
            <v>74754353</v>
          </cell>
          <cell r="BD506">
            <v>456</v>
          </cell>
          <cell r="BE506">
            <v>44567</v>
          </cell>
          <cell r="BF506">
            <v>489</v>
          </cell>
          <cell r="BG506">
            <v>44590</v>
          </cell>
          <cell r="BH506" t="str">
            <v>O23011605560000007628</v>
          </cell>
          <cell r="BI506" t="str">
            <v>1 1. Inversión</v>
          </cell>
          <cell r="BJ506"/>
          <cell r="BK506"/>
          <cell r="BL506"/>
          <cell r="BM506"/>
          <cell r="BN506">
            <v>12</v>
          </cell>
          <cell r="BO506" t="str">
            <v>PROFESIONAL</v>
          </cell>
          <cell r="BP506"/>
        </row>
        <row r="507">
          <cell r="M507">
            <v>52850752</v>
          </cell>
          <cell r="N507">
            <v>6</v>
          </cell>
          <cell r="O507" t="str">
            <v>COLOMBIA</v>
          </cell>
          <cell r="P507" t="str">
            <v>CUNDINAMARCA</v>
          </cell>
          <cell r="Q507" t="str">
            <v>BOGOTA</v>
          </cell>
          <cell r="R507" t="str">
            <v>N/A</v>
          </cell>
          <cell r="S507" t="str">
            <v>N/A</v>
          </cell>
          <cell r="T507" t="str">
            <v>N/A</v>
          </cell>
          <cell r="U507" t="str">
            <v>N/A</v>
          </cell>
          <cell r="V507" t="str">
            <v>N/A</v>
          </cell>
          <cell r="W507" t="str">
            <v>N/A</v>
          </cell>
          <cell r="X507" t="str">
            <v>N/A</v>
          </cell>
          <cell r="Y507" t="str">
            <v>N/A</v>
          </cell>
          <cell r="Z507">
            <v>29436</v>
          </cell>
          <cell r="AA507" t="str">
            <v>CALLE 12A 71B 61</v>
          </cell>
          <cell r="AB507">
            <v>3004988993</v>
          </cell>
          <cell r="AC507" t="str">
            <v>PSIAM380@GMAIL.COM</v>
          </cell>
          <cell r="AD507" t="str">
            <v xml:space="preserve">1 1. Natural </v>
          </cell>
          <cell r="AE507" t="str">
            <v>26 26-Persona Natural</v>
          </cell>
          <cell r="AF507" t="str">
            <v>FEMENINO</v>
          </cell>
          <cell r="AG507" t="str">
            <v>PSICOLOGIA</v>
          </cell>
          <cell r="AH507" t="str">
            <v>MAESTRIA EN PSICOLOGIA CLINICA Y DE FAMILIA</v>
          </cell>
          <cell r="AI507" t="str">
            <v>8 AÑOS 10 MESES</v>
          </cell>
          <cell r="AJ507" t="str">
            <v>-</v>
          </cell>
          <cell r="AK507" t="str">
            <v>-</v>
          </cell>
          <cell r="AL507" t="str">
            <v>-</v>
          </cell>
          <cell r="AM507">
            <v>0</v>
          </cell>
          <cell r="AN507"/>
          <cell r="AO507">
            <v>64900000</v>
          </cell>
          <cell r="AP507">
            <v>5900000</v>
          </cell>
          <cell r="AQ507" t="str">
            <v>-</v>
          </cell>
          <cell r="AR507">
            <v>11</v>
          </cell>
          <cell r="AS507">
            <v>64900000</v>
          </cell>
          <cell r="AT507">
            <v>44925</v>
          </cell>
          <cell r="AU507">
            <v>44592</v>
          </cell>
          <cell r="AV507">
            <v>44925</v>
          </cell>
          <cell r="AW507">
            <v>11</v>
          </cell>
          <cell r="AX507" t="str">
            <v>2 2. Meses</v>
          </cell>
          <cell r="AY507" t="str">
            <v>Vigente</v>
          </cell>
          <cell r="AZ507" t="str">
            <v>SUBDIRECCION DE APROVECHAMIENTO</v>
          </cell>
          <cell r="BA507" t="str">
            <v>ALVARO RAUL PARRA ERAZO</v>
          </cell>
          <cell r="BB507" t="str">
            <v>SUBDIRECTOR DE APROVECHAMIENTO</v>
          </cell>
          <cell r="BC507">
            <v>12970943</v>
          </cell>
          <cell r="BD507">
            <v>520</v>
          </cell>
          <cell r="BE507">
            <v>44579</v>
          </cell>
          <cell r="BF507">
            <v>500</v>
          </cell>
          <cell r="BG507">
            <v>44592</v>
          </cell>
          <cell r="BH507" t="str">
            <v>O23011602380000007569</v>
          </cell>
          <cell r="BI507" t="str">
            <v>1 1. Inversión</v>
          </cell>
          <cell r="BJ507"/>
          <cell r="BK507"/>
          <cell r="BL507"/>
          <cell r="BM507"/>
          <cell r="BN507">
            <v>12</v>
          </cell>
          <cell r="BO507" t="str">
            <v>PROFESIONAL</v>
          </cell>
          <cell r="BP507"/>
        </row>
        <row r="508">
          <cell r="M508">
            <v>79557017</v>
          </cell>
          <cell r="N508">
            <v>3</v>
          </cell>
          <cell r="O508" t="str">
            <v>COLOMBIA</v>
          </cell>
          <cell r="P508" t="str">
            <v>CUNDINAMARCA</v>
          </cell>
          <cell r="Q508" t="str">
            <v>BOGOTA</v>
          </cell>
          <cell r="R508" t="str">
            <v>N/A</v>
          </cell>
          <cell r="S508" t="str">
            <v>N/A</v>
          </cell>
          <cell r="T508" t="str">
            <v>N/A</v>
          </cell>
          <cell r="U508" t="str">
            <v>N/A</v>
          </cell>
          <cell r="V508" t="str">
            <v>N/A</v>
          </cell>
          <cell r="W508" t="str">
            <v>N/A</v>
          </cell>
          <cell r="X508" t="str">
            <v>N/A</v>
          </cell>
          <cell r="Y508" t="str">
            <v>N/A</v>
          </cell>
          <cell r="Z508">
            <v>26513</v>
          </cell>
          <cell r="AA508" t="str">
            <v>CRA 14B 106 45</v>
          </cell>
          <cell r="AB508">
            <v>3212329757</v>
          </cell>
          <cell r="AC508" t="str">
            <v>AGUILERAJC72@GMAIL.COM</v>
          </cell>
          <cell r="AD508" t="str">
            <v xml:space="preserve">1 1. Natural </v>
          </cell>
          <cell r="AE508" t="str">
            <v>26 26-Persona Natural</v>
          </cell>
          <cell r="AF508" t="str">
            <v>MASCULINO</v>
          </cell>
          <cell r="AG508" t="str">
            <v>ECONOMIA</v>
          </cell>
          <cell r="AH508" t="str">
            <v>MASTER EN ECONOMI Y REGULACION DE SERVICIOS PUBLICOS</v>
          </cell>
          <cell r="AI508" t="str">
            <v>18 AÑOS 2 MESES</v>
          </cell>
          <cell r="AJ508" t="str">
            <v>SANITAS EPS</v>
          </cell>
          <cell r="AK508" t="str">
            <v>COLPENSIONES</v>
          </cell>
          <cell r="AL508" t="str">
            <v>-</v>
          </cell>
          <cell r="AM508">
            <v>0</v>
          </cell>
          <cell r="AN508"/>
          <cell r="AO508">
            <v>89250000</v>
          </cell>
          <cell r="AP508" t="str">
            <v>-</v>
          </cell>
          <cell r="AQ508"/>
          <cell r="AR508">
            <v>4</v>
          </cell>
          <cell r="AS508">
            <v>89250000</v>
          </cell>
          <cell r="AT508" t="str">
            <v>EN TRAMITE</v>
          </cell>
          <cell r="AU508">
            <v>44631</v>
          </cell>
          <cell r="AV508" t="str">
            <v>HASTA LA PROVIDENCIA QUE PONGA FIN A LA CONTROVERSIA</v>
          </cell>
          <cell r="AW508" t="str">
            <v>INDETERMINABLE</v>
          </cell>
          <cell r="AX508" t="str">
            <v>2 2. Meses</v>
          </cell>
          <cell r="AY508" t="str">
            <v>Vigente</v>
          </cell>
          <cell r="AZ508" t="str">
            <v>SUBDIRECCION DE ASUNTOS LEGALES</v>
          </cell>
          <cell r="BA508" t="str">
            <v>CARLOS ARTURO QUINTANA ASTRO</v>
          </cell>
          <cell r="BB508" t="str">
            <v>SUBDIRECTOR DE ASUNTOS LEGALES</v>
          </cell>
          <cell r="BC508">
            <v>80095259</v>
          </cell>
          <cell r="BD508">
            <v>575</v>
          </cell>
          <cell r="BE508">
            <v>44589</v>
          </cell>
          <cell r="BF508">
            <v>487</v>
          </cell>
          <cell r="BG508">
            <v>44589</v>
          </cell>
          <cell r="BH508" t="str">
            <v>O23011602380000007569</v>
          </cell>
          <cell r="BI508" t="str">
            <v>1 1. Inversión</v>
          </cell>
          <cell r="BJ508"/>
          <cell r="BK508"/>
          <cell r="BL508"/>
          <cell r="BM508"/>
          <cell r="BN508" t="str">
            <v>-</v>
          </cell>
          <cell r="BO508" t="str">
            <v>-</v>
          </cell>
          <cell r="BP508"/>
        </row>
        <row r="509">
          <cell r="M509">
            <v>1023977736</v>
          </cell>
          <cell r="N509">
            <v>1</v>
          </cell>
          <cell r="O509" t="str">
            <v>COLOMBIA</v>
          </cell>
          <cell r="P509" t="str">
            <v>CUNDINAMARCA</v>
          </cell>
          <cell r="Q509" t="str">
            <v>BOGOTA</v>
          </cell>
          <cell r="R509" t="str">
            <v>N/A</v>
          </cell>
          <cell r="S509" t="str">
            <v>N/A</v>
          </cell>
          <cell r="T509" t="str">
            <v>N/A</v>
          </cell>
          <cell r="U509" t="str">
            <v>N/A</v>
          </cell>
          <cell r="V509" t="str">
            <v>N/A</v>
          </cell>
          <cell r="W509" t="str">
            <v>N/A</v>
          </cell>
          <cell r="X509" t="str">
            <v>N/A</v>
          </cell>
          <cell r="Y509" t="str">
            <v>N/A</v>
          </cell>
          <cell r="Z509">
            <v>36382</v>
          </cell>
          <cell r="AA509" t="str">
            <v>DIAG 50 6A 23</v>
          </cell>
          <cell r="AB509">
            <v>3125329150</v>
          </cell>
          <cell r="AC509" t="str">
            <v>TRUJILLOJESSICA1008@GMAIL.COM</v>
          </cell>
          <cell r="AD509" t="str">
            <v xml:space="preserve">1 1. Natural </v>
          </cell>
          <cell r="AE509" t="str">
            <v>26 26-Persona Natural</v>
          </cell>
          <cell r="AF509" t="str">
            <v>FEMENINO</v>
          </cell>
          <cell r="AG509" t="str">
            <v>TECNOLOGIA EN GESTION EMPRESARIAL</v>
          </cell>
          <cell r="AH509" t="str">
            <v>N/A</v>
          </cell>
          <cell r="AI509" t="str">
            <v>3 AÑOS 3 MESES</v>
          </cell>
          <cell r="AJ509" t="str">
            <v>COMPENSAR EPS</v>
          </cell>
          <cell r="AK509" t="str">
            <v>PORVENIR</v>
          </cell>
          <cell r="AL509" t="str">
            <v>-</v>
          </cell>
          <cell r="AM509">
            <v>0</v>
          </cell>
          <cell r="AN509"/>
          <cell r="AO509">
            <v>44550000</v>
          </cell>
          <cell r="AP509">
            <v>4050000</v>
          </cell>
          <cell r="AQ509" t="str">
            <v>-</v>
          </cell>
          <cell r="AR509">
            <v>11</v>
          </cell>
          <cell r="AS509">
            <v>44550000</v>
          </cell>
          <cell r="AT509">
            <v>44927</v>
          </cell>
          <cell r="AU509">
            <v>44594</v>
          </cell>
          <cell r="AV509">
            <v>44927</v>
          </cell>
          <cell r="AW509">
            <v>11</v>
          </cell>
          <cell r="AX509" t="str">
            <v>2 2. Meses</v>
          </cell>
          <cell r="AY509" t="str">
            <v>Vigente</v>
          </cell>
          <cell r="AZ509" t="str">
            <v>SUBDIRECCION DE APROVECHAMIENTO</v>
          </cell>
          <cell r="BA509" t="str">
            <v>ALVARO RAUL PARRA ERAZO</v>
          </cell>
          <cell r="BB509" t="str">
            <v>SUBDIRECTOR DE APROVECHAMIENTO</v>
          </cell>
          <cell r="BC509">
            <v>12970943</v>
          </cell>
          <cell r="BD509">
            <v>555</v>
          </cell>
          <cell r="BE509">
            <v>44588</v>
          </cell>
          <cell r="BF509">
            <v>502</v>
          </cell>
          <cell r="BG509">
            <v>44592</v>
          </cell>
          <cell r="BH509" t="str">
            <v>O23011602380000007569</v>
          </cell>
          <cell r="BI509" t="str">
            <v>1 1. Inversión</v>
          </cell>
          <cell r="BJ509"/>
          <cell r="BK509"/>
          <cell r="BL509"/>
          <cell r="BM509"/>
          <cell r="BN509">
            <v>9</v>
          </cell>
          <cell r="BO509" t="str">
            <v>TECNICO</v>
          </cell>
          <cell r="BP509"/>
        </row>
        <row r="510">
          <cell r="M510">
            <v>901245704</v>
          </cell>
          <cell r="N510">
            <v>7</v>
          </cell>
          <cell r="O510" t="str">
            <v>N/A</v>
          </cell>
          <cell r="P510" t="str">
            <v>N/A</v>
          </cell>
          <cell r="Q510" t="str">
            <v>N/A</v>
          </cell>
          <cell r="R510" t="str">
            <v>RODRIGO POMBO CAJIAO</v>
          </cell>
          <cell r="S510">
            <v>79941158</v>
          </cell>
          <cell r="T510" t="str">
            <v>N/A</v>
          </cell>
          <cell r="U510" t="str">
            <v>N/A</v>
          </cell>
          <cell r="V510" t="str">
            <v>N/A</v>
          </cell>
          <cell r="W510" t="str">
            <v>N/A</v>
          </cell>
          <cell r="X510" t="str">
            <v>N/A</v>
          </cell>
          <cell r="Y510" t="str">
            <v>N/A</v>
          </cell>
          <cell r="Z510" t="str">
            <v>N/A</v>
          </cell>
          <cell r="AA510" t="str">
            <v>CALLE 78 9 57 PISO 6</v>
          </cell>
          <cell r="AB510">
            <v>6104058</v>
          </cell>
          <cell r="AC510" t="str">
            <v>N/A</v>
          </cell>
          <cell r="AD510" t="str">
            <v>2 2. Jurídica</v>
          </cell>
          <cell r="AE510" t="str">
            <v>25 25-Sociedad por Acciones Simplificadas - SAS</v>
          </cell>
          <cell r="AF510" t="str">
            <v>N/A</v>
          </cell>
          <cell r="AG510" t="str">
            <v>N/A</v>
          </cell>
          <cell r="AH510" t="str">
            <v>N/A</v>
          </cell>
          <cell r="AI510" t="str">
            <v>N/A</v>
          </cell>
          <cell r="AJ510" t="str">
            <v>N/A</v>
          </cell>
          <cell r="AK510" t="str">
            <v>N/A</v>
          </cell>
          <cell r="AL510" t="str">
            <v>-</v>
          </cell>
          <cell r="AM510">
            <v>0</v>
          </cell>
          <cell r="AN510"/>
          <cell r="AO510">
            <v>23800000</v>
          </cell>
          <cell r="AP510">
            <v>0</v>
          </cell>
          <cell r="AQ510"/>
          <cell r="AR510">
            <v>3</v>
          </cell>
          <cell r="AS510">
            <v>23800000</v>
          </cell>
          <cell r="AT510" t="str">
            <v>HASTA LA PROVIDENCIA QUE PONGA FIN A LA CONTROVERSIA</v>
          </cell>
          <cell r="AU510">
            <v>44595</v>
          </cell>
          <cell r="AV510" t="str">
            <v>HASTA LA PROVIDENCIA QUE PONGA FIN A LA CONTROVERSIA</v>
          </cell>
          <cell r="AW510" t="str">
            <v>INDETERMINABLE</v>
          </cell>
          <cell r="AX510" t="str">
            <v>2 2. Meses</v>
          </cell>
          <cell r="AY510" t="str">
            <v>Vigente</v>
          </cell>
          <cell r="AZ510" t="str">
            <v>SUBDIRECCION DE ASUNTOS LEGALES</v>
          </cell>
          <cell r="BA510" t="str">
            <v>CARLOS ARTURO QUINTANA ASTRO</v>
          </cell>
          <cell r="BB510" t="str">
            <v>SUBDIRECTOR DE ASUNTOS LEGALES</v>
          </cell>
          <cell r="BC510">
            <v>80095259</v>
          </cell>
          <cell r="BD510">
            <v>573</v>
          </cell>
          <cell r="BE510">
            <v>44589</v>
          </cell>
          <cell r="BF510">
            <v>488</v>
          </cell>
          <cell r="BG510">
            <v>44589</v>
          </cell>
          <cell r="BH510" t="str">
            <v>O23011602380000007569</v>
          </cell>
          <cell r="BI510" t="str">
            <v>1 1. Inversión</v>
          </cell>
          <cell r="BJ510"/>
          <cell r="BK510"/>
          <cell r="BL510"/>
          <cell r="BM510"/>
          <cell r="BN510" t="str">
            <v>N/A</v>
          </cell>
          <cell r="BO510" t="str">
            <v>N/A</v>
          </cell>
          <cell r="BP510"/>
        </row>
        <row r="511">
          <cell r="M511">
            <v>52450485</v>
          </cell>
          <cell r="N511">
            <v>8</v>
          </cell>
          <cell r="O511" t="str">
            <v>COLOMBIA</v>
          </cell>
          <cell r="P511" t="str">
            <v>CUNDINAMARCA</v>
          </cell>
          <cell r="Q511" t="str">
            <v>BOGOTA</v>
          </cell>
          <cell r="R511" t="str">
            <v>N/A</v>
          </cell>
          <cell r="S511" t="str">
            <v>N/A</v>
          </cell>
          <cell r="T511" t="str">
            <v>N/A</v>
          </cell>
          <cell r="U511" t="str">
            <v>N/A</v>
          </cell>
          <cell r="V511" t="str">
            <v>N/A</v>
          </cell>
          <cell r="W511" t="str">
            <v>N/A</v>
          </cell>
          <cell r="X511" t="str">
            <v>N/A</v>
          </cell>
          <cell r="Y511" t="str">
            <v>N/A</v>
          </cell>
          <cell r="Z511">
            <v>29546</v>
          </cell>
          <cell r="AA511" t="str">
            <v xml:space="preserve">CALLE 12 78 89 </v>
          </cell>
          <cell r="AB511">
            <v>5722639</v>
          </cell>
          <cell r="AC511" t="str">
            <v>JIMENE_GSARAY@YAHOO.ES</v>
          </cell>
          <cell r="AD511" t="str">
            <v xml:space="preserve">1 1. Natural </v>
          </cell>
          <cell r="AE511" t="str">
            <v>26 26-Persona Natural</v>
          </cell>
          <cell r="AF511" t="str">
            <v>FEMENINO</v>
          </cell>
          <cell r="AG511" t="str">
            <v>INGENIERIA AMBIENTAL Y SANITARIA</v>
          </cell>
          <cell r="AH511" t="str">
            <v>MAESTRIA EN GESTION AMBIENTAL</v>
          </cell>
          <cell r="AI511" t="str">
            <v>6 AÑOS 6 MESES</v>
          </cell>
          <cell r="AJ511" t="str">
            <v>ALIANSALUD</v>
          </cell>
          <cell r="AK511" t="str">
            <v>PROTECCION</v>
          </cell>
          <cell r="AL511" t="str">
            <v>-</v>
          </cell>
          <cell r="AM511">
            <v>0</v>
          </cell>
          <cell r="AN511"/>
          <cell r="AO511">
            <v>39000000</v>
          </cell>
          <cell r="AP511">
            <v>6500000</v>
          </cell>
          <cell r="AQ511" t="str">
            <v>-</v>
          </cell>
          <cell r="AR511">
            <v>6</v>
          </cell>
          <cell r="AS511">
            <v>39000000</v>
          </cell>
          <cell r="AT511">
            <v>44772</v>
          </cell>
          <cell r="AU511">
            <v>44592</v>
          </cell>
          <cell r="AV511">
            <v>44772</v>
          </cell>
          <cell r="AW511">
            <v>6</v>
          </cell>
          <cell r="AX511" t="str">
            <v>2 2. Meses</v>
          </cell>
          <cell r="AY511" t="str">
            <v>Vigente</v>
          </cell>
          <cell r="AZ511" t="str">
            <v>OFICINA DE CONTROL INTERNO</v>
          </cell>
          <cell r="BA511" t="str">
            <v>SANDRA BEATRIZ ALVARADO SALCEDO</v>
          </cell>
          <cell r="BB511" t="str">
            <v>JEFE OFICINA</v>
          </cell>
          <cell r="BC511">
            <v>37860493</v>
          </cell>
          <cell r="BD511">
            <v>570</v>
          </cell>
          <cell r="BE511">
            <v>44589</v>
          </cell>
          <cell r="BF511">
            <v>511</v>
          </cell>
          <cell r="BG511">
            <v>44592</v>
          </cell>
          <cell r="BH511" t="str">
            <v>O23011605560000007628</v>
          </cell>
          <cell r="BI511" t="str">
            <v>1 1. Inversión</v>
          </cell>
          <cell r="BJ511"/>
          <cell r="BK511"/>
          <cell r="BL511"/>
          <cell r="BM511"/>
          <cell r="BN511">
            <v>13</v>
          </cell>
          <cell r="BO511" t="str">
            <v>PROFESIONAL</v>
          </cell>
          <cell r="BP511"/>
        </row>
        <row r="512">
          <cell r="M512">
            <v>900613306</v>
          </cell>
          <cell r="N512">
            <v>4</v>
          </cell>
          <cell r="O512" t="str">
            <v>N/A</v>
          </cell>
          <cell r="P512" t="str">
            <v>N/A</v>
          </cell>
          <cell r="Q512" t="str">
            <v>N/A</v>
          </cell>
          <cell r="R512" t="str">
            <v>BERNARDO GAMBOA CASTILLA</v>
          </cell>
          <cell r="S512">
            <v>80412245</v>
          </cell>
          <cell r="T512" t="str">
            <v>N/A</v>
          </cell>
          <cell r="U512" t="str">
            <v>N/A</v>
          </cell>
          <cell r="V512" t="str">
            <v>N/A</v>
          </cell>
          <cell r="W512" t="str">
            <v>N/A</v>
          </cell>
          <cell r="X512" t="str">
            <v>N/A</v>
          </cell>
          <cell r="Y512" t="str">
            <v>N/A</v>
          </cell>
          <cell r="Z512" t="str">
            <v>N/A</v>
          </cell>
          <cell r="AA512" t="str">
            <v>CRA 16 93 11 OFC 301</v>
          </cell>
          <cell r="AB512">
            <v>7465616</v>
          </cell>
          <cell r="AC512" t="str">
            <v>N/A</v>
          </cell>
          <cell r="AD512" t="str">
            <v>2 2. Jurídica</v>
          </cell>
          <cell r="AE512" t="str">
            <v>25 25-Sociedad por Acciones Simplificadas - SAS</v>
          </cell>
          <cell r="AF512" t="str">
            <v>N/A</v>
          </cell>
          <cell r="AG512" t="str">
            <v>N/A</v>
          </cell>
          <cell r="AH512" t="str">
            <v>N/A</v>
          </cell>
          <cell r="AI512" t="str">
            <v>N/A</v>
          </cell>
          <cell r="AJ512" t="str">
            <v>N/A</v>
          </cell>
          <cell r="AK512" t="str">
            <v>N/A</v>
          </cell>
          <cell r="AL512" t="str">
            <v>-</v>
          </cell>
          <cell r="AM512">
            <v>0</v>
          </cell>
          <cell r="AN512"/>
          <cell r="AO512">
            <v>124712000</v>
          </cell>
          <cell r="AP512" t="str">
            <v>-</v>
          </cell>
          <cell r="AQ512"/>
          <cell r="AR512">
            <v>4</v>
          </cell>
          <cell r="AS512">
            <v>124712000</v>
          </cell>
          <cell r="AT512" t="str">
            <v>HASTA LA PROVIDENCIA QUE PONGA FIN A LA CONTROVERSIA</v>
          </cell>
          <cell r="AU512">
            <v>44601</v>
          </cell>
          <cell r="AV512" t="str">
            <v>HASTA LA PROVIDENCIA QUE PONGA FIN A LA CONTROVERSIA</v>
          </cell>
          <cell r="AW512" t="str">
            <v>INDETERMINABLE</v>
          </cell>
          <cell r="AX512" t="str">
            <v>2 2. Meses</v>
          </cell>
          <cell r="AY512" t="str">
            <v>Vigente</v>
          </cell>
          <cell r="AZ512" t="str">
            <v>SUBDIRECCION DE ASUNTOS LEGALES</v>
          </cell>
          <cell r="BA512" t="str">
            <v>CARLOS ARTURO QUINTANA ASTRO</v>
          </cell>
          <cell r="BB512" t="str">
            <v>SUBDIRECTOR DE ASUNTOS LEGALES</v>
          </cell>
          <cell r="BC512">
            <v>80095259</v>
          </cell>
          <cell r="BD512">
            <v>572</v>
          </cell>
          <cell r="BE512">
            <v>44589</v>
          </cell>
          <cell r="BF512">
            <v>490</v>
          </cell>
          <cell r="BG512">
            <v>44590</v>
          </cell>
          <cell r="BH512" t="str">
            <v>O23011602380000007569</v>
          </cell>
          <cell r="BI512" t="str">
            <v>1 1. Inversión</v>
          </cell>
          <cell r="BJ512"/>
          <cell r="BK512"/>
          <cell r="BL512"/>
          <cell r="BM512"/>
          <cell r="BN512" t="str">
            <v>N/A</v>
          </cell>
          <cell r="BO512" t="str">
            <v>N/A</v>
          </cell>
          <cell r="BP512"/>
        </row>
        <row r="513">
          <cell r="M513">
            <v>901382902</v>
          </cell>
          <cell r="N513">
            <v>5</v>
          </cell>
          <cell r="O513" t="str">
            <v>N/A</v>
          </cell>
          <cell r="P513" t="str">
            <v>N/A</v>
          </cell>
          <cell r="Q513" t="str">
            <v>N/A</v>
          </cell>
          <cell r="R513" t="str">
            <v>LINA MARIA DE LA ESPRIELLA FORTOUL</v>
          </cell>
          <cell r="S513">
            <v>52700890</v>
          </cell>
          <cell r="T513" t="str">
            <v>N/A</v>
          </cell>
          <cell r="U513" t="str">
            <v>N/A</v>
          </cell>
          <cell r="V513" t="str">
            <v>N/A</v>
          </cell>
          <cell r="W513" t="str">
            <v>N/A</v>
          </cell>
          <cell r="X513" t="str">
            <v>N/A</v>
          </cell>
          <cell r="Y513" t="str">
            <v>N/A</v>
          </cell>
          <cell r="Z513" t="str">
            <v>N/A</v>
          </cell>
          <cell r="AA513" t="str">
            <v xml:space="preserve">CALLE 70BIS 4 41 </v>
          </cell>
          <cell r="AB513">
            <v>3462011</v>
          </cell>
          <cell r="AC513" t="str">
            <v>N/A</v>
          </cell>
          <cell r="AD513" t="str">
            <v>2 2. Jurídica</v>
          </cell>
          <cell r="AE513" t="str">
            <v>25 25-Sociedad por Acciones Simplificadas - SAS</v>
          </cell>
          <cell r="AF513" t="str">
            <v>N/A</v>
          </cell>
          <cell r="AG513" t="str">
            <v>N/A</v>
          </cell>
          <cell r="AH513" t="str">
            <v>N/A</v>
          </cell>
          <cell r="AI513" t="str">
            <v>N/A</v>
          </cell>
          <cell r="AJ513" t="str">
            <v>N/A</v>
          </cell>
          <cell r="AK513" t="str">
            <v>N/A</v>
          </cell>
          <cell r="AL513" t="str">
            <v>-</v>
          </cell>
          <cell r="AM513">
            <v>0</v>
          </cell>
          <cell r="AN513"/>
          <cell r="AO513">
            <v>476000000</v>
          </cell>
          <cell r="AP513" t="str">
            <v>-</v>
          </cell>
          <cell r="AQ513"/>
          <cell r="AR513">
            <v>9</v>
          </cell>
          <cell r="AS513">
            <v>476000000</v>
          </cell>
          <cell r="AT513">
            <v>44843</v>
          </cell>
          <cell r="AU513">
            <v>44602</v>
          </cell>
          <cell r="AV513">
            <v>44843</v>
          </cell>
          <cell r="AW513">
            <v>8</v>
          </cell>
          <cell r="AX513" t="str">
            <v>2 2. Meses</v>
          </cell>
          <cell r="AY513" t="str">
            <v>Vigente</v>
          </cell>
          <cell r="AZ513" t="str">
            <v>SUBDIRECCION DE DISPOSICION FINAL</v>
          </cell>
          <cell r="BA513" t="str">
            <v>FREDY FERLEY ALDANA ARIAS</v>
          </cell>
          <cell r="BB513" t="str">
            <v>SUBDIRECTOR(A)</v>
          </cell>
          <cell r="BC513">
            <v>80513360</v>
          </cell>
          <cell r="BD513">
            <v>3</v>
          </cell>
          <cell r="BE513">
            <v>44588</v>
          </cell>
          <cell r="BF513"/>
          <cell r="BG513"/>
          <cell r="BH513"/>
          <cell r="BI513"/>
          <cell r="BJ513"/>
          <cell r="BK513"/>
          <cell r="BL513"/>
          <cell r="BM513"/>
          <cell r="BN513" t="str">
            <v>N/A</v>
          </cell>
          <cell r="BO513" t="str">
            <v>N/A</v>
          </cell>
          <cell r="BP513"/>
        </row>
        <row r="514">
          <cell r="M514">
            <v>890207976</v>
          </cell>
          <cell r="N514">
            <v>2</v>
          </cell>
          <cell r="O514" t="str">
            <v>N/A</v>
          </cell>
          <cell r="P514" t="str">
            <v>N/A</v>
          </cell>
          <cell r="Q514" t="str">
            <v>N/A</v>
          </cell>
          <cell r="R514" t="str">
            <v>GONZALO JAIMES MUÑOZ</v>
          </cell>
          <cell r="S514">
            <v>13835697</v>
          </cell>
          <cell r="T514" t="str">
            <v>N/A</v>
          </cell>
          <cell r="U514" t="str">
            <v>N/A</v>
          </cell>
          <cell r="V514" t="str">
            <v>N/A</v>
          </cell>
          <cell r="W514" t="str">
            <v>N/A</v>
          </cell>
          <cell r="X514" t="str">
            <v>N/A</v>
          </cell>
          <cell r="Y514" t="str">
            <v>N/A</v>
          </cell>
          <cell r="Z514" t="str">
            <v>N/A</v>
          </cell>
          <cell r="AA514" t="str">
            <v>AV LA ROSITA# 18 80  OFC 201 BUCARAMANGA</v>
          </cell>
          <cell r="AB514">
            <v>6306440</v>
          </cell>
          <cell r="AC514" t="str">
            <v>N/A</v>
          </cell>
          <cell r="AD514" t="str">
            <v>2 2. Jurídica</v>
          </cell>
          <cell r="AE514" t="str">
            <v>5 5-Sociedad Anónima</v>
          </cell>
          <cell r="AF514" t="str">
            <v>N/A</v>
          </cell>
          <cell r="AG514" t="str">
            <v>N/A</v>
          </cell>
          <cell r="AH514" t="str">
            <v>N/A</v>
          </cell>
          <cell r="AI514" t="str">
            <v>N/A</v>
          </cell>
          <cell r="AJ514" t="str">
            <v>N/A</v>
          </cell>
          <cell r="AK514" t="str">
            <v>N/A</v>
          </cell>
          <cell r="AL514" t="str">
            <v>-</v>
          </cell>
          <cell r="AM514">
            <v>0</v>
          </cell>
          <cell r="AN514"/>
          <cell r="AO514">
            <v>1734598975</v>
          </cell>
          <cell r="AP514" t="str">
            <v>-</v>
          </cell>
          <cell r="AQ514" t="str">
            <v>SI</v>
          </cell>
          <cell r="AR514" t="str">
            <v>-</v>
          </cell>
          <cell r="AS514">
            <v>1734598975</v>
          </cell>
          <cell r="AT514">
            <v>44774</v>
          </cell>
          <cell r="AU514">
            <v>44683</v>
          </cell>
          <cell r="AV514">
            <v>44803</v>
          </cell>
          <cell r="AW514">
            <v>3</v>
          </cell>
          <cell r="AX514" t="str">
            <v>2 2. Meses</v>
          </cell>
          <cell r="AY514" t="str">
            <v>Vigente</v>
          </cell>
          <cell r="AZ514" t="str">
            <v>SUBDIRECCION DE APROVECHAMIENTO</v>
          </cell>
          <cell r="BA514" t="str">
            <v>CONSTRUCCIONES E INVERSIONES LJ SAS</v>
          </cell>
          <cell r="BB514" t="str">
            <v>INTERVENTORIA</v>
          </cell>
          <cell r="BC514" t="str">
            <v>-</v>
          </cell>
          <cell r="BD514">
            <v>1</v>
          </cell>
          <cell r="BE514">
            <v>44564</v>
          </cell>
          <cell r="BF514">
            <v>562</v>
          </cell>
          <cell r="BG514">
            <v>44617</v>
          </cell>
          <cell r="BH514" t="str">
            <v>O2320202005030253290</v>
          </cell>
          <cell r="BI514"/>
          <cell r="BJ514"/>
          <cell r="BK514"/>
          <cell r="BL514"/>
          <cell r="BM514"/>
          <cell r="BN514" t="str">
            <v>N/A</v>
          </cell>
          <cell r="BO514" t="str">
            <v>N/A</v>
          </cell>
          <cell r="BP514"/>
        </row>
        <row r="515">
          <cell r="M515">
            <v>830506952</v>
          </cell>
          <cell r="N515">
            <v>0</v>
          </cell>
          <cell r="O515" t="str">
            <v>N/A</v>
          </cell>
          <cell r="P515" t="str">
            <v>N/A</v>
          </cell>
          <cell r="Q515" t="str">
            <v>N/A</v>
          </cell>
          <cell r="R515" t="str">
            <v>LILIANA MUÑOZ</v>
          </cell>
          <cell r="S515">
            <v>36114699</v>
          </cell>
          <cell r="T515" t="str">
            <v>N/A</v>
          </cell>
          <cell r="U515" t="str">
            <v>N/A</v>
          </cell>
          <cell r="V515" t="str">
            <v>N/A</v>
          </cell>
          <cell r="W515" t="str">
            <v>N/A</v>
          </cell>
          <cell r="X515" t="str">
            <v>N/A</v>
          </cell>
          <cell r="Y515" t="str">
            <v>N/A</v>
          </cell>
          <cell r="Z515" t="str">
            <v>N/A</v>
          </cell>
          <cell r="AA515" t="str">
            <v>CALLE 109 # 14B 60 OFC 204</v>
          </cell>
          <cell r="AB515">
            <v>7049132</v>
          </cell>
          <cell r="AC515" t="str">
            <v>N/A</v>
          </cell>
          <cell r="AD515" t="str">
            <v>2 2. Jurídica</v>
          </cell>
          <cell r="AE515" t="str">
            <v>25 25-Sociedad por Acciones Simplificadas - SAS</v>
          </cell>
          <cell r="AF515" t="str">
            <v>N/A</v>
          </cell>
          <cell r="AG515" t="str">
            <v>N/A</v>
          </cell>
          <cell r="AH515" t="str">
            <v>N/A</v>
          </cell>
          <cell r="AI515" t="str">
            <v>N/A</v>
          </cell>
          <cell r="AJ515" t="str">
            <v>N/A</v>
          </cell>
          <cell r="AK515" t="str">
            <v>N/A</v>
          </cell>
          <cell r="AL515" t="str">
            <v>-</v>
          </cell>
          <cell r="AM515">
            <v>0</v>
          </cell>
          <cell r="AN515"/>
          <cell r="AO515">
            <v>158684047</v>
          </cell>
          <cell r="AP515" t="str">
            <v>-</v>
          </cell>
          <cell r="AQ515" t="str">
            <v>SI</v>
          </cell>
          <cell r="AR515" t="str">
            <v>-</v>
          </cell>
          <cell r="AS515">
            <v>158684047</v>
          </cell>
          <cell r="AT515">
            <v>44866</v>
          </cell>
          <cell r="AU515">
            <v>44683</v>
          </cell>
          <cell r="AV515">
            <v>44894</v>
          </cell>
          <cell r="AW515">
            <v>6</v>
          </cell>
          <cell r="AX515" t="str">
            <v>2 2. Meses</v>
          </cell>
          <cell r="AY515" t="str">
            <v>Vigente</v>
          </cell>
          <cell r="AZ515" t="str">
            <v>SUBDIRECCION DE APROVECHAMIENTO</v>
          </cell>
          <cell r="BA515" t="str">
            <v>ALVARO RAUL PARRA ERAZO</v>
          </cell>
          <cell r="BB515" t="str">
            <v>SUBDIRECTOR DE APROVECHAMIENTO</v>
          </cell>
          <cell r="BC515">
            <v>12970943</v>
          </cell>
          <cell r="BD515">
            <v>2</v>
          </cell>
          <cell r="BE515">
            <v>44564</v>
          </cell>
          <cell r="BF515">
            <v>568</v>
          </cell>
          <cell r="BG515">
            <v>44622</v>
          </cell>
          <cell r="BH515" t="str">
            <v>O23011602380000007569</v>
          </cell>
          <cell r="BI515" t="str">
            <v>1 1. Inversión</v>
          </cell>
          <cell r="BJ515"/>
          <cell r="BK515"/>
          <cell r="BL515"/>
          <cell r="BM515"/>
          <cell r="BN515" t="str">
            <v>N/A</v>
          </cell>
          <cell r="BO515" t="str">
            <v>N/A</v>
          </cell>
          <cell r="BP515"/>
        </row>
        <row r="516">
          <cell r="M516">
            <v>805000867</v>
          </cell>
          <cell r="N516">
            <v>9</v>
          </cell>
          <cell r="O516" t="str">
            <v>N/A</v>
          </cell>
          <cell r="P516" t="str">
            <v>N/A</v>
          </cell>
          <cell r="Q516" t="str">
            <v>N/A</v>
          </cell>
          <cell r="R516" t="str">
            <v>JULIAN ANDRES CARRILLO GONZALEZ</v>
          </cell>
          <cell r="S516">
            <v>1070944109</v>
          </cell>
          <cell r="T516" t="str">
            <v>N/A</v>
          </cell>
          <cell r="U516" t="str">
            <v>N/A</v>
          </cell>
          <cell r="V516" t="str">
            <v>N/A</v>
          </cell>
          <cell r="W516" t="str">
            <v>N/A</v>
          </cell>
          <cell r="X516" t="str">
            <v>N/A</v>
          </cell>
          <cell r="Y516" t="str">
            <v>N/A</v>
          </cell>
          <cell r="Z516" t="str">
            <v>N/A</v>
          </cell>
          <cell r="AA516" t="str">
            <v>CRA 24 # 4 10 CALI</v>
          </cell>
          <cell r="AB516">
            <v>4865598</v>
          </cell>
          <cell r="AC516" t="str">
            <v>N/A</v>
          </cell>
          <cell r="AD516" t="str">
            <v>2 2. Jurídica</v>
          </cell>
          <cell r="AE516" t="str">
            <v>5 5-Sociedad Anónima</v>
          </cell>
          <cell r="AF516" t="str">
            <v>N/A</v>
          </cell>
          <cell r="AG516" t="str">
            <v>N/A</v>
          </cell>
          <cell r="AH516" t="str">
            <v>N/A</v>
          </cell>
          <cell r="AI516" t="str">
            <v>N/A</v>
          </cell>
          <cell r="AJ516" t="str">
            <v>N/A</v>
          </cell>
          <cell r="AK516" t="str">
            <v>N/A</v>
          </cell>
          <cell r="AL516" t="str">
            <v>-</v>
          </cell>
          <cell r="AM516">
            <v>0</v>
          </cell>
          <cell r="AN516"/>
          <cell r="AO516">
            <v>1571585590</v>
          </cell>
          <cell r="AP516" t="str">
            <v>-</v>
          </cell>
          <cell r="AQ516" t="str">
            <v>SI</v>
          </cell>
          <cell r="AR516" t="str">
            <v>-</v>
          </cell>
          <cell r="AS516">
            <v>1571585590</v>
          </cell>
          <cell r="AT516">
            <v>44876</v>
          </cell>
          <cell r="AU516">
            <v>44683</v>
          </cell>
          <cell r="AV516">
            <v>44876</v>
          </cell>
          <cell r="AW516" t="str">
            <v>6 MESES 10 DIAS</v>
          </cell>
          <cell r="AX516" t="str">
            <v>1 1. Días</v>
          </cell>
          <cell r="AY516" t="str">
            <v>Vigente</v>
          </cell>
          <cell r="AZ516" t="str">
            <v>SUBDIRECCION ADMINISTRATIVA Y FINANCIERA</v>
          </cell>
          <cell r="BA516" t="str">
            <v>RUBEN DARIO PERILLA CARDENAS</v>
          </cell>
          <cell r="BB516" t="str">
            <v>SUBDIRECTOR DE ADMINISTRATIVA Y FINANCIERA</v>
          </cell>
          <cell r="BC516">
            <v>74754353</v>
          </cell>
          <cell r="BD516"/>
          <cell r="BE516"/>
          <cell r="BF516"/>
          <cell r="BG516"/>
          <cell r="BH516"/>
          <cell r="BI516"/>
          <cell r="BJ516"/>
          <cell r="BK516"/>
          <cell r="BL516"/>
          <cell r="BM516"/>
          <cell r="BN516"/>
          <cell r="BO516"/>
          <cell r="BP516"/>
        </row>
        <row r="517">
          <cell r="M517">
            <v>900788842</v>
          </cell>
          <cell r="N517">
            <v>1</v>
          </cell>
          <cell r="O517" t="str">
            <v>N/A</v>
          </cell>
          <cell r="P517" t="str">
            <v>N/A</v>
          </cell>
          <cell r="Q517" t="str">
            <v>N/A</v>
          </cell>
          <cell r="R517" t="str">
            <v>DAMARIS ZARATE</v>
          </cell>
          <cell r="S517">
            <v>51895856</v>
          </cell>
          <cell r="T517" t="str">
            <v>N/A</v>
          </cell>
          <cell r="U517" t="str">
            <v>N/A</v>
          </cell>
          <cell r="V517" t="str">
            <v>N/A</v>
          </cell>
          <cell r="W517" t="str">
            <v>N/A</v>
          </cell>
          <cell r="X517" t="str">
            <v>N/A</v>
          </cell>
          <cell r="Y517" t="str">
            <v>N/A</v>
          </cell>
          <cell r="Z517" t="str">
            <v>N/A</v>
          </cell>
          <cell r="AA517" t="str">
            <v>CRA 14N 119 71</v>
          </cell>
          <cell r="AB517">
            <v>3202436258</v>
          </cell>
          <cell r="AC517" t="str">
            <v>N/A</v>
          </cell>
          <cell r="AD517" t="str">
            <v>2 2. Jurídica</v>
          </cell>
          <cell r="AE517" t="str">
            <v>25 25-Sociedad por Acciones Simplificadas - SAS</v>
          </cell>
          <cell r="AF517" t="str">
            <v>N/A</v>
          </cell>
          <cell r="AG517" t="str">
            <v>N/A</v>
          </cell>
          <cell r="AH517" t="str">
            <v>N/A</v>
          </cell>
          <cell r="AI517" t="str">
            <v>N/A</v>
          </cell>
          <cell r="AJ517" t="str">
            <v>N/A</v>
          </cell>
          <cell r="AK517" t="str">
            <v>N/A</v>
          </cell>
          <cell r="AL517" t="str">
            <v>-</v>
          </cell>
          <cell r="AM517">
            <v>0</v>
          </cell>
          <cell r="AN517"/>
          <cell r="AO517">
            <v>15743700</v>
          </cell>
          <cell r="AP517" t="str">
            <v>-</v>
          </cell>
          <cell r="AQ517" t="str">
            <v>SI</v>
          </cell>
          <cell r="AR517" t="str">
            <v>-</v>
          </cell>
          <cell r="AS517">
            <v>15743700</v>
          </cell>
          <cell r="AT517">
            <v>44910</v>
          </cell>
          <cell r="AU517">
            <v>44697</v>
          </cell>
          <cell r="AV517">
            <v>44910</v>
          </cell>
          <cell r="AW517">
            <v>7</v>
          </cell>
          <cell r="AX517" t="str">
            <v>2 2. Meses</v>
          </cell>
          <cell r="AY517" t="str">
            <v>Vigente</v>
          </cell>
          <cell r="AZ517" t="str">
            <v>OFICINA ASESORA DE COMUNICACIONES Y RELACIONES INTERINSTITUCIONALES</v>
          </cell>
          <cell r="BA517" t="str">
            <v>JULIAN CAMILO AMADO VELANDIA</v>
          </cell>
          <cell r="BB517" t="str">
            <v>JEFE OFICINA ASESORA DE COMUNICACIONES Y RELACIONES INTERINSTITUCIONALES</v>
          </cell>
          <cell r="BC517">
            <v>80110291</v>
          </cell>
          <cell r="BD517">
            <v>679</v>
          </cell>
          <cell r="BE517">
            <v>44662</v>
          </cell>
          <cell r="BF517">
            <v>629</v>
          </cell>
          <cell r="BG517">
            <v>44690</v>
          </cell>
          <cell r="BH517" t="str">
            <v>O23011605560000007628</v>
          </cell>
          <cell r="BI517" t="str">
            <v>1 1. Inversión</v>
          </cell>
          <cell r="BJ517" t="str">
            <v>N/A</v>
          </cell>
          <cell r="BK517"/>
          <cell r="BL517"/>
          <cell r="BM517"/>
          <cell r="BN517"/>
          <cell r="BO517"/>
          <cell r="BP517"/>
        </row>
        <row r="518">
          <cell r="M518">
            <v>830048122</v>
          </cell>
          <cell r="N518">
            <v>9</v>
          </cell>
          <cell r="O518" t="str">
            <v>N/A</v>
          </cell>
          <cell r="P518" t="str">
            <v>N/A</v>
          </cell>
          <cell r="Q518" t="str">
            <v>N/A</v>
          </cell>
          <cell r="R518" t="str">
            <v>MAURICIO VELASCO VALLECILLA</v>
          </cell>
          <cell r="S518">
            <v>16625947</v>
          </cell>
          <cell r="T518" t="str">
            <v>N/A</v>
          </cell>
          <cell r="U518" t="str">
            <v>N/A</v>
          </cell>
          <cell r="V518" t="str">
            <v>N/A</v>
          </cell>
          <cell r="W518" t="str">
            <v>N/A</v>
          </cell>
          <cell r="X518" t="str">
            <v>N/A</v>
          </cell>
          <cell r="Y518" t="str">
            <v>N/A</v>
          </cell>
          <cell r="Z518" t="str">
            <v>N/A</v>
          </cell>
          <cell r="AA518" t="str">
            <v>CALLE 59C SUR 51 50</v>
          </cell>
          <cell r="AB518">
            <v>7300150</v>
          </cell>
          <cell r="AC518" t="str">
            <v>N/A</v>
          </cell>
          <cell r="AD518" t="str">
            <v>2 2. Jurídica</v>
          </cell>
          <cell r="AE518" t="str">
            <v>5 5-Sociedad Anónima</v>
          </cell>
          <cell r="AF518" t="str">
            <v>N/A</v>
          </cell>
          <cell r="AG518" t="str">
            <v>N/A</v>
          </cell>
          <cell r="AH518" t="str">
            <v>N/A</v>
          </cell>
          <cell r="AI518" t="str">
            <v>N/A</v>
          </cell>
          <cell r="AJ518" t="str">
            <v>N/A</v>
          </cell>
          <cell r="AK518" t="str">
            <v>N/A</v>
          </cell>
          <cell r="AL518" t="str">
            <v>-</v>
          </cell>
          <cell r="AM518">
            <v>0</v>
          </cell>
          <cell r="AN518"/>
          <cell r="AO518">
            <v>792173712</v>
          </cell>
          <cell r="AP518" t="str">
            <v>-</v>
          </cell>
          <cell r="AQ518" t="str">
            <v>SI</v>
          </cell>
          <cell r="AR518" t="str">
            <v>-</v>
          </cell>
          <cell r="AS518">
            <v>792173712</v>
          </cell>
          <cell r="AT518"/>
          <cell r="AU518"/>
          <cell r="AV518"/>
          <cell r="AW518">
            <v>9</v>
          </cell>
          <cell r="AX518" t="str">
            <v>2 2. Meses</v>
          </cell>
          <cell r="AY518" t="str">
            <v>IoI</v>
          </cell>
          <cell r="AZ518" t="str">
            <v>SUBDIRECCION DE RECOLECCION, BARRIDO Y LIMPIEZA</v>
          </cell>
          <cell r="BA518" t="str">
            <v>HERMES HUMBERTO FORERO</v>
          </cell>
          <cell r="BB518" t="str">
            <v>SUBDIRECTOR DE RBL</v>
          </cell>
          <cell r="BC518">
            <v>80012878</v>
          </cell>
          <cell r="BD518">
            <v>2701</v>
          </cell>
          <cell r="BE518">
            <v>44568</v>
          </cell>
          <cell r="BF518" t="str">
            <v>N/A</v>
          </cell>
          <cell r="BG518" t="str">
            <v>N/A</v>
          </cell>
          <cell r="BH518" t="str">
            <v>FONDIGER</v>
          </cell>
          <cell r="BI518" t="str">
            <v>N/A</v>
          </cell>
          <cell r="BJ518" t="str">
            <v>N/A</v>
          </cell>
          <cell r="BK518"/>
          <cell r="BL518"/>
          <cell r="BM518"/>
          <cell r="BN518"/>
          <cell r="BO518"/>
          <cell r="BP518"/>
        </row>
        <row r="519">
          <cell r="M519">
            <v>900429481</v>
          </cell>
          <cell r="N519">
            <v>7</v>
          </cell>
          <cell r="O519" t="str">
            <v>N/A</v>
          </cell>
          <cell r="P519" t="str">
            <v>N/A</v>
          </cell>
          <cell r="Q519" t="str">
            <v>N/A</v>
          </cell>
          <cell r="R519" t="str">
            <v>SAHID ALEHEJ OSPINA</v>
          </cell>
          <cell r="S519">
            <v>1144070412</v>
          </cell>
          <cell r="T519" t="str">
            <v>N/A</v>
          </cell>
          <cell r="U519" t="str">
            <v>N/A</v>
          </cell>
          <cell r="V519" t="str">
            <v>N/A</v>
          </cell>
          <cell r="W519" t="str">
            <v>N/A</v>
          </cell>
          <cell r="X519" t="str">
            <v>N/A</v>
          </cell>
          <cell r="Y519" t="str">
            <v>N/A</v>
          </cell>
          <cell r="Z519" t="str">
            <v>N/A</v>
          </cell>
          <cell r="AA519" t="str">
            <v>CRA 36A BIS # 6 50</v>
          </cell>
          <cell r="AB519">
            <v>3166176209</v>
          </cell>
          <cell r="AC519" t="str">
            <v>N/A</v>
          </cell>
          <cell r="AD519" t="str">
            <v>2 2. Jurídica</v>
          </cell>
          <cell r="AE519" t="str">
            <v>25 25-Sociedad por Acciones Simplificadas - SAS</v>
          </cell>
          <cell r="AF519" t="str">
            <v>N/A</v>
          </cell>
          <cell r="AG519" t="str">
            <v>N/A</v>
          </cell>
          <cell r="AH519" t="str">
            <v>N/A</v>
          </cell>
          <cell r="AI519" t="str">
            <v>N/A</v>
          </cell>
          <cell r="AJ519" t="str">
            <v>N/A</v>
          </cell>
          <cell r="AK519" t="str">
            <v>N/A</v>
          </cell>
          <cell r="AL519" t="str">
            <v>-</v>
          </cell>
          <cell r="AM519">
            <v>0</v>
          </cell>
          <cell r="AN519"/>
          <cell r="AO519">
            <v>139339909</v>
          </cell>
          <cell r="AP519" t="str">
            <v>-</v>
          </cell>
          <cell r="AQ519" t="str">
            <v>SI</v>
          </cell>
          <cell r="AR519" t="str">
            <v>-</v>
          </cell>
          <cell r="AS519">
            <v>139339909</v>
          </cell>
          <cell r="AT519"/>
          <cell r="AU519"/>
          <cell r="AV519"/>
          <cell r="AW519">
            <v>8</v>
          </cell>
          <cell r="AX519" t="str">
            <v>2 2. Meses</v>
          </cell>
          <cell r="AY519" t="str">
            <v>IoI</v>
          </cell>
          <cell r="AZ519" t="str">
            <v>SUBDIRECCION ADMINISTRATIVA Y FINANCIERA</v>
          </cell>
          <cell r="BA519" t="str">
            <v>RUBEN DARIO PERILLA CARDENAS</v>
          </cell>
          <cell r="BB519" t="str">
            <v>SUBDIRECTOR DE ADMINISTRATIVA Y FINANCIERA</v>
          </cell>
          <cell r="BC519">
            <v>74754353</v>
          </cell>
          <cell r="BD519">
            <v>646</v>
          </cell>
          <cell r="BE519">
            <v>44624</v>
          </cell>
          <cell r="BF519">
            <v>654</v>
          </cell>
          <cell r="BG519">
            <v>44721</v>
          </cell>
          <cell r="BH519" t="str">
            <v>O21202020060868019</v>
          </cell>
          <cell r="BI519" t="str">
            <v>2 2. Funcionamiento</v>
          </cell>
          <cell r="BJ519"/>
          <cell r="BK519"/>
          <cell r="BL519"/>
          <cell r="BM519"/>
          <cell r="BN519"/>
          <cell r="BO519"/>
          <cell r="BP519"/>
        </row>
        <row r="520">
          <cell r="M520">
            <v>830129423</v>
          </cell>
          <cell r="N520">
            <v>9</v>
          </cell>
          <cell r="O520" t="str">
            <v>N/A</v>
          </cell>
          <cell r="P520" t="str">
            <v>N/A</v>
          </cell>
          <cell r="Q520" t="str">
            <v>N/A</v>
          </cell>
          <cell r="R520" t="str">
            <v>SERGIO CARDENAS CALA</v>
          </cell>
          <cell r="S520">
            <v>79654821</v>
          </cell>
          <cell r="T520" t="str">
            <v>N/A</v>
          </cell>
          <cell r="U520" t="str">
            <v>N/A</v>
          </cell>
          <cell r="V520" t="str">
            <v>N/A</v>
          </cell>
          <cell r="W520" t="str">
            <v>N/A</v>
          </cell>
          <cell r="X520" t="str">
            <v>N/A</v>
          </cell>
          <cell r="Y520" t="str">
            <v>N/A</v>
          </cell>
          <cell r="Z520" t="str">
            <v>N/A</v>
          </cell>
          <cell r="AA520" t="str">
            <v>CALLE 12 # 15 30</v>
          </cell>
          <cell r="AB520">
            <v>7421971</v>
          </cell>
          <cell r="AC520" t="str">
            <v>N/A</v>
          </cell>
          <cell r="AD520" t="str">
            <v>2 2. Jurídica</v>
          </cell>
          <cell r="AE520" t="str">
            <v>25 25-Sociedad por Acciones Simplificadas - SAS</v>
          </cell>
          <cell r="AF520" t="str">
            <v>N/A</v>
          </cell>
          <cell r="AG520" t="str">
            <v>N/A</v>
          </cell>
          <cell r="AH520" t="str">
            <v>N/A</v>
          </cell>
          <cell r="AI520" t="str">
            <v>N/A</v>
          </cell>
          <cell r="AJ520" t="str">
            <v>N/A</v>
          </cell>
          <cell r="AK520" t="str">
            <v>N/A</v>
          </cell>
          <cell r="AL520" t="str">
            <v>-</v>
          </cell>
          <cell r="AM520">
            <v>0</v>
          </cell>
          <cell r="AN520"/>
          <cell r="AO520">
            <v>204181799</v>
          </cell>
          <cell r="AP520" t="str">
            <v>-</v>
          </cell>
          <cell r="AQ520" t="str">
            <v>SI</v>
          </cell>
          <cell r="AR520" t="str">
            <v>-</v>
          </cell>
          <cell r="AS520">
            <v>204181799</v>
          </cell>
          <cell r="AT520">
            <v>44832</v>
          </cell>
          <cell r="AU520">
            <v>44741</v>
          </cell>
          <cell r="AV520">
            <v>44832</v>
          </cell>
          <cell r="AW520">
            <v>3</v>
          </cell>
          <cell r="AX520" t="str">
            <v>2 2. Meses</v>
          </cell>
          <cell r="AY520" t="str">
            <v>Vigente</v>
          </cell>
          <cell r="AZ520" t="str">
            <v>SUBDIRECCION DE DISPOSICION FINAL</v>
          </cell>
          <cell r="BA520" t="str">
            <v>FREDY FERLEY ALDANA ARIAS</v>
          </cell>
          <cell r="BB520" t="str">
            <v>SUBDIRECTOR(A)</v>
          </cell>
          <cell r="BC520">
            <v>80513360</v>
          </cell>
          <cell r="BD520">
            <v>654</v>
          </cell>
          <cell r="BE520">
            <v>44634</v>
          </cell>
          <cell r="BF520">
            <v>676</v>
          </cell>
          <cell r="BG520">
            <v>44736</v>
          </cell>
          <cell r="BH520" t="str">
            <v>O23011602380000007569</v>
          </cell>
          <cell r="BI520" t="str">
            <v>1 1. Inversión</v>
          </cell>
          <cell r="BJ520"/>
          <cell r="BK520"/>
          <cell r="BL520"/>
          <cell r="BM520"/>
          <cell r="BN520"/>
          <cell r="BO520"/>
          <cell r="BP520"/>
        </row>
        <row r="521">
          <cell r="M521">
            <v>79821330</v>
          </cell>
          <cell r="N521">
            <v>6</v>
          </cell>
          <cell r="O521" t="str">
            <v>COLOMBIA</v>
          </cell>
          <cell r="P521" t="str">
            <v>CUNDINAMARCA</v>
          </cell>
          <cell r="Q521" t="str">
            <v>BOGOTA</v>
          </cell>
          <cell r="R521" t="str">
            <v>N/A</v>
          </cell>
          <cell r="S521" t="str">
            <v>N/A</v>
          </cell>
          <cell r="T521" t="str">
            <v>N/A</v>
          </cell>
          <cell r="U521" t="str">
            <v>N/A</v>
          </cell>
          <cell r="V521" t="str">
            <v>N/A</v>
          </cell>
          <cell r="W521" t="str">
            <v>N/A</v>
          </cell>
          <cell r="X521" t="str">
            <v>N/A</v>
          </cell>
          <cell r="Y521" t="str">
            <v>N/A</v>
          </cell>
          <cell r="Z521">
            <v>27459</v>
          </cell>
          <cell r="AA521" t="str">
            <v>cra 19b sur 52 66 SUR</v>
          </cell>
          <cell r="AB521">
            <v>3137310599</v>
          </cell>
          <cell r="AC521" t="str">
            <v>BARRERABLANCOJESUS1@GMAIL.COM</v>
          </cell>
          <cell r="AD521" t="str">
            <v xml:space="preserve">1 1. Natural </v>
          </cell>
          <cell r="AE521" t="str">
            <v>26 26-Persona Natural</v>
          </cell>
          <cell r="AF521" t="str">
            <v>MASCULINO</v>
          </cell>
          <cell r="AG521" t="str">
            <v>DERECHO</v>
          </cell>
          <cell r="AH521" t="str">
            <v>ESPECIALIZACION EN DERECHO ADMINISTRATIVO</v>
          </cell>
          <cell r="AI521" t="str">
            <v>9 AÑOS 10 MESES</v>
          </cell>
          <cell r="AJ521" t="str">
            <v>SANITAS EPS</v>
          </cell>
          <cell r="AK521" t="str">
            <v>COLPENSIONES</v>
          </cell>
          <cell r="AL521" t="str">
            <v>-</v>
          </cell>
          <cell r="AM521">
            <v>0</v>
          </cell>
          <cell r="AN521"/>
          <cell r="AO521">
            <v>46500000</v>
          </cell>
          <cell r="AP521">
            <v>7750000</v>
          </cell>
          <cell r="AQ521" t="str">
            <v>-</v>
          </cell>
          <cell r="AR521" t="str">
            <v>-</v>
          </cell>
          <cell r="AS521">
            <v>46500000</v>
          </cell>
          <cell r="AT521">
            <v>44923</v>
          </cell>
          <cell r="AU521">
            <v>44741</v>
          </cell>
          <cell r="AV521">
            <v>44923</v>
          </cell>
          <cell r="AW521">
            <v>6</v>
          </cell>
          <cell r="AX521" t="str">
            <v>2 2. Meses</v>
          </cell>
          <cell r="AY521" t="str">
            <v>Vigente</v>
          </cell>
          <cell r="AZ521" t="str">
            <v>SUBDIRECCION DE ASUNTOS LEGALES</v>
          </cell>
          <cell r="BA521" t="str">
            <v>CARLOS ARTURO QUINTANA ASTRO</v>
          </cell>
          <cell r="BB521" t="str">
            <v>SUBDIRECTOR DE ASUNTOS LEGALES</v>
          </cell>
          <cell r="BC521">
            <v>80095259</v>
          </cell>
          <cell r="BD521">
            <v>803</v>
          </cell>
          <cell r="BE521">
            <v>44736</v>
          </cell>
          <cell r="BF521">
            <v>679</v>
          </cell>
          <cell r="BG521">
            <v>44741</v>
          </cell>
          <cell r="BH521" t="str">
            <v>O21202020080282199</v>
          </cell>
          <cell r="BI521" t="str">
            <v>2 2. Funcionamiento</v>
          </cell>
          <cell r="BJ521"/>
          <cell r="BK521"/>
          <cell r="BL521"/>
          <cell r="BM521"/>
          <cell r="BN521"/>
          <cell r="BO521"/>
          <cell r="BP521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0D6C8-5B2A-421E-986D-A17B5BD670CF}">
  <dimension ref="A1:AG584"/>
  <sheetViews>
    <sheetView tabSelected="1" topLeftCell="B1" zoomScale="115" zoomScaleNormal="115" workbookViewId="0">
      <pane ySplit="1" topLeftCell="A2" activePane="bottomLeft" state="frozen"/>
      <selection pane="bottomLeft" activeCell="L2" sqref="L2"/>
    </sheetView>
  </sheetViews>
  <sheetFormatPr baseColWidth="10" defaultRowHeight="14.4" x14ac:dyDescent="0.3"/>
  <cols>
    <col min="1" max="1" width="23.33203125" hidden="1" customWidth="1"/>
    <col min="5" max="5" width="12.6640625" customWidth="1"/>
    <col min="6" max="6" width="10.44140625" hidden="1" customWidth="1"/>
    <col min="7" max="7" width="11.88671875" style="20" bestFit="1" customWidth="1"/>
    <col min="8" max="8" width="12.88671875" hidden="1" customWidth="1"/>
    <col min="9" max="9" width="12.88671875" style="20" customWidth="1"/>
    <col min="10" max="10" width="12.88671875" style="8" hidden="1" customWidth="1"/>
    <col min="11" max="11" width="17.109375" hidden="1" customWidth="1"/>
    <col min="12" max="12" width="16.6640625" style="20" customWidth="1"/>
    <col min="13" max="13" width="12.88671875" style="8" hidden="1" customWidth="1"/>
    <col min="14" max="14" width="15" customWidth="1"/>
    <col min="15" max="15" width="12.33203125" customWidth="1"/>
    <col min="16" max="16" width="13.88671875" customWidth="1"/>
    <col min="17" max="17" width="13.6640625" bestFit="1" customWidth="1"/>
    <col min="18" max="18" width="13.109375" customWidth="1"/>
    <col min="19" max="19" width="13.6640625" bestFit="1" customWidth="1"/>
    <col min="21" max="22" width="13.88671875" style="1" bestFit="1" customWidth="1"/>
    <col min="23" max="23" width="15.21875" customWidth="1"/>
  </cols>
  <sheetData>
    <row r="1" spans="1:33" s="27" customFormat="1" ht="85.2" customHeight="1" thickBot="1" x14ac:dyDescent="0.35">
      <c r="A1" s="22" t="s">
        <v>11</v>
      </c>
      <c r="B1" s="23" t="s">
        <v>9</v>
      </c>
      <c r="C1" s="24" t="s">
        <v>5</v>
      </c>
      <c r="D1" s="24" t="s">
        <v>6</v>
      </c>
      <c r="E1" s="23" t="s">
        <v>10</v>
      </c>
      <c r="F1" s="23" t="s">
        <v>7</v>
      </c>
      <c r="G1" s="23" t="s">
        <v>691</v>
      </c>
      <c r="H1" s="23" t="s">
        <v>0</v>
      </c>
      <c r="I1" s="23" t="s">
        <v>692</v>
      </c>
      <c r="J1" s="22" t="s">
        <v>670</v>
      </c>
      <c r="K1" s="23" t="s">
        <v>693</v>
      </c>
      <c r="L1" s="23" t="s">
        <v>693</v>
      </c>
      <c r="M1" s="22" t="s">
        <v>670</v>
      </c>
      <c r="N1" s="23" t="s">
        <v>694</v>
      </c>
      <c r="O1" s="23" t="s">
        <v>695</v>
      </c>
      <c r="P1" s="23" t="s">
        <v>696</v>
      </c>
      <c r="Q1" s="23" t="s">
        <v>697</v>
      </c>
      <c r="R1" s="23" t="s">
        <v>703</v>
      </c>
      <c r="S1" s="23" t="s">
        <v>698</v>
      </c>
      <c r="T1" s="23" t="s">
        <v>699</v>
      </c>
      <c r="U1" s="25" t="s">
        <v>700</v>
      </c>
      <c r="V1" s="25" t="s">
        <v>701</v>
      </c>
      <c r="W1" s="25" t="s">
        <v>702</v>
      </c>
      <c r="X1" s="26"/>
      <c r="Y1" s="26"/>
      <c r="Z1" s="26"/>
      <c r="AA1" s="26"/>
      <c r="AB1" s="26"/>
      <c r="AC1" s="26"/>
      <c r="AD1" s="26"/>
      <c r="AE1" s="26"/>
      <c r="AF1" s="26"/>
      <c r="AG1" s="26"/>
    </row>
    <row r="2" spans="1:33" x14ac:dyDescent="0.3">
      <c r="A2" s="3" t="s">
        <v>17</v>
      </c>
      <c r="B2" s="30">
        <v>1</v>
      </c>
      <c r="C2" s="13">
        <v>245</v>
      </c>
      <c r="D2" s="13">
        <v>1</v>
      </c>
      <c r="E2" s="13">
        <v>80849721</v>
      </c>
      <c r="F2" s="14" t="s">
        <v>18</v>
      </c>
      <c r="G2" s="28">
        <f>+L2-I2</f>
        <v>333</v>
      </c>
      <c r="H2" s="15">
        <v>44566</v>
      </c>
      <c r="I2" s="21">
        <f>+VLOOKUP(E2,[1]GENERAL!$M$1:$BP$521,35,0)</f>
        <v>44567</v>
      </c>
      <c r="J2" s="11" t="str">
        <f>+IF(H2=I2,"Iguales", "Diferentes")</f>
        <v>Diferentes</v>
      </c>
      <c r="K2" s="15">
        <v>44869</v>
      </c>
      <c r="L2" s="21">
        <f>+VLOOKUP(E2,[1]GENERAL!$M$1:$BP$521,36,0)</f>
        <v>44900</v>
      </c>
      <c r="M2" s="11" t="str">
        <f>+IF(K2=L2,"Iguales", "Diferentes")</f>
        <v>Diferentes</v>
      </c>
      <c r="N2" s="16">
        <v>125840000</v>
      </c>
      <c r="O2" s="17">
        <v>0.4393939367450731</v>
      </c>
      <c r="P2" s="16">
        <v>55293333</v>
      </c>
      <c r="Q2" s="16">
        <v>70546667</v>
      </c>
      <c r="R2" s="16">
        <v>0</v>
      </c>
      <c r="S2" s="16">
        <v>0</v>
      </c>
      <c r="T2" s="18"/>
      <c r="U2" s="16"/>
      <c r="V2" s="16"/>
      <c r="W2" s="18" t="s">
        <v>19</v>
      </c>
    </row>
    <row r="3" spans="1:33" x14ac:dyDescent="0.3">
      <c r="A3" s="3" t="s">
        <v>20</v>
      </c>
      <c r="B3" s="31">
        <v>2</v>
      </c>
      <c r="C3" s="9">
        <v>8</v>
      </c>
      <c r="D3" s="9">
        <v>10</v>
      </c>
      <c r="E3" s="9">
        <v>22491701</v>
      </c>
      <c r="F3" s="10" t="s">
        <v>21</v>
      </c>
      <c r="G3" s="29">
        <f t="shared" ref="G3:G66" si="0">+L3-I3</f>
        <v>348</v>
      </c>
      <c r="H3" s="5">
        <v>44567</v>
      </c>
      <c r="I3" s="19">
        <f>+VLOOKUP(E3,[1]GENERAL!$M$1:$BP$521,35,0)</f>
        <v>44567</v>
      </c>
      <c r="J3" s="11" t="str">
        <f t="shared" ref="J3:J66" si="1">+IF(H3=I3,"Iguales", "Diferentes")</f>
        <v>Iguales</v>
      </c>
      <c r="K3" s="5">
        <v>44915</v>
      </c>
      <c r="L3" s="19">
        <f>+VLOOKUP(E3,[1]GENERAL!$M$1:$BP$521,36,0)</f>
        <v>44915</v>
      </c>
      <c r="M3" s="11" t="str">
        <f t="shared" ref="M3:M66" si="2">+IF(K3=L3,"Iguales", "Diferentes")</f>
        <v>Iguales</v>
      </c>
      <c r="N3" s="6">
        <v>106605000</v>
      </c>
      <c r="O3" s="7">
        <v>0.42028985507246375</v>
      </c>
      <c r="P3" s="6">
        <v>44805000</v>
      </c>
      <c r="Q3" s="6">
        <v>61800000</v>
      </c>
      <c r="R3" s="6">
        <v>0</v>
      </c>
      <c r="S3" s="6">
        <v>0</v>
      </c>
      <c r="T3" s="3"/>
      <c r="U3" s="6"/>
      <c r="V3" s="6"/>
      <c r="W3" s="32" t="s">
        <v>19</v>
      </c>
    </row>
    <row r="4" spans="1:33" x14ac:dyDescent="0.3">
      <c r="A4" s="3" t="s">
        <v>22</v>
      </c>
      <c r="B4" s="31">
        <v>3</v>
      </c>
      <c r="C4" s="9">
        <v>21</v>
      </c>
      <c r="D4" s="9">
        <v>12</v>
      </c>
      <c r="E4" s="9">
        <v>53931862</v>
      </c>
      <c r="F4" s="10" t="s">
        <v>21</v>
      </c>
      <c r="G4" s="29">
        <f t="shared" si="0"/>
        <v>348</v>
      </c>
      <c r="H4" s="5">
        <v>44567</v>
      </c>
      <c r="I4" s="19">
        <f>+VLOOKUP(E4,[1]GENERAL!$M$1:$BP$521,35,0)</f>
        <v>44567</v>
      </c>
      <c r="J4" s="11" t="str">
        <f t="shared" si="1"/>
        <v>Iguales</v>
      </c>
      <c r="K4" s="5">
        <v>44915</v>
      </c>
      <c r="L4" s="19">
        <f>+VLOOKUP(E4,[1]GENERAL!$M$1:$BP$521,36,0)</f>
        <v>44915</v>
      </c>
      <c r="M4" s="11" t="str">
        <f t="shared" si="2"/>
        <v>Iguales</v>
      </c>
      <c r="N4" s="6">
        <v>94760000</v>
      </c>
      <c r="O4" s="7">
        <v>0.42028985859012241</v>
      </c>
      <c r="P4" s="6">
        <v>39826667</v>
      </c>
      <c r="Q4" s="6">
        <v>54933333</v>
      </c>
      <c r="R4" s="6">
        <v>0</v>
      </c>
      <c r="S4" s="6">
        <v>0</v>
      </c>
      <c r="T4" s="3"/>
      <c r="U4" s="6"/>
      <c r="V4" s="6"/>
      <c r="W4" s="32" t="s">
        <v>19</v>
      </c>
    </row>
    <row r="5" spans="1:33" x14ac:dyDescent="0.3">
      <c r="A5" s="3" t="s">
        <v>23</v>
      </c>
      <c r="B5" s="31">
        <v>4</v>
      </c>
      <c r="C5" s="9">
        <v>145</v>
      </c>
      <c r="D5" s="9">
        <v>7</v>
      </c>
      <c r="E5" s="9">
        <v>1122238188</v>
      </c>
      <c r="F5" s="10" t="s">
        <v>24</v>
      </c>
      <c r="G5" s="29">
        <f t="shared" si="0"/>
        <v>242</v>
      </c>
      <c r="H5" s="5">
        <v>44567</v>
      </c>
      <c r="I5" s="19">
        <f>+VLOOKUP(E5,[1]GENERAL!$M$1:$BP$521,35,0)</f>
        <v>44567</v>
      </c>
      <c r="J5" s="11" t="str">
        <f t="shared" si="1"/>
        <v>Iguales</v>
      </c>
      <c r="K5" s="5">
        <v>44809</v>
      </c>
      <c r="L5" s="19">
        <f>+VLOOKUP(E5,[1]GENERAL!$M$1:$BP$521,36,0)</f>
        <v>44809</v>
      </c>
      <c r="M5" s="11" t="str">
        <f t="shared" si="2"/>
        <v>Iguales</v>
      </c>
      <c r="N5" s="6">
        <v>26400000</v>
      </c>
      <c r="O5" s="7">
        <v>0.60416666666666663</v>
      </c>
      <c r="P5" s="6">
        <v>15950000</v>
      </c>
      <c r="Q5" s="6">
        <v>10450000</v>
      </c>
      <c r="R5" s="6">
        <v>0</v>
      </c>
      <c r="S5" s="6">
        <v>0</v>
      </c>
      <c r="T5" s="3"/>
      <c r="U5" s="6"/>
      <c r="V5" s="6"/>
      <c r="W5" s="32" t="s">
        <v>19</v>
      </c>
    </row>
    <row r="6" spans="1:33" x14ac:dyDescent="0.3">
      <c r="A6" s="3" t="s">
        <v>25</v>
      </c>
      <c r="B6" s="31">
        <v>5</v>
      </c>
      <c r="C6" s="9">
        <v>216</v>
      </c>
      <c r="D6" s="9">
        <v>21</v>
      </c>
      <c r="E6" s="9">
        <v>1024582252</v>
      </c>
      <c r="F6" s="10" t="s">
        <v>24</v>
      </c>
      <c r="G6" s="29">
        <f t="shared" si="0"/>
        <v>242</v>
      </c>
      <c r="H6" s="5">
        <v>44567</v>
      </c>
      <c r="I6" s="19">
        <f>+VLOOKUP(E6,[1]GENERAL!$M$1:$BP$521,35,0)</f>
        <v>44568</v>
      </c>
      <c r="J6" s="11" t="str">
        <f t="shared" si="1"/>
        <v>Diferentes</v>
      </c>
      <c r="K6" s="5">
        <v>44809</v>
      </c>
      <c r="L6" s="19">
        <f>+VLOOKUP(E6,[1]GENERAL!$M$1:$BP$521,36,0)</f>
        <v>44810</v>
      </c>
      <c r="M6" s="11" t="str">
        <f t="shared" si="2"/>
        <v>Diferentes</v>
      </c>
      <c r="N6" s="6">
        <v>26400000</v>
      </c>
      <c r="O6" s="7">
        <v>0.6</v>
      </c>
      <c r="P6" s="6">
        <v>15840000</v>
      </c>
      <c r="Q6" s="6">
        <v>10560000</v>
      </c>
      <c r="R6" s="6">
        <v>0</v>
      </c>
      <c r="S6" s="6">
        <v>0</v>
      </c>
      <c r="T6" s="3"/>
      <c r="U6" s="6"/>
      <c r="V6" s="6"/>
      <c r="W6" s="32" t="s">
        <v>19</v>
      </c>
    </row>
    <row r="7" spans="1:33" x14ac:dyDescent="0.3">
      <c r="A7" s="3" t="s">
        <v>26</v>
      </c>
      <c r="B7" s="31">
        <v>6</v>
      </c>
      <c r="C7" s="9">
        <v>141</v>
      </c>
      <c r="D7" s="9">
        <v>9</v>
      </c>
      <c r="E7" s="9">
        <v>1144025188</v>
      </c>
      <c r="F7" s="10" t="s">
        <v>24</v>
      </c>
      <c r="G7" s="29">
        <f t="shared" si="0"/>
        <v>242</v>
      </c>
      <c r="H7" s="5">
        <v>44567</v>
      </c>
      <c r="I7" s="19">
        <f>+VLOOKUP(E7,[1]GENERAL!$M$1:$BP$521,35,0)</f>
        <v>44567</v>
      </c>
      <c r="J7" s="11" t="str">
        <f t="shared" si="1"/>
        <v>Iguales</v>
      </c>
      <c r="K7" s="5">
        <v>44809</v>
      </c>
      <c r="L7" s="19">
        <f>+VLOOKUP(E7,[1]GENERAL!$M$1:$BP$521,36,0)</f>
        <v>44809</v>
      </c>
      <c r="M7" s="11" t="str">
        <f t="shared" si="2"/>
        <v>Iguales</v>
      </c>
      <c r="N7" s="6">
        <v>56000000</v>
      </c>
      <c r="O7" s="7">
        <v>0.53333332142857148</v>
      </c>
      <c r="P7" s="6">
        <v>29866666</v>
      </c>
      <c r="Q7" s="6">
        <v>26133334</v>
      </c>
      <c r="R7" s="6">
        <v>0</v>
      </c>
      <c r="S7" s="6">
        <v>0</v>
      </c>
      <c r="T7" s="3"/>
      <c r="U7" s="6"/>
      <c r="V7" s="6"/>
      <c r="W7" s="32" t="s">
        <v>19</v>
      </c>
    </row>
    <row r="8" spans="1:33" x14ac:dyDescent="0.3">
      <c r="A8" s="3" t="s">
        <v>27</v>
      </c>
      <c r="B8" s="31">
        <v>7</v>
      </c>
      <c r="C8" s="9">
        <v>22</v>
      </c>
      <c r="D8" s="9">
        <v>13</v>
      </c>
      <c r="E8" s="9">
        <v>1024557996</v>
      </c>
      <c r="F8" s="10" t="s">
        <v>21</v>
      </c>
      <c r="G8" s="29">
        <f t="shared" si="0"/>
        <v>348</v>
      </c>
      <c r="H8" s="5">
        <v>44567</v>
      </c>
      <c r="I8" s="19">
        <f>+VLOOKUP(E8,[1]GENERAL!$M$1:$BP$521,35,0)</f>
        <v>44567</v>
      </c>
      <c r="J8" s="11" t="str">
        <f t="shared" si="1"/>
        <v>Iguales</v>
      </c>
      <c r="K8" s="5">
        <v>44915</v>
      </c>
      <c r="L8" s="19">
        <f>+VLOOKUP(E8,[1]GENERAL!$M$1:$BP$521,36,0)</f>
        <v>44915</v>
      </c>
      <c r="M8" s="11" t="str">
        <f t="shared" si="2"/>
        <v>Iguales</v>
      </c>
      <c r="N8" s="6">
        <v>71070000</v>
      </c>
      <c r="O8" s="7">
        <v>0.42028985507246375</v>
      </c>
      <c r="P8" s="6">
        <v>29870000</v>
      </c>
      <c r="Q8" s="6">
        <v>41200000</v>
      </c>
      <c r="R8" s="6">
        <v>0</v>
      </c>
      <c r="S8" s="6">
        <v>0</v>
      </c>
      <c r="T8" s="3"/>
      <c r="U8" s="6"/>
      <c r="V8" s="6"/>
      <c r="W8" s="32" t="s">
        <v>19</v>
      </c>
    </row>
    <row r="9" spans="1:33" x14ac:dyDescent="0.3">
      <c r="A9" s="3" t="s">
        <v>28</v>
      </c>
      <c r="B9" s="31">
        <v>8</v>
      </c>
      <c r="C9" s="9">
        <v>121</v>
      </c>
      <c r="D9" s="9">
        <v>8</v>
      </c>
      <c r="E9" s="9">
        <v>74859350</v>
      </c>
      <c r="F9" s="10" t="s">
        <v>24</v>
      </c>
      <c r="G9" s="29">
        <f t="shared" si="0"/>
        <v>242</v>
      </c>
      <c r="H9" s="5">
        <v>44567</v>
      </c>
      <c r="I9" s="19">
        <f>+VLOOKUP(E9,[1]GENERAL!$M$1:$BP$521,35,0)</f>
        <v>44567</v>
      </c>
      <c r="J9" s="11" t="str">
        <f t="shared" si="1"/>
        <v>Iguales</v>
      </c>
      <c r="K9" s="5">
        <v>44809</v>
      </c>
      <c r="L9" s="19">
        <f>+VLOOKUP(E9,[1]GENERAL!$M$1:$BP$521,36,0)</f>
        <v>44809</v>
      </c>
      <c r="M9" s="11" t="str">
        <f t="shared" si="2"/>
        <v>Iguales</v>
      </c>
      <c r="N9" s="6">
        <v>76000000</v>
      </c>
      <c r="O9" s="7">
        <v>0.60416667105263155</v>
      </c>
      <c r="P9" s="6">
        <v>45916667</v>
      </c>
      <c r="Q9" s="6">
        <v>30083333</v>
      </c>
      <c r="R9" s="6">
        <v>0</v>
      </c>
      <c r="S9" s="6">
        <v>0</v>
      </c>
      <c r="T9" s="3"/>
      <c r="U9" s="6"/>
      <c r="V9" s="6"/>
      <c r="W9" s="32" t="s">
        <v>19</v>
      </c>
    </row>
    <row r="10" spans="1:33" x14ac:dyDescent="0.3">
      <c r="A10" s="3" t="s">
        <v>29</v>
      </c>
      <c r="B10" s="31">
        <v>9</v>
      </c>
      <c r="C10" s="9">
        <v>15</v>
      </c>
      <c r="D10" s="9">
        <v>17</v>
      </c>
      <c r="E10" s="9">
        <v>1005294142</v>
      </c>
      <c r="F10" s="10" t="s">
        <v>21</v>
      </c>
      <c r="G10" s="29">
        <f t="shared" si="0"/>
        <v>348</v>
      </c>
      <c r="H10" s="5">
        <v>44567</v>
      </c>
      <c r="I10" s="19">
        <f>+VLOOKUP(E10,[1]GENERAL!$M$1:$BP$521,35,0)</f>
        <v>44568</v>
      </c>
      <c r="J10" s="11" t="str">
        <f t="shared" si="1"/>
        <v>Diferentes</v>
      </c>
      <c r="K10" s="5">
        <v>44915</v>
      </c>
      <c r="L10" s="19">
        <f>+VLOOKUP(E10,[1]GENERAL!$M$1:$BP$521,36,0)</f>
        <v>44916</v>
      </c>
      <c r="M10" s="11" t="str">
        <f t="shared" si="2"/>
        <v>Diferentes</v>
      </c>
      <c r="N10" s="6">
        <v>45885000</v>
      </c>
      <c r="O10" s="7">
        <v>0.41739130434782606</v>
      </c>
      <c r="P10" s="6">
        <v>19152000</v>
      </c>
      <c r="Q10" s="6">
        <v>26733000</v>
      </c>
      <c r="R10" s="6">
        <v>0</v>
      </c>
      <c r="S10" s="6">
        <v>0</v>
      </c>
      <c r="T10" s="3"/>
      <c r="U10" s="6"/>
      <c r="V10" s="6"/>
      <c r="W10" s="32" t="s">
        <v>19</v>
      </c>
    </row>
    <row r="11" spans="1:33" x14ac:dyDescent="0.3">
      <c r="A11" s="3" t="s">
        <v>30</v>
      </c>
      <c r="B11" s="31">
        <v>10</v>
      </c>
      <c r="C11" s="9">
        <v>13</v>
      </c>
      <c r="D11" s="9">
        <v>16</v>
      </c>
      <c r="E11" s="9">
        <v>1118550734</v>
      </c>
      <c r="F11" s="10" t="s">
        <v>21</v>
      </c>
      <c r="G11" s="29">
        <f t="shared" si="0"/>
        <v>348</v>
      </c>
      <c r="H11" s="5">
        <v>44567</v>
      </c>
      <c r="I11" s="19">
        <f>+VLOOKUP(E11,[1]GENERAL!$M$1:$BP$521,35,0)</f>
        <v>44568</v>
      </c>
      <c r="J11" s="11" t="str">
        <f t="shared" si="1"/>
        <v>Diferentes</v>
      </c>
      <c r="K11" s="5">
        <v>44915</v>
      </c>
      <c r="L11" s="19">
        <f>+VLOOKUP(E11,[1]GENERAL!$M$1:$BP$521,36,0)</f>
        <v>44916</v>
      </c>
      <c r="M11" s="11" t="str">
        <f t="shared" si="2"/>
        <v>Diferentes</v>
      </c>
      <c r="N11" s="6">
        <v>74750000</v>
      </c>
      <c r="O11" s="7">
        <v>0.41739130434782606</v>
      </c>
      <c r="P11" s="6">
        <v>31200000</v>
      </c>
      <c r="Q11" s="6">
        <v>43550000</v>
      </c>
      <c r="R11" s="6">
        <v>0</v>
      </c>
      <c r="S11" s="6">
        <v>0</v>
      </c>
      <c r="T11" s="3"/>
      <c r="U11" s="6"/>
      <c r="V11" s="6"/>
      <c r="W11" s="32" t="s">
        <v>19</v>
      </c>
    </row>
    <row r="12" spans="1:33" x14ac:dyDescent="0.3">
      <c r="A12" s="3" t="s">
        <v>31</v>
      </c>
      <c r="B12" s="31">
        <v>11</v>
      </c>
      <c r="C12" s="9">
        <v>17</v>
      </c>
      <c r="D12" s="9">
        <v>11</v>
      </c>
      <c r="E12" s="9">
        <v>80012820</v>
      </c>
      <c r="F12" s="10" t="s">
        <v>21</v>
      </c>
      <c r="G12" s="29">
        <f t="shared" si="0"/>
        <v>348</v>
      </c>
      <c r="H12" s="5">
        <v>44567</v>
      </c>
      <c r="I12" s="19">
        <f>+VLOOKUP(E12,[1]GENERAL!$M$1:$BP$521,35,0)</f>
        <v>44567</v>
      </c>
      <c r="J12" s="11" t="str">
        <f t="shared" si="1"/>
        <v>Iguales</v>
      </c>
      <c r="K12" s="5">
        <v>44915</v>
      </c>
      <c r="L12" s="19">
        <f>+VLOOKUP(E12,[1]GENERAL!$M$1:$BP$521,36,0)</f>
        <v>44915</v>
      </c>
      <c r="M12" s="11" t="str">
        <f t="shared" si="2"/>
        <v>Iguales</v>
      </c>
      <c r="N12" s="6">
        <v>106486550</v>
      </c>
      <c r="O12" s="7">
        <v>0.42028985820274956</v>
      </c>
      <c r="P12" s="6">
        <v>44755217</v>
      </c>
      <c r="Q12" s="6">
        <v>61731333</v>
      </c>
      <c r="R12" s="6">
        <v>0</v>
      </c>
      <c r="S12" s="6">
        <v>0</v>
      </c>
      <c r="T12" s="3"/>
      <c r="U12" s="6"/>
      <c r="V12" s="6"/>
      <c r="W12" s="32" t="s">
        <v>19</v>
      </c>
    </row>
    <row r="13" spans="1:33" x14ac:dyDescent="0.3">
      <c r="A13" s="3" t="s">
        <v>32</v>
      </c>
      <c r="B13" s="31">
        <v>12</v>
      </c>
      <c r="C13" s="9">
        <v>147</v>
      </c>
      <c r="D13" s="9">
        <v>14</v>
      </c>
      <c r="E13" s="9">
        <v>80393754</v>
      </c>
      <c r="F13" s="10" t="s">
        <v>33</v>
      </c>
      <c r="G13" s="29">
        <f t="shared" si="0"/>
        <v>333</v>
      </c>
      <c r="H13" s="5">
        <v>44567</v>
      </c>
      <c r="I13" s="19">
        <f>+VLOOKUP(E13,[1]GENERAL!$M$1:$BP$521,35,0)</f>
        <v>44568</v>
      </c>
      <c r="J13" s="11" t="str">
        <f t="shared" si="1"/>
        <v>Diferentes</v>
      </c>
      <c r="K13" s="5">
        <v>44900</v>
      </c>
      <c r="L13" s="19">
        <f>+VLOOKUP(E13,[1]GENERAL!$M$1:$BP$521,36,0)</f>
        <v>44901</v>
      </c>
      <c r="M13" s="11" t="str">
        <f t="shared" si="2"/>
        <v>Diferentes</v>
      </c>
      <c r="N13" s="6">
        <v>93060000</v>
      </c>
      <c r="O13" s="7">
        <v>0.43636363636363634</v>
      </c>
      <c r="P13" s="6">
        <v>40608000</v>
      </c>
      <c r="Q13" s="6">
        <v>52452000</v>
      </c>
      <c r="R13" s="6">
        <v>0</v>
      </c>
      <c r="S13" s="6">
        <v>0</v>
      </c>
      <c r="T13" s="3"/>
      <c r="U13" s="6"/>
      <c r="V13" s="6"/>
      <c r="W13" s="32" t="s">
        <v>19</v>
      </c>
    </row>
    <row r="14" spans="1:33" x14ac:dyDescent="0.3">
      <c r="A14" s="3" t="s">
        <v>34</v>
      </c>
      <c r="B14" s="31">
        <v>13</v>
      </c>
      <c r="C14" s="9">
        <v>23</v>
      </c>
      <c r="D14" s="9">
        <v>22</v>
      </c>
      <c r="E14" s="9">
        <v>52521018</v>
      </c>
      <c r="F14" s="10" t="s">
        <v>21</v>
      </c>
      <c r="G14" s="29">
        <f t="shared" si="0"/>
        <v>348</v>
      </c>
      <c r="H14" s="5">
        <v>44567</v>
      </c>
      <c r="I14" s="19">
        <f>+VLOOKUP(E14,[1]GENERAL!$M$1:$BP$521,35,0)</f>
        <v>44568</v>
      </c>
      <c r="J14" s="11" t="str">
        <f t="shared" si="1"/>
        <v>Diferentes</v>
      </c>
      <c r="K14" s="5">
        <v>44915</v>
      </c>
      <c r="L14" s="19">
        <f>+VLOOKUP(E14,[1]GENERAL!$M$1:$BP$521,36,0)</f>
        <v>44916</v>
      </c>
      <c r="M14" s="11" t="str">
        <f t="shared" si="2"/>
        <v>Diferentes</v>
      </c>
      <c r="N14" s="6">
        <v>90022000</v>
      </c>
      <c r="O14" s="7">
        <v>0.41739130434782606</v>
      </c>
      <c r="P14" s="6">
        <v>37574400</v>
      </c>
      <c r="Q14" s="6">
        <v>52447600</v>
      </c>
      <c r="R14" s="6">
        <v>0</v>
      </c>
      <c r="S14" s="6">
        <v>0</v>
      </c>
      <c r="T14" s="3"/>
      <c r="U14" s="6"/>
      <c r="V14" s="6"/>
      <c r="W14" s="32" t="s">
        <v>19</v>
      </c>
    </row>
    <row r="15" spans="1:33" x14ac:dyDescent="0.3">
      <c r="A15" s="3" t="s">
        <v>35</v>
      </c>
      <c r="B15" s="31">
        <v>14</v>
      </c>
      <c r="C15" s="9">
        <v>3</v>
      </c>
      <c r="D15" s="9">
        <v>19</v>
      </c>
      <c r="E15" s="9">
        <v>1012370019</v>
      </c>
      <c r="F15" s="10" t="s">
        <v>36</v>
      </c>
      <c r="G15" s="29">
        <f t="shared" si="0"/>
        <v>180</v>
      </c>
      <c r="H15" s="5">
        <v>44567</v>
      </c>
      <c r="I15" s="19">
        <f>+VLOOKUP(E15,[1]GENERAL!$M$1:$BP$521,35,0)</f>
        <v>44568</v>
      </c>
      <c r="J15" s="11" t="str">
        <f t="shared" si="1"/>
        <v>Diferentes</v>
      </c>
      <c r="K15" s="5">
        <v>44747</v>
      </c>
      <c r="L15" s="19">
        <f>+VLOOKUP(E15,[1]GENERAL!$M$1:$BP$521,36,0)</f>
        <v>44748</v>
      </c>
      <c r="M15" s="11" t="str">
        <f t="shared" si="2"/>
        <v>Diferentes</v>
      </c>
      <c r="N15" s="6">
        <v>37080000</v>
      </c>
      <c r="O15" s="7">
        <v>0.8</v>
      </c>
      <c r="P15" s="6">
        <v>29664000</v>
      </c>
      <c r="Q15" s="6">
        <v>7416000</v>
      </c>
      <c r="R15" s="6">
        <v>0</v>
      </c>
      <c r="S15" s="6">
        <v>0</v>
      </c>
      <c r="T15" s="3"/>
      <c r="U15" s="6"/>
      <c r="V15" s="6"/>
      <c r="W15" s="32" t="s">
        <v>19</v>
      </c>
    </row>
    <row r="16" spans="1:33" x14ac:dyDescent="0.3">
      <c r="A16" s="3" t="s">
        <v>37</v>
      </c>
      <c r="B16" s="31">
        <v>15</v>
      </c>
      <c r="C16" s="9">
        <v>26</v>
      </c>
      <c r="D16" s="9">
        <v>15</v>
      </c>
      <c r="E16" s="9">
        <v>79556122</v>
      </c>
      <c r="F16" s="10" t="s">
        <v>21</v>
      </c>
      <c r="G16" s="29">
        <f t="shared" si="0"/>
        <v>348</v>
      </c>
      <c r="H16" s="5">
        <v>44567</v>
      </c>
      <c r="I16" s="19">
        <f>+VLOOKUP(E16,[1]GENERAL!$M$1:$BP$521,35,0)</f>
        <v>44568</v>
      </c>
      <c r="J16" s="11" t="str">
        <f t="shared" si="1"/>
        <v>Diferentes</v>
      </c>
      <c r="K16" s="5">
        <v>44915</v>
      </c>
      <c r="L16" s="19">
        <f>+VLOOKUP(E16,[1]GENERAL!$M$1:$BP$521,36,0)</f>
        <v>44916</v>
      </c>
      <c r="M16" s="11" t="str">
        <f t="shared" si="2"/>
        <v>Diferentes</v>
      </c>
      <c r="N16" s="6">
        <v>94760000</v>
      </c>
      <c r="O16" s="7">
        <v>0.41739130434782606</v>
      </c>
      <c r="P16" s="6">
        <v>39552000</v>
      </c>
      <c r="Q16" s="6">
        <v>55208000</v>
      </c>
      <c r="R16" s="6">
        <v>0</v>
      </c>
      <c r="S16" s="6">
        <v>0</v>
      </c>
      <c r="T16" s="3"/>
      <c r="U16" s="6"/>
      <c r="V16" s="6"/>
      <c r="W16" s="32" t="s">
        <v>19</v>
      </c>
    </row>
    <row r="17" spans="1:23" x14ac:dyDescent="0.3">
      <c r="A17" s="3" t="s">
        <v>38</v>
      </c>
      <c r="B17" s="31">
        <v>16</v>
      </c>
      <c r="C17" s="9">
        <v>12</v>
      </c>
      <c r="D17" s="9">
        <v>20</v>
      </c>
      <c r="E17" s="9">
        <v>79600155</v>
      </c>
      <c r="F17" s="10" t="s">
        <v>21</v>
      </c>
      <c r="G17" s="29">
        <f t="shared" si="0"/>
        <v>348</v>
      </c>
      <c r="H17" s="5">
        <v>44567</v>
      </c>
      <c r="I17" s="19">
        <f>+VLOOKUP(E17,[1]GENERAL!$M$1:$BP$521,35,0)</f>
        <v>44568</v>
      </c>
      <c r="J17" s="11" t="str">
        <f t="shared" si="1"/>
        <v>Diferentes</v>
      </c>
      <c r="K17" s="5">
        <v>44915</v>
      </c>
      <c r="L17" s="19">
        <f>+VLOOKUP(E17,[1]GENERAL!$M$1:$BP$521,36,0)</f>
        <v>44916</v>
      </c>
      <c r="M17" s="11" t="str">
        <f t="shared" si="2"/>
        <v>Diferentes</v>
      </c>
      <c r="N17" s="6">
        <v>126500000</v>
      </c>
      <c r="O17" s="7">
        <v>0.41739130434782606</v>
      </c>
      <c r="P17" s="6">
        <v>52800000</v>
      </c>
      <c r="Q17" s="6">
        <v>73700000</v>
      </c>
      <c r="R17" s="6">
        <v>0</v>
      </c>
      <c r="S17" s="6">
        <v>0</v>
      </c>
      <c r="T17" s="3"/>
      <c r="U17" s="6"/>
      <c r="V17" s="6"/>
      <c r="W17" s="32" t="s">
        <v>19</v>
      </c>
    </row>
    <row r="18" spans="1:23" x14ac:dyDescent="0.3">
      <c r="A18" s="3" t="s">
        <v>39</v>
      </c>
      <c r="B18" s="31">
        <v>17</v>
      </c>
      <c r="C18" s="9">
        <v>18</v>
      </c>
      <c r="D18" s="9">
        <v>18</v>
      </c>
      <c r="E18" s="9">
        <v>79308544</v>
      </c>
      <c r="F18" s="10" t="s">
        <v>21</v>
      </c>
      <c r="G18" s="29">
        <f t="shared" si="0"/>
        <v>348</v>
      </c>
      <c r="H18" s="5">
        <v>44567</v>
      </c>
      <c r="I18" s="19">
        <f>+VLOOKUP(E18,[1]GENERAL!$M$1:$BP$521,35,0)</f>
        <v>44568</v>
      </c>
      <c r="J18" s="11" t="str">
        <f t="shared" si="1"/>
        <v>Diferentes</v>
      </c>
      <c r="K18" s="5">
        <v>44915</v>
      </c>
      <c r="L18" s="19">
        <f>+VLOOKUP(E18,[1]GENERAL!$M$1:$BP$521,36,0)</f>
        <v>44916</v>
      </c>
      <c r="M18" s="11" t="str">
        <f t="shared" si="2"/>
        <v>Diferentes</v>
      </c>
      <c r="N18" s="6">
        <v>94760000</v>
      </c>
      <c r="O18" s="7">
        <v>0.41739130434782606</v>
      </c>
      <c r="P18" s="6">
        <v>39552000</v>
      </c>
      <c r="Q18" s="6">
        <v>55208000</v>
      </c>
      <c r="R18" s="6">
        <v>0</v>
      </c>
      <c r="S18" s="6">
        <v>0</v>
      </c>
      <c r="T18" s="3"/>
      <c r="U18" s="6"/>
      <c r="V18" s="6"/>
      <c r="W18" s="32" t="s">
        <v>19</v>
      </c>
    </row>
    <row r="19" spans="1:23" x14ac:dyDescent="0.3">
      <c r="A19" s="3" t="s">
        <v>40</v>
      </c>
      <c r="B19" s="31">
        <v>18</v>
      </c>
      <c r="C19" s="9">
        <v>389</v>
      </c>
      <c r="D19" s="9">
        <v>40</v>
      </c>
      <c r="E19" s="9">
        <v>1026275767</v>
      </c>
      <c r="F19" s="10" t="s">
        <v>33</v>
      </c>
      <c r="G19" s="29">
        <f t="shared" si="0"/>
        <v>333</v>
      </c>
      <c r="H19" s="5">
        <v>44568</v>
      </c>
      <c r="I19" s="19">
        <f>+VLOOKUP(E19,[1]GENERAL!$M$1:$BP$521,35,0)</f>
        <v>44568</v>
      </c>
      <c r="J19" s="11" t="str">
        <f t="shared" si="1"/>
        <v>Iguales</v>
      </c>
      <c r="K19" s="5">
        <v>44901</v>
      </c>
      <c r="L19" s="19">
        <f>+VLOOKUP(E19,[1]GENERAL!$M$1:$BP$521,36,0)</f>
        <v>44901</v>
      </c>
      <c r="M19" s="11" t="str">
        <f t="shared" si="2"/>
        <v>Iguales</v>
      </c>
      <c r="N19" s="6">
        <v>84700000</v>
      </c>
      <c r="O19" s="7">
        <v>0.43939394332939785</v>
      </c>
      <c r="P19" s="6">
        <v>37216667</v>
      </c>
      <c r="Q19" s="6">
        <v>47483333</v>
      </c>
      <c r="R19" s="6">
        <v>0</v>
      </c>
      <c r="S19" s="6">
        <v>0</v>
      </c>
      <c r="T19" s="3"/>
      <c r="U19" s="6"/>
      <c r="V19" s="6"/>
      <c r="W19" s="32" t="s">
        <v>19</v>
      </c>
    </row>
    <row r="20" spans="1:23" x14ac:dyDescent="0.3">
      <c r="A20" s="3" t="s">
        <v>41</v>
      </c>
      <c r="B20" s="31">
        <v>19</v>
      </c>
      <c r="C20" s="9">
        <v>377</v>
      </c>
      <c r="D20" s="9">
        <v>41</v>
      </c>
      <c r="E20" s="9">
        <v>52428475</v>
      </c>
      <c r="F20" s="10" t="s">
        <v>33</v>
      </c>
      <c r="G20" s="29">
        <f t="shared" si="0"/>
        <v>333</v>
      </c>
      <c r="H20" s="5">
        <v>44568</v>
      </c>
      <c r="I20" s="19">
        <f>+VLOOKUP(E20,[1]GENERAL!$M$1:$BP$521,35,0)</f>
        <v>44568</v>
      </c>
      <c r="J20" s="11" t="str">
        <f t="shared" si="1"/>
        <v>Iguales</v>
      </c>
      <c r="K20" s="5">
        <v>44901</v>
      </c>
      <c r="L20" s="19">
        <f>+VLOOKUP(E20,[1]GENERAL!$M$1:$BP$521,36,0)</f>
        <v>44901</v>
      </c>
      <c r="M20" s="11" t="str">
        <f t="shared" si="2"/>
        <v>Iguales</v>
      </c>
      <c r="N20" s="6">
        <v>73700000</v>
      </c>
      <c r="O20" s="7">
        <v>0.43636363636363634</v>
      </c>
      <c r="P20" s="6">
        <v>32160000</v>
      </c>
      <c r="Q20" s="6">
        <v>41540000</v>
      </c>
      <c r="R20" s="6">
        <v>0</v>
      </c>
      <c r="S20" s="6">
        <v>0</v>
      </c>
      <c r="T20" s="3"/>
      <c r="U20" s="6"/>
      <c r="V20" s="6"/>
      <c r="W20" s="32" t="s">
        <v>19</v>
      </c>
    </row>
    <row r="21" spans="1:23" x14ac:dyDescent="0.3">
      <c r="A21" s="3" t="s">
        <v>42</v>
      </c>
      <c r="B21" s="31">
        <v>20</v>
      </c>
      <c r="C21" s="9">
        <v>14</v>
      </c>
      <c r="D21" s="9">
        <v>24</v>
      </c>
      <c r="E21" s="9">
        <v>1026270734</v>
      </c>
      <c r="F21" s="10" t="s">
        <v>21</v>
      </c>
      <c r="G21" s="29">
        <f t="shared" si="0"/>
        <v>348</v>
      </c>
      <c r="H21" s="5">
        <v>44568</v>
      </c>
      <c r="I21" s="19">
        <f>+VLOOKUP(E21,[1]GENERAL!$M$1:$BP$521,35,0)</f>
        <v>44568</v>
      </c>
      <c r="J21" s="11" t="str">
        <f t="shared" si="1"/>
        <v>Iguales</v>
      </c>
      <c r="K21" s="5">
        <v>44916</v>
      </c>
      <c r="L21" s="19">
        <f>+VLOOKUP(E21,[1]GENERAL!$M$1:$BP$521,36,0)</f>
        <v>44916</v>
      </c>
      <c r="M21" s="11" t="str">
        <f t="shared" si="2"/>
        <v>Iguales</v>
      </c>
      <c r="N21" s="6">
        <v>71070000</v>
      </c>
      <c r="O21" s="7">
        <v>0.42028985507246375</v>
      </c>
      <c r="P21" s="6">
        <v>29870000</v>
      </c>
      <c r="Q21" s="6">
        <v>41200000</v>
      </c>
      <c r="R21" s="6">
        <v>0</v>
      </c>
      <c r="S21" s="6">
        <v>0</v>
      </c>
      <c r="T21" s="3"/>
      <c r="U21" s="6"/>
      <c r="V21" s="6"/>
      <c r="W21" s="32" t="s">
        <v>19</v>
      </c>
    </row>
    <row r="22" spans="1:23" x14ac:dyDescent="0.3">
      <c r="A22" s="3" t="s">
        <v>43</v>
      </c>
      <c r="B22" s="31">
        <v>21</v>
      </c>
      <c r="C22" s="9">
        <v>157</v>
      </c>
      <c r="D22" s="9">
        <v>23</v>
      </c>
      <c r="E22" s="9">
        <v>1014236198</v>
      </c>
      <c r="F22" s="10" t="s">
        <v>36</v>
      </c>
      <c r="G22" s="29">
        <f t="shared" si="0"/>
        <v>180</v>
      </c>
      <c r="H22" s="5">
        <v>44567</v>
      </c>
      <c r="I22" s="19">
        <f>+VLOOKUP(E22,[1]GENERAL!$M$1:$BP$521,35,0)</f>
        <v>44568</v>
      </c>
      <c r="J22" s="11" t="str">
        <f t="shared" si="1"/>
        <v>Diferentes</v>
      </c>
      <c r="K22" s="5">
        <v>44747</v>
      </c>
      <c r="L22" s="19">
        <f>+VLOOKUP(E22,[1]GENERAL!$M$1:$BP$521,36,0)</f>
        <v>44748</v>
      </c>
      <c r="M22" s="11" t="str">
        <f t="shared" si="2"/>
        <v>Diferentes</v>
      </c>
      <c r="N22" s="6">
        <v>28200000</v>
      </c>
      <c r="O22" s="7">
        <v>0.6333333333333333</v>
      </c>
      <c r="P22" s="6">
        <v>17860000</v>
      </c>
      <c r="Q22" s="6">
        <v>10340000</v>
      </c>
      <c r="R22" s="6">
        <v>0</v>
      </c>
      <c r="S22" s="6">
        <v>0</v>
      </c>
      <c r="T22" s="3"/>
      <c r="U22" s="6"/>
      <c r="V22" s="6"/>
      <c r="W22" s="32" t="s">
        <v>19</v>
      </c>
    </row>
    <row r="23" spans="1:23" x14ac:dyDescent="0.3">
      <c r="A23" s="3" t="s">
        <v>44</v>
      </c>
      <c r="B23" s="31">
        <v>22</v>
      </c>
      <c r="C23" s="9">
        <v>140</v>
      </c>
      <c r="D23" s="9">
        <v>34</v>
      </c>
      <c r="E23" s="9">
        <v>79861695</v>
      </c>
      <c r="F23" s="10" t="s">
        <v>18</v>
      </c>
      <c r="G23" s="29">
        <f t="shared" si="0"/>
        <v>303</v>
      </c>
      <c r="H23" s="5">
        <v>44568</v>
      </c>
      <c r="I23" s="19">
        <f>+VLOOKUP(E23,[1]GENERAL!$M$1:$BP$521,35,0)</f>
        <v>44568</v>
      </c>
      <c r="J23" s="11" t="str">
        <f t="shared" si="1"/>
        <v>Iguales</v>
      </c>
      <c r="K23" s="5">
        <v>44871</v>
      </c>
      <c r="L23" s="19">
        <f>+VLOOKUP(E23,[1]GENERAL!$M$1:$BP$521,36,0)</f>
        <v>44871</v>
      </c>
      <c r="M23" s="11" t="str">
        <f t="shared" si="2"/>
        <v>Iguales</v>
      </c>
      <c r="N23" s="6">
        <v>95000000</v>
      </c>
      <c r="O23" s="7">
        <v>0.48</v>
      </c>
      <c r="P23" s="6">
        <v>45600000</v>
      </c>
      <c r="Q23" s="6">
        <v>49400000</v>
      </c>
      <c r="R23" s="6">
        <v>0</v>
      </c>
      <c r="S23" s="6">
        <v>0</v>
      </c>
      <c r="T23" s="3"/>
      <c r="U23" s="6"/>
      <c r="V23" s="6"/>
      <c r="W23" s="32" t="s">
        <v>19</v>
      </c>
    </row>
    <row r="24" spans="1:23" x14ac:dyDescent="0.3">
      <c r="A24" s="3" t="s">
        <v>45</v>
      </c>
      <c r="B24" s="31">
        <v>23</v>
      </c>
      <c r="C24" s="9">
        <v>144</v>
      </c>
      <c r="D24" s="9">
        <v>60</v>
      </c>
      <c r="E24" s="9">
        <v>8027343</v>
      </c>
      <c r="F24" s="10" t="s">
        <v>24</v>
      </c>
      <c r="G24" s="29">
        <f t="shared" si="0"/>
        <v>242</v>
      </c>
      <c r="H24" s="5">
        <v>44572</v>
      </c>
      <c r="I24" s="19">
        <f>+VLOOKUP(E24,[1]GENERAL!$M$1:$BP$521,35,0)</f>
        <v>44572</v>
      </c>
      <c r="J24" s="11" t="str">
        <f t="shared" si="1"/>
        <v>Iguales</v>
      </c>
      <c r="K24" s="5">
        <v>44814</v>
      </c>
      <c r="L24" s="19">
        <f>+VLOOKUP(E24,[1]GENERAL!$M$1:$BP$521,36,0)</f>
        <v>44814</v>
      </c>
      <c r="M24" s="11" t="str">
        <f t="shared" si="2"/>
        <v>Iguales</v>
      </c>
      <c r="N24" s="6">
        <v>104000000</v>
      </c>
      <c r="O24" s="7">
        <v>0.58333333653846153</v>
      </c>
      <c r="P24" s="6">
        <v>60666667</v>
      </c>
      <c r="Q24" s="6">
        <v>43333333</v>
      </c>
      <c r="R24" s="6">
        <v>0</v>
      </c>
      <c r="S24" s="6">
        <v>0</v>
      </c>
      <c r="T24" s="3"/>
      <c r="U24" s="6"/>
      <c r="V24" s="6"/>
      <c r="W24" s="32" t="s">
        <v>19</v>
      </c>
    </row>
    <row r="25" spans="1:23" x14ac:dyDescent="0.3">
      <c r="A25" s="3" t="s">
        <v>46</v>
      </c>
      <c r="B25" s="31">
        <v>24</v>
      </c>
      <c r="C25" s="9">
        <v>124</v>
      </c>
      <c r="D25" s="9">
        <v>31</v>
      </c>
      <c r="E25" s="9">
        <v>1058325180</v>
      </c>
      <c r="F25" s="10" t="s">
        <v>24</v>
      </c>
      <c r="G25" s="29">
        <f t="shared" si="0"/>
        <v>242</v>
      </c>
      <c r="H25" s="5">
        <v>44568</v>
      </c>
      <c r="I25" s="19">
        <f>+VLOOKUP(E25,[1]GENERAL!$M$1:$BP$521,35,0)</f>
        <v>44568</v>
      </c>
      <c r="J25" s="11" t="str">
        <f t="shared" si="1"/>
        <v>Iguales</v>
      </c>
      <c r="K25" s="5">
        <v>44810</v>
      </c>
      <c r="L25" s="19">
        <f>+VLOOKUP(E25,[1]GENERAL!$M$1:$BP$521,36,0)</f>
        <v>44810</v>
      </c>
      <c r="M25" s="11" t="str">
        <f t="shared" si="2"/>
        <v>Iguales</v>
      </c>
      <c r="N25" s="6">
        <v>36000000</v>
      </c>
      <c r="O25" s="7">
        <v>0.6</v>
      </c>
      <c r="P25" s="6">
        <v>21600000</v>
      </c>
      <c r="Q25" s="6">
        <v>14400000</v>
      </c>
      <c r="R25" s="6">
        <v>0</v>
      </c>
      <c r="S25" s="6">
        <v>0</v>
      </c>
      <c r="T25" s="3"/>
      <c r="U25" s="6"/>
      <c r="V25" s="6"/>
      <c r="W25" s="32" t="s">
        <v>19</v>
      </c>
    </row>
    <row r="26" spans="1:23" x14ac:dyDescent="0.3">
      <c r="A26" s="3" t="s">
        <v>47</v>
      </c>
      <c r="B26" s="31">
        <v>25</v>
      </c>
      <c r="C26" s="9">
        <v>122</v>
      </c>
      <c r="D26" s="9">
        <v>33</v>
      </c>
      <c r="E26" s="9">
        <v>1033777087</v>
      </c>
      <c r="F26" s="10" t="s">
        <v>24</v>
      </c>
      <c r="G26" s="29">
        <f t="shared" si="0"/>
        <v>242</v>
      </c>
      <c r="H26" s="5">
        <v>44568</v>
      </c>
      <c r="I26" s="19">
        <f>+VLOOKUP(E26,[1]GENERAL!$M$1:$BP$521,35,0)</f>
        <v>44568</v>
      </c>
      <c r="J26" s="11" t="str">
        <f t="shared" si="1"/>
        <v>Iguales</v>
      </c>
      <c r="K26" s="5">
        <v>44810</v>
      </c>
      <c r="L26" s="19">
        <f>+VLOOKUP(E26,[1]GENERAL!$M$1:$BP$521,36,0)</f>
        <v>44810</v>
      </c>
      <c r="M26" s="11" t="str">
        <f t="shared" si="2"/>
        <v>Iguales</v>
      </c>
      <c r="N26" s="6">
        <v>40000000</v>
      </c>
      <c r="O26" s="7">
        <v>0.6</v>
      </c>
      <c r="P26" s="6">
        <v>24000000</v>
      </c>
      <c r="Q26" s="6">
        <v>16000000</v>
      </c>
      <c r="R26" s="6">
        <v>0</v>
      </c>
      <c r="S26" s="6">
        <v>0</v>
      </c>
      <c r="T26" s="3"/>
      <c r="U26" s="6"/>
      <c r="V26" s="6"/>
      <c r="W26" s="32" t="s">
        <v>19</v>
      </c>
    </row>
    <row r="27" spans="1:23" x14ac:dyDescent="0.3">
      <c r="A27" s="3" t="s">
        <v>48</v>
      </c>
      <c r="B27" s="31">
        <v>26</v>
      </c>
      <c r="C27" s="9">
        <v>174</v>
      </c>
      <c r="D27" s="9">
        <v>25</v>
      </c>
      <c r="E27" s="9">
        <v>79940456</v>
      </c>
      <c r="F27" s="10" t="s">
        <v>21</v>
      </c>
      <c r="G27" s="29">
        <f t="shared" si="0"/>
        <v>348</v>
      </c>
      <c r="H27" s="5">
        <v>44568</v>
      </c>
      <c r="I27" s="19">
        <f>+VLOOKUP(E27,[1]GENERAL!$M$1:$BP$521,35,0)</f>
        <v>44568</v>
      </c>
      <c r="J27" s="11" t="str">
        <f t="shared" si="1"/>
        <v>Iguales</v>
      </c>
      <c r="K27" s="5">
        <v>44916</v>
      </c>
      <c r="L27" s="19">
        <f>+VLOOKUP(E27,[1]GENERAL!$M$1:$BP$521,36,0)</f>
        <v>44916</v>
      </c>
      <c r="M27" s="11" t="str">
        <f t="shared" si="2"/>
        <v>Iguales</v>
      </c>
      <c r="N27" s="6">
        <v>69885500</v>
      </c>
      <c r="O27" s="7">
        <v>0.41739130434782606</v>
      </c>
      <c r="P27" s="6">
        <v>29169600</v>
      </c>
      <c r="Q27" s="6">
        <v>40715900</v>
      </c>
      <c r="R27" s="6">
        <v>0</v>
      </c>
      <c r="S27" s="6">
        <v>0</v>
      </c>
      <c r="T27" s="3"/>
      <c r="U27" s="6"/>
      <c r="V27" s="6"/>
      <c r="W27" s="32" t="s">
        <v>19</v>
      </c>
    </row>
    <row r="28" spans="1:23" x14ac:dyDescent="0.3">
      <c r="A28" s="3" t="s">
        <v>49</v>
      </c>
      <c r="B28" s="31">
        <v>27</v>
      </c>
      <c r="C28" s="9">
        <v>175</v>
      </c>
      <c r="D28" s="9">
        <v>26</v>
      </c>
      <c r="E28" s="9">
        <v>1010197979</v>
      </c>
      <c r="F28" s="10" t="s">
        <v>21</v>
      </c>
      <c r="G28" s="29">
        <f t="shared" si="0"/>
        <v>348</v>
      </c>
      <c r="H28" s="5">
        <v>44568</v>
      </c>
      <c r="I28" s="19">
        <f>+VLOOKUP(E28,[1]GENERAL!$M$1:$BP$521,35,0)</f>
        <v>44572</v>
      </c>
      <c r="J28" s="11" t="str">
        <f t="shared" si="1"/>
        <v>Diferentes</v>
      </c>
      <c r="K28" s="5">
        <v>44916</v>
      </c>
      <c r="L28" s="19">
        <f>+VLOOKUP(E28,[1]GENERAL!$M$1:$BP$521,36,0)</f>
        <v>44920</v>
      </c>
      <c r="M28" s="11" t="str">
        <f t="shared" si="2"/>
        <v>Diferentes</v>
      </c>
      <c r="N28" s="6">
        <v>48422360</v>
      </c>
      <c r="O28" s="7">
        <v>0.40579709456540325</v>
      </c>
      <c r="P28" s="6">
        <v>19649653</v>
      </c>
      <c r="Q28" s="6">
        <v>28772707</v>
      </c>
      <c r="R28" s="6">
        <v>0</v>
      </c>
      <c r="S28" s="6">
        <v>0</v>
      </c>
      <c r="T28" s="3"/>
      <c r="U28" s="6"/>
      <c r="V28" s="6"/>
      <c r="W28" s="32" t="s">
        <v>19</v>
      </c>
    </row>
    <row r="29" spans="1:23" x14ac:dyDescent="0.3">
      <c r="A29" s="3" t="s">
        <v>50</v>
      </c>
      <c r="B29" s="31">
        <v>28</v>
      </c>
      <c r="C29" s="9">
        <v>203</v>
      </c>
      <c r="D29" s="9">
        <v>28</v>
      </c>
      <c r="E29" s="9">
        <v>21104225</v>
      </c>
      <c r="F29" s="10" t="s">
        <v>24</v>
      </c>
      <c r="G29" s="29">
        <f t="shared" si="0"/>
        <v>242</v>
      </c>
      <c r="H29" s="5">
        <v>44568</v>
      </c>
      <c r="I29" s="19">
        <f>+VLOOKUP(E29,[1]GENERAL!$M$1:$BP$521,35,0)</f>
        <v>44568</v>
      </c>
      <c r="J29" s="11" t="str">
        <f t="shared" si="1"/>
        <v>Iguales</v>
      </c>
      <c r="K29" s="5">
        <v>44810</v>
      </c>
      <c r="L29" s="19">
        <f>+VLOOKUP(E29,[1]GENERAL!$M$1:$BP$521,36,0)</f>
        <v>44810</v>
      </c>
      <c r="M29" s="11" t="str">
        <f t="shared" si="2"/>
        <v>Iguales</v>
      </c>
      <c r="N29" s="6">
        <v>56400000</v>
      </c>
      <c r="O29" s="7">
        <v>0.6</v>
      </c>
      <c r="P29" s="6">
        <v>33840000</v>
      </c>
      <c r="Q29" s="6">
        <v>22560000</v>
      </c>
      <c r="R29" s="6">
        <v>0</v>
      </c>
      <c r="S29" s="6">
        <v>0</v>
      </c>
      <c r="T29" s="3"/>
      <c r="U29" s="6"/>
      <c r="V29" s="6"/>
      <c r="W29" s="32" t="s">
        <v>19</v>
      </c>
    </row>
    <row r="30" spans="1:23" x14ac:dyDescent="0.3">
      <c r="A30" s="3" t="s">
        <v>51</v>
      </c>
      <c r="B30" s="31">
        <v>29</v>
      </c>
      <c r="C30" s="9">
        <v>9</v>
      </c>
      <c r="D30" s="9">
        <v>29</v>
      </c>
      <c r="E30" s="9">
        <v>10294564</v>
      </c>
      <c r="F30" s="10" t="s">
        <v>21</v>
      </c>
      <c r="G30" s="29">
        <f t="shared" si="0"/>
        <v>348</v>
      </c>
      <c r="H30" s="5">
        <v>44568</v>
      </c>
      <c r="I30" s="19">
        <f>+VLOOKUP(E30,[1]GENERAL!$M$1:$BP$521,35,0)</f>
        <v>44572</v>
      </c>
      <c r="J30" s="11" t="str">
        <f t="shared" si="1"/>
        <v>Diferentes</v>
      </c>
      <c r="K30" s="5">
        <v>44916</v>
      </c>
      <c r="L30" s="19">
        <f>+VLOOKUP(E30,[1]GENERAL!$M$1:$BP$521,36,0)</f>
        <v>44920</v>
      </c>
      <c r="M30" s="11" t="str">
        <f t="shared" si="2"/>
        <v>Diferentes</v>
      </c>
      <c r="N30" s="6">
        <v>82915000</v>
      </c>
      <c r="O30" s="7">
        <v>0.40579710546945669</v>
      </c>
      <c r="P30" s="6">
        <v>33646667</v>
      </c>
      <c r="Q30" s="6">
        <v>49268333</v>
      </c>
      <c r="R30" s="6">
        <v>0</v>
      </c>
      <c r="S30" s="6">
        <v>0</v>
      </c>
      <c r="T30" s="3"/>
      <c r="U30" s="6"/>
      <c r="V30" s="6"/>
      <c r="W30" s="32" t="s">
        <v>19</v>
      </c>
    </row>
    <row r="31" spans="1:23" x14ac:dyDescent="0.3">
      <c r="A31" s="3" t="s">
        <v>52</v>
      </c>
      <c r="B31" s="31">
        <v>30</v>
      </c>
      <c r="C31" s="9">
        <v>11</v>
      </c>
      <c r="D31" s="9">
        <v>32</v>
      </c>
      <c r="E31" s="9">
        <v>1118547959</v>
      </c>
      <c r="F31" s="10" t="s">
        <v>53</v>
      </c>
      <c r="G31" s="29">
        <f t="shared" si="0"/>
        <v>211</v>
      </c>
      <c r="H31" s="5">
        <v>44568</v>
      </c>
      <c r="I31" s="19">
        <f>+VLOOKUP(E31,[1]GENERAL!$M$1:$BP$521,35,0)</f>
        <v>44568</v>
      </c>
      <c r="J31" s="11" t="str">
        <f t="shared" si="1"/>
        <v>Iguales</v>
      </c>
      <c r="K31" s="5">
        <v>44779</v>
      </c>
      <c r="L31" s="19">
        <f>+VLOOKUP(E31,[1]GENERAL!$M$1:$BP$521,36,0)</f>
        <v>44779</v>
      </c>
      <c r="M31" s="11" t="str">
        <f t="shared" si="2"/>
        <v>Iguales</v>
      </c>
      <c r="N31" s="6">
        <v>35000000</v>
      </c>
      <c r="O31" s="7">
        <v>0.68571428571428572</v>
      </c>
      <c r="P31" s="6">
        <v>24000000</v>
      </c>
      <c r="Q31" s="6">
        <v>11000000</v>
      </c>
      <c r="R31" s="6">
        <v>0</v>
      </c>
      <c r="S31" s="6">
        <v>0</v>
      </c>
      <c r="T31" s="3"/>
      <c r="U31" s="6"/>
      <c r="V31" s="6"/>
      <c r="W31" s="32" t="s">
        <v>19</v>
      </c>
    </row>
    <row r="32" spans="1:23" x14ac:dyDescent="0.3">
      <c r="A32" s="3" t="s">
        <v>54</v>
      </c>
      <c r="B32" s="31">
        <v>31</v>
      </c>
      <c r="C32" s="9">
        <v>200</v>
      </c>
      <c r="D32" s="9">
        <v>35</v>
      </c>
      <c r="E32" s="9">
        <v>10162404</v>
      </c>
      <c r="F32" s="10" t="s">
        <v>33</v>
      </c>
      <c r="G32" s="29">
        <f t="shared" si="0"/>
        <v>333</v>
      </c>
      <c r="H32" s="5">
        <v>44568</v>
      </c>
      <c r="I32" s="19">
        <f>+VLOOKUP(E32,[1]GENERAL!$M$1:$BP$521,35,0)</f>
        <v>44568</v>
      </c>
      <c r="J32" s="11" t="str">
        <f t="shared" si="1"/>
        <v>Iguales</v>
      </c>
      <c r="K32" s="5">
        <v>44901</v>
      </c>
      <c r="L32" s="19">
        <f>+VLOOKUP(E32,[1]GENERAL!$M$1:$BP$521,36,0)</f>
        <v>44901</v>
      </c>
      <c r="M32" s="11" t="str">
        <f t="shared" si="2"/>
        <v>Iguales</v>
      </c>
      <c r="N32" s="6">
        <v>46530000</v>
      </c>
      <c r="O32" s="7">
        <v>0.43636363636363634</v>
      </c>
      <c r="P32" s="6">
        <v>20304000</v>
      </c>
      <c r="Q32" s="6">
        <v>26226000</v>
      </c>
      <c r="R32" s="6">
        <v>0</v>
      </c>
      <c r="S32" s="6">
        <v>0</v>
      </c>
      <c r="T32" s="3"/>
      <c r="U32" s="6"/>
      <c r="V32" s="6"/>
      <c r="W32" s="32" t="s">
        <v>19</v>
      </c>
    </row>
    <row r="33" spans="1:23" x14ac:dyDescent="0.3">
      <c r="A33" s="3" t="s">
        <v>55</v>
      </c>
      <c r="B33" s="31">
        <v>32</v>
      </c>
      <c r="C33" s="9">
        <v>359</v>
      </c>
      <c r="D33" s="9">
        <v>45</v>
      </c>
      <c r="E33" s="9">
        <v>52847621</v>
      </c>
      <c r="F33" s="10" t="s">
        <v>24</v>
      </c>
      <c r="G33" s="29">
        <f t="shared" si="0"/>
        <v>242</v>
      </c>
      <c r="H33" s="5">
        <v>44568</v>
      </c>
      <c r="I33" s="19">
        <f>+VLOOKUP(E33,[1]GENERAL!$M$1:$BP$521,35,0)</f>
        <v>44568</v>
      </c>
      <c r="J33" s="11" t="str">
        <f t="shared" si="1"/>
        <v>Iguales</v>
      </c>
      <c r="K33" s="5">
        <v>44810</v>
      </c>
      <c r="L33" s="19">
        <f>+VLOOKUP(E33,[1]GENERAL!$M$1:$BP$521,36,0)</f>
        <v>44810</v>
      </c>
      <c r="M33" s="11" t="str">
        <f t="shared" si="2"/>
        <v>Iguales</v>
      </c>
      <c r="N33" s="6">
        <v>70040000</v>
      </c>
      <c r="O33" s="7">
        <v>0.6</v>
      </c>
      <c r="P33" s="6">
        <v>42024000</v>
      </c>
      <c r="Q33" s="6">
        <v>28016000</v>
      </c>
      <c r="R33" s="6">
        <v>0</v>
      </c>
      <c r="S33" s="6">
        <v>0</v>
      </c>
      <c r="T33" s="3"/>
      <c r="U33" s="6"/>
      <c r="V33" s="6"/>
      <c r="W33" s="32" t="s">
        <v>19</v>
      </c>
    </row>
    <row r="34" spans="1:23" x14ac:dyDescent="0.3">
      <c r="A34" s="3" t="s">
        <v>56</v>
      </c>
      <c r="B34" s="31">
        <v>33</v>
      </c>
      <c r="C34" s="9">
        <v>380</v>
      </c>
      <c r="D34" s="9">
        <v>46</v>
      </c>
      <c r="E34" s="9">
        <v>1032485670</v>
      </c>
      <c r="F34" s="10" t="s">
        <v>33</v>
      </c>
      <c r="G34" s="29">
        <f t="shared" si="0"/>
        <v>333</v>
      </c>
      <c r="H34" s="5">
        <v>44568</v>
      </c>
      <c r="I34" s="19">
        <f>+VLOOKUP(E34,[1]GENERAL!$M$1:$BP$521,35,0)</f>
        <v>44568</v>
      </c>
      <c r="J34" s="11" t="str">
        <f t="shared" si="1"/>
        <v>Iguales</v>
      </c>
      <c r="K34" s="5">
        <v>44901</v>
      </c>
      <c r="L34" s="19">
        <f>+VLOOKUP(E34,[1]GENERAL!$M$1:$BP$521,36,0)</f>
        <v>44901</v>
      </c>
      <c r="M34" s="11" t="str">
        <f t="shared" si="2"/>
        <v>Iguales</v>
      </c>
      <c r="N34" s="6">
        <v>38500000</v>
      </c>
      <c r="O34" s="7">
        <v>0.43636363636363634</v>
      </c>
      <c r="P34" s="6">
        <v>16800000</v>
      </c>
      <c r="Q34" s="6">
        <v>21700000</v>
      </c>
      <c r="R34" s="6">
        <v>0</v>
      </c>
      <c r="S34" s="6">
        <v>0</v>
      </c>
      <c r="T34" s="3"/>
      <c r="U34" s="6"/>
      <c r="V34" s="6"/>
      <c r="W34" s="32" t="s">
        <v>19</v>
      </c>
    </row>
    <row r="35" spans="1:23" x14ac:dyDescent="0.3">
      <c r="A35" s="3" t="s">
        <v>57</v>
      </c>
      <c r="B35" s="31">
        <v>34</v>
      </c>
      <c r="C35" s="9">
        <v>24</v>
      </c>
      <c r="D35" s="9">
        <v>27</v>
      </c>
      <c r="E35" s="9">
        <v>1121916348</v>
      </c>
      <c r="F35" s="10" t="s">
        <v>21</v>
      </c>
      <c r="G35" s="29">
        <f t="shared" si="0"/>
        <v>348</v>
      </c>
      <c r="H35" s="5">
        <v>44568</v>
      </c>
      <c r="I35" s="19">
        <f>+VLOOKUP(E35,[1]GENERAL!$M$1:$BP$521,35,0)</f>
        <v>44568</v>
      </c>
      <c r="J35" s="11" t="str">
        <f t="shared" si="1"/>
        <v>Iguales</v>
      </c>
      <c r="K35" s="5">
        <v>44916</v>
      </c>
      <c r="L35" s="19">
        <f>+VLOOKUP(E35,[1]GENERAL!$M$1:$BP$521,36,0)</f>
        <v>44916</v>
      </c>
      <c r="M35" s="11" t="str">
        <f t="shared" si="2"/>
        <v>Iguales</v>
      </c>
      <c r="N35" s="6">
        <v>59225000</v>
      </c>
      <c r="O35" s="7">
        <v>0.41739130434782606</v>
      </c>
      <c r="P35" s="6">
        <v>24720000</v>
      </c>
      <c r="Q35" s="6">
        <v>34505000</v>
      </c>
      <c r="R35" s="6">
        <v>0</v>
      </c>
      <c r="S35" s="6">
        <v>0</v>
      </c>
      <c r="T35" s="3"/>
      <c r="U35" s="6"/>
      <c r="V35" s="6"/>
      <c r="W35" s="32" t="s">
        <v>19</v>
      </c>
    </row>
    <row r="36" spans="1:23" x14ac:dyDescent="0.3">
      <c r="A36" s="3" t="s">
        <v>58</v>
      </c>
      <c r="B36" s="31">
        <v>35</v>
      </c>
      <c r="C36" s="9">
        <v>382</v>
      </c>
      <c r="D36" s="9">
        <v>42</v>
      </c>
      <c r="E36" s="9">
        <v>66999693</v>
      </c>
      <c r="F36" s="10" t="s">
        <v>33</v>
      </c>
      <c r="G36" s="29">
        <f t="shared" si="0"/>
        <v>333</v>
      </c>
      <c r="H36" s="5">
        <v>44568</v>
      </c>
      <c r="I36" s="19">
        <f>+VLOOKUP(E36,[1]GENERAL!$M$1:$BP$521,35,0)</f>
        <v>44568</v>
      </c>
      <c r="J36" s="11" t="str">
        <f t="shared" si="1"/>
        <v>Iguales</v>
      </c>
      <c r="K36" s="5">
        <v>44901</v>
      </c>
      <c r="L36" s="19">
        <f>+VLOOKUP(E36,[1]GENERAL!$M$1:$BP$521,36,0)</f>
        <v>44901</v>
      </c>
      <c r="M36" s="11" t="str">
        <f t="shared" si="2"/>
        <v>Iguales</v>
      </c>
      <c r="N36" s="6">
        <v>90200000</v>
      </c>
      <c r="O36" s="7">
        <v>0.43636363636363634</v>
      </c>
      <c r="P36" s="6">
        <v>39360000</v>
      </c>
      <c r="Q36" s="6">
        <v>50840000</v>
      </c>
      <c r="R36" s="6">
        <v>0</v>
      </c>
      <c r="S36" s="6">
        <v>0</v>
      </c>
      <c r="T36" s="3"/>
      <c r="U36" s="6"/>
      <c r="V36" s="6"/>
      <c r="W36" s="32" t="s">
        <v>19</v>
      </c>
    </row>
    <row r="37" spans="1:23" x14ac:dyDescent="0.3">
      <c r="A37" s="3" t="s">
        <v>59</v>
      </c>
      <c r="B37" s="31">
        <v>36</v>
      </c>
      <c r="C37" s="9">
        <v>354</v>
      </c>
      <c r="D37" s="9">
        <v>44</v>
      </c>
      <c r="E37" s="9">
        <v>1001167443</v>
      </c>
      <c r="F37" s="10" t="s">
        <v>60</v>
      </c>
      <c r="G37" s="29">
        <f t="shared" si="0"/>
        <v>272</v>
      </c>
      <c r="H37" s="5">
        <v>44568</v>
      </c>
      <c r="I37" s="19">
        <f>+VLOOKUP(E37,[1]GENERAL!$M$1:$BP$521,35,0)</f>
        <v>44568</v>
      </c>
      <c r="J37" s="11" t="str">
        <f t="shared" si="1"/>
        <v>Iguales</v>
      </c>
      <c r="K37" s="5">
        <v>44840</v>
      </c>
      <c r="L37" s="19">
        <f>+VLOOKUP(E37,[1]GENERAL!$M$1:$BP$521,36,0)</f>
        <v>44840</v>
      </c>
      <c r="M37" s="11" t="str">
        <f t="shared" si="2"/>
        <v>Iguales</v>
      </c>
      <c r="N37" s="6">
        <v>28618569</v>
      </c>
      <c r="O37" s="7">
        <v>0.53333334032180291</v>
      </c>
      <c r="P37" s="6">
        <v>15263237</v>
      </c>
      <c r="Q37" s="6">
        <v>13355332</v>
      </c>
      <c r="R37" s="6">
        <v>0</v>
      </c>
      <c r="S37" s="6">
        <v>0</v>
      </c>
      <c r="T37" s="3"/>
      <c r="U37" s="6"/>
      <c r="V37" s="6"/>
      <c r="W37" s="32" t="s">
        <v>19</v>
      </c>
    </row>
    <row r="38" spans="1:23" x14ac:dyDescent="0.3">
      <c r="A38" s="3" t="s">
        <v>61</v>
      </c>
      <c r="B38" s="31">
        <v>37</v>
      </c>
      <c r="C38" s="9">
        <v>205</v>
      </c>
      <c r="D38" s="9">
        <v>37</v>
      </c>
      <c r="E38" s="9">
        <v>1018411190</v>
      </c>
      <c r="F38" s="10" t="s">
        <v>24</v>
      </c>
      <c r="G38" s="29">
        <f t="shared" si="0"/>
        <v>242</v>
      </c>
      <c r="H38" s="5">
        <v>44568</v>
      </c>
      <c r="I38" s="19">
        <f>+VLOOKUP(E38,[1]GENERAL!$M$1:$BP$521,35,0)</f>
        <v>44572</v>
      </c>
      <c r="J38" s="11" t="str">
        <f t="shared" si="1"/>
        <v>Diferentes</v>
      </c>
      <c r="K38" s="5">
        <v>44810</v>
      </c>
      <c r="L38" s="19">
        <f>+VLOOKUP(E38,[1]GENERAL!$M$1:$BP$521,36,0)</f>
        <v>44814</v>
      </c>
      <c r="M38" s="11" t="str">
        <f t="shared" si="2"/>
        <v>Diferentes</v>
      </c>
      <c r="N38" s="6">
        <v>60160000</v>
      </c>
      <c r="O38" s="7">
        <v>0.3333333277925532</v>
      </c>
      <c r="P38" s="6">
        <v>20053333</v>
      </c>
      <c r="Q38" s="6">
        <v>40106667</v>
      </c>
      <c r="R38" s="6">
        <v>0</v>
      </c>
      <c r="S38" s="6">
        <v>0</v>
      </c>
      <c r="T38" s="3"/>
      <c r="U38" s="6"/>
      <c r="V38" s="6"/>
      <c r="W38" s="32" t="s">
        <v>19</v>
      </c>
    </row>
    <row r="39" spans="1:23" x14ac:dyDescent="0.3">
      <c r="A39" s="3" t="s">
        <v>62</v>
      </c>
      <c r="B39" s="31">
        <v>38</v>
      </c>
      <c r="C39" s="9">
        <v>7</v>
      </c>
      <c r="D39" s="9">
        <v>30</v>
      </c>
      <c r="E39" s="9">
        <v>1101177083</v>
      </c>
      <c r="F39" s="10" t="s">
        <v>18</v>
      </c>
      <c r="G39" s="29">
        <f t="shared" si="0"/>
        <v>303</v>
      </c>
      <c r="H39" s="5">
        <v>44568</v>
      </c>
      <c r="I39" s="19">
        <f>+VLOOKUP(E39,[1]GENERAL!$M$1:$BP$521,35,0)</f>
        <v>44568</v>
      </c>
      <c r="J39" s="11" t="str">
        <f t="shared" si="1"/>
        <v>Iguales</v>
      </c>
      <c r="K39" s="5">
        <v>44871</v>
      </c>
      <c r="L39" s="19">
        <f>+VLOOKUP(E39,[1]GENERAL!$M$1:$BP$521,36,0)</f>
        <v>44871</v>
      </c>
      <c r="M39" s="11" t="str">
        <f t="shared" si="2"/>
        <v>Iguales</v>
      </c>
      <c r="N39" s="6">
        <v>60000000</v>
      </c>
      <c r="O39" s="7">
        <v>0.48</v>
      </c>
      <c r="P39" s="6">
        <v>28800000</v>
      </c>
      <c r="Q39" s="6">
        <v>31200000</v>
      </c>
      <c r="R39" s="6">
        <v>0</v>
      </c>
      <c r="S39" s="6">
        <v>0</v>
      </c>
      <c r="T39" s="3"/>
      <c r="U39" s="6"/>
      <c r="V39" s="6"/>
      <c r="W39" s="32" t="s">
        <v>19</v>
      </c>
    </row>
    <row r="40" spans="1:23" x14ac:dyDescent="0.3">
      <c r="A40" s="3" t="s">
        <v>63</v>
      </c>
      <c r="B40" s="31">
        <v>39</v>
      </c>
      <c r="C40" s="9">
        <v>4</v>
      </c>
      <c r="D40" s="9">
        <v>39</v>
      </c>
      <c r="E40" s="9">
        <v>1022381682</v>
      </c>
      <c r="F40" s="10" t="s">
        <v>36</v>
      </c>
      <c r="G40" s="29">
        <f t="shared" si="0"/>
        <v>180</v>
      </c>
      <c r="H40" s="5">
        <v>44568</v>
      </c>
      <c r="I40" s="19">
        <f>+VLOOKUP(E40,[1]GENERAL!$M$1:$BP$521,35,0)</f>
        <v>44568</v>
      </c>
      <c r="J40" s="11" t="str">
        <f t="shared" si="1"/>
        <v>Iguales</v>
      </c>
      <c r="K40" s="5">
        <v>44748</v>
      </c>
      <c r="L40" s="19">
        <f>+VLOOKUP(E40,[1]GENERAL!$M$1:$BP$521,36,0)</f>
        <v>44748</v>
      </c>
      <c r="M40" s="11" t="str">
        <f t="shared" si="2"/>
        <v>Iguales</v>
      </c>
      <c r="N40" s="6">
        <v>40883670</v>
      </c>
      <c r="O40" s="7">
        <v>0.8</v>
      </c>
      <c r="P40" s="6">
        <v>32706936</v>
      </c>
      <c r="Q40" s="6">
        <v>8176734</v>
      </c>
      <c r="R40" s="6">
        <v>0</v>
      </c>
      <c r="S40" s="6">
        <v>0</v>
      </c>
      <c r="T40" s="3"/>
      <c r="U40" s="6"/>
      <c r="V40" s="6"/>
      <c r="W40" s="32" t="s">
        <v>19</v>
      </c>
    </row>
    <row r="41" spans="1:23" x14ac:dyDescent="0.3">
      <c r="A41" s="3" t="s">
        <v>64</v>
      </c>
      <c r="B41" s="31">
        <v>40</v>
      </c>
      <c r="C41" s="9">
        <v>353</v>
      </c>
      <c r="D41" s="9">
        <v>47</v>
      </c>
      <c r="E41" s="9">
        <v>1064977513</v>
      </c>
      <c r="F41" s="10" t="s">
        <v>60</v>
      </c>
      <c r="G41" s="29">
        <f t="shared" si="0"/>
        <v>272</v>
      </c>
      <c r="H41" s="5">
        <v>44568</v>
      </c>
      <c r="I41" s="19">
        <f>+VLOOKUP(E41,[1]GENERAL!$M$1:$BP$521,35,0)</f>
        <v>44572</v>
      </c>
      <c r="J41" s="11" t="str">
        <f t="shared" si="1"/>
        <v>Diferentes</v>
      </c>
      <c r="K41" s="5">
        <v>44840</v>
      </c>
      <c r="L41" s="19">
        <f>+VLOOKUP(E41,[1]GENERAL!$M$1:$BP$521,36,0)</f>
        <v>44844</v>
      </c>
      <c r="M41" s="11" t="str">
        <f t="shared" si="2"/>
        <v>Diferentes</v>
      </c>
      <c r="N41" s="6">
        <v>30591000</v>
      </c>
      <c r="O41" s="7">
        <v>0.51851851851851849</v>
      </c>
      <c r="P41" s="6">
        <v>15862000</v>
      </c>
      <c r="Q41" s="6">
        <v>14729000</v>
      </c>
      <c r="R41" s="6">
        <v>0</v>
      </c>
      <c r="S41" s="6">
        <v>0</v>
      </c>
      <c r="T41" s="3"/>
      <c r="U41" s="6"/>
      <c r="V41" s="6"/>
      <c r="W41" s="32" t="s">
        <v>19</v>
      </c>
    </row>
    <row r="42" spans="1:23" x14ac:dyDescent="0.3">
      <c r="A42" s="3" t="s">
        <v>65</v>
      </c>
      <c r="B42" s="31">
        <v>41</v>
      </c>
      <c r="C42" s="9">
        <v>204</v>
      </c>
      <c r="D42" s="9">
        <v>36</v>
      </c>
      <c r="E42" s="9">
        <v>1030555134</v>
      </c>
      <c r="F42" s="10" t="s">
        <v>24</v>
      </c>
      <c r="G42" s="29">
        <f t="shared" si="0"/>
        <v>242</v>
      </c>
      <c r="H42" s="5">
        <v>44568</v>
      </c>
      <c r="I42" s="19">
        <f>+VLOOKUP(E42,[1]GENERAL!$M$1:$BP$521,35,0)</f>
        <v>44568</v>
      </c>
      <c r="J42" s="11" t="str">
        <f t="shared" si="1"/>
        <v>Iguales</v>
      </c>
      <c r="K42" s="5">
        <v>44810</v>
      </c>
      <c r="L42" s="19">
        <f>+VLOOKUP(E42,[1]GENERAL!$M$1:$BP$521,36,0)</f>
        <v>44810</v>
      </c>
      <c r="M42" s="11" t="str">
        <f t="shared" si="2"/>
        <v>Iguales</v>
      </c>
      <c r="N42" s="6">
        <v>37600000</v>
      </c>
      <c r="O42" s="7">
        <v>0.6</v>
      </c>
      <c r="P42" s="6">
        <v>22560000</v>
      </c>
      <c r="Q42" s="6">
        <v>15040000</v>
      </c>
      <c r="R42" s="6">
        <v>0</v>
      </c>
      <c r="S42" s="6">
        <v>0</v>
      </c>
      <c r="T42" s="3"/>
      <c r="U42" s="6"/>
      <c r="V42" s="6"/>
      <c r="W42" s="32" t="s">
        <v>19</v>
      </c>
    </row>
    <row r="43" spans="1:23" x14ac:dyDescent="0.3">
      <c r="A43" s="3" t="s">
        <v>66</v>
      </c>
      <c r="B43" s="31">
        <v>42</v>
      </c>
      <c r="C43" s="9">
        <v>376</v>
      </c>
      <c r="D43" s="9">
        <v>51</v>
      </c>
      <c r="E43" s="9">
        <v>52833154</v>
      </c>
      <c r="F43" s="10" t="s">
        <v>33</v>
      </c>
      <c r="G43" s="29">
        <f t="shared" si="0"/>
        <v>333</v>
      </c>
      <c r="H43" s="5">
        <v>44568</v>
      </c>
      <c r="I43" s="19">
        <f>+VLOOKUP(E43,[1]GENERAL!$M$1:$BP$521,35,0)</f>
        <v>44572</v>
      </c>
      <c r="J43" s="11" t="str">
        <f t="shared" si="1"/>
        <v>Diferentes</v>
      </c>
      <c r="K43" s="5">
        <v>44901</v>
      </c>
      <c r="L43" s="19">
        <f>+VLOOKUP(E43,[1]GENERAL!$M$1:$BP$521,36,0)</f>
        <v>44905</v>
      </c>
      <c r="M43" s="11" t="str">
        <f t="shared" si="2"/>
        <v>Diferentes</v>
      </c>
      <c r="N43" s="6">
        <v>55000000</v>
      </c>
      <c r="O43" s="7">
        <v>0.42727272727272725</v>
      </c>
      <c r="P43" s="6">
        <v>23500000</v>
      </c>
      <c r="Q43" s="6">
        <v>31500000</v>
      </c>
      <c r="R43" s="6">
        <v>0</v>
      </c>
      <c r="S43" s="6">
        <v>0</v>
      </c>
      <c r="T43" s="3"/>
      <c r="U43" s="6"/>
      <c r="V43" s="6"/>
      <c r="W43" s="32" t="s">
        <v>19</v>
      </c>
    </row>
    <row r="44" spans="1:23" x14ac:dyDescent="0.3">
      <c r="A44" s="3" t="s">
        <v>67</v>
      </c>
      <c r="B44" s="31">
        <v>43</v>
      </c>
      <c r="C44" s="9">
        <v>27</v>
      </c>
      <c r="D44" s="9">
        <v>43</v>
      </c>
      <c r="E44" s="9">
        <v>79696478</v>
      </c>
      <c r="F44" s="10" t="s">
        <v>21</v>
      </c>
      <c r="G44" s="29">
        <f t="shared" si="0"/>
        <v>348</v>
      </c>
      <c r="H44" s="5">
        <v>44568</v>
      </c>
      <c r="I44" s="19">
        <f>+VLOOKUP(E44,[1]GENERAL!$M$1:$BP$521,35,0)</f>
        <v>44572</v>
      </c>
      <c r="J44" s="11" t="str">
        <f t="shared" si="1"/>
        <v>Diferentes</v>
      </c>
      <c r="K44" s="5">
        <v>44916</v>
      </c>
      <c r="L44" s="19">
        <f>+VLOOKUP(E44,[1]GENERAL!$M$1:$BP$521,36,0)</f>
        <v>44920</v>
      </c>
      <c r="M44" s="11" t="str">
        <f t="shared" si="2"/>
        <v>Diferentes</v>
      </c>
      <c r="N44" s="6">
        <v>46787750</v>
      </c>
      <c r="O44" s="7">
        <v>0.40579709432490341</v>
      </c>
      <c r="P44" s="6">
        <v>18986333</v>
      </c>
      <c r="Q44" s="6">
        <v>27801417</v>
      </c>
      <c r="R44" s="6">
        <v>0</v>
      </c>
      <c r="S44" s="6">
        <v>0</v>
      </c>
      <c r="T44" s="3"/>
      <c r="U44" s="6"/>
      <c r="V44" s="6"/>
      <c r="W44" s="32" t="s">
        <v>19</v>
      </c>
    </row>
    <row r="45" spans="1:23" x14ac:dyDescent="0.3">
      <c r="A45" s="3" t="s">
        <v>68</v>
      </c>
      <c r="B45" s="31">
        <v>44</v>
      </c>
      <c r="C45" s="9">
        <v>381</v>
      </c>
      <c r="D45" s="9">
        <v>57</v>
      </c>
      <c r="E45" s="9">
        <v>1022429428</v>
      </c>
      <c r="F45" s="10" t="s">
        <v>36</v>
      </c>
      <c r="G45" s="29">
        <f t="shared" si="0"/>
        <v>180</v>
      </c>
      <c r="H45" s="5">
        <v>44572</v>
      </c>
      <c r="I45" s="19">
        <f>+VLOOKUP(E45,[1]GENERAL!$M$1:$BP$521,35,0)</f>
        <v>44573</v>
      </c>
      <c r="J45" s="11" t="str">
        <f t="shared" si="1"/>
        <v>Diferentes</v>
      </c>
      <c r="K45" s="5">
        <v>44752</v>
      </c>
      <c r="L45" s="19">
        <f>+VLOOKUP(E45,[1]GENERAL!$M$1:$BP$521,36,0)</f>
        <v>44753</v>
      </c>
      <c r="M45" s="11" t="str">
        <f t="shared" si="2"/>
        <v>Diferentes</v>
      </c>
      <c r="N45" s="6">
        <v>18000000</v>
      </c>
      <c r="O45" s="7">
        <v>0.77222222222222225</v>
      </c>
      <c r="P45" s="6">
        <v>13900000</v>
      </c>
      <c r="Q45" s="6">
        <v>4100000</v>
      </c>
      <c r="R45" s="6">
        <v>0</v>
      </c>
      <c r="S45" s="6">
        <v>0</v>
      </c>
      <c r="T45" s="3"/>
      <c r="U45" s="6"/>
      <c r="V45" s="6"/>
      <c r="W45" s="32" t="s">
        <v>19</v>
      </c>
    </row>
    <row r="46" spans="1:23" x14ac:dyDescent="0.3">
      <c r="A46" s="3" t="s">
        <v>69</v>
      </c>
      <c r="B46" s="31">
        <v>45</v>
      </c>
      <c r="C46" s="9">
        <v>358</v>
      </c>
      <c r="D46" s="9">
        <v>80</v>
      </c>
      <c r="E46" s="9">
        <v>1015995682</v>
      </c>
      <c r="F46" s="10" t="s">
        <v>24</v>
      </c>
      <c r="G46" s="29">
        <f t="shared" si="0"/>
        <v>242</v>
      </c>
      <c r="H46" s="5">
        <v>44572</v>
      </c>
      <c r="I46" s="19">
        <f>+VLOOKUP(E46,[1]GENERAL!$M$1:$BP$521,35,0)</f>
        <v>44572</v>
      </c>
      <c r="J46" s="11" t="str">
        <f t="shared" si="1"/>
        <v>Iguales</v>
      </c>
      <c r="K46" s="5">
        <v>44814</v>
      </c>
      <c r="L46" s="19">
        <f>+VLOOKUP(E46,[1]GENERAL!$M$1:$BP$521,36,0)</f>
        <v>44814</v>
      </c>
      <c r="M46" s="11" t="str">
        <f t="shared" si="2"/>
        <v>Iguales</v>
      </c>
      <c r="N46" s="6">
        <v>58145664</v>
      </c>
      <c r="O46" s="7">
        <v>0.58333333333333337</v>
      </c>
      <c r="P46" s="6">
        <v>33918304</v>
      </c>
      <c r="Q46" s="6">
        <v>24227360</v>
      </c>
      <c r="R46" s="6">
        <v>0</v>
      </c>
      <c r="S46" s="6">
        <v>0</v>
      </c>
      <c r="T46" s="3"/>
      <c r="U46" s="6"/>
      <c r="V46" s="6"/>
      <c r="W46" s="32" t="s">
        <v>19</v>
      </c>
    </row>
    <row r="47" spans="1:23" x14ac:dyDescent="0.3">
      <c r="A47" s="3" t="s">
        <v>70</v>
      </c>
      <c r="B47" s="31">
        <v>46</v>
      </c>
      <c r="C47" s="9">
        <v>19</v>
      </c>
      <c r="D47" s="9">
        <v>48</v>
      </c>
      <c r="E47" s="9">
        <v>1000855091</v>
      </c>
      <c r="F47" s="10" t="s">
        <v>21</v>
      </c>
      <c r="G47" s="29">
        <f t="shared" si="0"/>
        <v>348</v>
      </c>
      <c r="H47" s="5">
        <v>44568</v>
      </c>
      <c r="I47" s="19">
        <f>+VLOOKUP(E47,[1]GENERAL!$M$1:$BP$521,35,0)</f>
        <v>44572</v>
      </c>
      <c r="J47" s="11" t="str">
        <f t="shared" si="1"/>
        <v>Diferentes</v>
      </c>
      <c r="K47" s="5">
        <v>44916</v>
      </c>
      <c r="L47" s="19">
        <f>+VLOOKUP(E47,[1]GENERAL!$M$1:$BP$521,36,0)</f>
        <v>44920</v>
      </c>
      <c r="M47" s="11" t="str">
        <f t="shared" si="2"/>
        <v>Diferentes</v>
      </c>
      <c r="N47" s="6">
        <v>39041120</v>
      </c>
      <c r="O47" s="7">
        <v>0.40579709291126892</v>
      </c>
      <c r="P47" s="6">
        <v>15842773</v>
      </c>
      <c r="Q47" s="6">
        <v>23198347</v>
      </c>
      <c r="R47" s="6">
        <v>0</v>
      </c>
      <c r="S47" s="6">
        <v>0</v>
      </c>
      <c r="T47" s="3"/>
      <c r="U47" s="6"/>
      <c r="V47" s="6"/>
      <c r="W47" s="32" t="s">
        <v>19</v>
      </c>
    </row>
    <row r="48" spans="1:23" x14ac:dyDescent="0.3">
      <c r="A48" s="3" t="s">
        <v>71</v>
      </c>
      <c r="B48" s="31">
        <v>47</v>
      </c>
      <c r="C48" s="9">
        <v>5</v>
      </c>
      <c r="D48" s="9">
        <v>50</v>
      </c>
      <c r="E48" s="9">
        <v>1070920861</v>
      </c>
      <c r="F48" s="10" t="s">
        <v>21</v>
      </c>
      <c r="G48" s="29">
        <f t="shared" si="0"/>
        <v>348</v>
      </c>
      <c r="H48" s="5">
        <v>44568</v>
      </c>
      <c r="I48" s="19">
        <f>+VLOOKUP(E48,[1]GENERAL!$M$1:$BP$521,35,0)</f>
        <v>44573</v>
      </c>
      <c r="J48" s="11" t="str">
        <f t="shared" si="1"/>
        <v>Diferentes</v>
      </c>
      <c r="K48" s="5">
        <v>44916</v>
      </c>
      <c r="L48" s="19">
        <f>+VLOOKUP(E48,[1]GENERAL!$M$1:$BP$521,36,0)</f>
        <v>44921</v>
      </c>
      <c r="M48" s="11" t="str">
        <f t="shared" si="2"/>
        <v>Diferentes</v>
      </c>
      <c r="N48" s="6">
        <v>68701000</v>
      </c>
      <c r="O48" s="7">
        <v>0.40289854587269475</v>
      </c>
      <c r="P48" s="6">
        <v>27679533</v>
      </c>
      <c r="Q48" s="6">
        <v>41021467</v>
      </c>
      <c r="R48" s="6">
        <v>0</v>
      </c>
      <c r="S48" s="6">
        <v>0</v>
      </c>
      <c r="T48" s="3"/>
      <c r="U48" s="6"/>
      <c r="V48" s="6"/>
      <c r="W48" s="32" t="s">
        <v>19</v>
      </c>
    </row>
    <row r="49" spans="1:23" x14ac:dyDescent="0.3">
      <c r="A49" s="3" t="s">
        <v>72</v>
      </c>
      <c r="B49" s="31">
        <v>48</v>
      </c>
      <c r="C49" s="9">
        <v>125</v>
      </c>
      <c r="D49" s="9">
        <v>38</v>
      </c>
      <c r="E49" s="9">
        <v>1032487964</v>
      </c>
      <c r="F49" s="10" t="s">
        <v>24</v>
      </c>
      <c r="G49" s="29">
        <f t="shared" si="0"/>
        <v>242</v>
      </c>
      <c r="H49" s="5">
        <v>44568</v>
      </c>
      <c r="I49" s="19">
        <f>+VLOOKUP(E49,[1]GENERAL!$M$1:$BP$521,35,0)</f>
        <v>44568</v>
      </c>
      <c r="J49" s="11" t="str">
        <f t="shared" si="1"/>
        <v>Iguales</v>
      </c>
      <c r="K49" s="5">
        <v>44810</v>
      </c>
      <c r="L49" s="19">
        <f>+VLOOKUP(E49,[1]GENERAL!$M$1:$BP$521,36,0)</f>
        <v>44810</v>
      </c>
      <c r="M49" s="11" t="str">
        <f t="shared" si="2"/>
        <v>Iguales</v>
      </c>
      <c r="N49" s="6">
        <v>36000000</v>
      </c>
      <c r="O49" s="7">
        <v>0.6</v>
      </c>
      <c r="P49" s="6">
        <v>21600000</v>
      </c>
      <c r="Q49" s="6">
        <v>14400000</v>
      </c>
      <c r="R49" s="6">
        <v>0</v>
      </c>
      <c r="S49" s="6">
        <v>0</v>
      </c>
      <c r="T49" s="3"/>
      <c r="U49" s="6"/>
      <c r="V49" s="6"/>
      <c r="W49" s="32" t="s">
        <v>19</v>
      </c>
    </row>
    <row r="50" spans="1:23" x14ac:dyDescent="0.3">
      <c r="A50" s="3" t="s">
        <v>73</v>
      </c>
      <c r="B50" s="31">
        <v>49</v>
      </c>
      <c r="C50" s="9">
        <v>20</v>
      </c>
      <c r="D50" s="9">
        <v>49</v>
      </c>
      <c r="E50" s="9">
        <v>80796522</v>
      </c>
      <c r="F50" s="10" t="s">
        <v>21</v>
      </c>
      <c r="G50" s="29">
        <f t="shared" si="0"/>
        <v>348</v>
      </c>
      <c r="H50" s="5">
        <v>44568</v>
      </c>
      <c r="I50" s="19">
        <f>+VLOOKUP(E50,[1]GENERAL!$M$1:$BP$521,35,0)</f>
        <v>44572</v>
      </c>
      <c r="J50" s="11" t="str">
        <f t="shared" si="1"/>
        <v>Diferentes</v>
      </c>
      <c r="K50" s="5">
        <v>44916</v>
      </c>
      <c r="L50" s="19">
        <f>+VLOOKUP(E50,[1]GENERAL!$M$1:$BP$521,36,0)</f>
        <v>44920</v>
      </c>
      <c r="M50" s="11" t="str">
        <f t="shared" si="2"/>
        <v>Diferentes</v>
      </c>
      <c r="N50" s="6">
        <v>36558500</v>
      </c>
      <c r="O50" s="7">
        <v>0.40579709233146877</v>
      </c>
      <c r="P50" s="6">
        <v>14835333</v>
      </c>
      <c r="Q50" s="6">
        <v>21723167</v>
      </c>
      <c r="R50" s="6">
        <v>0</v>
      </c>
      <c r="S50" s="6">
        <v>0</v>
      </c>
      <c r="T50" s="3"/>
      <c r="U50" s="6"/>
      <c r="V50" s="6"/>
      <c r="W50" s="32" t="s">
        <v>19</v>
      </c>
    </row>
    <row r="51" spans="1:23" x14ac:dyDescent="0.3">
      <c r="A51" s="3" t="s">
        <v>74</v>
      </c>
      <c r="B51" s="31">
        <v>50</v>
      </c>
      <c r="C51" s="9">
        <v>143</v>
      </c>
      <c r="D51" s="9">
        <v>53</v>
      </c>
      <c r="E51" s="9">
        <v>1032468534</v>
      </c>
      <c r="F51" s="10" t="s">
        <v>24</v>
      </c>
      <c r="G51" s="29">
        <f t="shared" si="0"/>
        <v>242</v>
      </c>
      <c r="H51" s="5">
        <v>44572</v>
      </c>
      <c r="I51" s="19">
        <f>+VLOOKUP(E51,[1]GENERAL!$M$1:$BP$521,35,0)</f>
        <v>44572</v>
      </c>
      <c r="J51" s="11" t="str">
        <f t="shared" si="1"/>
        <v>Iguales</v>
      </c>
      <c r="K51" s="5">
        <v>44814</v>
      </c>
      <c r="L51" s="19">
        <f>+VLOOKUP(E51,[1]GENERAL!$M$1:$BP$521,36,0)</f>
        <v>44814</v>
      </c>
      <c r="M51" s="11" t="str">
        <f t="shared" si="2"/>
        <v>Iguales</v>
      </c>
      <c r="N51" s="6">
        <v>40000000</v>
      </c>
      <c r="O51" s="7">
        <v>0.58333332500000001</v>
      </c>
      <c r="P51" s="6">
        <v>23333333</v>
      </c>
      <c r="Q51" s="6">
        <v>16666667</v>
      </c>
      <c r="R51" s="6">
        <v>0</v>
      </c>
      <c r="S51" s="6">
        <v>0</v>
      </c>
      <c r="T51" s="3"/>
      <c r="U51" s="6"/>
      <c r="V51" s="6"/>
      <c r="W51" s="32" t="s">
        <v>19</v>
      </c>
    </row>
    <row r="52" spans="1:23" x14ac:dyDescent="0.3">
      <c r="A52" s="3" t="s">
        <v>75</v>
      </c>
      <c r="B52" s="31">
        <v>51</v>
      </c>
      <c r="C52" s="9">
        <v>356</v>
      </c>
      <c r="D52" s="9">
        <v>62</v>
      </c>
      <c r="E52" s="9">
        <v>79881311</v>
      </c>
      <c r="F52" s="10" t="s">
        <v>18</v>
      </c>
      <c r="G52" s="29">
        <f t="shared" si="0"/>
        <v>303</v>
      </c>
      <c r="H52" s="5">
        <v>44572</v>
      </c>
      <c r="I52" s="19">
        <f>+VLOOKUP(E52,[1]GENERAL!$M$1:$BP$521,35,0)</f>
        <v>44572</v>
      </c>
      <c r="J52" s="11" t="str">
        <f t="shared" si="1"/>
        <v>Iguales</v>
      </c>
      <c r="K52" s="5">
        <v>44875</v>
      </c>
      <c r="L52" s="19">
        <f>+VLOOKUP(E52,[1]GENERAL!$M$1:$BP$521,36,0)</f>
        <v>44875</v>
      </c>
      <c r="M52" s="11" t="str">
        <f t="shared" si="2"/>
        <v>Iguales</v>
      </c>
      <c r="N52" s="6">
        <v>28073360</v>
      </c>
      <c r="O52" s="7">
        <v>0.46666665479301372</v>
      </c>
      <c r="P52" s="6">
        <v>13100901</v>
      </c>
      <c r="Q52" s="6">
        <v>14972459</v>
      </c>
      <c r="R52" s="6">
        <v>0</v>
      </c>
      <c r="S52" s="6">
        <v>0</v>
      </c>
      <c r="T52" s="3"/>
      <c r="U52" s="6"/>
      <c r="V52" s="6"/>
      <c r="W52" s="32" t="s">
        <v>19</v>
      </c>
    </row>
    <row r="53" spans="1:23" x14ac:dyDescent="0.3">
      <c r="A53" s="3" t="s">
        <v>76</v>
      </c>
      <c r="B53" s="31">
        <v>52</v>
      </c>
      <c r="C53" s="9">
        <v>368</v>
      </c>
      <c r="D53" s="9">
        <v>99</v>
      </c>
      <c r="E53" s="9">
        <v>79671858</v>
      </c>
      <c r="F53" s="10" t="s">
        <v>36</v>
      </c>
      <c r="G53" s="29">
        <f t="shared" si="0"/>
        <v>180</v>
      </c>
      <c r="H53" s="5">
        <v>44572</v>
      </c>
      <c r="I53" s="19">
        <f>+VLOOKUP(E53,[1]GENERAL!$M$1:$BP$521,35,0)</f>
        <v>44572</v>
      </c>
      <c r="J53" s="11" t="str">
        <f t="shared" si="1"/>
        <v>Iguales</v>
      </c>
      <c r="K53" s="5">
        <v>44752</v>
      </c>
      <c r="L53" s="19">
        <f>+VLOOKUP(E53,[1]GENERAL!$M$1:$BP$521,36,0)</f>
        <v>44752</v>
      </c>
      <c r="M53" s="11" t="str">
        <f t="shared" si="2"/>
        <v>Iguales</v>
      </c>
      <c r="N53" s="6">
        <v>27810000</v>
      </c>
      <c r="O53" s="7">
        <v>0.77777777777777779</v>
      </c>
      <c r="P53" s="6">
        <v>21630000</v>
      </c>
      <c r="Q53" s="6">
        <v>6180000</v>
      </c>
      <c r="R53" s="6">
        <v>0</v>
      </c>
      <c r="S53" s="6">
        <v>0</v>
      </c>
      <c r="T53" s="3"/>
      <c r="U53" s="6"/>
      <c r="V53" s="6"/>
      <c r="W53" s="32" t="s">
        <v>19</v>
      </c>
    </row>
    <row r="54" spans="1:23" x14ac:dyDescent="0.3">
      <c r="A54" s="3" t="s">
        <v>77</v>
      </c>
      <c r="B54" s="31">
        <v>53</v>
      </c>
      <c r="C54" s="9">
        <v>379</v>
      </c>
      <c r="D54" s="9">
        <v>59</v>
      </c>
      <c r="E54" s="9">
        <v>1023004130</v>
      </c>
      <c r="F54" s="10" t="s">
        <v>33</v>
      </c>
      <c r="G54" s="29">
        <f t="shared" si="0"/>
        <v>333</v>
      </c>
      <c r="H54" s="5">
        <v>44572</v>
      </c>
      <c r="I54" s="19">
        <f>+VLOOKUP(E54,[1]GENERAL!$M$1:$BP$521,35,0)</f>
        <v>44572</v>
      </c>
      <c r="J54" s="11" t="str">
        <f t="shared" si="1"/>
        <v>Iguales</v>
      </c>
      <c r="K54" s="5">
        <v>44905</v>
      </c>
      <c r="L54" s="19">
        <f>+VLOOKUP(E54,[1]GENERAL!$M$1:$BP$521,36,0)</f>
        <v>44905</v>
      </c>
      <c r="M54" s="11" t="str">
        <f t="shared" si="2"/>
        <v>Iguales</v>
      </c>
      <c r="N54" s="6">
        <v>38500000</v>
      </c>
      <c r="O54" s="7">
        <v>0.42424241558441561</v>
      </c>
      <c r="P54" s="6">
        <v>16333333</v>
      </c>
      <c r="Q54" s="6">
        <v>22166667</v>
      </c>
      <c r="R54" s="6">
        <v>0</v>
      </c>
      <c r="S54" s="6">
        <v>0</v>
      </c>
      <c r="T54" s="3"/>
      <c r="U54" s="6"/>
      <c r="V54" s="6"/>
      <c r="W54" s="32" t="s">
        <v>19</v>
      </c>
    </row>
    <row r="55" spans="1:23" x14ac:dyDescent="0.3">
      <c r="A55" s="3" t="s">
        <v>78</v>
      </c>
      <c r="B55" s="31">
        <v>54</v>
      </c>
      <c r="C55" s="9">
        <v>375</v>
      </c>
      <c r="D55" s="9">
        <v>61</v>
      </c>
      <c r="E55" s="9">
        <v>1020754898</v>
      </c>
      <c r="F55" s="10" t="s">
        <v>33</v>
      </c>
      <c r="G55" s="29">
        <f t="shared" si="0"/>
        <v>333</v>
      </c>
      <c r="H55" s="5">
        <v>44572</v>
      </c>
      <c r="I55" s="19">
        <f>+VLOOKUP(E55,[1]GENERAL!$M$1:$BP$521,35,0)</f>
        <v>44572</v>
      </c>
      <c r="J55" s="11" t="str">
        <f t="shared" si="1"/>
        <v>Iguales</v>
      </c>
      <c r="K55" s="5">
        <v>44905</v>
      </c>
      <c r="L55" s="19">
        <f>+VLOOKUP(E55,[1]GENERAL!$M$1:$BP$521,36,0)</f>
        <v>44905</v>
      </c>
      <c r="M55" s="11" t="str">
        <f t="shared" si="2"/>
        <v>Iguales</v>
      </c>
      <c r="N55" s="6">
        <v>66000000</v>
      </c>
      <c r="O55" s="7">
        <v>0.42424242424242425</v>
      </c>
      <c r="P55" s="6">
        <v>28000000</v>
      </c>
      <c r="Q55" s="6">
        <v>38000000</v>
      </c>
      <c r="R55" s="6">
        <v>0</v>
      </c>
      <c r="S55" s="6">
        <v>0</v>
      </c>
      <c r="T55" s="3"/>
      <c r="U55" s="6"/>
      <c r="V55" s="6"/>
      <c r="W55" s="32" t="s">
        <v>19</v>
      </c>
    </row>
    <row r="56" spans="1:23" x14ac:dyDescent="0.3">
      <c r="A56" s="3" t="s">
        <v>79</v>
      </c>
      <c r="B56" s="31">
        <v>55</v>
      </c>
      <c r="C56" s="9">
        <v>134</v>
      </c>
      <c r="D56" s="9">
        <v>63</v>
      </c>
      <c r="E56" s="9">
        <v>33367158</v>
      </c>
      <c r="F56" s="10" t="s">
        <v>60</v>
      </c>
      <c r="G56" s="29">
        <f t="shared" si="0"/>
        <v>272</v>
      </c>
      <c r="H56" s="5">
        <v>44572</v>
      </c>
      <c r="I56" s="19">
        <f>+VLOOKUP(E56,[1]GENERAL!$M$1:$BP$521,35,0)</f>
        <v>44572</v>
      </c>
      <c r="J56" s="11" t="str">
        <f t="shared" si="1"/>
        <v>Iguales</v>
      </c>
      <c r="K56" s="5">
        <v>44844</v>
      </c>
      <c r="L56" s="19">
        <f>+VLOOKUP(E56,[1]GENERAL!$M$1:$BP$521,36,0)</f>
        <v>44844</v>
      </c>
      <c r="M56" s="11" t="str">
        <f t="shared" si="2"/>
        <v>Iguales</v>
      </c>
      <c r="N56" s="6">
        <v>132300000</v>
      </c>
      <c r="O56" s="7">
        <v>0.40740740740740738</v>
      </c>
      <c r="P56" s="6">
        <v>53900000</v>
      </c>
      <c r="Q56" s="6">
        <v>78400000</v>
      </c>
      <c r="R56" s="6">
        <v>0</v>
      </c>
      <c r="S56" s="6">
        <v>0</v>
      </c>
      <c r="T56" s="3"/>
      <c r="U56" s="6"/>
      <c r="V56" s="6"/>
      <c r="W56" s="32" t="s">
        <v>19</v>
      </c>
    </row>
    <row r="57" spans="1:23" x14ac:dyDescent="0.3">
      <c r="A57" s="3" t="s">
        <v>80</v>
      </c>
      <c r="B57" s="31">
        <v>56</v>
      </c>
      <c r="C57" s="9">
        <v>179</v>
      </c>
      <c r="D57" s="9">
        <v>64</v>
      </c>
      <c r="E57" s="9">
        <v>79577619</v>
      </c>
      <c r="F57" s="10" t="s">
        <v>21</v>
      </c>
      <c r="G57" s="29">
        <f t="shared" si="0"/>
        <v>348</v>
      </c>
      <c r="H57" s="5">
        <v>44572</v>
      </c>
      <c r="I57" s="19">
        <f>+VLOOKUP(E57,[1]GENERAL!$M$1:$BP$521,35,0)</f>
        <v>44572</v>
      </c>
      <c r="J57" s="11" t="str">
        <f t="shared" si="1"/>
        <v>Iguales</v>
      </c>
      <c r="K57" s="5">
        <v>44920</v>
      </c>
      <c r="L57" s="19">
        <f>+VLOOKUP(E57,[1]GENERAL!$M$1:$BP$521,36,0)</f>
        <v>44920</v>
      </c>
      <c r="M57" s="11" t="str">
        <f t="shared" si="2"/>
        <v>Iguales</v>
      </c>
      <c r="N57" s="6">
        <v>167783528</v>
      </c>
      <c r="O57" s="7">
        <v>0.40579709946258846</v>
      </c>
      <c r="P57" s="6">
        <v>68086069</v>
      </c>
      <c r="Q57" s="6">
        <v>99697459</v>
      </c>
      <c r="R57" s="6">
        <v>0</v>
      </c>
      <c r="S57" s="6">
        <v>0</v>
      </c>
      <c r="T57" s="3"/>
      <c r="U57" s="6"/>
      <c r="V57" s="6"/>
      <c r="W57" s="32" t="s">
        <v>19</v>
      </c>
    </row>
    <row r="58" spans="1:23" x14ac:dyDescent="0.3">
      <c r="A58" s="3" t="s">
        <v>81</v>
      </c>
      <c r="B58" s="31">
        <v>57</v>
      </c>
      <c r="C58" s="9">
        <v>151</v>
      </c>
      <c r="D58" s="9">
        <v>58</v>
      </c>
      <c r="E58" s="9">
        <v>1018418331</v>
      </c>
      <c r="F58" s="10" t="s">
        <v>36</v>
      </c>
      <c r="G58" s="29">
        <f t="shared" si="0"/>
        <v>180</v>
      </c>
      <c r="H58" s="5">
        <v>44572</v>
      </c>
      <c r="I58" s="19">
        <f>+VLOOKUP(E58,[1]GENERAL!$M$1:$BP$521,35,0)</f>
        <v>44572</v>
      </c>
      <c r="J58" s="11" t="str">
        <f t="shared" si="1"/>
        <v>Iguales</v>
      </c>
      <c r="K58" s="5">
        <v>44752</v>
      </c>
      <c r="L58" s="19">
        <f>+VLOOKUP(E58,[1]GENERAL!$M$1:$BP$521,36,0)</f>
        <v>44752</v>
      </c>
      <c r="M58" s="11" t="str">
        <f t="shared" si="2"/>
        <v>Iguales</v>
      </c>
      <c r="N58" s="6">
        <v>22560000</v>
      </c>
      <c r="O58" s="7">
        <v>0.77777779255319146</v>
      </c>
      <c r="P58" s="6">
        <v>17546667</v>
      </c>
      <c r="Q58" s="6">
        <v>5013333</v>
      </c>
      <c r="R58" s="6">
        <v>0</v>
      </c>
      <c r="S58" s="6">
        <v>0</v>
      </c>
      <c r="T58" s="3"/>
      <c r="U58" s="6"/>
      <c r="V58" s="6"/>
      <c r="W58" s="32" t="s">
        <v>19</v>
      </c>
    </row>
    <row r="59" spans="1:23" x14ac:dyDescent="0.3">
      <c r="A59" s="3" t="s">
        <v>82</v>
      </c>
      <c r="B59" s="31">
        <v>58</v>
      </c>
      <c r="C59" s="9">
        <v>25</v>
      </c>
      <c r="D59" s="9">
        <v>75</v>
      </c>
      <c r="E59" s="9">
        <v>79316274</v>
      </c>
      <c r="F59" s="10" t="s">
        <v>21</v>
      </c>
      <c r="G59" s="29">
        <f t="shared" si="0"/>
        <v>348</v>
      </c>
      <c r="H59" s="5">
        <v>44572</v>
      </c>
      <c r="I59" s="19">
        <f>+VLOOKUP(E59,[1]GENERAL!$M$1:$BP$521,35,0)</f>
        <v>44572</v>
      </c>
      <c r="J59" s="11" t="str">
        <f t="shared" si="1"/>
        <v>Iguales</v>
      </c>
      <c r="K59" s="5">
        <v>44920</v>
      </c>
      <c r="L59" s="19">
        <f>+VLOOKUP(E59,[1]GENERAL!$M$1:$BP$521,36,0)</f>
        <v>44920</v>
      </c>
      <c r="M59" s="11" t="str">
        <f t="shared" si="2"/>
        <v>Iguales</v>
      </c>
      <c r="N59" s="6">
        <v>71070000</v>
      </c>
      <c r="O59" s="7">
        <v>0.40869565217391307</v>
      </c>
      <c r="P59" s="6">
        <v>29046000</v>
      </c>
      <c r="Q59" s="6">
        <v>42024000</v>
      </c>
      <c r="R59" s="6">
        <v>0</v>
      </c>
      <c r="S59" s="6">
        <v>0</v>
      </c>
      <c r="T59" s="3"/>
      <c r="U59" s="6"/>
      <c r="V59" s="6"/>
      <c r="W59" s="32" t="s">
        <v>19</v>
      </c>
    </row>
    <row r="60" spans="1:23" x14ac:dyDescent="0.3">
      <c r="A60" s="3" t="s">
        <v>83</v>
      </c>
      <c r="B60" s="31">
        <v>59</v>
      </c>
      <c r="C60" s="9">
        <v>150</v>
      </c>
      <c r="D60" s="9">
        <v>56</v>
      </c>
      <c r="E60" s="9">
        <v>53140338</v>
      </c>
      <c r="F60" s="10" t="s">
        <v>36</v>
      </c>
      <c r="G60" s="29">
        <f t="shared" si="0"/>
        <v>180</v>
      </c>
      <c r="H60" s="5">
        <v>44572</v>
      </c>
      <c r="I60" s="19">
        <f>+VLOOKUP(E60,[1]GENERAL!$M$1:$BP$521,35,0)</f>
        <v>44572</v>
      </c>
      <c r="J60" s="11" t="str">
        <f t="shared" si="1"/>
        <v>Iguales</v>
      </c>
      <c r="K60" s="5">
        <v>44752</v>
      </c>
      <c r="L60" s="19">
        <f>+VLOOKUP(E60,[1]GENERAL!$M$1:$BP$521,36,0)</f>
        <v>44752</v>
      </c>
      <c r="M60" s="11" t="str">
        <f t="shared" si="2"/>
        <v>Iguales</v>
      </c>
      <c r="N60" s="6">
        <v>19740000</v>
      </c>
      <c r="O60" s="7">
        <v>0.77777776089159067</v>
      </c>
      <c r="P60" s="6">
        <v>15353333</v>
      </c>
      <c r="Q60" s="6">
        <v>4386667</v>
      </c>
      <c r="R60" s="6">
        <v>0</v>
      </c>
      <c r="S60" s="6">
        <v>0</v>
      </c>
      <c r="T60" s="3"/>
      <c r="U60" s="6"/>
      <c r="V60" s="6"/>
      <c r="W60" s="32" t="s">
        <v>19</v>
      </c>
    </row>
    <row r="61" spans="1:23" x14ac:dyDescent="0.3">
      <c r="A61" s="3" t="s">
        <v>84</v>
      </c>
      <c r="B61" s="31">
        <v>60</v>
      </c>
      <c r="C61" s="9">
        <v>131</v>
      </c>
      <c r="D61" s="9">
        <v>55</v>
      </c>
      <c r="E61" s="9">
        <v>1054800504</v>
      </c>
      <c r="F61" s="10" t="s">
        <v>24</v>
      </c>
      <c r="G61" s="29">
        <f t="shared" si="0"/>
        <v>242</v>
      </c>
      <c r="H61" s="5">
        <v>44572</v>
      </c>
      <c r="I61" s="19">
        <f>+VLOOKUP(E61,[1]GENERAL!$M$1:$BP$521,35,0)</f>
        <v>44572</v>
      </c>
      <c r="J61" s="11" t="str">
        <f t="shared" si="1"/>
        <v>Iguales</v>
      </c>
      <c r="K61" s="5">
        <v>44814</v>
      </c>
      <c r="L61" s="19">
        <f>+VLOOKUP(E61,[1]GENERAL!$M$1:$BP$521,36,0)</f>
        <v>44814</v>
      </c>
      <c r="M61" s="11" t="str">
        <f t="shared" si="2"/>
        <v>Iguales</v>
      </c>
      <c r="N61" s="6">
        <v>64000000</v>
      </c>
      <c r="O61" s="7">
        <v>0.58333332812500005</v>
      </c>
      <c r="P61" s="6">
        <v>37333333</v>
      </c>
      <c r="Q61" s="6">
        <v>26666667</v>
      </c>
      <c r="R61" s="6">
        <v>0</v>
      </c>
      <c r="S61" s="6">
        <v>0</v>
      </c>
      <c r="T61" s="3"/>
      <c r="U61" s="6"/>
      <c r="V61" s="6"/>
      <c r="W61" s="32" t="s">
        <v>19</v>
      </c>
    </row>
    <row r="62" spans="1:23" x14ac:dyDescent="0.3">
      <c r="A62" s="3" t="s">
        <v>85</v>
      </c>
      <c r="B62" s="31">
        <v>61</v>
      </c>
      <c r="C62" s="9">
        <v>215</v>
      </c>
      <c r="D62" s="9">
        <v>54</v>
      </c>
      <c r="E62" s="9">
        <v>1033733719</v>
      </c>
      <c r="F62" s="10" t="s">
        <v>24</v>
      </c>
      <c r="G62" s="29">
        <f t="shared" si="0"/>
        <v>242</v>
      </c>
      <c r="H62" s="5">
        <v>44572</v>
      </c>
      <c r="I62" s="19">
        <f>+VLOOKUP(E62,[1]GENERAL!$M$1:$BP$521,35,0)</f>
        <v>44572</v>
      </c>
      <c r="J62" s="11" t="str">
        <f t="shared" si="1"/>
        <v>Iguales</v>
      </c>
      <c r="K62" s="5">
        <v>44814</v>
      </c>
      <c r="L62" s="19">
        <f>+VLOOKUP(E62,[1]GENERAL!$M$1:$BP$521,36,0)</f>
        <v>44814</v>
      </c>
      <c r="M62" s="11" t="str">
        <f t="shared" si="2"/>
        <v>Iguales</v>
      </c>
      <c r="N62" s="6">
        <v>22680000</v>
      </c>
      <c r="O62" s="7">
        <v>0.58333333333333337</v>
      </c>
      <c r="P62" s="6">
        <v>13230000</v>
      </c>
      <c r="Q62" s="6">
        <v>9450000</v>
      </c>
      <c r="R62" s="6">
        <v>0</v>
      </c>
      <c r="S62" s="6">
        <v>0</v>
      </c>
      <c r="T62" s="3"/>
      <c r="U62" s="6"/>
      <c r="V62" s="6"/>
      <c r="W62" s="32" t="s">
        <v>19</v>
      </c>
    </row>
    <row r="63" spans="1:23" x14ac:dyDescent="0.3">
      <c r="A63" s="3" t="s">
        <v>86</v>
      </c>
      <c r="B63" s="31">
        <v>62</v>
      </c>
      <c r="C63" s="9">
        <v>6</v>
      </c>
      <c r="D63" s="9">
        <v>77</v>
      </c>
      <c r="E63" s="9">
        <v>79284479</v>
      </c>
      <c r="F63" s="10" t="s">
        <v>21</v>
      </c>
      <c r="G63" s="29">
        <f t="shared" si="0"/>
        <v>348</v>
      </c>
      <c r="H63" s="5">
        <v>44572</v>
      </c>
      <c r="I63" s="19">
        <f>+VLOOKUP(E63,[1]GENERAL!$M$1:$BP$521,35,0)</f>
        <v>44572</v>
      </c>
      <c r="J63" s="11" t="str">
        <f t="shared" si="1"/>
        <v>Iguales</v>
      </c>
      <c r="K63" s="5">
        <v>44920</v>
      </c>
      <c r="L63" s="19">
        <f>+VLOOKUP(E63,[1]GENERAL!$M$1:$BP$521,36,0)</f>
        <v>44920</v>
      </c>
      <c r="M63" s="11" t="str">
        <f t="shared" si="2"/>
        <v>Iguales</v>
      </c>
      <c r="N63" s="6">
        <v>94760000</v>
      </c>
      <c r="O63" s="7">
        <v>0.40579709793161672</v>
      </c>
      <c r="P63" s="6">
        <v>38453333</v>
      </c>
      <c r="Q63" s="6">
        <v>56306667</v>
      </c>
      <c r="R63" s="6">
        <v>0</v>
      </c>
      <c r="S63" s="6">
        <v>0</v>
      </c>
      <c r="T63" s="3"/>
      <c r="U63" s="6"/>
      <c r="V63" s="6"/>
      <c r="W63" s="32" t="s">
        <v>19</v>
      </c>
    </row>
    <row r="64" spans="1:23" x14ac:dyDescent="0.3">
      <c r="A64" s="3" t="s">
        <v>87</v>
      </c>
      <c r="B64" s="31">
        <v>63</v>
      </c>
      <c r="C64" s="9">
        <v>153</v>
      </c>
      <c r="D64" s="9">
        <v>67</v>
      </c>
      <c r="E64" s="9">
        <v>52207507</v>
      </c>
      <c r="F64" s="10" t="s">
        <v>36</v>
      </c>
      <c r="G64" s="29">
        <f t="shared" si="0"/>
        <v>180</v>
      </c>
      <c r="H64" s="5">
        <v>44572</v>
      </c>
      <c r="I64" s="19">
        <f>+VLOOKUP(E64,[1]GENERAL!$M$1:$BP$521,35,0)</f>
        <v>44573</v>
      </c>
      <c r="J64" s="11" t="str">
        <f t="shared" si="1"/>
        <v>Diferentes</v>
      </c>
      <c r="K64" s="5">
        <v>44752</v>
      </c>
      <c r="L64" s="19">
        <f>+VLOOKUP(E64,[1]GENERAL!$M$1:$BP$521,36,0)</f>
        <v>44753</v>
      </c>
      <c r="M64" s="11" t="str">
        <f t="shared" si="2"/>
        <v>Diferentes</v>
      </c>
      <c r="N64" s="6">
        <v>19740000</v>
      </c>
      <c r="O64" s="7">
        <v>0.77777776089159067</v>
      </c>
      <c r="P64" s="6">
        <v>15353333</v>
      </c>
      <c r="Q64" s="6">
        <v>4386667</v>
      </c>
      <c r="R64" s="6">
        <v>0</v>
      </c>
      <c r="S64" s="6">
        <v>0</v>
      </c>
      <c r="T64" s="3"/>
      <c r="U64" s="6"/>
      <c r="V64" s="6"/>
      <c r="W64" s="32" t="s">
        <v>19</v>
      </c>
    </row>
    <row r="65" spans="1:23" x14ac:dyDescent="0.3">
      <c r="A65" s="3" t="s">
        <v>88</v>
      </c>
      <c r="B65" s="31">
        <v>64</v>
      </c>
      <c r="C65" s="9">
        <v>190</v>
      </c>
      <c r="D65" s="9">
        <v>69</v>
      </c>
      <c r="E65" s="9">
        <v>1020731661</v>
      </c>
      <c r="F65" s="10" t="s">
        <v>21</v>
      </c>
      <c r="G65" s="29">
        <v>348</v>
      </c>
      <c r="H65" s="5">
        <v>44572</v>
      </c>
      <c r="I65" s="19">
        <v>44572</v>
      </c>
      <c r="J65" s="11" t="s">
        <v>671</v>
      </c>
      <c r="K65" s="5">
        <v>44920</v>
      </c>
      <c r="L65" s="19">
        <v>44920</v>
      </c>
      <c r="M65" s="11" t="s">
        <v>671</v>
      </c>
      <c r="N65" s="6">
        <v>51750000</v>
      </c>
      <c r="O65" s="7">
        <v>0.40579710144927539</v>
      </c>
      <c r="P65" s="6">
        <v>21000000</v>
      </c>
      <c r="Q65" s="6">
        <v>30750000</v>
      </c>
      <c r="R65" s="6">
        <v>0</v>
      </c>
      <c r="S65" s="6">
        <v>0</v>
      </c>
      <c r="T65" s="3"/>
      <c r="U65" s="6"/>
      <c r="V65" s="6"/>
      <c r="W65" s="32" t="s">
        <v>19</v>
      </c>
    </row>
    <row r="66" spans="1:23" x14ac:dyDescent="0.3">
      <c r="A66" s="3" t="s">
        <v>89</v>
      </c>
      <c r="B66" s="31">
        <v>65</v>
      </c>
      <c r="C66" s="9">
        <v>189</v>
      </c>
      <c r="D66" s="9">
        <v>70</v>
      </c>
      <c r="E66" s="9">
        <v>51895054</v>
      </c>
      <c r="F66" s="10" t="s">
        <v>21</v>
      </c>
      <c r="G66" s="29">
        <f t="shared" si="0"/>
        <v>348</v>
      </c>
      <c r="H66" s="5">
        <v>44572</v>
      </c>
      <c r="I66" s="19">
        <f>+VLOOKUP(E66,[1]GENERAL!$M$1:$BP$521,35,0)</f>
        <v>44572</v>
      </c>
      <c r="J66" s="11" t="str">
        <f t="shared" si="1"/>
        <v>Iguales</v>
      </c>
      <c r="K66" s="5">
        <v>44920</v>
      </c>
      <c r="L66" s="19">
        <f>+VLOOKUP(E66,[1]GENERAL!$M$1:$BP$521,36,0)</f>
        <v>44920</v>
      </c>
      <c r="M66" s="11" t="str">
        <f t="shared" si="2"/>
        <v>Iguales</v>
      </c>
      <c r="N66" s="6">
        <v>89723805</v>
      </c>
      <c r="O66" s="7">
        <v>0.40579710144927539</v>
      </c>
      <c r="P66" s="6">
        <v>36409660</v>
      </c>
      <c r="Q66" s="6">
        <v>53314145</v>
      </c>
      <c r="R66" s="6">
        <v>0</v>
      </c>
      <c r="S66" s="6">
        <v>0</v>
      </c>
      <c r="T66" s="3"/>
      <c r="U66" s="6"/>
      <c r="V66" s="6"/>
      <c r="W66" s="32" t="s">
        <v>19</v>
      </c>
    </row>
    <row r="67" spans="1:23" x14ac:dyDescent="0.3">
      <c r="A67" s="3" t="s">
        <v>90</v>
      </c>
      <c r="B67" s="31">
        <v>66</v>
      </c>
      <c r="C67" s="9">
        <v>362</v>
      </c>
      <c r="D67" s="9">
        <v>74</v>
      </c>
      <c r="E67" s="9">
        <v>80100229</v>
      </c>
      <c r="F67" s="10" t="s">
        <v>24</v>
      </c>
      <c r="G67" s="29">
        <f t="shared" ref="G67:G130" si="3">+L67-I67</f>
        <v>242</v>
      </c>
      <c r="H67" s="5">
        <v>44572</v>
      </c>
      <c r="I67" s="19">
        <f>+VLOOKUP(E67,[1]GENERAL!$M$1:$BP$521,35,0)</f>
        <v>44572</v>
      </c>
      <c r="J67" s="11" t="str">
        <f t="shared" ref="J67:J130" si="4">+IF(H67=I67,"Iguales", "Diferentes")</f>
        <v>Iguales</v>
      </c>
      <c r="K67" s="5">
        <v>44814</v>
      </c>
      <c r="L67" s="19">
        <f>+VLOOKUP(E67,[1]GENERAL!$M$1:$BP$521,36,0)</f>
        <v>44814</v>
      </c>
      <c r="M67" s="11" t="str">
        <f t="shared" ref="M67:M130" si="5">+IF(K67=L67,"Iguales", "Diferentes")</f>
        <v>Iguales</v>
      </c>
      <c r="N67" s="6">
        <v>65413872</v>
      </c>
      <c r="O67" s="7">
        <v>0.58333333333333337</v>
      </c>
      <c r="P67" s="6">
        <v>38158092</v>
      </c>
      <c r="Q67" s="6">
        <v>27255780</v>
      </c>
      <c r="R67" s="6">
        <v>0</v>
      </c>
      <c r="S67" s="6">
        <v>0</v>
      </c>
      <c r="T67" s="3"/>
      <c r="U67" s="6"/>
      <c r="V67" s="6"/>
      <c r="W67" s="32" t="s">
        <v>19</v>
      </c>
    </row>
    <row r="68" spans="1:23" x14ac:dyDescent="0.3">
      <c r="A68" s="3" t="s">
        <v>91</v>
      </c>
      <c r="B68" s="31">
        <v>67</v>
      </c>
      <c r="C68" s="9">
        <v>177</v>
      </c>
      <c r="D68" s="9">
        <v>84</v>
      </c>
      <c r="E68" s="9">
        <v>38256092</v>
      </c>
      <c r="F68" s="10" t="s">
        <v>21</v>
      </c>
      <c r="G68" s="29">
        <f t="shared" si="3"/>
        <v>348</v>
      </c>
      <c r="H68" s="5">
        <v>44572</v>
      </c>
      <c r="I68" s="19">
        <f>+VLOOKUP(E68,[1]GENERAL!$M$1:$BP$521,35,0)</f>
        <v>44572</v>
      </c>
      <c r="J68" s="11" t="str">
        <f t="shared" si="4"/>
        <v>Iguales</v>
      </c>
      <c r="K68" s="5">
        <v>44920</v>
      </c>
      <c r="L68" s="19">
        <f>+VLOOKUP(E68,[1]GENERAL!$M$1:$BP$521,36,0)</f>
        <v>44920</v>
      </c>
      <c r="M68" s="11" t="str">
        <f t="shared" si="5"/>
        <v>Iguales</v>
      </c>
      <c r="N68" s="6">
        <v>134585719</v>
      </c>
      <c r="O68" s="7">
        <v>0.40579710392601165</v>
      </c>
      <c r="P68" s="6">
        <v>54614495</v>
      </c>
      <c r="Q68" s="6">
        <v>79971224</v>
      </c>
      <c r="R68" s="6">
        <v>0</v>
      </c>
      <c r="S68" s="6">
        <v>0</v>
      </c>
      <c r="T68" s="3"/>
      <c r="U68" s="6"/>
      <c r="V68" s="6"/>
      <c r="W68" s="32" t="s">
        <v>19</v>
      </c>
    </row>
    <row r="69" spans="1:23" x14ac:dyDescent="0.3">
      <c r="A69" s="3" t="s">
        <v>92</v>
      </c>
      <c r="B69" s="31">
        <v>68</v>
      </c>
      <c r="C69" s="9">
        <v>16</v>
      </c>
      <c r="D69" s="9">
        <v>78</v>
      </c>
      <c r="E69" s="9">
        <v>51692528</v>
      </c>
      <c r="F69" s="10" t="s">
        <v>21</v>
      </c>
      <c r="G69" s="29">
        <f t="shared" si="3"/>
        <v>348</v>
      </c>
      <c r="H69" s="5">
        <v>44572</v>
      </c>
      <c r="I69" s="19">
        <f>+VLOOKUP(E69,[1]GENERAL!$M$1:$BP$521,35,0)</f>
        <v>44572</v>
      </c>
      <c r="J69" s="11" t="str">
        <f t="shared" si="4"/>
        <v>Iguales</v>
      </c>
      <c r="K69" s="5">
        <v>44920</v>
      </c>
      <c r="L69" s="19">
        <f>+VLOOKUP(E69,[1]GENERAL!$M$1:$BP$521,36,0)</f>
        <v>44920</v>
      </c>
      <c r="M69" s="11" t="str">
        <f t="shared" si="5"/>
        <v>Iguales</v>
      </c>
      <c r="N69" s="6">
        <v>39041120</v>
      </c>
      <c r="O69" s="7">
        <v>0.40579709291126892</v>
      </c>
      <c r="P69" s="6">
        <v>15842773</v>
      </c>
      <c r="Q69" s="6">
        <v>23198347</v>
      </c>
      <c r="R69" s="6">
        <v>0</v>
      </c>
      <c r="S69" s="6">
        <v>0</v>
      </c>
      <c r="T69" s="3"/>
      <c r="U69" s="6"/>
      <c r="V69" s="6"/>
      <c r="W69" s="32" t="s">
        <v>19</v>
      </c>
    </row>
    <row r="70" spans="1:23" x14ac:dyDescent="0.3">
      <c r="A70" s="3" t="s">
        <v>93</v>
      </c>
      <c r="B70" s="31">
        <v>69</v>
      </c>
      <c r="C70" s="9">
        <v>378</v>
      </c>
      <c r="D70" s="9">
        <v>79</v>
      </c>
      <c r="E70" s="9">
        <v>55250008</v>
      </c>
      <c r="F70" s="10" t="s">
        <v>33</v>
      </c>
      <c r="G70" s="29">
        <f t="shared" si="3"/>
        <v>333</v>
      </c>
      <c r="H70" s="5">
        <v>44572</v>
      </c>
      <c r="I70" s="19">
        <f>+VLOOKUP(E70,[1]GENERAL!$M$1:$BP$521,35,0)</f>
        <v>44572</v>
      </c>
      <c r="J70" s="11" t="str">
        <f t="shared" si="4"/>
        <v>Iguales</v>
      </c>
      <c r="K70" s="5">
        <v>44905</v>
      </c>
      <c r="L70" s="19">
        <f>+VLOOKUP(E70,[1]GENERAL!$M$1:$BP$521,36,0)</f>
        <v>44905</v>
      </c>
      <c r="M70" s="11" t="str">
        <f t="shared" si="5"/>
        <v>Iguales</v>
      </c>
      <c r="N70" s="6">
        <v>90200000</v>
      </c>
      <c r="O70" s="7">
        <v>0.42424242793791572</v>
      </c>
      <c r="P70" s="6">
        <v>38266667</v>
      </c>
      <c r="Q70" s="6">
        <v>51933333</v>
      </c>
      <c r="R70" s="6">
        <v>0</v>
      </c>
      <c r="S70" s="6">
        <v>0</v>
      </c>
      <c r="T70" s="3"/>
      <c r="U70" s="6"/>
      <c r="V70" s="6"/>
      <c r="W70" s="32" t="s">
        <v>19</v>
      </c>
    </row>
    <row r="71" spans="1:23" x14ac:dyDescent="0.3">
      <c r="A71" s="3" t="s">
        <v>94</v>
      </c>
      <c r="B71" s="31">
        <v>70</v>
      </c>
      <c r="C71" s="9">
        <v>146</v>
      </c>
      <c r="D71" s="9">
        <v>68</v>
      </c>
      <c r="E71" s="9">
        <v>1022366551</v>
      </c>
      <c r="F71" s="10" t="s">
        <v>24</v>
      </c>
      <c r="G71" s="29">
        <f t="shared" si="3"/>
        <v>242</v>
      </c>
      <c r="H71" s="5">
        <v>44572</v>
      </c>
      <c r="I71" s="19">
        <f>+VLOOKUP(E71,[1]GENERAL!$M$1:$BP$521,35,0)</f>
        <v>44573</v>
      </c>
      <c r="J71" s="11" t="str">
        <f t="shared" si="4"/>
        <v>Diferentes</v>
      </c>
      <c r="K71" s="5">
        <v>44814</v>
      </c>
      <c r="L71" s="19">
        <f>+VLOOKUP(E71,[1]GENERAL!$M$1:$BP$521,36,0)</f>
        <v>44815</v>
      </c>
      <c r="M71" s="11" t="str">
        <f t="shared" si="5"/>
        <v>Diferentes</v>
      </c>
      <c r="N71" s="6">
        <v>37600000</v>
      </c>
      <c r="O71" s="7">
        <v>0.57916667553191492</v>
      </c>
      <c r="P71" s="6">
        <v>21776667</v>
      </c>
      <c r="Q71" s="6">
        <v>15823333</v>
      </c>
      <c r="R71" s="6">
        <v>0</v>
      </c>
      <c r="S71" s="6">
        <v>0</v>
      </c>
      <c r="T71" s="3"/>
      <c r="U71" s="6"/>
      <c r="V71" s="6"/>
      <c r="W71" s="32" t="s">
        <v>19</v>
      </c>
    </row>
    <row r="72" spans="1:23" x14ac:dyDescent="0.3">
      <c r="A72" s="3" t="s">
        <v>95</v>
      </c>
      <c r="B72" s="31">
        <v>71</v>
      </c>
      <c r="C72" s="9">
        <v>130</v>
      </c>
      <c r="D72" s="9">
        <v>65</v>
      </c>
      <c r="E72" s="9">
        <v>80000431</v>
      </c>
      <c r="F72" s="10" t="s">
        <v>24</v>
      </c>
      <c r="G72" s="29">
        <f t="shared" si="3"/>
        <v>242</v>
      </c>
      <c r="H72" s="5">
        <v>44572</v>
      </c>
      <c r="I72" s="19">
        <f>+VLOOKUP(E72,[1]GENERAL!$M$1:$BP$521,35,0)</f>
        <v>44572</v>
      </c>
      <c r="J72" s="11" t="str">
        <f t="shared" si="4"/>
        <v>Iguales</v>
      </c>
      <c r="K72" s="5">
        <v>44814</v>
      </c>
      <c r="L72" s="19">
        <f>+VLOOKUP(E72,[1]GENERAL!$M$1:$BP$521,36,0)</f>
        <v>44814</v>
      </c>
      <c r="M72" s="11" t="str">
        <f t="shared" si="5"/>
        <v>Iguales</v>
      </c>
      <c r="N72" s="6">
        <v>64000000</v>
      </c>
      <c r="O72" s="7">
        <v>0.58333332812500005</v>
      </c>
      <c r="P72" s="6">
        <v>37333333</v>
      </c>
      <c r="Q72" s="6">
        <v>26666667</v>
      </c>
      <c r="R72" s="6">
        <v>0</v>
      </c>
      <c r="S72" s="6">
        <v>0</v>
      </c>
      <c r="T72" s="3"/>
      <c r="U72" s="6"/>
      <c r="V72" s="6"/>
      <c r="W72" s="32" t="s">
        <v>19</v>
      </c>
    </row>
    <row r="73" spans="1:23" x14ac:dyDescent="0.3">
      <c r="A73" s="3" t="s">
        <v>96</v>
      </c>
      <c r="B73" s="31">
        <v>72</v>
      </c>
      <c r="C73" s="9">
        <v>460</v>
      </c>
      <c r="D73" s="9">
        <v>81</v>
      </c>
      <c r="E73" s="9">
        <v>52852083</v>
      </c>
      <c r="F73" s="10" t="s">
        <v>33</v>
      </c>
      <c r="G73" s="29">
        <f t="shared" si="3"/>
        <v>333</v>
      </c>
      <c r="H73" s="5">
        <v>44572</v>
      </c>
      <c r="I73" s="19">
        <f>+VLOOKUP(E73,[1]GENERAL!$M$1:$BP$521,35,0)</f>
        <v>44572</v>
      </c>
      <c r="J73" s="11" t="str">
        <f t="shared" si="4"/>
        <v>Iguales</v>
      </c>
      <c r="K73" s="5">
        <v>44905</v>
      </c>
      <c r="L73" s="19">
        <f>+VLOOKUP(E73,[1]GENERAL!$M$1:$BP$521,36,0)</f>
        <v>44905</v>
      </c>
      <c r="M73" s="11" t="str">
        <f t="shared" si="5"/>
        <v>Iguales</v>
      </c>
      <c r="N73" s="6">
        <v>103400000</v>
      </c>
      <c r="O73" s="7">
        <v>0.42424242746615087</v>
      </c>
      <c r="P73" s="6">
        <v>43866667</v>
      </c>
      <c r="Q73" s="6">
        <v>59533333</v>
      </c>
      <c r="R73" s="6">
        <v>0</v>
      </c>
      <c r="S73" s="6">
        <v>0</v>
      </c>
      <c r="T73" s="3"/>
      <c r="U73" s="6"/>
      <c r="V73" s="6"/>
      <c r="W73" s="32" t="s">
        <v>19</v>
      </c>
    </row>
    <row r="74" spans="1:23" x14ac:dyDescent="0.3">
      <c r="A74" s="3" t="s">
        <v>97</v>
      </c>
      <c r="B74" s="31">
        <v>73</v>
      </c>
      <c r="C74" s="9">
        <v>236</v>
      </c>
      <c r="D74" s="9">
        <v>107</v>
      </c>
      <c r="E74" s="9">
        <v>1026287593</v>
      </c>
      <c r="F74" s="10" t="s">
        <v>18</v>
      </c>
      <c r="G74" s="29">
        <f t="shared" si="3"/>
        <v>303</v>
      </c>
      <c r="H74" s="5">
        <v>44573</v>
      </c>
      <c r="I74" s="19">
        <f>+VLOOKUP(E74,[1]GENERAL!$M$1:$BP$521,35,0)</f>
        <v>44573</v>
      </c>
      <c r="J74" s="11" t="str">
        <f t="shared" si="4"/>
        <v>Iguales</v>
      </c>
      <c r="K74" s="5">
        <v>44876</v>
      </c>
      <c r="L74" s="19">
        <f>+VLOOKUP(E74,[1]GENERAL!$M$1:$BP$521,36,0)</f>
        <v>44876</v>
      </c>
      <c r="M74" s="11" t="str">
        <f t="shared" si="5"/>
        <v>Iguales</v>
      </c>
      <c r="N74" s="6">
        <v>55000000</v>
      </c>
      <c r="O74" s="7">
        <v>0.46333332727272725</v>
      </c>
      <c r="P74" s="6">
        <v>25483333</v>
      </c>
      <c r="Q74" s="6">
        <v>29516667</v>
      </c>
      <c r="R74" s="6">
        <v>0</v>
      </c>
      <c r="S74" s="6">
        <v>0</v>
      </c>
      <c r="T74" s="3"/>
      <c r="U74" s="6"/>
      <c r="V74" s="6"/>
      <c r="W74" s="32" t="s">
        <v>19</v>
      </c>
    </row>
    <row r="75" spans="1:23" x14ac:dyDescent="0.3">
      <c r="A75" s="3" t="s">
        <v>98</v>
      </c>
      <c r="B75" s="31">
        <v>74</v>
      </c>
      <c r="C75" s="9">
        <v>321</v>
      </c>
      <c r="D75" s="9">
        <v>66</v>
      </c>
      <c r="E75" s="9">
        <v>1024514381</v>
      </c>
      <c r="F75" s="10" t="s">
        <v>21</v>
      </c>
      <c r="G75" s="29">
        <f t="shared" si="3"/>
        <v>348</v>
      </c>
      <c r="H75" s="5">
        <v>44572</v>
      </c>
      <c r="I75" s="19">
        <f>+VLOOKUP(E75,[1]GENERAL!$M$1:$BP$521,35,0)</f>
        <v>44572</v>
      </c>
      <c r="J75" s="11" t="str">
        <f t="shared" si="4"/>
        <v>Iguales</v>
      </c>
      <c r="K75" s="5">
        <v>44920</v>
      </c>
      <c r="L75" s="19">
        <f>+VLOOKUP(E75,[1]GENERAL!$M$1:$BP$521,36,0)</f>
        <v>44920</v>
      </c>
      <c r="M75" s="11" t="str">
        <f t="shared" si="5"/>
        <v>Iguales</v>
      </c>
      <c r="N75" s="6">
        <v>42550000</v>
      </c>
      <c r="O75" s="7">
        <v>0.40579710928319623</v>
      </c>
      <c r="P75" s="6">
        <v>17266667</v>
      </c>
      <c r="Q75" s="6">
        <v>25283333</v>
      </c>
      <c r="R75" s="6">
        <v>0</v>
      </c>
      <c r="S75" s="6">
        <v>0</v>
      </c>
      <c r="T75" s="3"/>
      <c r="U75" s="6"/>
      <c r="V75" s="6"/>
      <c r="W75" s="32" t="s">
        <v>19</v>
      </c>
    </row>
    <row r="76" spans="1:23" x14ac:dyDescent="0.3">
      <c r="A76" s="3" t="s">
        <v>99</v>
      </c>
      <c r="B76" s="31">
        <v>75</v>
      </c>
      <c r="C76" s="9">
        <v>304</v>
      </c>
      <c r="D76" s="9">
        <v>76</v>
      </c>
      <c r="E76" s="9">
        <v>1026554676</v>
      </c>
      <c r="F76" s="10" t="s">
        <v>21</v>
      </c>
      <c r="G76" s="29">
        <f t="shared" si="3"/>
        <v>348</v>
      </c>
      <c r="H76" s="5">
        <v>44572</v>
      </c>
      <c r="I76" s="19">
        <f>+VLOOKUP(E76,[1]GENERAL!$M$1:$BP$521,35,0)</f>
        <v>44572</v>
      </c>
      <c r="J76" s="11" t="str">
        <f t="shared" si="4"/>
        <v>Iguales</v>
      </c>
      <c r="K76" s="5">
        <v>44920</v>
      </c>
      <c r="L76" s="19">
        <f>+VLOOKUP(E76,[1]GENERAL!$M$1:$BP$521,36,0)</f>
        <v>44920</v>
      </c>
      <c r="M76" s="11" t="str">
        <f t="shared" si="5"/>
        <v>Iguales</v>
      </c>
      <c r="N76" s="6">
        <v>71070000</v>
      </c>
      <c r="O76" s="7">
        <v>0.40579710144927539</v>
      </c>
      <c r="P76" s="6">
        <v>28840000</v>
      </c>
      <c r="Q76" s="6">
        <v>42230000</v>
      </c>
      <c r="R76" s="6">
        <v>0</v>
      </c>
      <c r="S76" s="6">
        <v>0</v>
      </c>
      <c r="T76" s="3"/>
      <c r="U76" s="6"/>
      <c r="V76" s="6"/>
      <c r="W76" s="32" t="s">
        <v>19</v>
      </c>
    </row>
    <row r="77" spans="1:23" x14ac:dyDescent="0.3">
      <c r="A77" s="3" t="s">
        <v>100</v>
      </c>
      <c r="B77" s="31">
        <v>76</v>
      </c>
      <c r="C77" s="9">
        <v>191</v>
      </c>
      <c r="D77" s="9">
        <v>71</v>
      </c>
      <c r="E77" s="9">
        <v>1022346485</v>
      </c>
      <c r="F77" s="10" t="s">
        <v>21</v>
      </c>
      <c r="G77" s="29">
        <f t="shared" si="3"/>
        <v>349</v>
      </c>
      <c r="H77" s="5">
        <v>44572</v>
      </c>
      <c r="I77" s="19">
        <f>+VLOOKUP(E77,[1]GENERAL!$M$1:$BP$521,35,0)</f>
        <v>44581</v>
      </c>
      <c r="J77" s="11" t="str">
        <f t="shared" si="4"/>
        <v>Diferentes</v>
      </c>
      <c r="K77" s="5">
        <v>44920</v>
      </c>
      <c r="L77" s="19">
        <f>+VLOOKUP(E77,[1]GENERAL!$M$1:$BP$521,36,0)</f>
        <v>44930</v>
      </c>
      <c r="M77" s="11" t="str">
        <f t="shared" si="5"/>
        <v>Diferentes</v>
      </c>
      <c r="N77" s="6">
        <v>51750000</v>
      </c>
      <c r="O77" s="7">
        <v>0.37971014492753624</v>
      </c>
      <c r="P77" s="6">
        <v>19650000</v>
      </c>
      <c r="Q77" s="6">
        <v>32100000</v>
      </c>
      <c r="R77" s="6">
        <v>0</v>
      </c>
      <c r="S77" s="6">
        <v>0</v>
      </c>
      <c r="T77" s="3"/>
      <c r="U77" s="6"/>
      <c r="V77" s="6"/>
      <c r="W77" s="32" t="s">
        <v>19</v>
      </c>
    </row>
    <row r="78" spans="1:23" x14ac:dyDescent="0.3">
      <c r="A78" s="3" t="s">
        <v>101</v>
      </c>
      <c r="B78" s="31">
        <v>77</v>
      </c>
      <c r="C78" s="9">
        <v>383</v>
      </c>
      <c r="D78" s="9">
        <v>89</v>
      </c>
      <c r="E78" s="9">
        <v>1010031951</v>
      </c>
      <c r="F78" s="10" t="s">
        <v>33</v>
      </c>
      <c r="G78" s="29">
        <f t="shared" si="3"/>
        <v>333</v>
      </c>
      <c r="H78" s="5">
        <v>44572</v>
      </c>
      <c r="I78" s="19">
        <f>+VLOOKUP(E78,[1]GENERAL!$M$1:$BP$521,35,0)</f>
        <v>44573</v>
      </c>
      <c r="J78" s="11" t="str">
        <f t="shared" si="4"/>
        <v>Diferentes</v>
      </c>
      <c r="K78" s="5">
        <v>44905</v>
      </c>
      <c r="L78" s="19">
        <f>+VLOOKUP(E78,[1]GENERAL!$M$1:$BP$521,36,0)</f>
        <v>44906</v>
      </c>
      <c r="M78" s="11" t="str">
        <f t="shared" si="5"/>
        <v>Diferentes</v>
      </c>
      <c r="N78" s="6">
        <v>60500000</v>
      </c>
      <c r="O78" s="7">
        <v>0.42121211570247935</v>
      </c>
      <c r="P78" s="6">
        <v>25483333</v>
      </c>
      <c r="Q78" s="6">
        <v>35016667</v>
      </c>
      <c r="R78" s="6">
        <v>0</v>
      </c>
      <c r="S78" s="6">
        <v>0</v>
      </c>
      <c r="T78" s="3"/>
      <c r="U78" s="6"/>
      <c r="V78" s="6"/>
      <c r="W78" s="32" t="s">
        <v>19</v>
      </c>
    </row>
    <row r="79" spans="1:23" x14ac:dyDescent="0.3">
      <c r="A79" s="3" t="s">
        <v>102</v>
      </c>
      <c r="B79" s="31">
        <v>78</v>
      </c>
      <c r="C79" s="9">
        <v>330</v>
      </c>
      <c r="D79" s="9">
        <v>72</v>
      </c>
      <c r="E79" s="9">
        <v>1031158893</v>
      </c>
      <c r="F79" s="10" t="s">
        <v>21</v>
      </c>
      <c r="G79" s="29">
        <f t="shared" si="3"/>
        <v>348</v>
      </c>
      <c r="H79" s="5">
        <v>44572</v>
      </c>
      <c r="I79" s="19">
        <f>+VLOOKUP(E79,[1]GENERAL!$M$1:$BP$521,35,0)</f>
        <v>44574</v>
      </c>
      <c r="J79" s="11" t="str">
        <f t="shared" si="4"/>
        <v>Diferentes</v>
      </c>
      <c r="K79" s="5">
        <v>44920</v>
      </c>
      <c r="L79" s="19">
        <f>+VLOOKUP(E79,[1]GENERAL!$M$1:$BP$521,36,0)</f>
        <v>44922</v>
      </c>
      <c r="M79" s="11" t="str">
        <f t="shared" si="5"/>
        <v>Diferentes</v>
      </c>
      <c r="N79" s="6">
        <v>48564500</v>
      </c>
      <c r="O79" s="7">
        <v>0.4</v>
      </c>
      <c r="P79" s="6">
        <v>19425800</v>
      </c>
      <c r="Q79" s="6">
        <v>29138700</v>
      </c>
      <c r="R79" s="6">
        <v>0</v>
      </c>
      <c r="S79" s="6">
        <v>0</v>
      </c>
      <c r="T79" s="3"/>
      <c r="U79" s="6"/>
      <c r="V79" s="6"/>
      <c r="W79" s="32" t="s">
        <v>19</v>
      </c>
    </row>
    <row r="80" spans="1:23" x14ac:dyDescent="0.3">
      <c r="A80" s="3" t="s">
        <v>103</v>
      </c>
      <c r="B80" s="31">
        <v>79</v>
      </c>
      <c r="C80" s="9">
        <v>372</v>
      </c>
      <c r="D80" s="9">
        <v>82</v>
      </c>
      <c r="E80" s="9">
        <v>80058485</v>
      </c>
      <c r="F80" s="10" t="s">
        <v>24</v>
      </c>
      <c r="G80" s="29">
        <f t="shared" si="3"/>
        <v>242</v>
      </c>
      <c r="H80" s="5">
        <v>44572</v>
      </c>
      <c r="I80" s="19">
        <f>+VLOOKUP(E80,[1]GENERAL!$M$1:$BP$521,35,0)</f>
        <v>44573</v>
      </c>
      <c r="J80" s="11" t="str">
        <f t="shared" si="4"/>
        <v>Diferentes</v>
      </c>
      <c r="K80" s="5">
        <v>44814</v>
      </c>
      <c r="L80" s="19">
        <f>+VLOOKUP(E80,[1]GENERAL!$M$1:$BP$521,36,0)</f>
        <v>44815</v>
      </c>
      <c r="M80" s="11" t="str">
        <f t="shared" si="5"/>
        <v>Diferentes</v>
      </c>
      <c r="N80" s="6">
        <v>37080000</v>
      </c>
      <c r="O80" s="7">
        <v>0.57916666666666672</v>
      </c>
      <c r="P80" s="6">
        <v>21475500</v>
      </c>
      <c r="Q80" s="6">
        <v>15604500</v>
      </c>
      <c r="R80" s="6">
        <v>0</v>
      </c>
      <c r="S80" s="6">
        <v>0</v>
      </c>
      <c r="T80" s="3"/>
      <c r="U80" s="6"/>
      <c r="V80" s="6"/>
      <c r="W80" s="32" t="s">
        <v>19</v>
      </c>
    </row>
    <row r="81" spans="1:23" x14ac:dyDescent="0.3">
      <c r="A81" s="3" t="s">
        <v>104</v>
      </c>
      <c r="B81" s="31">
        <v>80</v>
      </c>
      <c r="C81" s="9">
        <v>183</v>
      </c>
      <c r="D81" s="9">
        <v>73</v>
      </c>
      <c r="E81" s="9">
        <v>1022941209</v>
      </c>
      <c r="F81" s="10" t="s">
        <v>21</v>
      </c>
      <c r="G81" s="29">
        <f t="shared" si="3"/>
        <v>348</v>
      </c>
      <c r="H81" s="5">
        <v>44572</v>
      </c>
      <c r="I81" s="19">
        <f>+VLOOKUP(E81,[1]GENERAL!$M$1:$BP$521,35,0)</f>
        <v>44572</v>
      </c>
      <c r="J81" s="11" t="str">
        <f t="shared" si="4"/>
        <v>Iguales</v>
      </c>
      <c r="K81" s="5">
        <v>44920</v>
      </c>
      <c r="L81" s="19">
        <f>+VLOOKUP(E81,[1]GENERAL!$M$1:$BP$521,36,0)</f>
        <v>44920</v>
      </c>
      <c r="M81" s="11" t="str">
        <f t="shared" si="5"/>
        <v>Iguales</v>
      </c>
      <c r="N81" s="6">
        <v>97129000</v>
      </c>
      <c r="O81" s="7">
        <v>0.40869565217391307</v>
      </c>
      <c r="P81" s="6">
        <v>39696200</v>
      </c>
      <c r="Q81" s="6">
        <v>57432800</v>
      </c>
      <c r="R81" s="6">
        <v>0</v>
      </c>
      <c r="S81" s="6">
        <v>0</v>
      </c>
      <c r="T81" s="3"/>
      <c r="U81" s="6"/>
      <c r="V81" s="6"/>
      <c r="W81" s="32" t="s">
        <v>19</v>
      </c>
    </row>
    <row r="82" spans="1:23" x14ac:dyDescent="0.3">
      <c r="A82" s="3" t="s">
        <v>105</v>
      </c>
      <c r="B82" s="31">
        <v>81</v>
      </c>
      <c r="C82" s="9">
        <v>148</v>
      </c>
      <c r="D82" s="9">
        <v>114</v>
      </c>
      <c r="E82" s="9">
        <v>52350146</v>
      </c>
      <c r="F82" s="10" t="s">
        <v>33</v>
      </c>
      <c r="G82" s="29">
        <f t="shared" si="3"/>
        <v>333</v>
      </c>
      <c r="H82" s="5">
        <v>44573</v>
      </c>
      <c r="I82" s="19">
        <f>+VLOOKUP(E82,[1]GENERAL!$M$1:$BP$521,35,0)</f>
        <v>44573</v>
      </c>
      <c r="J82" s="11" t="str">
        <f t="shared" si="4"/>
        <v>Iguales</v>
      </c>
      <c r="K82" s="5">
        <v>44906</v>
      </c>
      <c r="L82" s="19">
        <f>+VLOOKUP(E82,[1]GENERAL!$M$1:$BP$521,36,0)</f>
        <v>44906</v>
      </c>
      <c r="M82" s="11" t="str">
        <f t="shared" si="5"/>
        <v>Iguales</v>
      </c>
      <c r="N82" s="6">
        <v>93060000</v>
      </c>
      <c r="O82" s="7">
        <v>0.4212121212121212</v>
      </c>
      <c r="P82" s="6">
        <v>39198000</v>
      </c>
      <c r="Q82" s="6">
        <v>53862000</v>
      </c>
      <c r="R82" s="6">
        <v>0</v>
      </c>
      <c r="S82" s="6">
        <v>0</v>
      </c>
      <c r="T82" s="3"/>
      <c r="U82" s="6"/>
      <c r="V82" s="6"/>
      <c r="W82" s="32" t="s">
        <v>19</v>
      </c>
    </row>
    <row r="83" spans="1:23" x14ac:dyDescent="0.3">
      <c r="A83" s="3" t="s">
        <v>106</v>
      </c>
      <c r="B83" s="31">
        <v>82</v>
      </c>
      <c r="C83" s="9">
        <v>299</v>
      </c>
      <c r="D83" s="9">
        <v>120</v>
      </c>
      <c r="E83" s="9">
        <v>1053820192</v>
      </c>
      <c r="F83" s="10" t="s">
        <v>21</v>
      </c>
      <c r="G83" s="29">
        <f t="shared" si="3"/>
        <v>348</v>
      </c>
      <c r="H83" s="5">
        <v>44573</v>
      </c>
      <c r="I83" s="19">
        <f>+VLOOKUP(E83,[1]GENERAL!$M$1:$BP$521,35,0)</f>
        <v>44573</v>
      </c>
      <c r="J83" s="11" t="str">
        <f t="shared" si="4"/>
        <v>Iguales</v>
      </c>
      <c r="K83" s="5">
        <v>44921</v>
      </c>
      <c r="L83" s="19">
        <f>+VLOOKUP(E83,[1]GENERAL!$M$1:$BP$521,36,0)</f>
        <v>44921</v>
      </c>
      <c r="M83" s="11" t="str">
        <f t="shared" si="5"/>
        <v>Iguales</v>
      </c>
      <c r="N83" s="6">
        <v>62686500</v>
      </c>
      <c r="O83" s="7">
        <v>0.40289855072463771</v>
      </c>
      <c r="P83" s="6">
        <v>25256300</v>
      </c>
      <c r="Q83" s="6">
        <v>37430200</v>
      </c>
      <c r="R83" s="6">
        <v>0</v>
      </c>
      <c r="S83" s="6">
        <v>0</v>
      </c>
      <c r="T83" s="3"/>
      <c r="U83" s="6"/>
      <c r="V83" s="6"/>
      <c r="W83" s="32" t="s">
        <v>19</v>
      </c>
    </row>
    <row r="84" spans="1:23" x14ac:dyDescent="0.3">
      <c r="A84" s="3" t="s">
        <v>107</v>
      </c>
      <c r="B84" s="31">
        <v>83</v>
      </c>
      <c r="C84" s="9">
        <v>300</v>
      </c>
      <c r="D84" s="9">
        <v>143</v>
      </c>
      <c r="E84" s="9">
        <v>1032359934</v>
      </c>
      <c r="F84" s="10" t="s">
        <v>18</v>
      </c>
      <c r="G84" s="29">
        <f t="shared" si="3"/>
        <v>272</v>
      </c>
      <c r="H84" s="5">
        <v>44573</v>
      </c>
      <c r="I84" s="19">
        <f>+VLOOKUP(E84,[1]GENERAL!$M$1:$BP$521,35,0)</f>
        <v>44573</v>
      </c>
      <c r="J84" s="11" t="str">
        <f t="shared" si="4"/>
        <v>Iguales</v>
      </c>
      <c r="K84" s="5">
        <v>44876</v>
      </c>
      <c r="L84" s="19">
        <f>+VLOOKUP(E84,[1]GENERAL!$M$1:$BP$521,36,0)</f>
        <v>44845</v>
      </c>
      <c r="M84" s="11" t="str">
        <f t="shared" si="5"/>
        <v>Diferentes</v>
      </c>
      <c r="N84" s="6">
        <v>46782600</v>
      </c>
      <c r="O84" s="7">
        <v>0.46333333333333332</v>
      </c>
      <c r="P84" s="6">
        <v>21675938</v>
      </c>
      <c r="Q84" s="6">
        <v>25106662</v>
      </c>
      <c r="R84" s="6">
        <v>0</v>
      </c>
      <c r="S84" s="6">
        <v>0</v>
      </c>
      <c r="T84" s="3"/>
      <c r="U84" s="6"/>
      <c r="V84" s="6"/>
      <c r="W84" s="32" t="s">
        <v>19</v>
      </c>
    </row>
    <row r="85" spans="1:23" x14ac:dyDescent="0.3">
      <c r="A85" s="3" t="s">
        <v>108</v>
      </c>
      <c r="B85" s="31">
        <v>84</v>
      </c>
      <c r="C85" s="9">
        <v>316</v>
      </c>
      <c r="D85" s="9">
        <v>163</v>
      </c>
      <c r="E85" s="9">
        <v>1032391427</v>
      </c>
      <c r="F85" s="10" t="s">
        <v>21</v>
      </c>
      <c r="G85" s="29">
        <f t="shared" si="3"/>
        <v>348</v>
      </c>
      <c r="H85" s="5">
        <v>44574</v>
      </c>
      <c r="I85" s="19">
        <f>+VLOOKUP(E85,[1]GENERAL!$M$1:$BP$521,35,0)</f>
        <v>44574</v>
      </c>
      <c r="J85" s="11" t="str">
        <f t="shared" si="4"/>
        <v>Iguales</v>
      </c>
      <c r="K85" s="5">
        <v>44922</v>
      </c>
      <c r="L85" s="19">
        <f>+VLOOKUP(E85,[1]GENERAL!$M$1:$BP$521,36,0)</f>
        <v>44922</v>
      </c>
      <c r="M85" s="11" t="str">
        <f t="shared" si="5"/>
        <v>Iguales</v>
      </c>
      <c r="N85" s="6">
        <v>94760000</v>
      </c>
      <c r="O85" s="7">
        <v>0.4</v>
      </c>
      <c r="P85" s="6">
        <v>37904000</v>
      </c>
      <c r="Q85" s="6">
        <v>56856000</v>
      </c>
      <c r="R85" s="6">
        <v>0</v>
      </c>
      <c r="S85" s="6">
        <v>0</v>
      </c>
      <c r="T85" s="3"/>
      <c r="U85" s="6"/>
      <c r="V85" s="6"/>
      <c r="W85" s="32" t="s">
        <v>19</v>
      </c>
    </row>
    <row r="86" spans="1:23" x14ac:dyDescent="0.3">
      <c r="A86" s="3" t="s">
        <v>109</v>
      </c>
      <c r="B86" s="31">
        <v>85</v>
      </c>
      <c r="C86" s="9">
        <v>317</v>
      </c>
      <c r="D86" s="9">
        <v>119</v>
      </c>
      <c r="E86" s="9">
        <v>52975379</v>
      </c>
      <c r="F86" s="10" t="s">
        <v>21</v>
      </c>
      <c r="G86" s="29">
        <f t="shared" si="3"/>
        <v>348</v>
      </c>
      <c r="H86" s="5">
        <v>44573</v>
      </c>
      <c r="I86" s="19">
        <f>+VLOOKUP(E86,[1]GENERAL!$M$1:$BP$521,35,0)</f>
        <v>44573</v>
      </c>
      <c r="J86" s="11" t="str">
        <f t="shared" si="4"/>
        <v>Iguales</v>
      </c>
      <c r="K86" s="5">
        <v>44921</v>
      </c>
      <c r="L86" s="19">
        <f>+VLOOKUP(E86,[1]GENERAL!$M$1:$BP$521,36,0)</f>
        <v>44921</v>
      </c>
      <c r="M86" s="11" t="str">
        <f t="shared" si="5"/>
        <v>Iguales</v>
      </c>
      <c r="N86" s="6">
        <v>88837500</v>
      </c>
      <c r="O86" s="7">
        <v>0.40289855072463771</v>
      </c>
      <c r="P86" s="6">
        <v>35792500</v>
      </c>
      <c r="Q86" s="6">
        <v>53045000</v>
      </c>
      <c r="R86" s="6">
        <v>0</v>
      </c>
      <c r="S86" s="6">
        <v>0</v>
      </c>
      <c r="T86" s="3"/>
      <c r="U86" s="6"/>
      <c r="V86" s="6"/>
      <c r="W86" s="32" t="s">
        <v>19</v>
      </c>
    </row>
    <row r="87" spans="1:23" x14ac:dyDescent="0.3">
      <c r="A87" s="3" t="s">
        <v>110</v>
      </c>
      <c r="B87" s="31">
        <v>86</v>
      </c>
      <c r="C87" s="9">
        <v>298</v>
      </c>
      <c r="D87" s="9">
        <v>123</v>
      </c>
      <c r="E87" s="9">
        <v>1014249184</v>
      </c>
      <c r="F87" s="10" t="s">
        <v>21</v>
      </c>
      <c r="G87" s="29">
        <f t="shared" si="3"/>
        <v>348</v>
      </c>
      <c r="H87" s="5">
        <v>44573</v>
      </c>
      <c r="I87" s="19">
        <f>+VLOOKUP(E87,[1]GENERAL!$M$1:$BP$521,35,0)</f>
        <v>44574</v>
      </c>
      <c r="J87" s="11" t="str">
        <f t="shared" si="4"/>
        <v>Diferentes</v>
      </c>
      <c r="K87" s="5">
        <v>44921</v>
      </c>
      <c r="L87" s="19">
        <f>+VLOOKUP(E87,[1]GENERAL!$M$1:$BP$521,36,0)</f>
        <v>44922</v>
      </c>
      <c r="M87" s="11" t="str">
        <f t="shared" si="5"/>
        <v>Diferentes</v>
      </c>
      <c r="N87" s="6">
        <v>39041120</v>
      </c>
      <c r="O87" s="7">
        <v>0.4</v>
      </c>
      <c r="P87" s="6">
        <v>15616448</v>
      </c>
      <c r="Q87" s="6">
        <v>23424672</v>
      </c>
      <c r="R87" s="6">
        <v>0</v>
      </c>
      <c r="S87" s="6">
        <v>0</v>
      </c>
      <c r="T87" s="3"/>
      <c r="U87" s="6"/>
      <c r="V87" s="6"/>
      <c r="W87" s="32" t="s">
        <v>19</v>
      </c>
    </row>
    <row r="88" spans="1:23" x14ac:dyDescent="0.3">
      <c r="A88" s="3" t="s">
        <v>111</v>
      </c>
      <c r="B88" s="31">
        <v>87</v>
      </c>
      <c r="C88" s="9">
        <v>318</v>
      </c>
      <c r="D88" s="9">
        <v>222</v>
      </c>
      <c r="E88" s="9">
        <v>79953773</v>
      </c>
      <c r="F88" s="10" t="s">
        <v>36</v>
      </c>
      <c r="G88" s="29">
        <f t="shared" si="3"/>
        <v>180</v>
      </c>
      <c r="H88" s="5">
        <v>44578</v>
      </c>
      <c r="I88" s="19">
        <f>+VLOOKUP(E88,[1]GENERAL!$M$1:$BP$521,35,0)</f>
        <v>44578</v>
      </c>
      <c r="J88" s="11" t="str">
        <f t="shared" si="4"/>
        <v>Iguales</v>
      </c>
      <c r="K88" s="5">
        <v>44758</v>
      </c>
      <c r="L88" s="19">
        <f>+VLOOKUP(E88,[1]GENERAL!$M$1:$BP$521,36,0)</f>
        <v>44758</v>
      </c>
      <c r="M88" s="11" t="str">
        <f t="shared" si="5"/>
        <v>Iguales</v>
      </c>
      <c r="N88" s="6">
        <v>30900000</v>
      </c>
      <c r="O88" s="7">
        <v>0.74444443365695789</v>
      </c>
      <c r="P88" s="6">
        <v>23003333</v>
      </c>
      <c r="Q88" s="6">
        <v>7896667</v>
      </c>
      <c r="R88" s="6">
        <v>0</v>
      </c>
      <c r="S88" s="6">
        <v>0</v>
      </c>
      <c r="T88" s="3"/>
      <c r="U88" s="6"/>
      <c r="V88" s="6"/>
      <c r="W88" s="32" t="s">
        <v>19</v>
      </c>
    </row>
    <row r="89" spans="1:23" x14ac:dyDescent="0.3">
      <c r="A89" s="3" t="s">
        <v>112</v>
      </c>
      <c r="B89" s="31">
        <v>88</v>
      </c>
      <c r="C89" s="9">
        <v>297</v>
      </c>
      <c r="D89" s="9">
        <v>164</v>
      </c>
      <c r="E89" s="9">
        <v>74369283</v>
      </c>
      <c r="F89" s="10" t="s">
        <v>21</v>
      </c>
      <c r="G89" s="29">
        <f t="shared" si="3"/>
        <v>348</v>
      </c>
      <c r="H89" s="5">
        <v>44574</v>
      </c>
      <c r="I89" s="19">
        <f>+VLOOKUP(E89,[1]GENERAL!$M$1:$BP$521,35,0)</f>
        <v>44574</v>
      </c>
      <c r="J89" s="11" t="str">
        <f t="shared" si="4"/>
        <v>Iguales</v>
      </c>
      <c r="K89" s="5">
        <v>44922</v>
      </c>
      <c r="L89" s="19">
        <f>+VLOOKUP(E89,[1]GENERAL!$M$1:$BP$521,36,0)</f>
        <v>44922</v>
      </c>
      <c r="M89" s="11" t="str">
        <f t="shared" si="5"/>
        <v>Iguales</v>
      </c>
      <c r="N89" s="6">
        <v>88837500</v>
      </c>
      <c r="O89" s="7">
        <v>0.4</v>
      </c>
      <c r="P89" s="6">
        <v>35535000</v>
      </c>
      <c r="Q89" s="6">
        <v>53302500</v>
      </c>
      <c r="R89" s="6">
        <v>0</v>
      </c>
      <c r="S89" s="6">
        <v>0</v>
      </c>
      <c r="T89" s="3"/>
      <c r="U89" s="6"/>
      <c r="V89" s="6"/>
      <c r="W89" s="32" t="s">
        <v>19</v>
      </c>
    </row>
    <row r="90" spans="1:23" x14ac:dyDescent="0.3">
      <c r="A90" s="3" t="s">
        <v>113</v>
      </c>
      <c r="B90" s="31">
        <v>89</v>
      </c>
      <c r="C90" s="9">
        <v>302</v>
      </c>
      <c r="D90" s="9">
        <v>121</v>
      </c>
      <c r="E90" s="9">
        <v>79521409</v>
      </c>
      <c r="F90" s="10" t="s">
        <v>36</v>
      </c>
      <c r="G90" s="29">
        <f t="shared" si="3"/>
        <v>180</v>
      </c>
      <c r="H90" s="5">
        <v>44573</v>
      </c>
      <c r="I90" s="19">
        <f>+VLOOKUP(E90,[1]GENERAL!$M$1:$BP$521,35,0)</f>
        <v>44573</v>
      </c>
      <c r="J90" s="11" t="str">
        <f t="shared" si="4"/>
        <v>Iguales</v>
      </c>
      <c r="K90" s="5">
        <v>44753</v>
      </c>
      <c r="L90" s="19">
        <f>+VLOOKUP(E90,[1]GENERAL!$M$1:$BP$521,36,0)</f>
        <v>44753</v>
      </c>
      <c r="M90" s="11" t="str">
        <f t="shared" si="5"/>
        <v>Iguales</v>
      </c>
      <c r="N90" s="6">
        <v>37080000</v>
      </c>
      <c r="O90" s="7">
        <v>0.77777777777777779</v>
      </c>
      <c r="P90" s="6">
        <v>28840000</v>
      </c>
      <c r="Q90" s="6">
        <v>8240000</v>
      </c>
      <c r="R90" s="6">
        <v>0</v>
      </c>
      <c r="S90" s="6">
        <v>0</v>
      </c>
      <c r="T90" s="3"/>
      <c r="U90" s="6"/>
      <c r="V90" s="6"/>
      <c r="W90" s="32" t="s">
        <v>19</v>
      </c>
    </row>
    <row r="91" spans="1:23" x14ac:dyDescent="0.3">
      <c r="A91" s="3" t="s">
        <v>114</v>
      </c>
      <c r="B91" s="31">
        <v>90</v>
      </c>
      <c r="C91" s="9">
        <v>291</v>
      </c>
      <c r="D91" s="9">
        <v>207</v>
      </c>
      <c r="E91" s="9">
        <v>1019136603</v>
      </c>
      <c r="F91" s="10" t="s">
        <v>36</v>
      </c>
      <c r="G91" s="29">
        <f t="shared" si="3"/>
        <v>180</v>
      </c>
      <c r="H91" s="5">
        <v>44575</v>
      </c>
      <c r="I91" s="19">
        <f>+VLOOKUP(E91,[1]GENERAL!$M$1:$BP$521,35,0)</f>
        <v>44575</v>
      </c>
      <c r="J91" s="11" t="str">
        <f t="shared" si="4"/>
        <v>Iguales</v>
      </c>
      <c r="K91" s="5">
        <v>44755</v>
      </c>
      <c r="L91" s="19">
        <f>+VLOOKUP(E91,[1]GENERAL!$M$1:$BP$521,36,0)</f>
        <v>44755</v>
      </c>
      <c r="M91" s="11" t="str">
        <f t="shared" si="5"/>
        <v>Iguales</v>
      </c>
      <c r="N91" s="6">
        <v>28073454</v>
      </c>
      <c r="O91" s="7">
        <v>0.76111111942264031</v>
      </c>
      <c r="P91" s="6">
        <v>21367018</v>
      </c>
      <c r="Q91" s="6">
        <v>6706436</v>
      </c>
      <c r="R91" s="6">
        <v>0</v>
      </c>
      <c r="S91" s="6">
        <v>0</v>
      </c>
      <c r="T91" s="3"/>
      <c r="U91" s="6"/>
      <c r="V91" s="6"/>
      <c r="W91" s="32" t="s">
        <v>19</v>
      </c>
    </row>
    <row r="92" spans="1:23" x14ac:dyDescent="0.3">
      <c r="A92" s="3" t="s">
        <v>115</v>
      </c>
      <c r="B92" s="31">
        <v>91</v>
      </c>
      <c r="C92" s="9">
        <v>303</v>
      </c>
      <c r="D92" s="9">
        <v>124</v>
      </c>
      <c r="E92" s="9">
        <v>1019098845</v>
      </c>
      <c r="F92" s="10" t="s">
        <v>21</v>
      </c>
      <c r="G92" s="29">
        <f t="shared" si="3"/>
        <v>348</v>
      </c>
      <c r="H92" s="5">
        <v>44573</v>
      </c>
      <c r="I92" s="19">
        <f>+VLOOKUP(E92,[1]GENERAL!$M$1:$BP$521,35,0)</f>
        <v>44573</v>
      </c>
      <c r="J92" s="11" t="str">
        <f t="shared" si="4"/>
        <v>Iguales</v>
      </c>
      <c r="K92" s="5">
        <v>44921</v>
      </c>
      <c r="L92" s="19">
        <f>+VLOOKUP(E92,[1]GENERAL!$M$1:$BP$521,36,0)</f>
        <v>44921</v>
      </c>
      <c r="M92" s="11" t="str">
        <f t="shared" si="5"/>
        <v>Iguales</v>
      </c>
      <c r="N92" s="6">
        <v>57454000</v>
      </c>
      <c r="O92" s="7">
        <v>0.40289854492289484</v>
      </c>
      <c r="P92" s="6">
        <v>23148133</v>
      </c>
      <c r="Q92" s="6">
        <v>34305867</v>
      </c>
      <c r="R92" s="6">
        <v>0</v>
      </c>
      <c r="S92" s="6">
        <v>0</v>
      </c>
      <c r="T92" s="3"/>
      <c r="U92" s="6"/>
      <c r="V92" s="6"/>
      <c r="W92" s="32" t="s">
        <v>19</v>
      </c>
    </row>
    <row r="93" spans="1:23" x14ac:dyDescent="0.3">
      <c r="A93" s="3" t="s">
        <v>116</v>
      </c>
      <c r="B93" s="31">
        <v>92</v>
      </c>
      <c r="C93" s="9">
        <v>301</v>
      </c>
      <c r="D93" s="9">
        <v>122</v>
      </c>
      <c r="E93" s="9">
        <v>1098802233</v>
      </c>
      <c r="F93" s="10" t="s">
        <v>21</v>
      </c>
      <c r="G93" s="29">
        <f t="shared" si="3"/>
        <v>348</v>
      </c>
      <c r="H93" s="5">
        <v>44573</v>
      </c>
      <c r="I93" s="19">
        <f>+VLOOKUP(E93,[1]GENERAL!$M$1:$BP$521,35,0)</f>
        <v>44573</v>
      </c>
      <c r="J93" s="11" t="str">
        <f t="shared" si="4"/>
        <v>Iguales</v>
      </c>
      <c r="K93" s="5">
        <v>44921</v>
      </c>
      <c r="L93" s="19">
        <f>+VLOOKUP(E93,[1]GENERAL!$M$1:$BP$521,36,0)</f>
        <v>44921</v>
      </c>
      <c r="M93" s="11" t="str">
        <f t="shared" si="5"/>
        <v>Iguales</v>
      </c>
      <c r="N93" s="6">
        <v>53799990</v>
      </c>
      <c r="O93" s="7">
        <v>0.40579710144927539</v>
      </c>
      <c r="P93" s="6">
        <v>21831880</v>
      </c>
      <c r="Q93" s="6">
        <v>31968110</v>
      </c>
      <c r="R93" s="6">
        <v>0</v>
      </c>
      <c r="S93" s="6">
        <v>0</v>
      </c>
      <c r="T93" s="3"/>
      <c r="U93" s="6"/>
      <c r="V93" s="6"/>
      <c r="W93" s="32" t="s">
        <v>19</v>
      </c>
    </row>
    <row r="94" spans="1:23" x14ac:dyDescent="0.3">
      <c r="A94" s="3" t="s">
        <v>117</v>
      </c>
      <c r="B94" s="31">
        <v>93</v>
      </c>
      <c r="C94" s="9">
        <v>308</v>
      </c>
      <c r="D94" s="9">
        <v>159</v>
      </c>
      <c r="E94" s="9">
        <v>1065618020</v>
      </c>
      <c r="F94" s="10" t="s">
        <v>21</v>
      </c>
      <c r="G94" s="29">
        <f t="shared" si="3"/>
        <v>348</v>
      </c>
      <c r="H94" s="5">
        <v>44574</v>
      </c>
      <c r="I94" s="19">
        <f>+VLOOKUP(E94,[1]GENERAL!$M$1:$BP$521,35,0)</f>
        <v>44574</v>
      </c>
      <c r="J94" s="11" t="str">
        <f t="shared" si="4"/>
        <v>Iguales</v>
      </c>
      <c r="K94" s="5">
        <v>44922</v>
      </c>
      <c r="L94" s="19">
        <f>+VLOOKUP(E94,[1]GENERAL!$M$1:$BP$521,36,0)</f>
        <v>44922</v>
      </c>
      <c r="M94" s="11" t="str">
        <f t="shared" si="5"/>
        <v>Iguales</v>
      </c>
      <c r="N94" s="6">
        <v>71070000</v>
      </c>
      <c r="O94" s="7">
        <v>0.4</v>
      </c>
      <c r="P94" s="6">
        <v>28428000</v>
      </c>
      <c r="Q94" s="6">
        <v>42642000</v>
      </c>
      <c r="R94" s="6">
        <v>0</v>
      </c>
      <c r="S94" s="6">
        <v>0</v>
      </c>
      <c r="T94" s="3"/>
      <c r="U94" s="6"/>
      <c r="V94" s="6"/>
      <c r="W94" s="32" t="s">
        <v>19</v>
      </c>
    </row>
    <row r="95" spans="1:23" x14ac:dyDescent="0.3">
      <c r="A95" s="3" t="s">
        <v>118</v>
      </c>
      <c r="B95" s="31">
        <v>95</v>
      </c>
      <c r="C95" s="9">
        <v>247</v>
      </c>
      <c r="D95" s="9">
        <v>167</v>
      </c>
      <c r="E95" s="9">
        <v>7184093</v>
      </c>
      <c r="F95" s="10" t="s">
        <v>33</v>
      </c>
      <c r="G95" s="29">
        <f t="shared" si="3"/>
        <v>333</v>
      </c>
      <c r="H95" s="5">
        <v>44574</v>
      </c>
      <c r="I95" s="19">
        <f>+VLOOKUP(E95,[1]GENERAL!$M$1:$BP$521,35,0)</f>
        <v>44575</v>
      </c>
      <c r="J95" s="11" t="str">
        <f t="shared" si="4"/>
        <v>Diferentes</v>
      </c>
      <c r="K95" s="5">
        <v>44907</v>
      </c>
      <c r="L95" s="19">
        <f>+VLOOKUP(E95,[1]GENERAL!$M$1:$BP$521,36,0)</f>
        <v>44908</v>
      </c>
      <c r="M95" s="11" t="str">
        <f t="shared" si="5"/>
        <v>Diferentes</v>
      </c>
      <c r="N95" s="6">
        <v>94380000</v>
      </c>
      <c r="O95" s="7">
        <v>0.41515151515151516</v>
      </c>
      <c r="P95" s="6">
        <v>39182000</v>
      </c>
      <c r="Q95" s="6">
        <v>55198000</v>
      </c>
      <c r="R95" s="6">
        <v>0</v>
      </c>
      <c r="S95" s="6">
        <v>0</v>
      </c>
      <c r="T95" s="3"/>
      <c r="U95" s="6"/>
      <c r="V95" s="6"/>
      <c r="W95" s="32" t="s">
        <v>19</v>
      </c>
    </row>
    <row r="96" spans="1:23" x14ac:dyDescent="0.3">
      <c r="A96" s="3" t="s">
        <v>119</v>
      </c>
      <c r="B96" s="31">
        <v>96</v>
      </c>
      <c r="C96" s="9">
        <v>315</v>
      </c>
      <c r="D96" s="9">
        <v>168</v>
      </c>
      <c r="E96" s="9">
        <v>79615810</v>
      </c>
      <c r="F96" s="10" t="s">
        <v>36</v>
      </c>
      <c r="G96" s="29">
        <f t="shared" si="3"/>
        <v>348</v>
      </c>
      <c r="H96" s="5">
        <v>44574</v>
      </c>
      <c r="I96" s="19">
        <f>+VLOOKUP(E96,[1]GENERAL!$M$1:$BP$521,35,0)</f>
        <v>44575</v>
      </c>
      <c r="J96" s="11" t="str">
        <f t="shared" si="4"/>
        <v>Diferentes</v>
      </c>
      <c r="K96" s="5">
        <v>44754</v>
      </c>
      <c r="L96" s="19">
        <f>+VLOOKUP(E96,[1]GENERAL!$M$1:$BP$521,36,0)</f>
        <v>44923</v>
      </c>
      <c r="M96" s="11" t="str">
        <f t="shared" si="5"/>
        <v>Diferentes</v>
      </c>
      <c r="N96" s="6">
        <v>39041120</v>
      </c>
      <c r="O96" s="7">
        <v>0.39710144073735587</v>
      </c>
      <c r="P96" s="6">
        <v>15503285</v>
      </c>
      <c r="Q96" s="6">
        <v>23537835</v>
      </c>
      <c r="R96" s="6">
        <v>0</v>
      </c>
      <c r="S96" s="6">
        <v>0</v>
      </c>
      <c r="T96" s="3"/>
      <c r="U96" s="6"/>
      <c r="V96" s="6"/>
      <c r="W96" s="32" t="s">
        <v>19</v>
      </c>
    </row>
    <row r="97" spans="1:23" x14ac:dyDescent="0.3">
      <c r="A97" s="3" t="s">
        <v>120</v>
      </c>
      <c r="B97" s="31">
        <v>97</v>
      </c>
      <c r="C97" s="9">
        <v>306</v>
      </c>
      <c r="D97" s="9">
        <v>137</v>
      </c>
      <c r="E97" s="9">
        <v>1022419219</v>
      </c>
      <c r="F97" s="10" t="s">
        <v>36</v>
      </c>
      <c r="G97" s="29">
        <f t="shared" si="3"/>
        <v>180</v>
      </c>
      <c r="H97" s="5">
        <v>44573</v>
      </c>
      <c r="I97" s="19">
        <f>+VLOOKUP(E97,[1]GENERAL!$M$1:$BP$521,35,0)</f>
        <v>44573</v>
      </c>
      <c r="J97" s="11" t="str">
        <f t="shared" si="4"/>
        <v>Iguales</v>
      </c>
      <c r="K97" s="5">
        <v>44753</v>
      </c>
      <c r="L97" s="19">
        <f>+VLOOKUP(E97,[1]GENERAL!$M$1:$BP$521,36,0)</f>
        <v>44753</v>
      </c>
      <c r="M97" s="11" t="str">
        <f t="shared" si="5"/>
        <v>Iguales</v>
      </c>
      <c r="N97" s="6">
        <v>25263840</v>
      </c>
      <c r="O97" s="7">
        <v>0.77222219583404583</v>
      </c>
      <c r="P97" s="6">
        <v>19509298</v>
      </c>
      <c r="Q97" s="6">
        <v>5754542</v>
      </c>
      <c r="R97" s="6">
        <v>0</v>
      </c>
      <c r="S97" s="6">
        <v>0</v>
      </c>
      <c r="T97" s="3"/>
      <c r="U97" s="6"/>
      <c r="V97" s="6"/>
      <c r="W97" s="32" t="s">
        <v>19</v>
      </c>
    </row>
    <row r="98" spans="1:23" x14ac:dyDescent="0.3">
      <c r="A98" s="3" t="s">
        <v>121</v>
      </c>
      <c r="B98" s="31">
        <v>98</v>
      </c>
      <c r="C98" s="9">
        <v>310</v>
      </c>
      <c r="D98" s="9">
        <v>118</v>
      </c>
      <c r="E98" s="9">
        <v>1032469864</v>
      </c>
      <c r="F98" s="10" t="s">
        <v>21</v>
      </c>
      <c r="G98" s="29">
        <f t="shared" si="3"/>
        <v>348</v>
      </c>
      <c r="H98" s="5">
        <v>44573</v>
      </c>
      <c r="I98" s="19">
        <f>+VLOOKUP(E98,[1]GENERAL!$M$1:$BP$521,35,0)</f>
        <v>44573</v>
      </c>
      <c r="J98" s="11" t="str">
        <f t="shared" si="4"/>
        <v>Iguales</v>
      </c>
      <c r="K98" s="5">
        <v>44921</v>
      </c>
      <c r="L98" s="19">
        <f>+VLOOKUP(E98,[1]GENERAL!$M$1:$BP$521,36,0)</f>
        <v>44921</v>
      </c>
      <c r="M98" s="11" t="str">
        <f t="shared" si="5"/>
        <v>Iguales</v>
      </c>
      <c r="N98" s="6">
        <v>49749000</v>
      </c>
      <c r="O98" s="7">
        <v>0.31594202898550727</v>
      </c>
      <c r="P98" s="6">
        <v>15717800</v>
      </c>
      <c r="Q98" s="6">
        <v>34031200</v>
      </c>
      <c r="R98" s="6">
        <v>0</v>
      </c>
      <c r="S98" s="6">
        <v>0</v>
      </c>
      <c r="T98" s="3"/>
      <c r="U98" s="6"/>
      <c r="V98" s="6"/>
      <c r="W98" s="32" t="s">
        <v>19</v>
      </c>
    </row>
    <row r="99" spans="1:23" x14ac:dyDescent="0.3">
      <c r="A99" s="3" t="s">
        <v>122</v>
      </c>
      <c r="B99" s="31">
        <v>99</v>
      </c>
      <c r="C99" s="9">
        <v>201</v>
      </c>
      <c r="D99" s="9">
        <v>102</v>
      </c>
      <c r="E99" s="9">
        <v>52327534</v>
      </c>
      <c r="F99" s="10" t="s">
        <v>33</v>
      </c>
      <c r="G99" s="29">
        <f t="shared" si="3"/>
        <v>333</v>
      </c>
      <c r="H99" s="5">
        <v>44572</v>
      </c>
      <c r="I99" s="19">
        <f>+VLOOKUP(E99,[1]GENERAL!$M$1:$BP$521,35,0)</f>
        <v>44573</v>
      </c>
      <c r="J99" s="11" t="str">
        <f t="shared" si="4"/>
        <v>Diferentes</v>
      </c>
      <c r="K99" s="5">
        <v>44905</v>
      </c>
      <c r="L99" s="19">
        <f>+VLOOKUP(E99,[1]GENERAL!$M$1:$BP$521,36,0)</f>
        <v>44906</v>
      </c>
      <c r="M99" s="11" t="str">
        <f t="shared" si="5"/>
        <v>Diferentes</v>
      </c>
      <c r="N99" s="6">
        <v>82720000</v>
      </c>
      <c r="O99" s="7">
        <v>0.42121212524177948</v>
      </c>
      <c r="P99" s="6">
        <v>34842667</v>
      </c>
      <c r="Q99" s="6">
        <v>47877333</v>
      </c>
      <c r="R99" s="6">
        <v>0</v>
      </c>
      <c r="S99" s="6">
        <v>0</v>
      </c>
      <c r="T99" s="3"/>
      <c r="U99" s="6"/>
      <c r="V99" s="6"/>
      <c r="W99" s="32" t="s">
        <v>19</v>
      </c>
    </row>
    <row r="100" spans="1:23" x14ac:dyDescent="0.3">
      <c r="A100" s="3" t="s">
        <v>123</v>
      </c>
      <c r="B100" s="31">
        <v>100</v>
      </c>
      <c r="C100" s="9">
        <v>195</v>
      </c>
      <c r="D100" s="9">
        <v>90</v>
      </c>
      <c r="E100" s="9">
        <v>79841545</v>
      </c>
      <c r="F100" s="10" t="s">
        <v>21</v>
      </c>
      <c r="G100" s="29">
        <f t="shared" si="3"/>
        <v>348</v>
      </c>
      <c r="H100" s="5">
        <v>44572</v>
      </c>
      <c r="I100" s="19">
        <f>+VLOOKUP(E100,[1]GENERAL!$M$1:$BP$521,35,0)</f>
        <v>44573</v>
      </c>
      <c r="J100" s="11" t="str">
        <f t="shared" si="4"/>
        <v>Diferentes</v>
      </c>
      <c r="K100" s="5">
        <v>44920</v>
      </c>
      <c r="L100" s="19">
        <f>+VLOOKUP(E100,[1]GENERAL!$M$1:$BP$521,36,0)</f>
        <v>44921</v>
      </c>
      <c r="M100" s="11" t="str">
        <f t="shared" si="5"/>
        <v>Diferentes</v>
      </c>
      <c r="N100" s="6">
        <v>69000000</v>
      </c>
      <c r="O100" s="7">
        <v>0.40289855072463771</v>
      </c>
      <c r="P100" s="6">
        <v>27800000</v>
      </c>
      <c r="Q100" s="6">
        <v>41200000</v>
      </c>
      <c r="R100" s="6">
        <v>0</v>
      </c>
      <c r="S100" s="6">
        <v>0</v>
      </c>
      <c r="T100" s="3"/>
      <c r="U100" s="6"/>
      <c r="V100" s="6"/>
      <c r="W100" s="32" t="s">
        <v>19</v>
      </c>
    </row>
    <row r="101" spans="1:23" x14ac:dyDescent="0.3">
      <c r="A101" s="3" t="s">
        <v>124</v>
      </c>
      <c r="B101" s="31">
        <v>101</v>
      </c>
      <c r="C101" s="9">
        <v>320</v>
      </c>
      <c r="D101" s="9">
        <v>91</v>
      </c>
      <c r="E101" s="9">
        <v>1049632456</v>
      </c>
      <c r="F101" s="10" t="s">
        <v>21</v>
      </c>
      <c r="G101" s="29">
        <f t="shared" si="3"/>
        <v>348</v>
      </c>
      <c r="H101" s="5">
        <v>44572</v>
      </c>
      <c r="I101" s="19">
        <f>+VLOOKUP(E101,[1]GENERAL!$M$1:$BP$521,35,0)</f>
        <v>44574</v>
      </c>
      <c r="J101" s="11" t="str">
        <f t="shared" si="4"/>
        <v>Diferentes</v>
      </c>
      <c r="K101" s="5">
        <v>44920</v>
      </c>
      <c r="L101" s="19">
        <f>+VLOOKUP(E101,[1]GENERAL!$M$1:$BP$521,36,0)</f>
        <v>44922</v>
      </c>
      <c r="M101" s="11" t="str">
        <f t="shared" si="5"/>
        <v>Diferentes</v>
      </c>
      <c r="N101" s="6">
        <v>54368550</v>
      </c>
      <c r="O101" s="7">
        <v>0.4</v>
      </c>
      <c r="P101" s="6">
        <v>21747420</v>
      </c>
      <c r="Q101" s="6">
        <v>32621130</v>
      </c>
      <c r="R101" s="6">
        <v>0</v>
      </c>
      <c r="S101" s="6">
        <v>0</v>
      </c>
      <c r="T101" s="3"/>
      <c r="U101" s="6"/>
      <c r="V101" s="6"/>
      <c r="W101" s="32" t="s">
        <v>19</v>
      </c>
    </row>
    <row r="102" spans="1:23" x14ac:dyDescent="0.3">
      <c r="A102" s="3" t="s">
        <v>125</v>
      </c>
      <c r="B102" s="31">
        <v>102</v>
      </c>
      <c r="C102" s="9">
        <v>367</v>
      </c>
      <c r="D102" s="9">
        <v>83</v>
      </c>
      <c r="E102" s="9">
        <v>79598339</v>
      </c>
      <c r="F102" s="10" t="s">
        <v>36</v>
      </c>
      <c r="G102" s="29">
        <f t="shared" si="3"/>
        <v>180</v>
      </c>
      <c r="H102" s="5">
        <v>44572</v>
      </c>
      <c r="I102" s="19">
        <f>+VLOOKUP(E102,[1]GENERAL!$M$1:$BP$521,35,0)</f>
        <v>44573</v>
      </c>
      <c r="J102" s="11" t="str">
        <f t="shared" si="4"/>
        <v>Diferentes</v>
      </c>
      <c r="K102" s="5">
        <v>44752</v>
      </c>
      <c r="L102" s="19">
        <f>+VLOOKUP(E102,[1]GENERAL!$M$1:$BP$521,36,0)</f>
        <v>44753</v>
      </c>
      <c r="M102" s="11" t="str">
        <f t="shared" si="5"/>
        <v>Diferentes</v>
      </c>
      <c r="N102" s="6">
        <v>27000000</v>
      </c>
      <c r="O102" s="7">
        <v>0.77222222222222225</v>
      </c>
      <c r="P102" s="6">
        <v>20850000</v>
      </c>
      <c r="Q102" s="6">
        <v>6150000</v>
      </c>
      <c r="R102" s="6">
        <v>0</v>
      </c>
      <c r="S102" s="6">
        <v>0</v>
      </c>
      <c r="T102" s="3"/>
      <c r="U102" s="6"/>
      <c r="V102" s="6"/>
      <c r="W102" s="32" t="s">
        <v>19</v>
      </c>
    </row>
    <row r="103" spans="1:23" x14ac:dyDescent="0.3">
      <c r="A103" s="3" t="s">
        <v>126</v>
      </c>
      <c r="B103" s="31">
        <v>103</v>
      </c>
      <c r="C103" s="9">
        <v>360</v>
      </c>
      <c r="D103" s="9">
        <v>104</v>
      </c>
      <c r="E103" s="9">
        <v>36275348</v>
      </c>
      <c r="F103" s="10" t="s">
        <v>24</v>
      </c>
      <c r="G103" s="29">
        <f t="shared" si="3"/>
        <v>242</v>
      </c>
      <c r="H103" s="5">
        <v>44572</v>
      </c>
      <c r="I103" s="19">
        <f>+VLOOKUP(E103,[1]GENERAL!$M$1:$BP$521,35,0)</f>
        <v>44573</v>
      </c>
      <c r="J103" s="11" t="str">
        <f t="shared" si="4"/>
        <v>Diferentes</v>
      </c>
      <c r="K103" s="5">
        <v>44814</v>
      </c>
      <c r="L103" s="19">
        <f>+VLOOKUP(E103,[1]GENERAL!$M$1:$BP$521,36,0)</f>
        <v>44815</v>
      </c>
      <c r="M103" s="11" t="str">
        <f t="shared" si="5"/>
        <v>Diferentes</v>
      </c>
      <c r="N103" s="6">
        <v>58145664</v>
      </c>
      <c r="O103" s="7">
        <v>0.5791666597873919</v>
      </c>
      <c r="P103" s="6">
        <v>33676030</v>
      </c>
      <c r="Q103" s="6">
        <v>24469634</v>
      </c>
      <c r="R103" s="6">
        <v>0</v>
      </c>
      <c r="S103" s="6">
        <v>0</v>
      </c>
      <c r="T103" s="3"/>
      <c r="U103" s="6"/>
      <c r="V103" s="6"/>
      <c r="W103" s="32" t="s">
        <v>19</v>
      </c>
    </row>
    <row r="104" spans="1:23" x14ac:dyDescent="0.3">
      <c r="A104" s="3" t="s">
        <v>127</v>
      </c>
      <c r="B104" s="31">
        <v>104</v>
      </c>
      <c r="C104" s="9">
        <v>455</v>
      </c>
      <c r="D104" s="9">
        <v>112</v>
      </c>
      <c r="E104" s="9">
        <v>31582463</v>
      </c>
      <c r="F104" s="10" t="s">
        <v>24</v>
      </c>
      <c r="G104" s="29">
        <f t="shared" si="3"/>
        <v>242</v>
      </c>
      <c r="H104" s="5">
        <v>44573</v>
      </c>
      <c r="I104" s="19">
        <f>+VLOOKUP(E104,[1]GENERAL!$M$1:$BP$521,35,0)</f>
        <v>44573</v>
      </c>
      <c r="J104" s="11" t="str">
        <f t="shared" si="4"/>
        <v>Iguales</v>
      </c>
      <c r="K104" s="5">
        <v>44815</v>
      </c>
      <c r="L104" s="19">
        <f>+VLOOKUP(E104,[1]GENERAL!$M$1:$BP$521,36,0)</f>
        <v>44815</v>
      </c>
      <c r="M104" s="11" t="str">
        <f t="shared" si="5"/>
        <v>Iguales</v>
      </c>
      <c r="N104" s="6">
        <v>41360000</v>
      </c>
      <c r="O104" s="7">
        <v>0.57916665860735006</v>
      </c>
      <c r="P104" s="6">
        <v>23954333</v>
      </c>
      <c r="Q104" s="6">
        <v>17405667</v>
      </c>
      <c r="R104" s="6">
        <v>0</v>
      </c>
      <c r="S104" s="6">
        <v>0</v>
      </c>
      <c r="T104" s="3"/>
      <c r="U104" s="6"/>
      <c r="V104" s="6"/>
      <c r="W104" s="32" t="s">
        <v>19</v>
      </c>
    </row>
    <row r="105" spans="1:23" x14ac:dyDescent="0.3">
      <c r="A105" s="3" t="s">
        <v>128</v>
      </c>
      <c r="B105" s="31">
        <v>105</v>
      </c>
      <c r="C105" s="9">
        <v>89</v>
      </c>
      <c r="D105" s="9">
        <v>127</v>
      </c>
      <c r="E105" s="9">
        <v>79787402</v>
      </c>
      <c r="F105" s="10" t="s">
        <v>21</v>
      </c>
      <c r="G105" s="29">
        <f t="shared" si="3"/>
        <v>348</v>
      </c>
      <c r="H105" s="5">
        <v>44573</v>
      </c>
      <c r="I105" s="19">
        <f>+VLOOKUP(E105,[1]GENERAL!$M$1:$BP$521,35,0)</f>
        <v>44573</v>
      </c>
      <c r="J105" s="11" t="str">
        <f t="shared" si="4"/>
        <v>Iguales</v>
      </c>
      <c r="K105" s="5">
        <v>44921</v>
      </c>
      <c r="L105" s="19">
        <f>+VLOOKUP(E105,[1]GENERAL!$M$1:$BP$521,36,0)</f>
        <v>44921</v>
      </c>
      <c r="M105" s="11" t="str">
        <f t="shared" si="5"/>
        <v>Iguales</v>
      </c>
      <c r="N105" s="6">
        <v>63250000</v>
      </c>
      <c r="O105" s="7">
        <v>0.40289854545454545</v>
      </c>
      <c r="P105" s="6">
        <v>25483333</v>
      </c>
      <c r="Q105" s="6">
        <v>37766667</v>
      </c>
      <c r="R105" s="6">
        <v>0</v>
      </c>
      <c r="S105" s="6">
        <v>0</v>
      </c>
      <c r="T105" s="3"/>
      <c r="U105" s="6"/>
      <c r="V105" s="6"/>
      <c r="W105" s="32" t="s">
        <v>19</v>
      </c>
    </row>
    <row r="106" spans="1:23" x14ac:dyDescent="0.3">
      <c r="A106" s="3" t="s">
        <v>129</v>
      </c>
      <c r="B106" s="31">
        <v>106</v>
      </c>
      <c r="C106" s="9">
        <v>202</v>
      </c>
      <c r="D106" s="9">
        <v>106</v>
      </c>
      <c r="E106" s="9">
        <v>1048848407</v>
      </c>
      <c r="F106" s="10" t="s">
        <v>33</v>
      </c>
      <c r="G106" s="29">
        <f t="shared" si="3"/>
        <v>333</v>
      </c>
      <c r="H106" s="5">
        <v>44573</v>
      </c>
      <c r="I106" s="19">
        <f>+VLOOKUP(E106,[1]GENERAL!$M$1:$BP$521,35,0)</f>
        <v>44573</v>
      </c>
      <c r="J106" s="11" t="str">
        <f t="shared" si="4"/>
        <v>Iguales</v>
      </c>
      <c r="K106" s="5">
        <v>44906</v>
      </c>
      <c r="L106" s="19">
        <f>+VLOOKUP(E106,[1]GENERAL!$M$1:$BP$521,36,0)</f>
        <v>44906</v>
      </c>
      <c r="M106" s="11" t="str">
        <f t="shared" si="5"/>
        <v>Iguales</v>
      </c>
      <c r="N106" s="6">
        <v>82720000</v>
      </c>
      <c r="O106" s="7">
        <v>0.42121212524177948</v>
      </c>
      <c r="P106" s="6">
        <v>34842667</v>
      </c>
      <c r="Q106" s="6">
        <v>47877333</v>
      </c>
      <c r="R106" s="6">
        <v>0</v>
      </c>
      <c r="S106" s="6">
        <v>0</v>
      </c>
      <c r="T106" s="3"/>
      <c r="U106" s="6"/>
      <c r="V106" s="6"/>
      <c r="W106" s="32" t="s">
        <v>19</v>
      </c>
    </row>
    <row r="107" spans="1:23" x14ac:dyDescent="0.3">
      <c r="A107" s="3" t="s">
        <v>130</v>
      </c>
      <c r="B107" s="31">
        <v>107</v>
      </c>
      <c r="C107" s="9">
        <v>170</v>
      </c>
      <c r="D107" s="9">
        <v>92</v>
      </c>
      <c r="E107" s="9">
        <v>1018454549</v>
      </c>
      <c r="F107" s="10" t="s">
        <v>21</v>
      </c>
      <c r="G107" s="29">
        <f t="shared" si="3"/>
        <v>348</v>
      </c>
      <c r="H107" s="5">
        <v>44572</v>
      </c>
      <c r="I107" s="19">
        <f>+VLOOKUP(E107,[1]GENERAL!$M$1:$BP$521,35,0)</f>
        <v>44573</v>
      </c>
      <c r="J107" s="11" t="str">
        <f t="shared" si="4"/>
        <v>Diferentes</v>
      </c>
      <c r="K107" s="5">
        <v>44920</v>
      </c>
      <c r="L107" s="19">
        <f>+VLOOKUP(E107,[1]GENERAL!$M$1:$BP$521,36,0)</f>
        <v>44921</v>
      </c>
      <c r="M107" s="11" t="str">
        <f t="shared" si="5"/>
        <v>Diferentes</v>
      </c>
      <c r="N107" s="6">
        <v>66450450</v>
      </c>
      <c r="O107" s="7">
        <v>0.40289855072463771</v>
      </c>
      <c r="P107" s="6">
        <v>26772790</v>
      </c>
      <c r="Q107" s="6">
        <v>39677660</v>
      </c>
      <c r="R107" s="6">
        <v>0</v>
      </c>
      <c r="S107" s="6">
        <v>0</v>
      </c>
      <c r="T107" s="3"/>
      <c r="U107" s="6"/>
      <c r="V107" s="6"/>
      <c r="W107" s="32" t="s">
        <v>19</v>
      </c>
    </row>
    <row r="108" spans="1:23" x14ac:dyDescent="0.3">
      <c r="A108" s="3" t="s">
        <v>131</v>
      </c>
      <c r="B108" s="31">
        <v>108</v>
      </c>
      <c r="C108" s="9">
        <v>155</v>
      </c>
      <c r="D108" s="9">
        <v>101</v>
      </c>
      <c r="E108" s="9">
        <v>1018479991</v>
      </c>
      <c r="F108" s="10" t="s">
        <v>36</v>
      </c>
      <c r="G108" s="29">
        <f t="shared" si="3"/>
        <v>180</v>
      </c>
      <c r="H108" s="5">
        <v>44572</v>
      </c>
      <c r="I108" s="19">
        <f>+VLOOKUP(E108,[1]GENERAL!$M$1:$BP$521,35,0)</f>
        <v>44573</v>
      </c>
      <c r="J108" s="11" t="str">
        <f t="shared" si="4"/>
        <v>Diferentes</v>
      </c>
      <c r="K108" s="5">
        <v>44752</v>
      </c>
      <c r="L108" s="19">
        <f>+VLOOKUP(E108,[1]GENERAL!$M$1:$BP$521,36,0)</f>
        <v>44753</v>
      </c>
      <c r="M108" s="11" t="str">
        <f t="shared" si="5"/>
        <v>Diferentes</v>
      </c>
      <c r="N108" s="6">
        <v>28200000</v>
      </c>
      <c r="O108" s="7">
        <v>0.77222223404255319</v>
      </c>
      <c r="P108" s="6">
        <v>21776667</v>
      </c>
      <c r="Q108" s="6">
        <v>6423333</v>
      </c>
      <c r="R108" s="6">
        <v>0</v>
      </c>
      <c r="S108" s="6">
        <v>0</v>
      </c>
      <c r="T108" s="3"/>
      <c r="U108" s="6"/>
      <c r="V108" s="6"/>
      <c r="W108" s="32" t="s">
        <v>19</v>
      </c>
    </row>
    <row r="109" spans="1:23" x14ac:dyDescent="0.3">
      <c r="A109" s="3" t="s">
        <v>132</v>
      </c>
      <c r="B109" s="31">
        <v>109</v>
      </c>
      <c r="C109" s="9">
        <v>152</v>
      </c>
      <c r="D109" s="9">
        <v>111</v>
      </c>
      <c r="E109" s="9">
        <v>79799966</v>
      </c>
      <c r="F109" s="10" t="s">
        <v>36</v>
      </c>
      <c r="G109" s="29">
        <f t="shared" si="3"/>
        <v>180</v>
      </c>
      <c r="H109" s="5">
        <v>44573</v>
      </c>
      <c r="I109" s="19">
        <f>+VLOOKUP(E109,[1]GENERAL!$M$1:$BP$521,35,0)</f>
        <v>44573</v>
      </c>
      <c r="J109" s="11" t="str">
        <f t="shared" si="4"/>
        <v>Iguales</v>
      </c>
      <c r="K109" s="5">
        <v>44753</v>
      </c>
      <c r="L109" s="19">
        <f>+VLOOKUP(E109,[1]GENERAL!$M$1:$BP$521,36,0)</f>
        <v>44753</v>
      </c>
      <c r="M109" s="11" t="str">
        <f t="shared" si="5"/>
        <v>Iguales</v>
      </c>
      <c r="N109" s="6">
        <v>25380000</v>
      </c>
      <c r="O109" s="7">
        <v>0.77222222222222225</v>
      </c>
      <c r="P109" s="6">
        <v>19599000</v>
      </c>
      <c r="Q109" s="6">
        <v>5781000</v>
      </c>
      <c r="R109" s="6">
        <v>0</v>
      </c>
      <c r="S109" s="6">
        <v>0</v>
      </c>
      <c r="T109" s="3"/>
      <c r="U109" s="6"/>
      <c r="V109" s="6"/>
      <c r="W109" s="32" t="s">
        <v>19</v>
      </c>
    </row>
    <row r="110" spans="1:23" x14ac:dyDescent="0.3">
      <c r="A110" s="3" t="s">
        <v>133</v>
      </c>
      <c r="B110" s="31">
        <v>110</v>
      </c>
      <c r="C110" s="9">
        <v>206</v>
      </c>
      <c r="D110" s="9">
        <v>113</v>
      </c>
      <c r="E110" s="9">
        <v>1031121067</v>
      </c>
      <c r="F110" s="10" t="s">
        <v>134</v>
      </c>
      <c r="G110" s="29">
        <f t="shared" si="3"/>
        <v>318</v>
      </c>
      <c r="H110" s="5">
        <v>44573</v>
      </c>
      <c r="I110" s="19">
        <f>+VLOOKUP(E110,[1]GENERAL!$M$1:$BP$521,35,0)</f>
        <v>44573</v>
      </c>
      <c r="J110" s="11" t="str">
        <f t="shared" si="4"/>
        <v>Iguales</v>
      </c>
      <c r="K110" s="5">
        <v>44891</v>
      </c>
      <c r="L110" s="19">
        <f>+VLOOKUP(E110,[1]GENERAL!$M$1:$BP$521,36,0)</f>
        <v>44891</v>
      </c>
      <c r="M110" s="11" t="str">
        <f t="shared" si="5"/>
        <v>Iguales</v>
      </c>
      <c r="N110" s="6">
        <v>82719000</v>
      </c>
      <c r="O110" s="7">
        <v>0.44126984126984126</v>
      </c>
      <c r="P110" s="6">
        <v>36501400</v>
      </c>
      <c r="Q110" s="6">
        <v>46217600</v>
      </c>
      <c r="R110" s="6">
        <v>0</v>
      </c>
      <c r="S110" s="6">
        <v>0</v>
      </c>
      <c r="T110" s="3"/>
      <c r="U110" s="6"/>
      <c r="V110" s="6"/>
      <c r="W110" s="32" t="s">
        <v>19</v>
      </c>
    </row>
    <row r="111" spans="1:23" x14ac:dyDescent="0.3">
      <c r="A111" s="3" t="s">
        <v>135</v>
      </c>
      <c r="B111" s="31">
        <v>111</v>
      </c>
      <c r="C111" s="9">
        <v>207</v>
      </c>
      <c r="D111" s="9">
        <v>115</v>
      </c>
      <c r="E111" s="9">
        <v>79294836</v>
      </c>
      <c r="F111" s="10" t="s">
        <v>33</v>
      </c>
      <c r="G111" s="29">
        <f t="shared" si="3"/>
        <v>333</v>
      </c>
      <c r="H111" s="5">
        <v>44573</v>
      </c>
      <c r="I111" s="19">
        <f>+VLOOKUP(E111,[1]GENERAL!$M$1:$BP$521,35,0)</f>
        <v>44573</v>
      </c>
      <c r="J111" s="11" t="str">
        <f t="shared" si="4"/>
        <v>Iguales</v>
      </c>
      <c r="K111" s="5">
        <v>44906</v>
      </c>
      <c r="L111" s="19">
        <f>+VLOOKUP(E111,[1]GENERAL!$M$1:$BP$521,36,0)</f>
        <v>44906</v>
      </c>
      <c r="M111" s="11" t="str">
        <f t="shared" si="5"/>
        <v>Iguales</v>
      </c>
      <c r="N111" s="6">
        <v>100298000</v>
      </c>
      <c r="O111" s="7">
        <v>0.42121211788869167</v>
      </c>
      <c r="P111" s="6">
        <v>42246733</v>
      </c>
      <c r="Q111" s="6">
        <v>58051267</v>
      </c>
      <c r="R111" s="6">
        <v>0</v>
      </c>
      <c r="S111" s="6">
        <v>0</v>
      </c>
      <c r="T111" s="3"/>
      <c r="U111" s="6"/>
      <c r="V111" s="6"/>
      <c r="W111" s="32" t="s">
        <v>19</v>
      </c>
    </row>
    <row r="112" spans="1:23" x14ac:dyDescent="0.3">
      <c r="A112" s="3" t="s">
        <v>136</v>
      </c>
      <c r="B112" s="31">
        <v>112</v>
      </c>
      <c r="C112" s="9">
        <v>340</v>
      </c>
      <c r="D112" s="9">
        <v>93</v>
      </c>
      <c r="E112" s="9">
        <v>1030630774</v>
      </c>
      <c r="F112" s="10" t="s">
        <v>36</v>
      </c>
      <c r="G112" s="29">
        <f t="shared" si="3"/>
        <v>180</v>
      </c>
      <c r="H112" s="5">
        <v>44572</v>
      </c>
      <c r="I112" s="19">
        <f>+VLOOKUP(E112,[1]GENERAL!$M$1:$BP$521,35,0)</f>
        <v>44573</v>
      </c>
      <c r="J112" s="11" t="str">
        <f t="shared" si="4"/>
        <v>Diferentes</v>
      </c>
      <c r="K112" s="5">
        <v>44752</v>
      </c>
      <c r="L112" s="19">
        <f>+VLOOKUP(E112,[1]GENERAL!$M$1:$BP$521,36,0)</f>
        <v>44753</v>
      </c>
      <c r="M112" s="11" t="str">
        <f t="shared" si="5"/>
        <v>Diferentes</v>
      </c>
      <c r="N112" s="6">
        <v>18280440</v>
      </c>
      <c r="O112" s="7">
        <v>0.60555555555555551</v>
      </c>
      <c r="P112" s="6">
        <v>11069822</v>
      </c>
      <c r="Q112" s="6">
        <v>7210618</v>
      </c>
      <c r="R112" s="6">
        <v>0</v>
      </c>
      <c r="S112" s="6">
        <v>0</v>
      </c>
      <c r="T112" s="3"/>
      <c r="U112" s="6"/>
      <c r="V112" s="6"/>
      <c r="W112" s="32" t="s">
        <v>19</v>
      </c>
    </row>
    <row r="113" spans="1:23" x14ac:dyDescent="0.3">
      <c r="A113" s="3" t="s">
        <v>137</v>
      </c>
      <c r="B113" s="31">
        <v>113</v>
      </c>
      <c r="C113" s="9">
        <v>341</v>
      </c>
      <c r="D113" s="9">
        <v>95</v>
      </c>
      <c r="E113" s="9">
        <v>52025361</v>
      </c>
      <c r="F113" s="10" t="s">
        <v>36</v>
      </c>
      <c r="G113" s="29">
        <f t="shared" si="3"/>
        <v>180</v>
      </c>
      <c r="H113" s="5">
        <v>44572</v>
      </c>
      <c r="I113" s="19">
        <f>+VLOOKUP(E113,[1]GENERAL!$M$1:$BP$521,35,0)</f>
        <v>44573</v>
      </c>
      <c r="J113" s="11" t="str">
        <f t="shared" si="4"/>
        <v>Diferentes</v>
      </c>
      <c r="K113" s="5">
        <v>44752</v>
      </c>
      <c r="L113" s="19">
        <f>+VLOOKUP(E113,[1]GENERAL!$M$1:$BP$521,36,0)</f>
        <v>44753</v>
      </c>
      <c r="M113" s="11" t="str">
        <f t="shared" si="5"/>
        <v>Diferentes</v>
      </c>
      <c r="N113" s="6">
        <v>18280440</v>
      </c>
      <c r="O113" s="7">
        <v>0.77222222222222225</v>
      </c>
      <c r="P113" s="6">
        <v>14116562</v>
      </c>
      <c r="Q113" s="6">
        <v>4163878</v>
      </c>
      <c r="R113" s="6">
        <v>0</v>
      </c>
      <c r="S113" s="6">
        <v>0</v>
      </c>
      <c r="T113" s="3"/>
      <c r="U113" s="6"/>
      <c r="V113" s="6"/>
      <c r="W113" s="32" t="s">
        <v>19</v>
      </c>
    </row>
    <row r="114" spans="1:23" x14ac:dyDescent="0.3">
      <c r="A114" s="3" t="s">
        <v>138</v>
      </c>
      <c r="B114" s="31">
        <v>114</v>
      </c>
      <c r="C114" s="9">
        <v>450</v>
      </c>
      <c r="D114" s="9">
        <v>117</v>
      </c>
      <c r="E114" s="9">
        <v>1057464913</v>
      </c>
      <c r="F114" s="10" t="s">
        <v>36</v>
      </c>
      <c r="G114" s="29">
        <f t="shared" si="3"/>
        <v>180</v>
      </c>
      <c r="H114" s="5">
        <v>44573</v>
      </c>
      <c r="I114" s="19">
        <f>+VLOOKUP(E114,[1]GENERAL!$M$1:$BP$521,35,0)</f>
        <v>44573</v>
      </c>
      <c r="J114" s="11" t="str">
        <f t="shared" si="4"/>
        <v>Iguales</v>
      </c>
      <c r="K114" s="5">
        <v>44753</v>
      </c>
      <c r="L114" s="19">
        <f>+VLOOKUP(E114,[1]GENERAL!$M$1:$BP$521,36,0)</f>
        <v>44753</v>
      </c>
      <c r="M114" s="11" t="str">
        <f t="shared" si="5"/>
        <v>Iguales</v>
      </c>
      <c r="N114" s="6">
        <v>45120000</v>
      </c>
      <c r="O114" s="7">
        <v>0.77222222960992903</v>
      </c>
      <c r="P114" s="6">
        <v>34842667</v>
      </c>
      <c r="Q114" s="6">
        <v>10277333</v>
      </c>
      <c r="R114" s="6">
        <v>0</v>
      </c>
      <c r="S114" s="6">
        <v>0</v>
      </c>
      <c r="T114" s="3"/>
      <c r="U114" s="6"/>
      <c r="V114" s="6"/>
      <c r="W114" s="32" t="s">
        <v>19</v>
      </c>
    </row>
    <row r="115" spans="1:23" x14ac:dyDescent="0.3">
      <c r="A115" s="3" t="s">
        <v>139</v>
      </c>
      <c r="B115" s="31">
        <v>115</v>
      </c>
      <c r="C115" s="9">
        <v>448</v>
      </c>
      <c r="D115" s="9">
        <v>116</v>
      </c>
      <c r="E115" s="9">
        <v>1000284757</v>
      </c>
      <c r="F115" s="10" t="s">
        <v>24</v>
      </c>
      <c r="G115" s="29">
        <f t="shared" si="3"/>
        <v>242</v>
      </c>
      <c r="H115" s="5">
        <v>44573</v>
      </c>
      <c r="I115" s="19">
        <f>+VLOOKUP(E115,[1]GENERAL!$M$1:$BP$521,35,0)</f>
        <v>44573</v>
      </c>
      <c r="J115" s="11" t="str">
        <f t="shared" si="4"/>
        <v>Iguales</v>
      </c>
      <c r="K115" s="5">
        <v>44815</v>
      </c>
      <c r="L115" s="19">
        <f>+VLOOKUP(E115,[1]GENERAL!$M$1:$BP$521,36,0)</f>
        <v>44815</v>
      </c>
      <c r="M115" s="11" t="str">
        <f t="shared" si="5"/>
        <v>Iguales</v>
      </c>
      <c r="N115" s="6">
        <v>30080000</v>
      </c>
      <c r="O115" s="7">
        <v>0.57916665558510638</v>
      </c>
      <c r="P115" s="6">
        <v>17421333</v>
      </c>
      <c r="Q115" s="6">
        <v>12658667</v>
      </c>
      <c r="R115" s="6">
        <v>0</v>
      </c>
      <c r="S115" s="6">
        <v>0</v>
      </c>
      <c r="T115" s="3"/>
      <c r="U115" s="6"/>
      <c r="V115" s="6"/>
      <c r="W115" s="32" t="s">
        <v>19</v>
      </c>
    </row>
    <row r="116" spans="1:23" x14ac:dyDescent="0.3">
      <c r="A116" s="3" t="s">
        <v>140</v>
      </c>
      <c r="B116" s="31">
        <v>116</v>
      </c>
      <c r="C116" s="9">
        <v>488</v>
      </c>
      <c r="D116" s="9">
        <v>248</v>
      </c>
      <c r="E116" s="9">
        <v>52539251</v>
      </c>
      <c r="F116" s="10" t="s">
        <v>24</v>
      </c>
      <c r="G116" s="29">
        <f t="shared" si="3"/>
        <v>242</v>
      </c>
      <c r="H116" s="5">
        <v>44578</v>
      </c>
      <c r="I116" s="19">
        <f>+VLOOKUP(E116,[1]GENERAL!$M$1:$BP$521,35,0)</f>
        <v>44578</v>
      </c>
      <c r="J116" s="11" t="str">
        <f t="shared" si="4"/>
        <v>Iguales</v>
      </c>
      <c r="K116" s="5">
        <v>44820</v>
      </c>
      <c r="L116" s="19">
        <f>+VLOOKUP(E116,[1]GENERAL!$M$1:$BP$521,36,0)</f>
        <v>44820</v>
      </c>
      <c r="M116" s="11" t="str">
        <f t="shared" si="5"/>
        <v>Iguales</v>
      </c>
      <c r="N116" s="6">
        <v>68800000</v>
      </c>
      <c r="O116" s="7">
        <v>0.55833332848837214</v>
      </c>
      <c r="P116" s="6">
        <v>38413333</v>
      </c>
      <c r="Q116" s="6">
        <v>30386667</v>
      </c>
      <c r="R116" s="6">
        <v>0</v>
      </c>
      <c r="S116" s="6">
        <v>0</v>
      </c>
      <c r="T116" s="3"/>
      <c r="U116" s="6"/>
      <c r="V116" s="6"/>
      <c r="W116" s="32" t="s">
        <v>19</v>
      </c>
    </row>
    <row r="117" spans="1:23" x14ac:dyDescent="0.3">
      <c r="A117" s="3" t="s">
        <v>141</v>
      </c>
      <c r="B117" s="31">
        <v>117</v>
      </c>
      <c r="C117" s="9">
        <v>235</v>
      </c>
      <c r="D117" s="9">
        <v>126</v>
      </c>
      <c r="E117" s="9">
        <v>1136887027</v>
      </c>
      <c r="F117" s="10" t="s">
        <v>24</v>
      </c>
      <c r="G117" s="29">
        <f t="shared" si="3"/>
        <v>242</v>
      </c>
      <c r="H117" s="5">
        <v>44573</v>
      </c>
      <c r="I117" s="19">
        <f>+VLOOKUP(E117,[1]GENERAL!$M$1:$BP$521,35,0)</f>
        <v>44573</v>
      </c>
      <c r="J117" s="11" t="str">
        <f t="shared" si="4"/>
        <v>Iguales</v>
      </c>
      <c r="K117" s="5">
        <v>44815</v>
      </c>
      <c r="L117" s="19">
        <f>+VLOOKUP(E117,[1]GENERAL!$M$1:$BP$521,36,0)</f>
        <v>44815</v>
      </c>
      <c r="M117" s="11" t="str">
        <f t="shared" si="5"/>
        <v>Iguales</v>
      </c>
      <c r="N117" s="6">
        <v>44000000</v>
      </c>
      <c r="O117" s="7">
        <v>0.57916665909090914</v>
      </c>
      <c r="P117" s="6">
        <v>25483333</v>
      </c>
      <c r="Q117" s="6">
        <v>18516667</v>
      </c>
      <c r="R117" s="6">
        <v>0</v>
      </c>
      <c r="S117" s="6">
        <v>0</v>
      </c>
      <c r="T117" s="3"/>
      <c r="U117" s="6"/>
      <c r="V117" s="6"/>
      <c r="W117" s="32" t="s">
        <v>19</v>
      </c>
    </row>
    <row r="118" spans="1:23" x14ac:dyDescent="0.3">
      <c r="A118" s="3" t="s">
        <v>142</v>
      </c>
      <c r="B118" s="31">
        <v>118</v>
      </c>
      <c r="C118" s="9">
        <v>218</v>
      </c>
      <c r="D118" s="9">
        <v>128</v>
      </c>
      <c r="E118" s="9">
        <v>1014197812</v>
      </c>
      <c r="F118" s="10" t="s">
        <v>24</v>
      </c>
      <c r="G118" s="29">
        <f t="shared" si="3"/>
        <v>242</v>
      </c>
      <c r="H118" s="5">
        <v>44573</v>
      </c>
      <c r="I118" s="19">
        <f>+VLOOKUP(E118,[1]GENERAL!$M$1:$BP$521,35,0)</f>
        <v>44573</v>
      </c>
      <c r="J118" s="11" t="str">
        <f t="shared" si="4"/>
        <v>Iguales</v>
      </c>
      <c r="K118" s="5">
        <v>44815</v>
      </c>
      <c r="L118" s="19">
        <f>+VLOOKUP(E118,[1]GENERAL!$M$1:$BP$521,36,0)</f>
        <v>44815</v>
      </c>
      <c r="M118" s="11" t="str">
        <f t="shared" si="5"/>
        <v>Iguales</v>
      </c>
      <c r="N118" s="6">
        <v>41600000</v>
      </c>
      <c r="O118" s="7">
        <v>0.5791666586538462</v>
      </c>
      <c r="P118" s="6">
        <v>24093333</v>
      </c>
      <c r="Q118" s="6">
        <v>17506667</v>
      </c>
      <c r="R118" s="6">
        <v>0</v>
      </c>
      <c r="S118" s="6">
        <v>0</v>
      </c>
      <c r="T118" s="3"/>
      <c r="U118" s="6"/>
      <c r="V118" s="6"/>
      <c r="W118" s="32" t="s">
        <v>19</v>
      </c>
    </row>
    <row r="119" spans="1:23" x14ac:dyDescent="0.3">
      <c r="A119" s="3" t="s">
        <v>143</v>
      </c>
      <c r="B119" s="31">
        <v>119</v>
      </c>
      <c r="C119" s="9">
        <v>139</v>
      </c>
      <c r="D119" s="9">
        <v>130</v>
      </c>
      <c r="E119" s="9">
        <v>14396115</v>
      </c>
      <c r="F119" s="10" t="s">
        <v>24</v>
      </c>
      <c r="G119" s="29">
        <f t="shared" si="3"/>
        <v>242</v>
      </c>
      <c r="H119" s="5">
        <v>44573</v>
      </c>
      <c r="I119" s="19">
        <f>+VLOOKUP(E119,[1]GENERAL!$M$1:$BP$521,35,0)</f>
        <v>44573</v>
      </c>
      <c r="J119" s="11" t="str">
        <f t="shared" si="4"/>
        <v>Iguales</v>
      </c>
      <c r="K119" s="5">
        <v>44815</v>
      </c>
      <c r="L119" s="19">
        <f>+VLOOKUP(E119,[1]GENERAL!$M$1:$BP$521,36,0)</f>
        <v>44815</v>
      </c>
      <c r="M119" s="11" t="str">
        <f t="shared" si="5"/>
        <v>Iguales</v>
      </c>
      <c r="N119" s="6">
        <v>65600000</v>
      </c>
      <c r="O119" s="7">
        <v>0.57916666158536589</v>
      </c>
      <c r="P119" s="6">
        <v>37993333</v>
      </c>
      <c r="Q119" s="6">
        <v>27606667</v>
      </c>
      <c r="R119" s="6">
        <v>0</v>
      </c>
      <c r="S119" s="6">
        <v>0</v>
      </c>
      <c r="T119" s="3"/>
      <c r="U119" s="6"/>
      <c r="V119" s="6"/>
      <c r="W119" s="32" t="s">
        <v>19</v>
      </c>
    </row>
    <row r="120" spans="1:23" x14ac:dyDescent="0.3">
      <c r="A120" s="3" t="s">
        <v>144</v>
      </c>
      <c r="B120" s="31">
        <v>120</v>
      </c>
      <c r="C120" s="9">
        <v>213</v>
      </c>
      <c r="D120" s="9">
        <v>129</v>
      </c>
      <c r="E120" s="9">
        <v>1071143911</v>
      </c>
      <c r="F120" s="10" t="s">
        <v>24</v>
      </c>
      <c r="G120" s="29">
        <f t="shared" si="3"/>
        <v>242</v>
      </c>
      <c r="H120" s="5">
        <v>44573</v>
      </c>
      <c r="I120" s="19">
        <f>+VLOOKUP(E120,[1]GENERAL!$M$1:$BP$521,35,0)</f>
        <v>44573</v>
      </c>
      <c r="J120" s="11" t="str">
        <f t="shared" si="4"/>
        <v>Iguales</v>
      </c>
      <c r="K120" s="5">
        <v>44815</v>
      </c>
      <c r="L120" s="19">
        <f>+VLOOKUP(E120,[1]GENERAL!$M$1:$BP$521,36,0)</f>
        <v>44815</v>
      </c>
      <c r="M120" s="11" t="str">
        <f t="shared" si="5"/>
        <v>Iguales</v>
      </c>
      <c r="N120" s="6">
        <v>44000000</v>
      </c>
      <c r="O120" s="7">
        <v>0.57916665909090914</v>
      </c>
      <c r="P120" s="6">
        <v>25483333</v>
      </c>
      <c r="Q120" s="6">
        <v>18516667</v>
      </c>
      <c r="R120" s="6">
        <v>0</v>
      </c>
      <c r="S120" s="6">
        <v>0</v>
      </c>
      <c r="T120" s="3"/>
      <c r="U120" s="6"/>
      <c r="V120" s="6"/>
      <c r="W120" s="32" t="s">
        <v>19</v>
      </c>
    </row>
    <row r="121" spans="1:23" x14ac:dyDescent="0.3">
      <c r="A121" s="3" t="s">
        <v>145</v>
      </c>
      <c r="B121" s="31">
        <v>121</v>
      </c>
      <c r="C121" s="9">
        <v>212</v>
      </c>
      <c r="D121" s="9">
        <v>132</v>
      </c>
      <c r="E121" s="9">
        <v>1024535595</v>
      </c>
      <c r="F121" s="10" t="s">
        <v>24</v>
      </c>
      <c r="G121" s="29">
        <f t="shared" si="3"/>
        <v>242</v>
      </c>
      <c r="H121" s="5">
        <v>44573</v>
      </c>
      <c r="I121" s="19">
        <f>+VLOOKUP(E121,[1]GENERAL!$M$1:$BP$521,35,0)</f>
        <v>44573</v>
      </c>
      <c r="J121" s="11" t="str">
        <f t="shared" si="4"/>
        <v>Iguales</v>
      </c>
      <c r="K121" s="5">
        <v>44815</v>
      </c>
      <c r="L121" s="19">
        <f>+VLOOKUP(E121,[1]GENERAL!$M$1:$BP$521,36,0)</f>
        <v>44815</v>
      </c>
      <c r="M121" s="11" t="str">
        <f t="shared" si="5"/>
        <v>Iguales</v>
      </c>
      <c r="N121" s="6">
        <v>36000000</v>
      </c>
      <c r="O121" s="7">
        <v>0.57916666666666672</v>
      </c>
      <c r="P121" s="6">
        <v>20850000</v>
      </c>
      <c r="Q121" s="6">
        <v>15150000</v>
      </c>
      <c r="R121" s="6">
        <v>0</v>
      </c>
      <c r="S121" s="6">
        <v>0</v>
      </c>
      <c r="T121" s="3"/>
      <c r="U121" s="6"/>
      <c r="V121" s="6"/>
      <c r="W121" s="32" t="s">
        <v>19</v>
      </c>
    </row>
    <row r="122" spans="1:23" x14ac:dyDescent="0.3">
      <c r="A122" s="3" t="s">
        <v>146</v>
      </c>
      <c r="B122" s="31">
        <v>122</v>
      </c>
      <c r="C122" s="9">
        <v>237</v>
      </c>
      <c r="D122" s="9">
        <v>131</v>
      </c>
      <c r="E122" s="9">
        <v>79381983</v>
      </c>
      <c r="F122" s="10" t="s">
        <v>24</v>
      </c>
      <c r="G122" s="29">
        <f t="shared" si="3"/>
        <v>242</v>
      </c>
      <c r="H122" s="5">
        <v>44573</v>
      </c>
      <c r="I122" s="19">
        <f>+VLOOKUP(E122,[1]GENERAL!$M$1:$BP$521,35,0)</f>
        <v>44574</v>
      </c>
      <c r="J122" s="11" t="str">
        <f t="shared" si="4"/>
        <v>Diferentes</v>
      </c>
      <c r="K122" s="5">
        <v>44815</v>
      </c>
      <c r="L122" s="19">
        <f>+VLOOKUP(E122,[1]GENERAL!$M$1:$BP$521,36,0)</f>
        <v>44816</v>
      </c>
      <c r="M122" s="11" t="str">
        <f t="shared" si="5"/>
        <v>Diferentes</v>
      </c>
      <c r="N122" s="6">
        <v>64000000</v>
      </c>
      <c r="O122" s="7">
        <v>0.57499999999999996</v>
      </c>
      <c r="P122" s="6">
        <v>36800000</v>
      </c>
      <c r="Q122" s="6">
        <v>27200000</v>
      </c>
      <c r="R122" s="6">
        <v>0</v>
      </c>
      <c r="S122" s="6">
        <v>0</v>
      </c>
      <c r="T122" s="3"/>
      <c r="U122" s="6"/>
      <c r="V122" s="6"/>
      <c r="W122" s="32" t="s">
        <v>19</v>
      </c>
    </row>
    <row r="123" spans="1:23" x14ac:dyDescent="0.3">
      <c r="A123" s="3" t="s">
        <v>147</v>
      </c>
      <c r="B123" s="31">
        <v>123</v>
      </c>
      <c r="C123" s="9">
        <v>180</v>
      </c>
      <c r="D123" s="9">
        <v>85</v>
      </c>
      <c r="E123" s="9">
        <v>45556073</v>
      </c>
      <c r="F123" s="10" t="s">
        <v>21</v>
      </c>
      <c r="G123" s="29">
        <f t="shared" si="3"/>
        <v>348</v>
      </c>
      <c r="H123" s="5">
        <v>44572</v>
      </c>
      <c r="I123" s="19">
        <f>+VLOOKUP(E123,[1]GENERAL!$M$1:$BP$521,35,0)</f>
        <v>44573</v>
      </c>
      <c r="J123" s="11" t="str">
        <f t="shared" si="4"/>
        <v>Diferentes</v>
      </c>
      <c r="K123" s="5">
        <v>44920</v>
      </c>
      <c r="L123" s="19">
        <f>+VLOOKUP(E123,[1]GENERAL!$M$1:$BP$521,36,0)</f>
        <v>44921</v>
      </c>
      <c r="M123" s="11" t="str">
        <f t="shared" si="5"/>
        <v>Diferentes</v>
      </c>
      <c r="N123" s="6">
        <v>69885500</v>
      </c>
      <c r="O123" s="7">
        <v>0.40289854118522439</v>
      </c>
      <c r="P123" s="6">
        <v>28156766</v>
      </c>
      <c r="Q123" s="6">
        <v>41728734</v>
      </c>
      <c r="R123" s="6">
        <v>0</v>
      </c>
      <c r="S123" s="6">
        <v>0</v>
      </c>
      <c r="T123" s="3"/>
      <c r="U123" s="6"/>
      <c r="V123" s="6"/>
      <c r="W123" s="32" t="s">
        <v>19</v>
      </c>
    </row>
    <row r="124" spans="1:23" x14ac:dyDescent="0.3">
      <c r="A124" s="3" t="s">
        <v>148</v>
      </c>
      <c r="B124" s="31">
        <v>124</v>
      </c>
      <c r="C124" s="9">
        <v>342</v>
      </c>
      <c r="D124" s="9">
        <v>86</v>
      </c>
      <c r="E124" s="9">
        <v>1030656089</v>
      </c>
      <c r="F124" s="10" t="s">
        <v>21</v>
      </c>
      <c r="G124" s="29">
        <f t="shared" si="3"/>
        <v>348</v>
      </c>
      <c r="H124" s="5">
        <v>44572</v>
      </c>
      <c r="I124" s="19">
        <f>+VLOOKUP(E124,[1]GENERAL!$M$1:$BP$521,35,0)</f>
        <v>44581</v>
      </c>
      <c r="J124" s="11" t="str">
        <f t="shared" si="4"/>
        <v>Diferentes</v>
      </c>
      <c r="K124" s="5">
        <v>44920</v>
      </c>
      <c r="L124" s="19">
        <f>+VLOOKUP(E124,[1]GENERAL!$M$1:$BP$521,36,0)</f>
        <v>44929</v>
      </c>
      <c r="M124" s="11" t="str">
        <f t="shared" si="5"/>
        <v>Diferentes</v>
      </c>
      <c r="N124" s="6">
        <v>53302500</v>
      </c>
      <c r="O124" s="7">
        <v>0.37971014492753624</v>
      </c>
      <c r="P124" s="6">
        <v>20239500</v>
      </c>
      <c r="Q124" s="6">
        <v>33063000</v>
      </c>
      <c r="R124" s="6">
        <v>0</v>
      </c>
      <c r="S124" s="6">
        <v>0</v>
      </c>
      <c r="T124" s="3"/>
      <c r="U124" s="6"/>
      <c r="V124" s="6"/>
      <c r="W124" s="32" t="s">
        <v>19</v>
      </c>
    </row>
    <row r="125" spans="1:23" x14ac:dyDescent="0.3">
      <c r="A125" s="3" t="s">
        <v>149</v>
      </c>
      <c r="B125" s="31">
        <v>125</v>
      </c>
      <c r="C125" s="9">
        <v>323</v>
      </c>
      <c r="D125" s="9">
        <v>87</v>
      </c>
      <c r="E125" s="9">
        <v>11204198</v>
      </c>
      <c r="F125" s="10" t="s">
        <v>21</v>
      </c>
      <c r="G125" s="29">
        <f t="shared" si="3"/>
        <v>348</v>
      </c>
      <c r="H125" s="5">
        <v>44572</v>
      </c>
      <c r="I125" s="19">
        <f>+VLOOKUP(E125,[1]GENERAL!$M$1:$BP$521,35,0)</f>
        <v>44579</v>
      </c>
      <c r="J125" s="11" t="str">
        <f t="shared" si="4"/>
        <v>Diferentes</v>
      </c>
      <c r="K125" s="5">
        <v>44920</v>
      </c>
      <c r="L125" s="19">
        <f>+VLOOKUP(E125,[1]GENERAL!$M$1:$BP$521,36,0)</f>
        <v>44927</v>
      </c>
      <c r="M125" s="11" t="str">
        <f t="shared" si="5"/>
        <v>Diferentes</v>
      </c>
      <c r="N125" s="6">
        <v>51952170</v>
      </c>
      <c r="O125" s="7">
        <v>0.38550724637681161</v>
      </c>
      <c r="P125" s="6">
        <v>20027938</v>
      </c>
      <c r="Q125" s="6">
        <v>31924232</v>
      </c>
      <c r="R125" s="6">
        <v>0</v>
      </c>
      <c r="S125" s="6">
        <v>0</v>
      </c>
      <c r="T125" s="3"/>
      <c r="U125" s="6"/>
      <c r="V125" s="6"/>
      <c r="W125" s="32" t="s">
        <v>19</v>
      </c>
    </row>
    <row r="126" spans="1:23" x14ac:dyDescent="0.3">
      <c r="A126" s="3" t="s">
        <v>150</v>
      </c>
      <c r="B126" s="31">
        <v>126</v>
      </c>
      <c r="C126" s="9">
        <v>198</v>
      </c>
      <c r="D126" s="9">
        <v>94</v>
      </c>
      <c r="E126" s="9">
        <v>1012359881</v>
      </c>
      <c r="F126" s="10" t="s">
        <v>21</v>
      </c>
      <c r="G126" s="29">
        <f t="shared" si="3"/>
        <v>348</v>
      </c>
      <c r="H126" s="5">
        <v>44572</v>
      </c>
      <c r="I126" s="19">
        <f>+VLOOKUP(E126,[1]GENERAL!$M$1:$BP$521,35,0)</f>
        <v>44573</v>
      </c>
      <c r="J126" s="11" t="str">
        <f t="shared" si="4"/>
        <v>Diferentes</v>
      </c>
      <c r="K126" s="5">
        <v>44920</v>
      </c>
      <c r="L126" s="19">
        <f>+VLOOKUP(E126,[1]GENERAL!$M$1:$BP$521,36,0)</f>
        <v>44921</v>
      </c>
      <c r="M126" s="11" t="str">
        <f t="shared" si="5"/>
        <v>Diferentes</v>
      </c>
      <c r="N126" s="6">
        <v>86250000</v>
      </c>
      <c r="O126" s="7">
        <v>0.40579710144927539</v>
      </c>
      <c r="P126" s="6">
        <v>35000000</v>
      </c>
      <c r="Q126" s="6">
        <v>51250000</v>
      </c>
      <c r="R126" s="6">
        <v>0</v>
      </c>
      <c r="S126" s="6">
        <v>0</v>
      </c>
      <c r="T126" s="3"/>
      <c r="U126" s="6"/>
      <c r="V126" s="6"/>
      <c r="W126" s="32" t="s">
        <v>19</v>
      </c>
    </row>
    <row r="127" spans="1:23" x14ac:dyDescent="0.3">
      <c r="A127" s="3" t="s">
        <v>151</v>
      </c>
      <c r="B127" s="31">
        <v>127</v>
      </c>
      <c r="C127" s="9">
        <v>457</v>
      </c>
      <c r="D127" s="9">
        <v>103</v>
      </c>
      <c r="E127" s="9">
        <v>1118540062</v>
      </c>
      <c r="F127" s="10" t="s">
        <v>24</v>
      </c>
      <c r="G127" s="29">
        <f t="shared" si="3"/>
        <v>242</v>
      </c>
      <c r="H127" s="5">
        <v>44572</v>
      </c>
      <c r="I127" s="19">
        <f>+VLOOKUP(E127,[1]GENERAL!$M$1:$BP$521,35,0)</f>
        <v>44573</v>
      </c>
      <c r="J127" s="11" t="str">
        <f t="shared" si="4"/>
        <v>Diferentes</v>
      </c>
      <c r="K127" s="5">
        <v>44814</v>
      </c>
      <c r="L127" s="19">
        <f>+VLOOKUP(E127,[1]GENERAL!$M$1:$BP$521,36,0)</f>
        <v>44815</v>
      </c>
      <c r="M127" s="11" t="str">
        <f t="shared" si="5"/>
        <v>Diferentes</v>
      </c>
      <c r="N127" s="6">
        <v>60160000</v>
      </c>
      <c r="O127" s="7">
        <v>0.57916667220744678</v>
      </c>
      <c r="P127" s="6">
        <v>34842667</v>
      </c>
      <c r="Q127" s="6">
        <v>25317333</v>
      </c>
      <c r="R127" s="6">
        <v>0</v>
      </c>
      <c r="S127" s="6">
        <v>0</v>
      </c>
      <c r="T127" s="3"/>
      <c r="U127" s="6"/>
      <c r="V127" s="6"/>
      <c r="W127" s="32" t="s">
        <v>19</v>
      </c>
    </row>
    <row r="128" spans="1:23" x14ac:dyDescent="0.3">
      <c r="A128" s="3" t="s">
        <v>152</v>
      </c>
      <c r="B128" s="31">
        <v>128</v>
      </c>
      <c r="C128" s="9">
        <v>327</v>
      </c>
      <c r="D128" s="9">
        <v>98</v>
      </c>
      <c r="E128" s="9">
        <v>1110529575</v>
      </c>
      <c r="F128" s="10" t="s">
        <v>21</v>
      </c>
      <c r="G128" s="29">
        <f t="shared" si="3"/>
        <v>348</v>
      </c>
      <c r="H128" s="5">
        <v>44572</v>
      </c>
      <c r="I128" s="19">
        <f>+VLOOKUP(E128,[1]GENERAL!$M$1:$BP$521,35,0)</f>
        <v>44574</v>
      </c>
      <c r="J128" s="11" t="str">
        <f t="shared" si="4"/>
        <v>Diferentes</v>
      </c>
      <c r="K128" s="5">
        <v>44920</v>
      </c>
      <c r="L128" s="19">
        <f>+VLOOKUP(E128,[1]GENERAL!$M$1:$BP$521,36,0)</f>
        <v>44922</v>
      </c>
      <c r="M128" s="11" t="str">
        <f t="shared" si="5"/>
        <v>Diferentes</v>
      </c>
      <c r="N128" s="6">
        <v>48564500</v>
      </c>
      <c r="O128" s="7">
        <v>0.4</v>
      </c>
      <c r="P128" s="6">
        <v>19425800</v>
      </c>
      <c r="Q128" s="6">
        <v>29138700</v>
      </c>
      <c r="R128" s="6">
        <v>0</v>
      </c>
      <c r="S128" s="6">
        <v>0</v>
      </c>
      <c r="T128" s="3"/>
      <c r="U128" s="6"/>
      <c r="V128" s="6"/>
      <c r="W128" s="32" t="s">
        <v>19</v>
      </c>
    </row>
    <row r="129" spans="1:23" x14ac:dyDescent="0.3">
      <c r="A129" s="3" t="s">
        <v>153</v>
      </c>
      <c r="B129" s="31">
        <v>129</v>
      </c>
      <c r="C129" s="9">
        <v>461</v>
      </c>
      <c r="D129" s="9">
        <v>105</v>
      </c>
      <c r="E129" s="9">
        <v>1049621380</v>
      </c>
      <c r="F129" s="10" t="s">
        <v>33</v>
      </c>
      <c r="G129" s="29">
        <f t="shared" si="3"/>
        <v>333</v>
      </c>
      <c r="H129" s="5">
        <v>44572</v>
      </c>
      <c r="I129" s="19">
        <f>+VLOOKUP(E129,[1]GENERAL!$M$1:$BP$521,35,0)</f>
        <v>44573</v>
      </c>
      <c r="J129" s="11" t="str">
        <f t="shared" si="4"/>
        <v>Diferentes</v>
      </c>
      <c r="K129" s="5">
        <v>44905</v>
      </c>
      <c r="L129" s="19">
        <f>+VLOOKUP(E129,[1]GENERAL!$M$1:$BP$521,36,0)</f>
        <v>44906</v>
      </c>
      <c r="M129" s="11" t="str">
        <f t="shared" si="5"/>
        <v>Diferentes</v>
      </c>
      <c r="N129" s="6">
        <v>110000000</v>
      </c>
      <c r="O129" s="7">
        <v>0.4212121181818182</v>
      </c>
      <c r="P129" s="6">
        <v>46333333</v>
      </c>
      <c r="Q129" s="6">
        <v>63666667</v>
      </c>
      <c r="R129" s="6">
        <v>0</v>
      </c>
      <c r="S129" s="6">
        <v>0</v>
      </c>
      <c r="T129" s="3"/>
      <c r="U129" s="6"/>
      <c r="V129" s="6"/>
      <c r="W129" s="32" t="s">
        <v>19</v>
      </c>
    </row>
    <row r="130" spans="1:23" x14ac:dyDescent="0.3">
      <c r="A130" s="3" t="s">
        <v>154</v>
      </c>
      <c r="B130" s="31">
        <v>130</v>
      </c>
      <c r="C130" s="9">
        <v>325</v>
      </c>
      <c r="D130" s="9">
        <v>88</v>
      </c>
      <c r="E130" s="9">
        <v>52261290</v>
      </c>
      <c r="F130" s="10" t="s">
        <v>21</v>
      </c>
      <c r="G130" s="29">
        <f t="shared" si="3"/>
        <v>348</v>
      </c>
      <c r="H130" s="5">
        <v>44572</v>
      </c>
      <c r="I130" s="19">
        <f>+VLOOKUP(E130,[1]GENERAL!$M$1:$BP$521,35,0)</f>
        <v>44573</v>
      </c>
      <c r="J130" s="11" t="str">
        <f t="shared" si="4"/>
        <v>Diferentes</v>
      </c>
      <c r="K130" s="5">
        <v>44920</v>
      </c>
      <c r="L130" s="19">
        <f>+VLOOKUP(E130,[1]GENERAL!$M$1:$BP$521,36,0)</f>
        <v>44921</v>
      </c>
      <c r="M130" s="11" t="str">
        <f t="shared" si="5"/>
        <v>Diferentes</v>
      </c>
      <c r="N130" s="6">
        <v>48564500</v>
      </c>
      <c r="O130" s="7">
        <v>0.40289855758836185</v>
      </c>
      <c r="P130" s="6">
        <v>19566567</v>
      </c>
      <c r="Q130" s="6">
        <v>28997933</v>
      </c>
      <c r="R130" s="6">
        <v>0</v>
      </c>
      <c r="S130" s="6">
        <v>0</v>
      </c>
      <c r="T130" s="3"/>
      <c r="U130" s="6"/>
      <c r="V130" s="6"/>
      <c r="W130" s="32" t="s">
        <v>19</v>
      </c>
    </row>
    <row r="131" spans="1:23" x14ac:dyDescent="0.3">
      <c r="A131" s="3" t="s">
        <v>155</v>
      </c>
      <c r="B131" s="31">
        <v>131</v>
      </c>
      <c r="C131" s="9">
        <v>426</v>
      </c>
      <c r="D131" s="9">
        <v>125</v>
      </c>
      <c r="E131" s="9">
        <v>17588137</v>
      </c>
      <c r="F131" s="10" t="s">
        <v>24</v>
      </c>
      <c r="G131" s="29">
        <f t="shared" ref="G131:G194" si="6">+L131-I131</f>
        <v>242</v>
      </c>
      <c r="H131" s="5">
        <v>44573</v>
      </c>
      <c r="I131" s="19">
        <f>+VLOOKUP(E131,[1]GENERAL!$M$1:$BP$521,35,0)</f>
        <v>44573</v>
      </c>
      <c r="J131" s="11" t="str">
        <f t="shared" ref="J131:J194" si="7">+IF(H131=I131,"Iguales", "Diferentes")</f>
        <v>Iguales</v>
      </c>
      <c r="K131" s="5">
        <v>44815</v>
      </c>
      <c r="L131" s="19">
        <f>+VLOOKUP(E131,[1]GENERAL!$M$1:$BP$521,36,0)</f>
        <v>44815</v>
      </c>
      <c r="M131" s="11" t="str">
        <f t="shared" ref="M131:M194" si="8">+IF(K131=L131,"Iguales", "Diferentes")</f>
        <v>Iguales</v>
      </c>
      <c r="N131" s="6">
        <v>48880000</v>
      </c>
      <c r="O131" s="7">
        <v>0.57916667348608841</v>
      </c>
      <c r="P131" s="6">
        <v>28309667</v>
      </c>
      <c r="Q131" s="6">
        <v>20570333</v>
      </c>
      <c r="R131" s="6">
        <v>0</v>
      </c>
      <c r="S131" s="6">
        <v>0</v>
      </c>
      <c r="T131" s="3"/>
      <c r="U131" s="6"/>
      <c r="V131" s="6"/>
      <c r="W131" s="32" t="s">
        <v>19</v>
      </c>
    </row>
    <row r="132" spans="1:23" x14ac:dyDescent="0.3">
      <c r="A132" s="3" t="s">
        <v>156</v>
      </c>
      <c r="B132" s="31">
        <v>132</v>
      </c>
      <c r="C132" s="9">
        <v>388</v>
      </c>
      <c r="D132" s="9">
        <v>97</v>
      </c>
      <c r="E132" s="9">
        <v>52954679</v>
      </c>
      <c r="F132" s="10" t="s">
        <v>60</v>
      </c>
      <c r="G132" s="29">
        <f t="shared" si="6"/>
        <v>272</v>
      </c>
      <c r="H132" s="5">
        <v>44572</v>
      </c>
      <c r="I132" s="19">
        <f>+VLOOKUP(E132,[1]GENERAL!$M$1:$BP$521,35,0)</f>
        <v>44573</v>
      </c>
      <c r="J132" s="11" t="str">
        <f t="shared" si="7"/>
        <v>Diferentes</v>
      </c>
      <c r="K132" s="5">
        <v>44844</v>
      </c>
      <c r="L132" s="19">
        <f>+VLOOKUP(E132,[1]GENERAL!$M$1:$BP$521,36,0)</f>
        <v>44845</v>
      </c>
      <c r="M132" s="11" t="str">
        <f t="shared" si="8"/>
        <v>Diferentes</v>
      </c>
      <c r="N132" s="6">
        <v>54000000</v>
      </c>
      <c r="O132" s="7">
        <v>0.51851851851851849</v>
      </c>
      <c r="P132" s="6">
        <v>28000000</v>
      </c>
      <c r="Q132" s="6">
        <v>26000000</v>
      </c>
      <c r="R132" s="6">
        <v>0</v>
      </c>
      <c r="S132" s="6">
        <v>0</v>
      </c>
      <c r="T132" s="3"/>
      <c r="U132" s="6"/>
      <c r="V132" s="6"/>
      <c r="W132" s="32" t="s">
        <v>19</v>
      </c>
    </row>
    <row r="133" spans="1:23" x14ac:dyDescent="0.3">
      <c r="A133" s="3" t="s">
        <v>157</v>
      </c>
      <c r="B133" s="31">
        <v>133</v>
      </c>
      <c r="C133" s="9">
        <v>374</v>
      </c>
      <c r="D133" s="9">
        <v>140</v>
      </c>
      <c r="E133" s="9">
        <v>52964083</v>
      </c>
      <c r="F133" s="10" t="s">
        <v>33</v>
      </c>
      <c r="G133" s="29">
        <f t="shared" si="6"/>
        <v>333</v>
      </c>
      <c r="H133" s="5">
        <v>44573</v>
      </c>
      <c r="I133" s="19">
        <f>+VLOOKUP(E133,[1]GENERAL!$M$1:$BP$521,35,0)</f>
        <v>44574</v>
      </c>
      <c r="J133" s="11" t="str">
        <f t="shared" si="7"/>
        <v>Diferentes</v>
      </c>
      <c r="K133" s="5">
        <v>44906</v>
      </c>
      <c r="L133" s="19">
        <f>+VLOOKUP(E133,[1]GENERAL!$M$1:$BP$521,36,0)</f>
        <v>44907</v>
      </c>
      <c r="M133" s="11" t="str">
        <f t="shared" si="8"/>
        <v>Diferentes</v>
      </c>
      <c r="N133" s="6">
        <v>68200000</v>
      </c>
      <c r="O133" s="7">
        <v>0.41818181818181815</v>
      </c>
      <c r="P133" s="6">
        <v>28520000</v>
      </c>
      <c r="Q133" s="6">
        <v>39680000</v>
      </c>
      <c r="R133" s="6">
        <v>0</v>
      </c>
      <c r="S133" s="6">
        <v>0</v>
      </c>
      <c r="T133" s="3"/>
      <c r="U133" s="6"/>
      <c r="V133" s="6"/>
      <c r="W133" s="32" t="s">
        <v>19</v>
      </c>
    </row>
    <row r="134" spans="1:23" x14ac:dyDescent="0.3">
      <c r="A134" s="3" t="s">
        <v>158</v>
      </c>
      <c r="B134" s="31">
        <v>134</v>
      </c>
      <c r="C134" s="9">
        <v>84</v>
      </c>
      <c r="D134" s="9">
        <v>133</v>
      </c>
      <c r="E134" s="9">
        <v>79946595</v>
      </c>
      <c r="F134" s="10" t="s">
        <v>21</v>
      </c>
      <c r="G134" s="29">
        <f t="shared" si="6"/>
        <v>348</v>
      </c>
      <c r="H134" s="5">
        <v>44573</v>
      </c>
      <c r="I134" s="19">
        <f>+VLOOKUP(E134,[1]GENERAL!$M$1:$BP$521,35,0)</f>
        <v>44573</v>
      </c>
      <c r="J134" s="11" t="str">
        <f t="shared" si="7"/>
        <v>Iguales</v>
      </c>
      <c r="K134" s="5">
        <v>44921</v>
      </c>
      <c r="L134" s="19">
        <f>+VLOOKUP(E134,[1]GENERAL!$M$1:$BP$521,36,0)</f>
        <v>44921</v>
      </c>
      <c r="M134" s="11" t="str">
        <f t="shared" si="8"/>
        <v>Iguales</v>
      </c>
      <c r="N134" s="6">
        <v>31280000</v>
      </c>
      <c r="O134" s="7">
        <v>0.40289856138107416</v>
      </c>
      <c r="P134" s="6">
        <v>12602667</v>
      </c>
      <c r="Q134" s="6">
        <v>18677333</v>
      </c>
      <c r="R134" s="6">
        <v>0</v>
      </c>
      <c r="S134" s="6">
        <v>0</v>
      </c>
      <c r="T134" s="3"/>
      <c r="U134" s="6"/>
      <c r="V134" s="6"/>
      <c r="W134" s="32" t="s">
        <v>19</v>
      </c>
    </row>
    <row r="135" spans="1:23" x14ac:dyDescent="0.3">
      <c r="A135" s="3" t="s">
        <v>159</v>
      </c>
      <c r="B135" s="31">
        <v>135</v>
      </c>
      <c r="C135" s="9">
        <v>231</v>
      </c>
      <c r="D135" s="9">
        <v>108</v>
      </c>
      <c r="E135" s="9">
        <v>1014215801</v>
      </c>
      <c r="F135" s="10" t="s">
        <v>18</v>
      </c>
      <c r="G135" s="29">
        <f t="shared" si="6"/>
        <v>303</v>
      </c>
      <c r="H135" s="5">
        <v>44573</v>
      </c>
      <c r="I135" s="19">
        <f>+VLOOKUP(E135,[1]GENERAL!$M$1:$BP$521,35,0)</f>
        <v>44573</v>
      </c>
      <c r="J135" s="11" t="str">
        <f t="shared" si="7"/>
        <v>Iguales</v>
      </c>
      <c r="K135" s="5">
        <v>44876</v>
      </c>
      <c r="L135" s="19">
        <f>+VLOOKUP(E135,[1]GENERAL!$M$1:$BP$521,36,0)</f>
        <v>44876</v>
      </c>
      <c r="M135" s="11" t="str">
        <f t="shared" si="8"/>
        <v>Iguales</v>
      </c>
      <c r="N135" s="6">
        <v>55000000</v>
      </c>
      <c r="O135" s="7">
        <v>0.46333332727272725</v>
      </c>
      <c r="P135" s="6">
        <v>25483333</v>
      </c>
      <c r="Q135" s="6">
        <v>29516667</v>
      </c>
      <c r="R135" s="6">
        <v>0</v>
      </c>
      <c r="S135" s="6">
        <v>0</v>
      </c>
      <c r="T135" s="3"/>
      <c r="U135" s="6"/>
      <c r="V135" s="6"/>
      <c r="W135" s="32" t="s">
        <v>19</v>
      </c>
    </row>
    <row r="136" spans="1:23" x14ac:dyDescent="0.3">
      <c r="A136" s="3" t="s">
        <v>160</v>
      </c>
      <c r="B136" s="31">
        <v>136</v>
      </c>
      <c r="C136" s="9">
        <v>220</v>
      </c>
      <c r="D136" s="9">
        <v>177</v>
      </c>
      <c r="E136" s="9">
        <v>34546695</v>
      </c>
      <c r="F136" s="10" t="s">
        <v>24</v>
      </c>
      <c r="G136" s="29">
        <f t="shared" si="6"/>
        <v>242</v>
      </c>
      <c r="H136" s="5">
        <v>44574</v>
      </c>
      <c r="I136" s="19">
        <f>+VLOOKUP(E136,[1]GENERAL!$M$1:$BP$521,35,0)</f>
        <v>44574</v>
      </c>
      <c r="J136" s="11" t="str">
        <f t="shared" si="7"/>
        <v>Iguales</v>
      </c>
      <c r="K136" s="5">
        <v>44816</v>
      </c>
      <c r="L136" s="19">
        <f>+VLOOKUP(E136,[1]GENERAL!$M$1:$BP$521,36,0)</f>
        <v>44816</v>
      </c>
      <c r="M136" s="11" t="str">
        <f t="shared" si="8"/>
        <v>Iguales</v>
      </c>
      <c r="N136" s="6">
        <v>56000000</v>
      </c>
      <c r="O136" s="7">
        <v>0.57499999999999996</v>
      </c>
      <c r="P136" s="6">
        <v>32200000</v>
      </c>
      <c r="Q136" s="6">
        <v>23800000</v>
      </c>
      <c r="R136" s="6">
        <v>0</v>
      </c>
      <c r="S136" s="6">
        <v>0</v>
      </c>
      <c r="T136" s="3"/>
      <c r="U136" s="6"/>
      <c r="V136" s="6"/>
      <c r="W136" s="32" t="s">
        <v>19</v>
      </c>
    </row>
    <row r="137" spans="1:23" x14ac:dyDescent="0.3">
      <c r="A137" s="3" t="s">
        <v>161</v>
      </c>
      <c r="B137" s="31">
        <v>137</v>
      </c>
      <c r="C137" s="9">
        <v>219</v>
      </c>
      <c r="D137" s="9">
        <v>109</v>
      </c>
      <c r="E137" s="9">
        <v>1032656104</v>
      </c>
      <c r="F137" s="10" t="s">
        <v>24</v>
      </c>
      <c r="G137" s="29">
        <f t="shared" si="6"/>
        <v>242</v>
      </c>
      <c r="H137" s="5">
        <v>44573</v>
      </c>
      <c r="I137" s="19">
        <f>+VLOOKUP(E137,[1]GENERAL!$M$1:$BP$521,35,0)</f>
        <v>44573</v>
      </c>
      <c r="J137" s="11" t="str">
        <f t="shared" si="7"/>
        <v>Iguales</v>
      </c>
      <c r="K137" s="5">
        <v>44815</v>
      </c>
      <c r="L137" s="19">
        <f>+VLOOKUP(E137,[1]GENERAL!$M$1:$BP$521,36,0)</f>
        <v>44815</v>
      </c>
      <c r="M137" s="11" t="str">
        <f t="shared" si="8"/>
        <v>Iguales</v>
      </c>
      <c r="N137" s="6">
        <v>49600000</v>
      </c>
      <c r="O137" s="7">
        <v>0.57916667338709682</v>
      </c>
      <c r="P137" s="6">
        <v>28726667</v>
      </c>
      <c r="Q137" s="6">
        <v>20873333</v>
      </c>
      <c r="R137" s="6">
        <v>0</v>
      </c>
      <c r="S137" s="6">
        <v>0</v>
      </c>
      <c r="T137" s="3"/>
      <c r="U137" s="6"/>
      <c r="V137" s="6"/>
      <c r="W137" s="32" t="s">
        <v>19</v>
      </c>
    </row>
    <row r="138" spans="1:23" x14ac:dyDescent="0.3">
      <c r="A138" s="3" t="s">
        <v>162</v>
      </c>
      <c r="B138" s="31">
        <v>138</v>
      </c>
      <c r="C138" s="9">
        <v>217</v>
      </c>
      <c r="D138" s="9">
        <v>181</v>
      </c>
      <c r="E138" s="9">
        <v>1118534346</v>
      </c>
      <c r="F138" s="10" t="s">
        <v>24</v>
      </c>
      <c r="G138" s="29">
        <f t="shared" si="6"/>
        <v>242</v>
      </c>
      <c r="H138" s="5">
        <v>44574</v>
      </c>
      <c r="I138" s="19">
        <f>+VLOOKUP(E138,[1]GENERAL!$M$1:$BP$521,35,0)</f>
        <v>44574</v>
      </c>
      <c r="J138" s="11" t="str">
        <f t="shared" si="7"/>
        <v>Iguales</v>
      </c>
      <c r="K138" s="5">
        <v>44816</v>
      </c>
      <c r="L138" s="19">
        <f>+VLOOKUP(E138,[1]GENERAL!$M$1:$BP$521,36,0)</f>
        <v>44816</v>
      </c>
      <c r="M138" s="11" t="str">
        <f t="shared" si="8"/>
        <v>Iguales</v>
      </c>
      <c r="N138" s="6">
        <v>58400000</v>
      </c>
      <c r="O138" s="7">
        <v>0.57499999999999996</v>
      </c>
      <c r="P138" s="6">
        <v>33580000</v>
      </c>
      <c r="Q138" s="6">
        <v>24820000</v>
      </c>
      <c r="R138" s="6">
        <v>0</v>
      </c>
      <c r="S138" s="6">
        <v>0</v>
      </c>
      <c r="T138" s="3"/>
      <c r="U138" s="6"/>
      <c r="V138" s="6"/>
      <c r="W138" s="32" t="s">
        <v>19</v>
      </c>
    </row>
    <row r="139" spans="1:23" x14ac:dyDescent="0.3">
      <c r="A139" s="3" t="s">
        <v>163</v>
      </c>
      <c r="B139" s="31">
        <v>139</v>
      </c>
      <c r="C139" s="9">
        <v>209</v>
      </c>
      <c r="D139" s="9">
        <v>237</v>
      </c>
      <c r="E139" s="9">
        <v>71332821</v>
      </c>
      <c r="F139" s="10" t="s">
        <v>24</v>
      </c>
      <c r="G139" s="29">
        <f t="shared" si="6"/>
        <v>242</v>
      </c>
      <c r="H139" s="5">
        <v>44578</v>
      </c>
      <c r="I139" s="19">
        <f>+VLOOKUP(E139,[1]GENERAL!$M$1:$BP$521,35,0)</f>
        <v>44578</v>
      </c>
      <c r="J139" s="11" t="str">
        <f t="shared" si="7"/>
        <v>Iguales</v>
      </c>
      <c r="K139" s="5">
        <v>44820</v>
      </c>
      <c r="L139" s="19">
        <f>+VLOOKUP(E139,[1]GENERAL!$M$1:$BP$521,36,0)</f>
        <v>44820</v>
      </c>
      <c r="M139" s="11" t="str">
        <f t="shared" si="8"/>
        <v>Iguales</v>
      </c>
      <c r="N139" s="6">
        <v>22680000</v>
      </c>
      <c r="O139" s="7">
        <v>0.55833333333333335</v>
      </c>
      <c r="P139" s="6">
        <v>12663000</v>
      </c>
      <c r="Q139" s="6">
        <v>10017000</v>
      </c>
      <c r="R139" s="6">
        <v>0</v>
      </c>
      <c r="S139" s="6">
        <v>0</v>
      </c>
      <c r="T139" s="3"/>
      <c r="U139" s="6"/>
      <c r="V139" s="6"/>
      <c r="W139" s="32" t="s">
        <v>19</v>
      </c>
    </row>
    <row r="140" spans="1:23" x14ac:dyDescent="0.3">
      <c r="A140" s="3" t="s">
        <v>164</v>
      </c>
      <c r="B140" s="31">
        <v>140</v>
      </c>
      <c r="C140" s="9">
        <v>120</v>
      </c>
      <c r="D140" s="9">
        <v>277</v>
      </c>
      <c r="E140" s="9">
        <v>80053511</v>
      </c>
      <c r="F140" s="10" t="s">
        <v>18</v>
      </c>
      <c r="G140" s="29">
        <f t="shared" si="6"/>
        <v>303</v>
      </c>
      <c r="H140" s="5">
        <v>44579</v>
      </c>
      <c r="I140" s="19">
        <f>+VLOOKUP(E140,[1]GENERAL!$M$1:$BP$521,35,0)</f>
        <v>44579</v>
      </c>
      <c r="J140" s="11" t="str">
        <f t="shared" si="7"/>
        <v>Iguales</v>
      </c>
      <c r="K140" s="5">
        <v>44882</v>
      </c>
      <c r="L140" s="19">
        <f>+VLOOKUP(E140,[1]GENERAL!$M$1:$BP$521,36,0)</f>
        <v>44882</v>
      </c>
      <c r="M140" s="11" t="str">
        <f t="shared" si="8"/>
        <v>Iguales</v>
      </c>
      <c r="N140" s="6">
        <v>95000000</v>
      </c>
      <c r="O140" s="7">
        <v>0.34333333684210526</v>
      </c>
      <c r="P140" s="6">
        <v>32616667</v>
      </c>
      <c r="Q140" s="6">
        <v>62383333</v>
      </c>
      <c r="R140" s="6">
        <v>0</v>
      </c>
      <c r="S140" s="6">
        <v>0</v>
      </c>
      <c r="T140" s="3"/>
      <c r="U140" s="6"/>
      <c r="V140" s="6"/>
      <c r="W140" s="32" t="s">
        <v>19</v>
      </c>
    </row>
    <row r="141" spans="1:23" x14ac:dyDescent="0.3">
      <c r="A141" s="3" t="s">
        <v>165</v>
      </c>
      <c r="B141" s="31">
        <v>141</v>
      </c>
      <c r="C141" s="9">
        <v>228</v>
      </c>
      <c r="D141" s="9">
        <v>184</v>
      </c>
      <c r="E141" s="9">
        <v>1022372218</v>
      </c>
      <c r="F141" s="10" t="s">
        <v>24</v>
      </c>
      <c r="G141" s="29">
        <f t="shared" si="6"/>
        <v>242</v>
      </c>
      <c r="H141" s="5">
        <v>44574</v>
      </c>
      <c r="I141" s="19">
        <f>+VLOOKUP(E141,[1]GENERAL!$M$1:$BP$521,35,0)</f>
        <v>44575</v>
      </c>
      <c r="J141" s="11" t="str">
        <f t="shared" si="7"/>
        <v>Diferentes</v>
      </c>
      <c r="K141" s="5">
        <v>44816</v>
      </c>
      <c r="L141" s="19">
        <f>+VLOOKUP(E141,[1]GENERAL!$M$1:$BP$521,36,0)</f>
        <v>44817</v>
      </c>
      <c r="M141" s="11" t="str">
        <f t="shared" si="8"/>
        <v>Diferentes</v>
      </c>
      <c r="N141" s="6">
        <v>48000000</v>
      </c>
      <c r="O141" s="7">
        <v>0.5708333333333333</v>
      </c>
      <c r="P141" s="6">
        <v>27400000</v>
      </c>
      <c r="Q141" s="6">
        <v>20600000</v>
      </c>
      <c r="R141" s="6">
        <v>0</v>
      </c>
      <c r="S141" s="6">
        <v>0</v>
      </c>
      <c r="T141" s="3"/>
      <c r="U141" s="6"/>
      <c r="V141" s="6"/>
      <c r="W141" s="32" t="s">
        <v>19</v>
      </c>
    </row>
    <row r="142" spans="1:23" x14ac:dyDescent="0.3">
      <c r="A142" s="3" t="s">
        <v>166</v>
      </c>
      <c r="B142" s="31">
        <v>142</v>
      </c>
      <c r="C142" s="9">
        <v>230</v>
      </c>
      <c r="D142" s="9">
        <v>178</v>
      </c>
      <c r="E142" s="9">
        <v>79913115</v>
      </c>
      <c r="F142" s="10" t="s">
        <v>24</v>
      </c>
      <c r="G142" s="29">
        <f t="shared" si="6"/>
        <v>242</v>
      </c>
      <c r="H142" s="5">
        <v>44574</v>
      </c>
      <c r="I142" s="19">
        <f>+VLOOKUP(E142,[1]GENERAL!$M$1:$BP$521,35,0)</f>
        <v>44574</v>
      </c>
      <c r="J142" s="11" t="str">
        <f t="shared" si="7"/>
        <v>Iguales</v>
      </c>
      <c r="K142" s="5">
        <v>44816</v>
      </c>
      <c r="L142" s="19">
        <f>+VLOOKUP(E142,[1]GENERAL!$M$1:$BP$521,36,0)</f>
        <v>44816</v>
      </c>
      <c r="M142" s="11" t="str">
        <f t="shared" si="8"/>
        <v>Iguales</v>
      </c>
      <c r="N142" s="6">
        <v>76000000</v>
      </c>
      <c r="O142" s="7">
        <v>0.57499999999999996</v>
      </c>
      <c r="P142" s="6">
        <v>43700000</v>
      </c>
      <c r="Q142" s="6">
        <v>32300000</v>
      </c>
      <c r="R142" s="6">
        <v>0</v>
      </c>
      <c r="S142" s="6">
        <v>0</v>
      </c>
      <c r="T142" s="3"/>
      <c r="U142" s="6"/>
      <c r="V142" s="6"/>
      <c r="W142" s="32" t="s">
        <v>19</v>
      </c>
    </row>
    <row r="143" spans="1:23" x14ac:dyDescent="0.3">
      <c r="A143" s="3" t="s">
        <v>167</v>
      </c>
      <c r="B143" s="31">
        <v>143</v>
      </c>
      <c r="C143" s="9">
        <v>322</v>
      </c>
      <c r="D143" s="9">
        <v>96</v>
      </c>
      <c r="E143" s="9">
        <v>37729745</v>
      </c>
      <c r="F143" s="10" t="s">
        <v>21</v>
      </c>
      <c r="G143" s="29">
        <f t="shared" si="6"/>
        <v>348</v>
      </c>
      <c r="H143" s="5">
        <v>44572</v>
      </c>
      <c r="I143" s="19">
        <f>+VLOOKUP(E143,[1]GENERAL!$M$1:$BP$521,35,0)</f>
        <v>44573</v>
      </c>
      <c r="J143" s="11" t="str">
        <f t="shared" si="7"/>
        <v>Diferentes</v>
      </c>
      <c r="K143" s="5">
        <v>44920</v>
      </c>
      <c r="L143" s="19">
        <f>+VLOOKUP(E143,[1]GENERAL!$M$1:$BP$521,36,0)</f>
        <v>44921</v>
      </c>
      <c r="M143" s="11" t="str">
        <f t="shared" si="8"/>
        <v>Diferentes</v>
      </c>
      <c r="N143" s="6">
        <v>59225000</v>
      </c>
      <c r="O143" s="7">
        <v>0.40289855635289151</v>
      </c>
      <c r="P143" s="6">
        <v>23861667</v>
      </c>
      <c r="Q143" s="6">
        <v>35363333</v>
      </c>
      <c r="R143" s="6">
        <v>0</v>
      </c>
      <c r="S143" s="6">
        <v>0</v>
      </c>
      <c r="T143" s="3"/>
      <c r="U143" s="6"/>
      <c r="V143" s="6"/>
      <c r="W143" s="32" t="s">
        <v>19</v>
      </c>
    </row>
    <row r="144" spans="1:23" x14ac:dyDescent="0.3">
      <c r="A144" s="3" t="s">
        <v>168</v>
      </c>
      <c r="B144" s="31">
        <v>144</v>
      </c>
      <c r="C144" s="9">
        <v>328</v>
      </c>
      <c r="D144" s="9">
        <v>213</v>
      </c>
      <c r="E144" s="9">
        <v>1013622800</v>
      </c>
      <c r="F144" s="10" t="s">
        <v>169</v>
      </c>
      <c r="G144" s="29">
        <f t="shared" si="6"/>
        <v>348</v>
      </c>
      <c r="H144" s="5">
        <v>44575</v>
      </c>
      <c r="I144" s="19">
        <f>+VLOOKUP(E144,[1]GENERAL!$M$1:$BP$521,35,0)</f>
        <v>44578</v>
      </c>
      <c r="J144" s="11" t="str">
        <f t="shared" si="7"/>
        <v>Diferentes</v>
      </c>
      <c r="K144" s="5">
        <v>44925</v>
      </c>
      <c r="L144" s="19">
        <f>+VLOOKUP(E144,[1]GENERAL!$M$1:$BP$521,36,0)</f>
        <v>44926</v>
      </c>
      <c r="M144" s="11" t="str">
        <f t="shared" si="8"/>
        <v>Diferentes</v>
      </c>
      <c r="N144" s="6">
        <v>48564500</v>
      </c>
      <c r="O144" s="7">
        <v>0.39130434782608697</v>
      </c>
      <c r="P144" s="6">
        <v>19003500</v>
      </c>
      <c r="Q144" s="6">
        <v>29561000</v>
      </c>
      <c r="R144" s="6">
        <v>0</v>
      </c>
      <c r="S144" s="6">
        <v>0</v>
      </c>
      <c r="T144" s="3"/>
      <c r="U144" s="6"/>
      <c r="V144" s="6"/>
      <c r="W144" s="32" t="s">
        <v>19</v>
      </c>
    </row>
    <row r="145" spans="1:23" ht="43.2" hidden="1" x14ac:dyDescent="0.3">
      <c r="A145" s="3" t="s">
        <v>690</v>
      </c>
      <c r="B145" s="31">
        <v>145</v>
      </c>
      <c r="C145" s="9">
        <v>480</v>
      </c>
      <c r="D145" s="9">
        <v>52</v>
      </c>
      <c r="E145" s="9">
        <v>901441950</v>
      </c>
      <c r="F145" s="10" t="s">
        <v>170</v>
      </c>
      <c r="G145" s="29">
        <v>30</v>
      </c>
      <c r="H145" s="5">
        <v>44572</v>
      </c>
      <c r="I145" s="19"/>
      <c r="J145" s="11"/>
      <c r="K145" s="5">
        <v>44602</v>
      </c>
      <c r="L145" s="19"/>
      <c r="M145" s="11"/>
      <c r="N145" s="3"/>
      <c r="O145" s="3"/>
      <c r="P145" s="3"/>
      <c r="Q145" s="3"/>
      <c r="R145" s="6">
        <v>0</v>
      </c>
      <c r="S145" s="12">
        <v>20087107</v>
      </c>
      <c r="T145" s="7">
        <v>0</v>
      </c>
      <c r="U145" s="6">
        <v>0</v>
      </c>
      <c r="V145" s="6">
        <v>20087107</v>
      </c>
      <c r="W145" s="32" t="s">
        <v>171</v>
      </c>
    </row>
    <row r="146" spans="1:23" x14ac:dyDescent="0.3">
      <c r="A146" s="3" t="s">
        <v>172</v>
      </c>
      <c r="B146">
        <v>145</v>
      </c>
      <c r="C146" s="9">
        <v>326</v>
      </c>
      <c r="D146" s="9">
        <v>110</v>
      </c>
      <c r="E146" s="9">
        <v>93203999</v>
      </c>
      <c r="F146" s="10" t="s">
        <v>21</v>
      </c>
      <c r="G146" s="29">
        <f t="shared" si="6"/>
        <v>348</v>
      </c>
      <c r="H146" s="5">
        <v>44573</v>
      </c>
      <c r="I146" s="19">
        <f>+VLOOKUP(E146,[1]GENERAL!$M$1:$BP$521,35,0)</f>
        <v>44579</v>
      </c>
      <c r="J146" s="11" t="str">
        <f t="shared" si="7"/>
        <v>Diferentes</v>
      </c>
      <c r="K146" s="5">
        <v>44921</v>
      </c>
      <c r="L146" s="19">
        <f>+VLOOKUP(E146,[1]GENERAL!$M$1:$BP$521,36,0)</f>
        <v>44927</v>
      </c>
      <c r="M146" s="11" t="str">
        <f t="shared" si="8"/>
        <v>Diferentes</v>
      </c>
      <c r="N146" s="6">
        <v>48564500</v>
      </c>
      <c r="O146" s="7">
        <v>0.38550725324053581</v>
      </c>
      <c r="P146" s="6">
        <v>18721967</v>
      </c>
      <c r="Q146" s="6">
        <v>29842533</v>
      </c>
      <c r="R146" s="6">
        <v>0</v>
      </c>
      <c r="S146" s="6">
        <v>0</v>
      </c>
      <c r="T146" s="3"/>
      <c r="U146" s="6"/>
      <c r="V146" s="6"/>
      <c r="W146" s="32" t="s">
        <v>19</v>
      </c>
    </row>
    <row r="147" spans="1:23" x14ac:dyDescent="0.3">
      <c r="A147" s="3" t="s">
        <v>173</v>
      </c>
      <c r="B147" s="31">
        <v>146</v>
      </c>
      <c r="C147" s="9">
        <v>86</v>
      </c>
      <c r="D147" s="9">
        <v>134</v>
      </c>
      <c r="E147" s="9">
        <v>53075416</v>
      </c>
      <c r="F147" s="10" t="s">
        <v>33</v>
      </c>
      <c r="G147" s="29">
        <f t="shared" si="6"/>
        <v>333</v>
      </c>
      <c r="H147" s="5">
        <v>44573</v>
      </c>
      <c r="I147" s="19">
        <f>+VLOOKUP(E147,[1]GENERAL!$M$1:$BP$521,35,0)</f>
        <v>44573</v>
      </c>
      <c r="J147" s="11" t="str">
        <f t="shared" si="7"/>
        <v>Iguales</v>
      </c>
      <c r="K147" s="5">
        <v>44906</v>
      </c>
      <c r="L147" s="19">
        <f>+VLOOKUP(E147,[1]GENERAL!$M$1:$BP$521,36,0)</f>
        <v>44906</v>
      </c>
      <c r="M147" s="11" t="str">
        <f t="shared" si="8"/>
        <v>Iguales</v>
      </c>
      <c r="N147" s="6">
        <v>71500000</v>
      </c>
      <c r="O147" s="7">
        <v>0.42121212587412588</v>
      </c>
      <c r="P147" s="6">
        <v>30116667</v>
      </c>
      <c r="Q147" s="6">
        <v>41383333</v>
      </c>
      <c r="R147" s="6">
        <v>0</v>
      </c>
      <c r="S147" s="6">
        <v>0</v>
      </c>
      <c r="T147" s="3"/>
      <c r="U147" s="6"/>
      <c r="V147" s="6"/>
      <c r="W147" s="32" t="s">
        <v>19</v>
      </c>
    </row>
    <row r="148" spans="1:23" x14ac:dyDescent="0.3">
      <c r="A148" s="3" t="s">
        <v>174</v>
      </c>
      <c r="B148" s="31">
        <v>147</v>
      </c>
      <c r="C148" s="9">
        <v>384</v>
      </c>
      <c r="D148" s="9">
        <v>166</v>
      </c>
      <c r="E148" s="9">
        <v>1130610376</v>
      </c>
      <c r="F148" s="10" t="s">
        <v>36</v>
      </c>
      <c r="G148" s="29">
        <f t="shared" si="6"/>
        <v>180</v>
      </c>
      <c r="H148" s="5">
        <v>44574</v>
      </c>
      <c r="I148" s="19">
        <f>+VLOOKUP(E148,[1]GENERAL!$M$1:$BP$521,35,0)</f>
        <v>44574</v>
      </c>
      <c r="J148" s="11" t="str">
        <f t="shared" si="7"/>
        <v>Iguales</v>
      </c>
      <c r="K148" s="5">
        <v>44754</v>
      </c>
      <c r="L148" s="19">
        <f>+VLOOKUP(E148,[1]GENERAL!$M$1:$BP$521,36,0)</f>
        <v>44754</v>
      </c>
      <c r="M148" s="11" t="str">
        <f t="shared" si="8"/>
        <v>Iguales</v>
      </c>
      <c r="N148" s="6">
        <v>37200000</v>
      </c>
      <c r="O148" s="7">
        <v>0.76666666666666672</v>
      </c>
      <c r="P148" s="6">
        <v>28520000</v>
      </c>
      <c r="Q148" s="6">
        <v>8680000</v>
      </c>
      <c r="R148" s="6">
        <v>0</v>
      </c>
      <c r="S148" s="6">
        <v>0</v>
      </c>
      <c r="T148" s="3"/>
      <c r="U148" s="6"/>
      <c r="V148" s="6"/>
      <c r="W148" s="32" t="s">
        <v>19</v>
      </c>
    </row>
    <row r="149" spans="1:23" x14ac:dyDescent="0.3">
      <c r="A149" s="3" t="s">
        <v>175</v>
      </c>
      <c r="B149" s="31">
        <v>148</v>
      </c>
      <c r="C149" s="9">
        <v>370</v>
      </c>
      <c r="D149" s="9">
        <v>151</v>
      </c>
      <c r="E149" s="9">
        <v>13171587</v>
      </c>
      <c r="F149" s="10" t="s">
        <v>24</v>
      </c>
      <c r="G149" s="29">
        <f t="shared" si="6"/>
        <v>242</v>
      </c>
      <c r="H149" s="5">
        <v>44573</v>
      </c>
      <c r="I149" s="19">
        <f>+VLOOKUP(E149,[1]GENERAL!$M$1:$BP$521,35,0)</f>
        <v>44574</v>
      </c>
      <c r="J149" s="11" t="str">
        <f t="shared" si="7"/>
        <v>Diferentes</v>
      </c>
      <c r="K149" s="5">
        <v>44815</v>
      </c>
      <c r="L149" s="19">
        <f>+VLOOKUP(E149,[1]GENERAL!$M$1:$BP$521,36,0)</f>
        <v>44816</v>
      </c>
      <c r="M149" s="11" t="str">
        <f t="shared" si="8"/>
        <v>Diferentes</v>
      </c>
      <c r="N149" s="6">
        <v>73384912</v>
      </c>
      <c r="O149" s="7">
        <v>0.5749999945492883</v>
      </c>
      <c r="P149" s="6">
        <v>42196324</v>
      </c>
      <c r="Q149" s="6">
        <v>31188588</v>
      </c>
      <c r="R149" s="6">
        <v>0</v>
      </c>
      <c r="S149" s="6">
        <v>0</v>
      </c>
      <c r="T149" s="3"/>
      <c r="U149" s="6"/>
      <c r="V149" s="6"/>
      <c r="W149" s="32" t="s">
        <v>19</v>
      </c>
    </row>
    <row r="150" spans="1:23" x14ac:dyDescent="0.3">
      <c r="A150" s="3" t="s">
        <v>176</v>
      </c>
      <c r="B150" s="31">
        <v>149</v>
      </c>
      <c r="C150" s="9">
        <v>363</v>
      </c>
      <c r="D150" s="9">
        <v>150</v>
      </c>
      <c r="E150" s="9">
        <v>52541658</v>
      </c>
      <c r="F150" s="10" t="s">
        <v>24</v>
      </c>
      <c r="G150" s="29">
        <f t="shared" si="6"/>
        <v>242</v>
      </c>
      <c r="H150" s="5">
        <v>44573</v>
      </c>
      <c r="I150" s="19">
        <f>+VLOOKUP(E150,[1]GENERAL!$M$1:$BP$521,35,0)</f>
        <v>44574</v>
      </c>
      <c r="J150" s="11" t="str">
        <f t="shared" si="7"/>
        <v>Diferentes</v>
      </c>
      <c r="K150" s="5">
        <v>44815</v>
      </c>
      <c r="L150" s="19">
        <f>+VLOOKUP(E150,[1]GENERAL!$M$1:$BP$521,36,0)</f>
        <v>44816</v>
      </c>
      <c r="M150" s="11" t="str">
        <f t="shared" si="8"/>
        <v>Diferentes</v>
      </c>
      <c r="N150" s="6">
        <v>70040000</v>
      </c>
      <c r="O150" s="7">
        <v>0.57499999999999996</v>
      </c>
      <c r="P150" s="6">
        <v>40273000</v>
      </c>
      <c r="Q150" s="6">
        <v>29767000</v>
      </c>
      <c r="R150" s="6">
        <v>0</v>
      </c>
      <c r="S150" s="6">
        <v>0</v>
      </c>
      <c r="T150" s="3"/>
      <c r="U150" s="6"/>
      <c r="V150" s="6"/>
      <c r="W150" s="32" t="s">
        <v>19</v>
      </c>
    </row>
    <row r="151" spans="1:23" x14ac:dyDescent="0.3">
      <c r="A151" s="3" t="s">
        <v>177</v>
      </c>
      <c r="B151" s="31">
        <v>150</v>
      </c>
      <c r="C151" s="9">
        <v>163</v>
      </c>
      <c r="D151" s="9">
        <v>154</v>
      </c>
      <c r="E151" s="9">
        <v>79756535</v>
      </c>
      <c r="F151" s="10" t="s">
        <v>178</v>
      </c>
      <c r="G151" s="29">
        <f t="shared" si="6"/>
        <v>150</v>
      </c>
      <c r="H151" s="5">
        <v>44574</v>
      </c>
      <c r="I151" s="19">
        <f>+VLOOKUP(E151,[1]GENERAL!$M$1:$BP$521,35,0)</f>
        <v>44578</v>
      </c>
      <c r="J151" s="11" t="str">
        <f t="shared" si="7"/>
        <v>Diferentes</v>
      </c>
      <c r="K151" s="5">
        <v>44724</v>
      </c>
      <c r="L151" s="19">
        <f>+VLOOKUP(E151,[1]GENERAL!$M$1:$BP$521,36,0)</f>
        <v>44728</v>
      </c>
      <c r="M151" s="11" t="str">
        <f t="shared" si="8"/>
        <v>Diferentes</v>
      </c>
      <c r="N151" s="6">
        <v>25733995</v>
      </c>
      <c r="O151" s="7">
        <v>0.69333335146758213</v>
      </c>
      <c r="P151" s="6">
        <v>17842237</v>
      </c>
      <c r="Q151" s="6">
        <v>7891758</v>
      </c>
      <c r="R151" s="6">
        <v>0</v>
      </c>
      <c r="S151" s="6">
        <v>0</v>
      </c>
      <c r="T151" s="3"/>
      <c r="U151" s="6"/>
      <c r="V151" s="6"/>
      <c r="W151" s="32" t="s">
        <v>19</v>
      </c>
    </row>
    <row r="152" spans="1:23" x14ac:dyDescent="0.3">
      <c r="A152" s="3" t="s">
        <v>179</v>
      </c>
      <c r="B152" s="31">
        <v>151</v>
      </c>
      <c r="C152" s="9">
        <v>474</v>
      </c>
      <c r="D152" s="9">
        <v>171</v>
      </c>
      <c r="E152" s="9">
        <v>74858158</v>
      </c>
      <c r="F152" s="10" t="s">
        <v>24</v>
      </c>
      <c r="G152" s="29">
        <f t="shared" si="6"/>
        <v>242</v>
      </c>
      <c r="H152" s="5">
        <v>44574</v>
      </c>
      <c r="I152" s="19">
        <f>+VLOOKUP(E152,[1]GENERAL!$M$1:$BP$521,35,0)</f>
        <v>44574</v>
      </c>
      <c r="J152" s="11" t="str">
        <f t="shared" si="7"/>
        <v>Iguales</v>
      </c>
      <c r="K152" s="5">
        <v>44816</v>
      </c>
      <c r="L152" s="19">
        <f>+VLOOKUP(E152,[1]GENERAL!$M$1:$BP$521,36,0)</f>
        <v>44816</v>
      </c>
      <c r="M152" s="11" t="str">
        <f t="shared" si="8"/>
        <v>Iguales</v>
      </c>
      <c r="N152" s="6">
        <v>26320000</v>
      </c>
      <c r="O152" s="7">
        <v>0.57499999999999996</v>
      </c>
      <c r="P152" s="6">
        <v>15134000</v>
      </c>
      <c r="Q152" s="6">
        <v>11186000</v>
      </c>
      <c r="R152" s="6">
        <v>0</v>
      </c>
      <c r="S152" s="6">
        <v>0</v>
      </c>
      <c r="T152" s="3"/>
      <c r="U152" s="6"/>
      <c r="V152" s="6"/>
      <c r="W152" s="32" t="s">
        <v>19</v>
      </c>
    </row>
    <row r="153" spans="1:23" x14ac:dyDescent="0.3">
      <c r="A153" s="3" t="s">
        <v>180</v>
      </c>
      <c r="B153" s="31">
        <v>152</v>
      </c>
      <c r="C153" s="9">
        <v>329</v>
      </c>
      <c r="D153" s="9">
        <v>156</v>
      </c>
      <c r="E153" s="9">
        <v>1110558934</v>
      </c>
      <c r="F153" s="10" t="s">
        <v>21</v>
      </c>
      <c r="G153" s="29">
        <f t="shared" si="6"/>
        <v>348</v>
      </c>
      <c r="H153" s="5">
        <v>44574</v>
      </c>
      <c r="I153" s="19">
        <f>+VLOOKUP(E153,[1]GENERAL!$M$1:$BP$521,35,0)</f>
        <v>44574</v>
      </c>
      <c r="J153" s="11" t="str">
        <f t="shared" si="7"/>
        <v>Iguales</v>
      </c>
      <c r="K153" s="5">
        <v>44922</v>
      </c>
      <c r="L153" s="19">
        <f>+VLOOKUP(E153,[1]GENERAL!$M$1:$BP$521,36,0)</f>
        <v>44922</v>
      </c>
      <c r="M153" s="11" t="str">
        <f t="shared" si="8"/>
        <v>Iguales</v>
      </c>
      <c r="N153" s="6">
        <v>48422360</v>
      </c>
      <c r="O153" s="7">
        <v>0.4</v>
      </c>
      <c r="P153" s="6">
        <v>19368944</v>
      </c>
      <c r="Q153" s="6">
        <v>29053416</v>
      </c>
      <c r="R153" s="6">
        <v>0</v>
      </c>
      <c r="S153" s="6">
        <v>0</v>
      </c>
      <c r="T153" s="3"/>
      <c r="U153" s="6"/>
      <c r="V153" s="6"/>
      <c r="W153" s="32" t="s">
        <v>19</v>
      </c>
    </row>
    <row r="154" spans="1:23" x14ac:dyDescent="0.3">
      <c r="A154" s="3" t="s">
        <v>181</v>
      </c>
      <c r="B154" s="31">
        <v>153</v>
      </c>
      <c r="C154" s="9">
        <v>93</v>
      </c>
      <c r="D154" s="9">
        <v>152</v>
      </c>
      <c r="E154" s="9">
        <v>1016033905</v>
      </c>
      <c r="F154" s="10" t="s">
        <v>21</v>
      </c>
      <c r="G154" s="29">
        <f t="shared" si="6"/>
        <v>348</v>
      </c>
      <c r="H154" s="5">
        <v>44573</v>
      </c>
      <c r="I154" s="19">
        <f>+VLOOKUP(E154,[1]GENERAL!$M$1:$BP$521,35,0)</f>
        <v>44574</v>
      </c>
      <c r="J154" s="11" t="str">
        <f t="shared" si="7"/>
        <v>Diferentes</v>
      </c>
      <c r="K154" s="5">
        <v>44921</v>
      </c>
      <c r="L154" s="19">
        <f>+VLOOKUP(E154,[1]GENERAL!$M$1:$BP$521,36,0)</f>
        <v>44922</v>
      </c>
      <c r="M154" s="11" t="str">
        <f t="shared" si="8"/>
        <v>Diferentes</v>
      </c>
      <c r="N154" s="6">
        <v>82800000</v>
      </c>
      <c r="O154" s="7">
        <v>0.4</v>
      </c>
      <c r="P154" s="6">
        <v>33120000</v>
      </c>
      <c r="Q154" s="6">
        <v>49680000</v>
      </c>
      <c r="R154" s="6">
        <v>0</v>
      </c>
      <c r="S154" s="6">
        <v>0</v>
      </c>
      <c r="T154" s="3"/>
      <c r="U154" s="6"/>
      <c r="V154" s="6"/>
      <c r="W154" s="32" t="s">
        <v>19</v>
      </c>
    </row>
    <row r="155" spans="1:23" x14ac:dyDescent="0.3">
      <c r="A155" s="3" t="s">
        <v>182</v>
      </c>
      <c r="B155" s="31">
        <v>154</v>
      </c>
      <c r="C155" s="9">
        <v>385</v>
      </c>
      <c r="D155" s="9">
        <v>165</v>
      </c>
      <c r="E155" s="9">
        <v>36312413</v>
      </c>
      <c r="F155" s="10" t="s">
        <v>33</v>
      </c>
      <c r="G155" s="29">
        <f t="shared" si="6"/>
        <v>333</v>
      </c>
      <c r="H155" s="5">
        <v>44574</v>
      </c>
      <c r="I155" s="19">
        <f>+VLOOKUP(E155,[1]GENERAL!$M$1:$BP$521,35,0)</f>
        <v>44574</v>
      </c>
      <c r="J155" s="11" t="str">
        <f t="shared" si="7"/>
        <v>Iguales</v>
      </c>
      <c r="K155" s="5">
        <v>44907</v>
      </c>
      <c r="L155" s="19">
        <f>+VLOOKUP(E155,[1]GENERAL!$M$1:$BP$521,36,0)</f>
        <v>44907</v>
      </c>
      <c r="M155" s="11" t="str">
        <f t="shared" si="8"/>
        <v>Iguales</v>
      </c>
      <c r="N155" s="6">
        <v>84700000</v>
      </c>
      <c r="O155" s="7">
        <v>0.41818181818181815</v>
      </c>
      <c r="P155" s="6">
        <v>35420000</v>
      </c>
      <c r="Q155" s="6">
        <v>49280000</v>
      </c>
      <c r="R155" s="6">
        <v>0</v>
      </c>
      <c r="S155" s="6">
        <v>0</v>
      </c>
      <c r="T155" s="3"/>
      <c r="U155" s="6"/>
      <c r="V155" s="6"/>
      <c r="W155" s="32" t="s">
        <v>19</v>
      </c>
    </row>
    <row r="156" spans="1:23" x14ac:dyDescent="0.3">
      <c r="A156" s="3" t="s">
        <v>183</v>
      </c>
      <c r="B156" s="31">
        <v>155</v>
      </c>
      <c r="C156" s="9">
        <v>373</v>
      </c>
      <c r="D156" s="9">
        <v>203</v>
      </c>
      <c r="E156" s="9">
        <v>1010195421</v>
      </c>
      <c r="F156" s="10" t="s">
        <v>33</v>
      </c>
      <c r="G156" s="29">
        <f t="shared" si="6"/>
        <v>333</v>
      </c>
      <c r="H156" s="5">
        <v>44575</v>
      </c>
      <c r="I156" s="19">
        <f>+VLOOKUP(E156,[1]GENERAL!$M$1:$BP$521,35,0)</f>
        <v>44575</v>
      </c>
      <c r="J156" s="11" t="str">
        <f t="shared" si="7"/>
        <v>Iguales</v>
      </c>
      <c r="K156" s="5">
        <v>44908</v>
      </c>
      <c r="L156" s="19">
        <f>+VLOOKUP(E156,[1]GENERAL!$M$1:$BP$521,36,0)</f>
        <v>44908</v>
      </c>
      <c r="M156" s="11" t="str">
        <f t="shared" si="8"/>
        <v>Iguales</v>
      </c>
      <c r="N156" s="6">
        <v>73700000</v>
      </c>
      <c r="O156" s="7">
        <v>0.41515151967435548</v>
      </c>
      <c r="P156" s="6">
        <v>30596667</v>
      </c>
      <c r="Q156" s="6">
        <v>43103333</v>
      </c>
      <c r="R156" s="6">
        <v>0</v>
      </c>
      <c r="S156" s="6">
        <v>0</v>
      </c>
      <c r="T156" s="3"/>
      <c r="U156" s="6"/>
      <c r="V156" s="6"/>
      <c r="W156" s="32" t="s">
        <v>19</v>
      </c>
    </row>
    <row r="157" spans="1:23" x14ac:dyDescent="0.3">
      <c r="A157" s="3" t="s">
        <v>184</v>
      </c>
      <c r="B157" s="31">
        <v>156</v>
      </c>
      <c r="C157" s="9">
        <v>357</v>
      </c>
      <c r="D157" s="9">
        <v>146</v>
      </c>
      <c r="E157" s="9">
        <v>80010368</v>
      </c>
      <c r="F157" s="10" t="s">
        <v>24</v>
      </c>
      <c r="G157" s="29">
        <f t="shared" si="6"/>
        <v>242</v>
      </c>
      <c r="H157" s="5">
        <v>44573</v>
      </c>
      <c r="I157" s="19">
        <f>+VLOOKUP(E157,[1]GENERAL!$M$1:$BP$521,35,0)</f>
        <v>44574</v>
      </c>
      <c r="J157" s="11" t="str">
        <f t="shared" si="7"/>
        <v>Diferentes</v>
      </c>
      <c r="K157" s="5">
        <v>44815</v>
      </c>
      <c r="L157" s="19">
        <f>+VLOOKUP(E157,[1]GENERAL!$M$1:$BP$521,36,0)</f>
        <v>44816</v>
      </c>
      <c r="M157" s="11" t="str">
        <f t="shared" si="8"/>
        <v>Diferentes</v>
      </c>
      <c r="N157" s="6">
        <v>51170400</v>
      </c>
      <c r="O157" s="7">
        <v>0.57499999999999996</v>
      </c>
      <c r="P157" s="6">
        <v>29422980</v>
      </c>
      <c r="Q157" s="6">
        <v>21747420</v>
      </c>
      <c r="R157" s="6">
        <v>0</v>
      </c>
      <c r="S157" s="6">
        <v>0</v>
      </c>
      <c r="T157" s="3"/>
      <c r="U157" s="6"/>
      <c r="V157" s="6"/>
      <c r="W157" s="32" t="s">
        <v>19</v>
      </c>
    </row>
    <row r="158" spans="1:23" x14ac:dyDescent="0.3">
      <c r="A158" s="3" t="s">
        <v>185</v>
      </c>
      <c r="B158" s="31">
        <v>157</v>
      </c>
      <c r="C158" s="9">
        <v>287</v>
      </c>
      <c r="D158" s="9">
        <v>135</v>
      </c>
      <c r="E158" s="9">
        <v>1133929197</v>
      </c>
      <c r="F158" s="10" t="s">
        <v>33</v>
      </c>
      <c r="G158" s="29">
        <f t="shared" si="6"/>
        <v>333</v>
      </c>
      <c r="H158" s="5">
        <v>44573</v>
      </c>
      <c r="I158" s="19">
        <f>+VLOOKUP(E158,[1]GENERAL!$M$1:$BP$521,35,0)</f>
        <v>44574</v>
      </c>
      <c r="J158" s="11" t="str">
        <f t="shared" si="7"/>
        <v>Diferentes</v>
      </c>
      <c r="K158" s="5">
        <v>44906</v>
      </c>
      <c r="L158" s="19">
        <f>+VLOOKUP(E158,[1]GENERAL!$M$1:$BP$521,36,0)</f>
        <v>44907</v>
      </c>
      <c r="M158" s="11" t="str">
        <f t="shared" si="8"/>
        <v>Diferentes</v>
      </c>
      <c r="N158" s="6">
        <v>46750000</v>
      </c>
      <c r="O158" s="7">
        <v>0.41818181818181815</v>
      </c>
      <c r="P158" s="6">
        <v>19550000</v>
      </c>
      <c r="Q158" s="6">
        <v>27200000</v>
      </c>
      <c r="R158" s="6">
        <v>0</v>
      </c>
      <c r="S158" s="6">
        <v>0</v>
      </c>
      <c r="T158" s="3"/>
      <c r="U158" s="6"/>
      <c r="V158" s="6"/>
      <c r="W158" s="32" t="s">
        <v>19</v>
      </c>
    </row>
    <row r="159" spans="1:23" x14ac:dyDescent="0.3">
      <c r="A159" s="3" t="s">
        <v>186</v>
      </c>
      <c r="B159" s="31">
        <v>158</v>
      </c>
      <c r="C159" s="9">
        <v>274</v>
      </c>
      <c r="D159" s="9">
        <v>234</v>
      </c>
      <c r="E159" s="9">
        <v>80724559</v>
      </c>
      <c r="F159" s="10" t="s">
        <v>33</v>
      </c>
      <c r="G159" s="29">
        <f t="shared" si="6"/>
        <v>333</v>
      </c>
      <c r="H159" s="5">
        <v>44578</v>
      </c>
      <c r="I159" s="19">
        <f>+VLOOKUP(E159,[1]GENERAL!$M$1:$BP$521,35,0)</f>
        <v>44578</v>
      </c>
      <c r="J159" s="11" t="str">
        <f t="shared" si="7"/>
        <v>Iguales</v>
      </c>
      <c r="K159" s="5">
        <v>44911</v>
      </c>
      <c r="L159" s="19">
        <f>+VLOOKUP(E159,[1]GENERAL!$M$1:$BP$521,36,0)</f>
        <v>44911</v>
      </c>
      <c r="M159" s="11" t="str">
        <f t="shared" si="8"/>
        <v>Iguales</v>
      </c>
      <c r="N159" s="6">
        <v>95700000</v>
      </c>
      <c r="O159" s="7">
        <v>0.31515151515151513</v>
      </c>
      <c r="P159" s="6">
        <v>30160000</v>
      </c>
      <c r="Q159" s="6">
        <v>65540000</v>
      </c>
      <c r="R159" s="6">
        <v>0</v>
      </c>
      <c r="S159" s="6">
        <v>0</v>
      </c>
      <c r="T159" s="3"/>
      <c r="U159" s="6"/>
      <c r="V159" s="6"/>
      <c r="W159" s="32" t="s">
        <v>19</v>
      </c>
    </row>
    <row r="160" spans="1:23" x14ac:dyDescent="0.3">
      <c r="A160" s="3" t="s">
        <v>187</v>
      </c>
      <c r="B160" s="31">
        <v>159</v>
      </c>
      <c r="C160" s="9">
        <v>254</v>
      </c>
      <c r="D160" s="9">
        <v>208</v>
      </c>
      <c r="E160" s="9">
        <v>1018426005</v>
      </c>
      <c r="F160" s="10" t="s">
        <v>33</v>
      </c>
      <c r="G160" s="29">
        <f t="shared" si="6"/>
        <v>333</v>
      </c>
      <c r="H160" s="5">
        <v>44575</v>
      </c>
      <c r="I160" s="19">
        <f>+VLOOKUP(E160,[1]GENERAL!$M$1:$BP$521,35,0)</f>
        <v>44578</v>
      </c>
      <c r="J160" s="11" t="str">
        <f t="shared" si="7"/>
        <v>Diferentes</v>
      </c>
      <c r="K160" s="5">
        <v>44908</v>
      </c>
      <c r="L160" s="19">
        <f>+VLOOKUP(E160,[1]GENERAL!$M$1:$BP$521,36,0)</f>
        <v>44911</v>
      </c>
      <c r="M160" s="11" t="str">
        <f t="shared" si="8"/>
        <v>Diferentes</v>
      </c>
      <c r="N160" s="6">
        <v>93808000</v>
      </c>
      <c r="O160" s="7">
        <v>0.40606060250724885</v>
      </c>
      <c r="P160" s="6">
        <v>38091733</v>
      </c>
      <c r="Q160" s="6">
        <v>55716267</v>
      </c>
      <c r="R160" s="6">
        <v>0</v>
      </c>
      <c r="S160" s="6">
        <v>0</v>
      </c>
      <c r="T160" s="3"/>
      <c r="U160" s="6"/>
      <c r="V160" s="6"/>
      <c r="W160" s="32" t="s">
        <v>19</v>
      </c>
    </row>
    <row r="161" spans="1:23" x14ac:dyDescent="0.3">
      <c r="A161" s="3" t="s">
        <v>188</v>
      </c>
      <c r="B161" s="31">
        <v>160</v>
      </c>
      <c r="C161" s="9">
        <v>352</v>
      </c>
      <c r="D161" s="9">
        <v>139</v>
      </c>
      <c r="E161" s="9">
        <v>1012417801</v>
      </c>
      <c r="F161" s="10" t="s">
        <v>60</v>
      </c>
      <c r="G161" s="29">
        <f t="shared" si="6"/>
        <v>272</v>
      </c>
      <c r="H161" s="5">
        <v>44573</v>
      </c>
      <c r="I161" s="19">
        <f>+VLOOKUP(E161,[1]GENERAL!$M$1:$BP$521,35,0)</f>
        <v>44573</v>
      </c>
      <c r="J161" s="11" t="str">
        <f t="shared" si="7"/>
        <v>Iguales</v>
      </c>
      <c r="K161" s="5">
        <v>44845</v>
      </c>
      <c r="L161" s="19">
        <f>+VLOOKUP(E161,[1]GENERAL!$M$1:$BP$521,36,0)</f>
        <v>44845</v>
      </c>
      <c r="M161" s="11" t="str">
        <f t="shared" si="8"/>
        <v>Iguales</v>
      </c>
      <c r="N161" s="6">
        <v>36000000</v>
      </c>
      <c r="O161" s="7">
        <v>0.51481480555555559</v>
      </c>
      <c r="P161" s="6">
        <v>18533333</v>
      </c>
      <c r="Q161" s="6">
        <v>17466667</v>
      </c>
      <c r="R161" s="6">
        <v>0</v>
      </c>
      <c r="S161" s="6">
        <v>0</v>
      </c>
      <c r="T161" s="3"/>
      <c r="U161" s="6"/>
      <c r="V161" s="6"/>
      <c r="W161" s="32" t="s">
        <v>19</v>
      </c>
    </row>
    <row r="162" spans="1:23" x14ac:dyDescent="0.3">
      <c r="A162" s="3" t="s">
        <v>189</v>
      </c>
      <c r="B162" s="31">
        <v>161</v>
      </c>
      <c r="C162" s="9">
        <v>371</v>
      </c>
      <c r="D162" s="9">
        <v>209</v>
      </c>
      <c r="E162" s="9">
        <v>80149008</v>
      </c>
      <c r="F162" s="10" t="s">
        <v>24</v>
      </c>
      <c r="G162" s="29">
        <f t="shared" si="6"/>
        <v>242</v>
      </c>
      <c r="H162" s="5">
        <v>44575</v>
      </c>
      <c r="I162" s="19">
        <f>+VLOOKUP(E162,[1]GENERAL!$M$1:$BP$521,35,0)</f>
        <v>44575</v>
      </c>
      <c r="J162" s="11" t="str">
        <f t="shared" si="7"/>
        <v>Iguales</v>
      </c>
      <c r="K162" s="5">
        <v>44817</v>
      </c>
      <c r="L162" s="19">
        <f>+VLOOKUP(E162,[1]GENERAL!$M$1:$BP$521,36,0)</f>
        <v>44817</v>
      </c>
      <c r="M162" s="11" t="str">
        <f t="shared" si="8"/>
        <v>Iguales</v>
      </c>
      <c r="N162" s="6">
        <v>32000000</v>
      </c>
      <c r="O162" s="7">
        <v>0.57083334375000006</v>
      </c>
      <c r="P162" s="6">
        <v>18266667</v>
      </c>
      <c r="Q162" s="6">
        <v>13733333</v>
      </c>
      <c r="R162" s="6">
        <v>0</v>
      </c>
      <c r="S162" s="6">
        <v>0</v>
      </c>
      <c r="T162" s="3"/>
      <c r="U162" s="6"/>
      <c r="V162" s="6"/>
      <c r="W162" s="32" t="s">
        <v>19</v>
      </c>
    </row>
    <row r="163" spans="1:23" x14ac:dyDescent="0.3">
      <c r="A163" s="3" t="s">
        <v>190</v>
      </c>
      <c r="B163" s="31">
        <v>162</v>
      </c>
      <c r="C163" s="9">
        <v>369</v>
      </c>
      <c r="D163" s="9">
        <v>138</v>
      </c>
      <c r="E163" s="9">
        <v>80014213</v>
      </c>
      <c r="F163" s="10" t="s">
        <v>24</v>
      </c>
      <c r="G163" s="29">
        <f t="shared" si="6"/>
        <v>242</v>
      </c>
      <c r="H163" s="5">
        <v>44573</v>
      </c>
      <c r="I163" s="19">
        <f>+VLOOKUP(E163,[1]GENERAL!$M$1:$BP$521,35,0)</f>
        <v>44573</v>
      </c>
      <c r="J163" s="11" t="str">
        <f t="shared" si="7"/>
        <v>Iguales</v>
      </c>
      <c r="K163" s="5">
        <v>44815</v>
      </c>
      <c r="L163" s="19">
        <f>+VLOOKUP(E163,[1]GENERAL!$M$1:$BP$521,36,0)</f>
        <v>44815</v>
      </c>
      <c r="M163" s="11" t="str">
        <f t="shared" si="8"/>
        <v>Iguales</v>
      </c>
      <c r="N163" s="6">
        <v>50317560</v>
      </c>
      <c r="O163" s="7">
        <v>0.57916667660355547</v>
      </c>
      <c r="P163" s="6">
        <v>29142254</v>
      </c>
      <c r="Q163" s="6">
        <v>21175306</v>
      </c>
      <c r="R163" s="6">
        <v>0</v>
      </c>
      <c r="S163" s="6">
        <v>0</v>
      </c>
      <c r="T163" s="3"/>
      <c r="U163" s="6"/>
      <c r="V163" s="6"/>
      <c r="W163" s="32" t="s">
        <v>19</v>
      </c>
    </row>
    <row r="164" spans="1:23" x14ac:dyDescent="0.3">
      <c r="A164" s="3" t="s">
        <v>191</v>
      </c>
      <c r="B164" s="31">
        <v>163</v>
      </c>
      <c r="C164" s="9">
        <v>366</v>
      </c>
      <c r="D164" s="9">
        <v>145</v>
      </c>
      <c r="E164" s="9">
        <v>80723573</v>
      </c>
      <c r="F164" s="10" t="s">
        <v>24</v>
      </c>
      <c r="G164" s="29">
        <f t="shared" si="6"/>
        <v>242</v>
      </c>
      <c r="H164" s="5">
        <v>44573</v>
      </c>
      <c r="I164" s="19">
        <f>+VLOOKUP(E164,[1]GENERAL!$M$1:$BP$521,35,0)</f>
        <v>44574</v>
      </c>
      <c r="J164" s="11" t="str">
        <f t="shared" si="7"/>
        <v>Diferentes</v>
      </c>
      <c r="K164" s="5">
        <v>44815</v>
      </c>
      <c r="L164" s="19">
        <f>+VLOOKUP(E164,[1]GENERAL!$M$1:$BP$521,36,0)</f>
        <v>44816</v>
      </c>
      <c r="M164" s="11" t="str">
        <f t="shared" si="8"/>
        <v>Diferentes</v>
      </c>
      <c r="N164" s="6">
        <v>41200000</v>
      </c>
      <c r="O164" s="7">
        <v>0.57499999999999996</v>
      </c>
      <c r="P164" s="6">
        <v>23690000</v>
      </c>
      <c r="Q164" s="6">
        <v>17510000</v>
      </c>
      <c r="R164" s="6">
        <v>0</v>
      </c>
      <c r="S164" s="6">
        <v>0</v>
      </c>
      <c r="T164" s="3"/>
      <c r="U164" s="6"/>
      <c r="V164" s="6"/>
      <c r="W164" s="32" t="s">
        <v>19</v>
      </c>
    </row>
    <row r="165" spans="1:23" x14ac:dyDescent="0.3">
      <c r="A165" s="3" t="s">
        <v>192</v>
      </c>
      <c r="B165" s="31">
        <v>164</v>
      </c>
      <c r="C165" s="9">
        <v>282</v>
      </c>
      <c r="D165" s="9">
        <v>149</v>
      </c>
      <c r="E165" s="9">
        <v>1020761736</v>
      </c>
      <c r="F165" s="10" t="s">
        <v>33</v>
      </c>
      <c r="G165" s="29">
        <f t="shared" si="6"/>
        <v>333</v>
      </c>
      <c r="H165" s="5">
        <v>44573</v>
      </c>
      <c r="I165" s="19">
        <f>+VLOOKUP(E165,[1]GENERAL!$M$1:$BP$521,35,0)</f>
        <v>44574</v>
      </c>
      <c r="J165" s="11" t="str">
        <f t="shared" si="7"/>
        <v>Diferentes</v>
      </c>
      <c r="K165" s="5">
        <v>44906</v>
      </c>
      <c r="L165" s="19">
        <f>+VLOOKUP(E165,[1]GENERAL!$M$1:$BP$521,36,0)</f>
        <v>44907</v>
      </c>
      <c r="M165" s="11" t="str">
        <f t="shared" si="8"/>
        <v>Diferentes</v>
      </c>
      <c r="N165" s="6">
        <v>57200000</v>
      </c>
      <c r="O165" s="7">
        <v>0.16666666083916085</v>
      </c>
      <c r="P165" s="6">
        <v>9533333</v>
      </c>
      <c r="Q165" s="6">
        <v>47666667</v>
      </c>
      <c r="R165" s="6">
        <v>0</v>
      </c>
      <c r="S165" s="6">
        <v>0</v>
      </c>
      <c r="T165" s="3"/>
      <c r="U165" s="6"/>
      <c r="V165" s="6"/>
      <c r="W165" s="32" t="s">
        <v>19</v>
      </c>
    </row>
    <row r="166" spans="1:23" x14ac:dyDescent="0.3">
      <c r="A166" s="3" t="s">
        <v>193</v>
      </c>
      <c r="B166" s="31">
        <v>165</v>
      </c>
      <c r="C166" s="9">
        <v>281</v>
      </c>
      <c r="D166" s="9">
        <v>144</v>
      </c>
      <c r="E166" s="9">
        <v>79412117</v>
      </c>
      <c r="F166" s="10" t="s">
        <v>33</v>
      </c>
      <c r="G166" s="29">
        <f t="shared" si="6"/>
        <v>333</v>
      </c>
      <c r="H166" s="5">
        <v>44573</v>
      </c>
      <c r="I166" s="19">
        <f>+VLOOKUP(E166,[1]GENERAL!$M$1:$BP$521,35,0)</f>
        <v>44574</v>
      </c>
      <c r="J166" s="11" t="str">
        <f t="shared" si="7"/>
        <v>Diferentes</v>
      </c>
      <c r="K166" s="5">
        <v>44906</v>
      </c>
      <c r="L166" s="19">
        <f>+VLOOKUP(E166,[1]GENERAL!$M$1:$BP$521,36,0)</f>
        <v>44907</v>
      </c>
      <c r="M166" s="11" t="str">
        <f t="shared" si="8"/>
        <v>Diferentes</v>
      </c>
      <c r="N166" s="6">
        <v>79200000</v>
      </c>
      <c r="O166" s="7">
        <v>0.41818181818181815</v>
      </c>
      <c r="P166" s="6">
        <v>33120000</v>
      </c>
      <c r="Q166" s="6">
        <v>46080000</v>
      </c>
      <c r="R166" s="6">
        <v>0</v>
      </c>
      <c r="S166" s="6">
        <v>0</v>
      </c>
      <c r="T166" s="3"/>
      <c r="U166" s="6"/>
      <c r="V166" s="6"/>
      <c r="W166" s="32" t="s">
        <v>19</v>
      </c>
    </row>
    <row r="167" spans="1:23" x14ac:dyDescent="0.3">
      <c r="A167" s="3" t="s">
        <v>194</v>
      </c>
      <c r="B167" s="31">
        <v>166</v>
      </c>
      <c r="C167" s="9">
        <v>386</v>
      </c>
      <c r="D167" s="9">
        <v>141</v>
      </c>
      <c r="E167" s="9">
        <v>1026255709</v>
      </c>
      <c r="F167" s="10" t="s">
        <v>36</v>
      </c>
      <c r="G167" s="29">
        <f t="shared" si="6"/>
        <v>180</v>
      </c>
      <c r="H167" s="5">
        <v>44573</v>
      </c>
      <c r="I167" s="19">
        <f>+VLOOKUP(E167,[1]GENERAL!$M$1:$BP$521,35,0)</f>
        <v>44574</v>
      </c>
      <c r="J167" s="11" t="str">
        <f t="shared" si="7"/>
        <v>Diferentes</v>
      </c>
      <c r="K167" s="5">
        <v>44753</v>
      </c>
      <c r="L167" s="19">
        <f>+VLOOKUP(E167,[1]GENERAL!$M$1:$BP$521,36,0)</f>
        <v>44754</v>
      </c>
      <c r="M167" s="11" t="str">
        <f t="shared" si="8"/>
        <v>Diferentes</v>
      </c>
      <c r="N167" s="6">
        <v>30000000</v>
      </c>
      <c r="O167" s="7">
        <v>0.76666666666666672</v>
      </c>
      <c r="P167" s="6">
        <v>23000000</v>
      </c>
      <c r="Q167" s="6">
        <v>7000000</v>
      </c>
      <c r="R167" s="6">
        <v>0</v>
      </c>
      <c r="S167" s="6">
        <v>0</v>
      </c>
      <c r="T167" s="3"/>
      <c r="U167" s="6"/>
      <c r="V167" s="6"/>
      <c r="W167" s="32" t="s">
        <v>19</v>
      </c>
    </row>
    <row r="168" spans="1:23" x14ac:dyDescent="0.3">
      <c r="A168" s="3" t="s">
        <v>195</v>
      </c>
      <c r="B168" s="31">
        <v>167</v>
      </c>
      <c r="C168" s="9">
        <v>441</v>
      </c>
      <c r="D168" s="9">
        <v>100</v>
      </c>
      <c r="E168" s="9">
        <v>80076790</v>
      </c>
      <c r="F168" s="10" t="s">
        <v>33</v>
      </c>
      <c r="G168" s="29">
        <f t="shared" si="6"/>
        <v>333</v>
      </c>
      <c r="H168" s="5">
        <v>44572</v>
      </c>
      <c r="I168" s="19">
        <f>+VLOOKUP(E168,[1]GENERAL!$M$1:$BP$521,35,0)</f>
        <v>44573</v>
      </c>
      <c r="J168" s="11" t="str">
        <f t="shared" si="7"/>
        <v>Diferentes</v>
      </c>
      <c r="K168" s="5">
        <v>44905</v>
      </c>
      <c r="L168" s="19">
        <f>+VLOOKUP(E168,[1]GENERAL!$M$1:$BP$521,36,0)</f>
        <v>44906</v>
      </c>
      <c r="M168" s="11" t="str">
        <f t="shared" si="8"/>
        <v>Diferentes</v>
      </c>
      <c r="N168" s="6">
        <v>36190000</v>
      </c>
      <c r="O168" s="7">
        <v>0.42121210279082621</v>
      </c>
      <c r="P168" s="6">
        <v>15243666</v>
      </c>
      <c r="Q168" s="6">
        <v>20946334</v>
      </c>
      <c r="R168" s="6">
        <v>0</v>
      </c>
      <c r="S168" s="6">
        <v>0</v>
      </c>
      <c r="T168" s="3"/>
      <c r="U168" s="6"/>
      <c r="V168" s="6"/>
      <c r="W168" s="32" t="s">
        <v>19</v>
      </c>
    </row>
    <row r="169" spans="1:23" x14ac:dyDescent="0.3">
      <c r="A169" s="3" t="s">
        <v>196</v>
      </c>
      <c r="B169" s="31">
        <v>168</v>
      </c>
      <c r="C169" s="9">
        <v>355</v>
      </c>
      <c r="D169" s="9">
        <v>142</v>
      </c>
      <c r="E169" s="9">
        <v>1075239581</v>
      </c>
      <c r="F169" s="10" t="s">
        <v>24</v>
      </c>
      <c r="G169" s="29">
        <f t="shared" si="6"/>
        <v>242</v>
      </c>
      <c r="H169" s="5">
        <v>44573</v>
      </c>
      <c r="I169" s="19">
        <f>+VLOOKUP(E169,[1]GENERAL!$M$1:$BP$521,35,0)</f>
        <v>44574</v>
      </c>
      <c r="J169" s="11" t="str">
        <f t="shared" si="7"/>
        <v>Diferentes</v>
      </c>
      <c r="K169" s="5">
        <v>44815</v>
      </c>
      <c r="L169" s="19">
        <f>+VLOOKUP(E169,[1]GENERAL!$M$1:$BP$521,36,0)</f>
        <v>44816</v>
      </c>
      <c r="M169" s="11" t="str">
        <f t="shared" si="8"/>
        <v>Diferentes</v>
      </c>
      <c r="N169" s="6">
        <v>47200000</v>
      </c>
      <c r="O169" s="7">
        <v>0.57499999999999996</v>
      </c>
      <c r="P169" s="6">
        <v>27140000</v>
      </c>
      <c r="Q169" s="6">
        <v>20060000</v>
      </c>
      <c r="R169" s="6">
        <v>0</v>
      </c>
      <c r="S169" s="6">
        <v>0</v>
      </c>
      <c r="T169" s="3"/>
      <c r="U169" s="6"/>
      <c r="V169" s="6"/>
      <c r="W169" s="32" t="s">
        <v>19</v>
      </c>
    </row>
    <row r="170" spans="1:23" ht="17.399999999999999" customHeight="1" x14ac:dyDescent="0.3">
      <c r="A170" s="3" t="s">
        <v>197</v>
      </c>
      <c r="B170" s="31">
        <v>169</v>
      </c>
      <c r="C170" s="9">
        <v>162</v>
      </c>
      <c r="D170" s="9">
        <v>147</v>
      </c>
      <c r="E170" s="9">
        <v>1023871243</v>
      </c>
      <c r="F170" s="10" t="s">
        <v>178</v>
      </c>
      <c r="G170" s="29">
        <f t="shared" si="6"/>
        <v>180</v>
      </c>
      <c r="H170" s="5">
        <v>44573</v>
      </c>
      <c r="I170" s="19">
        <f>+VLOOKUP(E170,[1]GENERAL!$M$1:$BP$521,35,0)</f>
        <v>44575</v>
      </c>
      <c r="J170" s="11" t="str">
        <f t="shared" si="7"/>
        <v>Diferentes</v>
      </c>
      <c r="K170" s="5">
        <v>44723</v>
      </c>
      <c r="L170" s="19">
        <f>+VLOOKUP(E170,[1]GENERAL!$M$1:$BP$521,36,0)</f>
        <v>44755</v>
      </c>
      <c r="M170" s="11" t="str">
        <f t="shared" si="8"/>
        <v>Diferentes</v>
      </c>
      <c r="N170" s="6">
        <v>22505000</v>
      </c>
      <c r="O170" s="7">
        <v>0.91333334814485667</v>
      </c>
      <c r="P170" s="6">
        <v>20554567</v>
      </c>
      <c r="Q170" s="6">
        <v>1950433</v>
      </c>
      <c r="R170" s="6">
        <v>1</v>
      </c>
      <c r="S170" s="6">
        <v>4501000</v>
      </c>
      <c r="T170" s="3"/>
      <c r="U170" s="6"/>
      <c r="V170" s="6"/>
      <c r="W170" s="32" t="s">
        <v>198</v>
      </c>
    </row>
    <row r="171" spans="1:23" x14ac:dyDescent="0.3">
      <c r="A171" s="3" t="s">
        <v>199</v>
      </c>
      <c r="B171" s="31">
        <v>169</v>
      </c>
      <c r="C171" s="9">
        <v>722</v>
      </c>
      <c r="D171" s="9">
        <v>663</v>
      </c>
      <c r="E171" s="9">
        <v>1023871243</v>
      </c>
      <c r="F171" s="10" t="s">
        <v>200</v>
      </c>
      <c r="G171" s="29">
        <f t="shared" si="6"/>
        <v>180</v>
      </c>
      <c r="H171" s="5">
        <v>44726</v>
      </c>
      <c r="I171" s="19">
        <f>+VLOOKUP(E171,[1]GENERAL!$M$1:$BP$521,35,0)</f>
        <v>44575</v>
      </c>
      <c r="J171" s="11" t="str">
        <f t="shared" si="7"/>
        <v>Diferentes</v>
      </c>
      <c r="K171" s="5">
        <v>44755</v>
      </c>
      <c r="L171" s="19">
        <f>+VLOOKUP(E171,[1]GENERAL!$M$1:$BP$521,36,0)</f>
        <v>44755</v>
      </c>
      <c r="M171" s="11" t="str">
        <f t="shared" si="8"/>
        <v>Iguales</v>
      </c>
      <c r="N171" s="6">
        <v>4501000</v>
      </c>
      <c r="O171" s="7">
        <v>0</v>
      </c>
      <c r="P171" s="6">
        <v>0</v>
      </c>
      <c r="Q171" s="6">
        <v>4501000</v>
      </c>
      <c r="R171" s="6">
        <v>0</v>
      </c>
      <c r="S171" s="6">
        <v>0</v>
      </c>
      <c r="T171" s="3"/>
      <c r="U171" s="6"/>
      <c r="V171" s="6"/>
      <c r="W171" s="32" t="s">
        <v>19</v>
      </c>
    </row>
    <row r="172" spans="1:23" x14ac:dyDescent="0.3">
      <c r="A172" s="3" t="s">
        <v>201</v>
      </c>
      <c r="B172" s="31">
        <v>170</v>
      </c>
      <c r="C172" s="9">
        <v>454</v>
      </c>
      <c r="D172" s="9">
        <v>157</v>
      </c>
      <c r="E172" s="9">
        <v>53100506</v>
      </c>
      <c r="F172" s="10" t="s">
        <v>33</v>
      </c>
      <c r="G172" s="29">
        <f t="shared" si="6"/>
        <v>333</v>
      </c>
      <c r="H172" s="5">
        <v>44574</v>
      </c>
      <c r="I172" s="19">
        <f>+VLOOKUP(E172,[1]GENERAL!$M$1:$BP$521,35,0)</f>
        <v>44574</v>
      </c>
      <c r="J172" s="11" t="str">
        <f t="shared" si="7"/>
        <v>Iguales</v>
      </c>
      <c r="K172" s="5">
        <v>44907</v>
      </c>
      <c r="L172" s="19">
        <f>+VLOOKUP(E172,[1]GENERAL!$M$1:$BP$521,36,0)</f>
        <v>44907</v>
      </c>
      <c r="M172" s="11" t="str">
        <f t="shared" si="8"/>
        <v>Iguales</v>
      </c>
      <c r="N172" s="6">
        <v>93060000</v>
      </c>
      <c r="O172" s="7">
        <v>0.41818181818181815</v>
      </c>
      <c r="P172" s="6">
        <v>38916000</v>
      </c>
      <c r="Q172" s="6">
        <v>54144000</v>
      </c>
      <c r="R172" s="6">
        <v>0</v>
      </c>
      <c r="S172" s="6">
        <v>0</v>
      </c>
      <c r="T172" s="3"/>
      <c r="U172" s="6"/>
      <c r="V172" s="6"/>
      <c r="W172" s="32" t="s">
        <v>19</v>
      </c>
    </row>
    <row r="173" spans="1:23" x14ac:dyDescent="0.3">
      <c r="A173" s="3" t="s">
        <v>202</v>
      </c>
      <c r="B173" s="31">
        <v>171</v>
      </c>
      <c r="C173" s="9">
        <v>234</v>
      </c>
      <c r="D173" s="9">
        <v>172</v>
      </c>
      <c r="E173" s="9">
        <v>93130090</v>
      </c>
      <c r="F173" s="10" t="s">
        <v>24</v>
      </c>
      <c r="G173" s="29">
        <f t="shared" si="6"/>
        <v>242</v>
      </c>
      <c r="H173" s="5">
        <v>44574</v>
      </c>
      <c r="I173" s="19">
        <f>+VLOOKUP(E173,[1]GENERAL!$M$1:$BP$521,35,0)</f>
        <v>44574</v>
      </c>
      <c r="J173" s="11" t="str">
        <f t="shared" si="7"/>
        <v>Iguales</v>
      </c>
      <c r="K173" s="5">
        <v>44816</v>
      </c>
      <c r="L173" s="19">
        <f>+VLOOKUP(E173,[1]GENERAL!$M$1:$BP$521,36,0)</f>
        <v>44816</v>
      </c>
      <c r="M173" s="11" t="str">
        <f t="shared" si="8"/>
        <v>Iguales</v>
      </c>
      <c r="N173" s="6">
        <v>48800000</v>
      </c>
      <c r="O173" s="7">
        <v>0.57499999999999996</v>
      </c>
      <c r="P173" s="6">
        <v>28060000</v>
      </c>
      <c r="Q173" s="6">
        <v>20740000</v>
      </c>
      <c r="R173" s="6">
        <v>0</v>
      </c>
      <c r="S173" s="6">
        <v>0</v>
      </c>
      <c r="T173" s="3"/>
      <c r="U173" s="6"/>
      <c r="V173" s="6"/>
      <c r="W173" s="32" t="s">
        <v>19</v>
      </c>
    </row>
    <row r="174" spans="1:23" x14ac:dyDescent="0.3">
      <c r="A174" s="3" t="s">
        <v>203</v>
      </c>
      <c r="B174" s="31">
        <v>172</v>
      </c>
      <c r="C174" s="9">
        <v>126</v>
      </c>
      <c r="D174" s="9">
        <v>173</v>
      </c>
      <c r="E174" s="9">
        <v>1020714204</v>
      </c>
      <c r="F174" s="10" t="s">
        <v>18</v>
      </c>
      <c r="G174" s="29">
        <f t="shared" si="6"/>
        <v>303</v>
      </c>
      <c r="H174" s="5">
        <v>44574</v>
      </c>
      <c r="I174" s="19">
        <f>+VLOOKUP(E174,[1]GENERAL!$M$1:$BP$521,35,0)</f>
        <v>44574</v>
      </c>
      <c r="J174" s="11" t="str">
        <f t="shared" si="7"/>
        <v>Iguales</v>
      </c>
      <c r="K174" s="5">
        <v>44877</v>
      </c>
      <c r="L174" s="19">
        <f>+VLOOKUP(E174,[1]GENERAL!$M$1:$BP$521,36,0)</f>
        <v>44877</v>
      </c>
      <c r="M174" s="11" t="str">
        <f t="shared" si="8"/>
        <v>Iguales</v>
      </c>
      <c r="N174" s="6">
        <v>84000000</v>
      </c>
      <c r="O174" s="7">
        <v>0.46</v>
      </c>
      <c r="P174" s="6">
        <v>38640000</v>
      </c>
      <c r="Q174" s="6">
        <v>45360000</v>
      </c>
      <c r="R174" s="6">
        <v>0</v>
      </c>
      <c r="S174" s="6">
        <v>0</v>
      </c>
      <c r="T174" s="3"/>
      <c r="U174" s="6"/>
      <c r="V174" s="6"/>
      <c r="W174" s="32" t="s">
        <v>19</v>
      </c>
    </row>
    <row r="175" spans="1:23" x14ac:dyDescent="0.3">
      <c r="A175" s="3" t="s">
        <v>204</v>
      </c>
      <c r="B175" s="31">
        <v>173</v>
      </c>
      <c r="C175" s="9">
        <v>214</v>
      </c>
      <c r="D175" s="9">
        <v>175</v>
      </c>
      <c r="E175" s="9">
        <v>52235999</v>
      </c>
      <c r="F175" s="10" t="s">
        <v>60</v>
      </c>
      <c r="G175" s="29">
        <f t="shared" si="6"/>
        <v>272</v>
      </c>
      <c r="H175" s="5">
        <v>44574</v>
      </c>
      <c r="I175" s="19">
        <f>+VLOOKUP(E175,[1]GENERAL!$M$1:$BP$521,35,0)</f>
        <v>44574</v>
      </c>
      <c r="J175" s="11" t="str">
        <f t="shared" si="7"/>
        <v>Iguales</v>
      </c>
      <c r="K175" s="5">
        <v>44846</v>
      </c>
      <c r="L175" s="19">
        <f>+VLOOKUP(E175,[1]GENERAL!$M$1:$BP$521,36,0)</f>
        <v>44846</v>
      </c>
      <c r="M175" s="11" t="str">
        <f t="shared" si="8"/>
        <v>Iguales</v>
      </c>
      <c r="N175" s="6">
        <v>54000000</v>
      </c>
      <c r="O175" s="7">
        <v>0.51111111111111107</v>
      </c>
      <c r="P175" s="6">
        <v>27600000</v>
      </c>
      <c r="Q175" s="6">
        <v>26400000</v>
      </c>
      <c r="R175" s="6">
        <v>0</v>
      </c>
      <c r="S175" s="6">
        <v>0</v>
      </c>
      <c r="T175" s="3"/>
      <c r="U175" s="6"/>
      <c r="V175" s="6"/>
      <c r="W175" s="32" t="s">
        <v>19</v>
      </c>
    </row>
    <row r="176" spans="1:23" x14ac:dyDescent="0.3">
      <c r="A176" s="3" t="s">
        <v>205</v>
      </c>
      <c r="B176" s="31">
        <v>174</v>
      </c>
      <c r="C176" s="9">
        <v>224</v>
      </c>
      <c r="D176" s="9">
        <v>174</v>
      </c>
      <c r="E176" s="9">
        <v>52157159</v>
      </c>
      <c r="F176" s="10" t="s">
        <v>18</v>
      </c>
      <c r="G176" s="29">
        <f t="shared" si="6"/>
        <v>303</v>
      </c>
      <c r="H176" s="5">
        <v>44574</v>
      </c>
      <c r="I176" s="19">
        <f>+VLOOKUP(E176,[1]GENERAL!$M$1:$BP$521,35,0)</f>
        <v>44574</v>
      </c>
      <c r="J176" s="11" t="str">
        <f t="shared" si="7"/>
        <v>Iguales</v>
      </c>
      <c r="K176" s="5">
        <v>44877</v>
      </c>
      <c r="L176" s="19">
        <f>+VLOOKUP(E176,[1]GENERAL!$M$1:$BP$521,36,0)</f>
        <v>44877</v>
      </c>
      <c r="M176" s="11" t="str">
        <f t="shared" si="8"/>
        <v>Iguales</v>
      </c>
      <c r="N176" s="6">
        <v>55000000</v>
      </c>
      <c r="O176" s="7">
        <v>0.46</v>
      </c>
      <c r="P176" s="6">
        <v>25300000</v>
      </c>
      <c r="Q176" s="6">
        <v>29700000</v>
      </c>
      <c r="R176" s="6">
        <v>0</v>
      </c>
      <c r="S176" s="6">
        <v>0</v>
      </c>
      <c r="T176" s="3"/>
      <c r="U176" s="6"/>
      <c r="V176" s="6"/>
      <c r="W176" s="32" t="s">
        <v>19</v>
      </c>
    </row>
    <row r="177" spans="1:23" x14ac:dyDescent="0.3">
      <c r="A177" s="3" t="s">
        <v>206</v>
      </c>
      <c r="B177" s="31">
        <v>175</v>
      </c>
      <c r="C177" s="9">
        <v>225</v>
      </c>
      <c r="D177" s="9">
        <v>176</v>
      </c>
      <c r="E177" s="9">
        <v>1019124435</v>
      </c>
      <c r="F177" s="10" t="s">
        <v>18</v>
      </c>
      <c r="G177" s="29">
        <f t="shared" si="6"/>
        <v>303</v>
      </c>
      <c r="H177" s="5">
        <v>44574</v>
      </c>
      <c r="I177" s="19">
        <f>+VLOOKUP(E177,[1]GENERAL!$M$1:$BP$521,35,0)</f>
        <v>44574</v>
      </c>
      <c r="J177" s="11" t="str">
        <f t="shared" si="7"/>
        <v>Iguales</v>
      </c>
      <c r="K177" s="5">
        <v>44877</v>
      </c>
      <c r="L177" s="19">
        <f>+VLOOKUP(E177,[1]GENERAL!$M$1:$BP$521,36,0)</f>
        <v>44877</v>
      </c>
      <c r="M177" s="11" t="str">
        <f t="shared" si="8"/>
        <v>Iguales</v>
      </c>
      <c r="N177" s="6">
        <v>53000000</v>
      </c>
      <c r="O177" s="7">
        <v>0.46</v>
      </c>
      <c r="P177" s="6">
        <v>24380000</v>
      </c>
      <c r="Q177" s="6">
        <v>28620000</v>
      </c>
      <c r="R177" s="6">
        <v>0</v>
      </c>
      <c r="S177" s="6">
        <v>0</v>
      </c>
      <c r="T177" s="3"/>
      <c r="U177" s="6"/>
      <c r="V177" s="6"/>
      <c r="W177" s="32" t="s">
        <v>19</v>
      </c>
    </row>
    <row r="178" spans="1:23" x14ac:dyDescent="0.3">
      <c r="A178" s="3" t="s">
        <v>207</v>
      </c>
      <c r="B178" s="31">
        <v>176</v>
      </c>
      <c r="C178" s="9">
        <v>222</v>
      </c>
      <c r="D178" s="9">
        <v>180</v>
      </c>
      <c r="E178" s="9">
        <v>88283840</v>
      </c>
      <c r="F178" s="10" t="s">
        <v>18</v>
      </c>
      <c r="G178" s="29">
        <f t="shared" si="6"/>
        <v>303</v>
      </c>
      <c r="H178" s="5">
        <v>44574</v>
      </c>
      <c r="I178" s="19">
        <f>+VLOOKUP(E178,[1]GENERAL!$M$1:$BP$521,35,0)</f>
        <v>44574</v>
      </c>
      <c r="J178" s="11" t="str">
        <f t="shared" si="7"/>
        <v>Iguales</v>
      </c>
      <c r="K178" s="5">
        <v>44877</v>
      </c>
      <c r="L178" s="19">
        <f>+VLOOKUP(E178,[1]GENERAL!$M$1:$BP$521,36,0)</f>
        <v>44877</v>
      </c>
      <c r="M178" s="11" t="str">
        <f t="shared" si="8"/>
        <v>Iguales</v>
      </c>
      <c r="N178" s="6">
        <v>105000000</v>
      </c>
      <c r="O178" s="7">
        <v>0.36</v>
      </c>
      <c r="P178" s="6">
        <v>37800000</v>
      </c>
      <c r="Q178" s="6">
        <v>67200000</v>
      </c>
      <c r="R178" s="6">
        <v>0</v>
      </c>
      <c r="S178" s="6">
        <v>0</v>
      </c>
      <c r="T178" s="3"/>
      <c r="U178" s="6"/>
      <c r="V178" s="6"/>
      <c r="W178" s="32" t="s">
        <v>19</v>
      </c>
    </row>
    <row r="179" spans="1:23" x14ac:dyDescent="0.3">
      <c r="A179" s="3" t="s">
        <v>208</v>
      </c>
      <c r="B179" s="31">
        <v>177</v>
      </c>
      <c r="C179" s="9">
        <v>132</v>
      </c>
      <c r="D179" s="9">
        <v>179</v>
      </c>
      <c r="E179" s="9">
        <v>1024490172</v>
      </c>
      <c r="F179" s="10" t="s">
        <v>24</v>
      </c>
      <c r="G179" s="29">
        <f t="shared" si="6"/>
        <v>242</v>
      </c>
      <c r="H179" s="5">
        <v>44574</v>
      </c>
      <c r="I179" s="19">
        <f>+VLOOKUP(E179,[1]GENERAL!$M$1:$BP$521,35,0)</f>
        <v>44574</v>
      </c>
      <c r="J179" s="11" t="str">
        <f t="shared" si="7"/>
        <v>Iguales</v>
      </c>
      <c r="K179" s="5">
        <v>44816</v>
      </c>
      <c r="L179" s="19">
        <f>+VLOOKUP(E179,[1]GENERAL!$M$1:$BP$521,36,0)</f>
        <v>44816</v>
      </c>
      <c r="M179" s="11" t="str">
        <f t="shared" si="8"/>
        <v>Iguales</v>
      </c>
      <c r="N179" s="6">
        <v>26400000</v>
      </c>
      <c r="O179" s="7">
        <v>0.57499999999999996</v>
      </c>
      <c r="P179" s="6">
        <v>15180000</v>
      </c>
      <c r="Q179" s="6">
        <v>11220000</v>
      </c>
      <c r="R179" s="6">
        <v>0</v>
      </c>
      <c r="S179" s="6">
        <v>0</v>
      </c>
      <c r="T179" s="3"/>
      <c r="U179" s="6"/>
      <c r="V179" s="6"/>
      <c r="W179" s="32" t="s">
        <v>19</v>
      </c>
    </row>
    <row r="180" spans="1:23" ht="15" customHeight="1" x14ac:dyDescent="0.3">
      <c r="A180" s="3" t="s">
        <v>209</v>
      </c>
      <c r="B180" s="31">
        <v>178</v>
      </c>
      <c r="C180" s="9">
        <v>159</v>
      </c>
      <c r="D180" s="9">
        <v>148</v>
      </c>
      <c r="E180" s="9">
        <v>52164280</v>
      </c>
      <c r="F180" s="10" t="s">
        <v>178</v>
      </c>
      <c r="G180" s="29">
        <f t="shared" si="6"/>
        <v>180</v>
      </c>
      <c r="H180" s="5">
        <v>44573</v>
      </c>
      <c r="I180" s="19">
        <f>+VLOOKUP(E180,[1]GENERAL!$M$1:$BP$521,35,0)</f>
        <v>44574</v>
      </c>
      <c r="J180" s="11" t="str">
        <f t="shared" si="7"/>
        <v>Diferentes</v>
      </c>
      <c r="K180" s="5">
        <v>44723</v>
      </c>
      <c r="L180" s="19">
        <f>+VLOOKUP(E180,[1]GENERAL!$M$1:$BP$521,36,0)</f>
        <v>44754</v>
      </c>
      <c r="M180" s="11" t="str">
        <f t="shared" si="8"/>
        <v>Diferentes</v>
      </c>
      <c r="N180" s="6">
        <v>41817175</v>
      </c>
      <c r="O180" s="7">
        <v>0.92666666268106346</v>
      </c>
      <c r="P180" s="6">
        <v>38750582</v>
      </c>
      <c r="Q180" s="6">
        <v>3066593</v>
      </c>
      <c r="R180" s="6">
        <v>1</v>
      </c>
      <c r="S180" s="6">
        <v>8363435</v>
      </c>
      <c r="T180" s="7">
        <v>0</v>
      </c>
      <c r="U180" s="6">
        <v>0</v>
      </c>
      <c r="V180" s="6">
        <v>8363435</v>
      </c>
      <c r="W180" s="32" t="s">
        <v>198</v>
      </c>
    </row>
    <row r="181" spans="1:23" x14ac:dyDescent="0.3">
      <c r="A181" s="3" t="s">
        <v>210</v>
      </c>
      <c r="B181" s="31">
        <v>178</v>
      </c>
      <c r="C181" s="9">
        <v>723</v>
      </c>
      <c r="D181" s="9">
        <v>658</v>
      </c>
      <c r="E181" s="9">
        <v>52164280</v>
      </c>
      <c r="F181" s="10" t="s">
        <v>200</v>
      </c>
      <c r="G181" s="29">
        <f t="shared" si="6"/>
        <v>180</v>
      </c>
      <c r="H181" s="5">
        <v>44725</v>
      </c>
      <c r="I181" s="19">
        <f>+VLOOKUP(E181,[1]GENERAL!$M$1:$BP$521,35,0)</f>
        <v>44574</v>
      </c>
      <c r="J181" s="11" t="str">
        <f t="shared" si="7"/>
        <v>Diferentes</v>
      </c>
      <c r="K181" s="5">
        <v>44754</v>
      </c>
      <c r="L181" s="19">
        <f>+VLOOKUP(E181,[1]GENERAL!$M$1:$BP$521,36,0)</f>
        <v>44754</v>
      </c>
      <c r="M181" s="11" t="str">
        <f t="shared" si="8"/>
        <v>Iguales</v>
      </c>
      <c r="N181" s="6">
        <v>8363435</v>
      </c>
      <c r="O181" s="7">
        <v>0</v>
      </c>
      <c r="P181" s="6">
        <v>0</v>
      </c>
      <c r="Q181" s="6">
        <v>8363435</v>
      </c>
      <c r="R181" s="6">
        <v>0</v>
      </c>
      <c r="S181" s="6">
        <v>0</v>
      </c>
      <c r="T181" s="3"/>
      <c r="U181" s="6"/>
      <c r="V181" s="6"/>
      <c r="W181" s="32" t="s">
        <v>19</v>
      </c>
    </row>
    <row r="182" spans="1:23" x14ac:dyDescent="0.3">
      <c r="A182" s="3" t="s">
        <v>211</v>
      </c>
      <c r="B182" s="31">
        <v>179</v>
      </c>
      <c r="C182" s="9">
        <v>445</v>
      </c>
      <c r="D182" s="9">
        <v>153</v>
      </c>
      <c r="E182" s="9">
        <v>1022975569</v>
      </c>
      <c r="F182" s="10" t="s">
        <v>24</v>
      </c>
      <c r="G182" s="29">
        <f t="shared" si="6"/>
        <v>242</v>
      </c>
      <c r="H182" s="5">
        <v>44573</v>
      </c>
      <c r="I182" s="19">
        <f>+VLOOKUP(E182,[1]GENERAL!$M$1:$BP$521,35,0)</f>
        <v>44574</v>
      </c>
      <c r="J182" s="11" t="str">
        <f t="shared" si="7"/>
        <v>Diferentes</v>
      </c>
      <c r="K182" s="5">
        <v>44815</v>
      </c>
      <c r="L182" s="19">
        <f>+VLOOKUP(E182,[1]GENERAL!$M$1:$BP$521,36,0)</f>
        <v>44816</v>
      </c>
      <c r="M182" s="11" t="str">
        <f t="shared" si="8"/>
        <v>Diferentes</v>
      </c>
      <c r="N182" s="6">
        <v>22560000</v>
      </c>
      <c r="O182" s="7">
        <v>0.57499999999999996</v>
      </c>
      <c r="P182" s="6">
        <v>12972000</v>
      </c>
      <c r="Q182" s="6">
        <v>9588000</v>
      </c>
      <c r="R182" s="6">
        <v>0</v>
      </c>
      <c r="S182" s="6">
        <v>0</v>
      </c>
      <c r="T182" s="3"/>
      <c r="U182" s="6"/>
      <c r="V182" s="6"/>
      <c r="W182" s="32" t="s">
        <v>19</v>
      </c>
    </row>
    <row r="183" spans="1:23" x14ac:dyDescent="0.3">
      <c r="A183" s="3" t="s">
        <v>212</v>
      </c>
      <c r="B183" s="31">
        <v>180</v>
      </c>
      <c r="C183" s="9">
        <v>149</v>
      </c>
      <c r="D183" s="9">
        <v>158</v>
      </c>
      <c r="E183" s="9">
        <v>1032453815</v>
      </c>
      <c r="F183" s="10" t="s">
        <v>24</v>
      </c>
      <c r="G183" s="29">
        <f t="shared" si="6"/>
        <v>242</v>
      </c>
      <c r="H183" s="5">
        <v>44574</v>
      </c>
      <c r="I183" s="19">
        <f>+VLOOKUP(E183,[1]GENERAL!$M$1:$BP$521,35,0)</f>
        <v>44574</v>
      </c>
      <c r="J183" s="11" t="str">
        <f t="shared" si="7"/>
        <v>Iguales</v>
      </c>
      <c r="K183" s="5">
        <v>44816</v>
      </c>
      <c r="L183" s="19">
        <f>+VLOOKUP(E183,[1]GENERAL!$M$1:$BP$521,36,0)</f>
        <v>44816</v>
      </c>
      <c r="M183" s="11" t="str">
        <f t="shared" si="8"/>
        <v>Iguales</v>
      </c>
      <c r="N183" s="6">
        <v>37600000</v>
      </c>
      <c r="O183" s="7">
        <v>0.57499999999999996</v>
      </c>
      <c r="P183" s="6">
        <v>21620000</v>
      </c>
      <c r="Q183" s="6">
        <v>15980000</v>
      </c>
      <c r="R183" s="6">
        <v>0</v>
      </c>
      <c r="S183" s="6">
        <v>0</v>
      </c>
      <c r="T183" s="3"/>
      <c r="U183" s="6"/>
      <c r="V183" s="6"/>
      <c r="W183" s="32" t="s">
        <v>19</v>
      </c>
    </row>
    <row r="184" spans="1:23" x14ac:dyDescent="0.3">
      <c r="A184" s="3" t="s">
        <v>213</v>
      </c>
      <c r="B184" s="31">
        <v>181</v>
      </c>
      <c r="C184" s="9">
        <v>400</v>
      </c>
      <c r="D184" s="9">
        <v>136</v>
      </c>
      <c r="E184" s="9">
        <v>1024571604</v>
      </c>
      <c r="F184" s="10" t="s">
        <v>36</v>
      </c>
      <c r="G184" s="29">
        <f t="shared" si="6"/>
        <v>180</v>
      </c>
      <c r="H184" s="5">
        <v>44573</v>
      </c>
      <c r="I184" s="19">
        <f>+VLOOKUP(E184,[1]GENERAL!$M$1:$BP$521,35,0)</f>
        <v>44579</v>
      </c>
      <c r="J184" s="11" t="str">
        <f t="shared" si="7"/>
        <v>Diferentes</v>
      </c>
      <c r="K184" s="5">
        <v>44753</v>
      </c>
      <c r="L184" s="19">
        <f>+VLOOKUP(E184,[1]GENERAL!$M$1:$BP$521,36,0)</f>
        <v>44759</v>
      </c>
      <c r="M184" s="11" t="str">
        <f t="shared" si="8"/>
        <v>Diferentes</v>
      </c>
      <c r="N184" s="6">
        <v>19800000</v>
      </c>
      <c r="O184" s="7">
        <v>0.73888888888888893</v>
      </c>
      <c r="P184" s="6">
        <v>14630000</v>
      </c>
      <c r="Q184" s="6">
        <v>5170000</v>
      </c>
      <c r="R184" s="6">
        <v>0</v>
      </c>
      <c r="S184" s="6">
        <v>0</v>
      </c>
      <c r="T184" s="3"/>
      <c r="U184" s="6"/>
      <c r="V184" s="6"/>
      <c r="W184" s="32" t="s">
        <v>19</v>
      </c>
    </row>
    <row r="185" spans="1:23" x14ac:dyDescent="0.3">
      <c r="A185" s="3" t="s">
        <v>214</v>
      </c>
      <c r="B185" s="31">
        <v>182</v>
      </c>
      <c r="C185" s="9">
        <v>133</v>
      </c>
      <c r="D185" s="9">
        <v>182</v>
      </c>
      <c r="E185" s="9">
        <v>1032446801</v>
      </c>
      <c r="F185" s="10" t="s">
        <v>24</v>
      </c>
      <c r="G185" s="29">
        <f t="shared" si="6"/>
        <v>242</v>
      </c>
      <c r="H185" s="5">
        <v>44574</v>
      </c>
      <c r="I185" s="19">
        <f>+VLOOKUP(E185,[1]GENERAL!$M$1:$BP$521,35,0)</f>
        <v>44574</v>
      </c>
      <c r="J185" s="11" t="str">
        <f t="shared" si="7"/>
        <v>Iguales</v>
      </c>
      <c r="K185" s="5">
        <v>44816</v>
      </c>
      <c r="L185" s="19">
        <f>+VLOOKUP(E185,[1]GENERAL!$M$1:$BP$521,36,0)</f>
        <v>44816</v>
      </c>
      <c r="M185" s="11" t="str">
        <f t="shared" si="8"/>
        <v>Iguales</v>
      </c>
      <c r="N185" s="6">
        <v>42400000</v>
      </c>
      <c r="O185" s="7">
        <v>0.57499999999999996</v>
      </c>
      <c r="P185" s="6">
        <v>24380000</v>
      </c>
      <c r="Q185" s="6">
        <v>18020000</v>
      </c>
      <c r="R185" s="6">
        <v>0</v>
      </c>
      <c r="S185" s="6">
        <v>0</v>
      </c>
      <c r="T185" s="3"/>
      <c r="U185" s="6"/>
      <c r="V185" s="6"/>
      <c r="W185" s="32" t="s">
        <v>19</v>
      </c>
    </row>
    <row r="186" spans="1:23" x14ac:dyDescent="0.3">
      <c r="A186" s="3" t="s">
        <v>215</v>
      </c>
      <c r="B186" s="31">
        <v>183</v>
      </c>
      <c r="C186" s="9">
        <v>439</v>
      </c>
      <c r="D186" s="9">
        <v>160</v>
      </c>
      <c r="E186" s="9">
        <v>10137094</v>
      </c>
      <c r="F186" s="10" t="s">
        <v>24</v>
      </c>
      <c r="G186" s="29">
        <f t="shared" si="6"/>
        <v>242</v>
      </c>
      <c r="H186" s="5">
        <v>44574</v>
      </c>
      <c r="I186" s="19">
        <f>+VLOOKUP(E186,[1]GENERAL!$M$1:$BP$521,35,0)</f>
        <v>44574</v>
      </c>
      <c r="J186" s="11" t="str">
        <f t="shared" si="7"/>
        <v>Iguales</v>
      </c>
      <c r="K186" s="5">
        <v>44816</v>
      </c>
      <c r="L186" s="19">
        <f>+VLOOKUP(E186,[1]GENERAL!$M$1:$BP$521,36,0)</f>
        <v>44816</v>
      </c>
      <c r="M186" s="11" t="str">
        <f t="shared" si="8"/>
        <v>Iguales</v>
      </c>
      <c r="N186" s="6">
        <v>41360000</v>
      </c>
      <c r="O186" s="7">
        <v>0.57499999999999996</v>
      </c>
      <c r="P186" s="6">
        <v>23782000</v>
      </c>
      <c r="Q186" s="6">
        <v>17578000</v>
      </c>
      <c r="R186" s="6">
        <v>0</v>
      </c>
      <c r="S186" s="6">
        <v>0</v>
      </c>
      <c r="T186" s="3"/>
      <c r="U186" s="6"/>
      <c r="V186" s="6"/>
      <c r="W186" s="32" t="s">
        <v>19</v>
      </c>
    </row>
    <row r="187" spans="1:23" x14ac:dyDescent="0.3">
      <c r="A187" s="3" t="s">
        <v>216</v>
      </c>
      <c r="B187" s="31">
        <v>184</v>
      </c>
      <c r="C187" s="9">
        <v>451</v>
      </c>
      <c r="D187" s="9">
        <v>246</v>
      </c>
      <c r="E187" s="9">
        <v>1049616412</v>
      </c>
      <c r="F187" s="10" t="s">
        <v>24</v>
      </c>
      <c r="G187" s="29">
        <f t="shared" si="6"/>
        <v>242</v>
      </c>
      <c r="H187" s="5">
        <v>44578</v>
      </c>
      <c r="I187" s="19">
        <f>+VLOOKUP(E187,[1]GENERAL!$M$1:$BP$521,35,0)</f>
        <v>44578</v>
      </c>
      <c r="J187" s="11" t="str">
        <f t="shared" si="7"/>
        <v>Iguales</v>
      </c>
      <c r="K187" s="5">
        <v>44820</v>
      </c>
      <c r="L187" s="19">
        <f>+VLOOKUP(E187,[1]GENERAL!$M$1:$BP$521,36,0)</f>
        <v>44820</v>
      </c>
      <c r="M187" s="11" t="str">
        <f t="shared" si="8"/>
        <v>Iguales</v>
      </c>
      <c r="N187" s="6">
        <v>60160000</v>
      </c>
      <c r="O187" s="7">
        <v>0.55000000000000004</v>
      </c>
      <c r="P187" s="6">
        <v>33088000</v>
      </c>
      <c r="Q187" s="6">
        <v>27072000</v>
      </c>
      <c r="R187" s="6">
        <v>0</v>
      </c>
      <c r="S187" s="6">
        <v>0</v>
      </c>
      <c r="T187" s="3"/>
      <c r="U187" s="6"/>
      <c r="V187" s="6"/>
      <c r="W187" s="32" t="s">
        <v>19</v>
      </c>
    </row>
    <row r="188" spans="1:23" x14ac:dyDescent="0.3">
      <c r="A188" s="3" t="s">
        <v>217</v>
      </c>
      <c r="B188" s="31">
        <v>185</v>
      </c>
      <c r="C188" s="9">
        <v>442</v>
      </c>
      <c r="D188" s="9">
        <v>161</v>
      </c>
      <c r="E188" s="9">
        <v>80493743</v>
      </c>
      <c r="F188" s="10" t="s">
        <v>33</v>
      </c>
      <c r="G188" s="29">
        <f t="shared" si="6"/>
        <v>333</v>
      </c>
      <c r="H188" s="5">
        <v>44574</v>
      </c>
      <c r="I188" s="19">
        <f>+VLOOKUP(E188,[1]GENERAL!$M$1:$BP$521,35,0)</f>
        <v>44574</v>
      </c>
      <c r="J188" s="11" t="str">
        <f t="shared" si="7"/>
        <v>Iguales</v>
      </c>
      <c r="K188" s="5">
        <v>44907</v>
      </c>
      <c r="L188" s="19">
        <f>+VLOOKUP(E188,[1]GENERAL!$M$1:$BP$521,36,0)</f>
        <v>44907</v>
      </c>
      <c r="M188" s="11" t="str">
        <f t="shared" si="8"/>
        <v>Iguales</v>
      </c>
      <c r="N188" s="6">
        <v>31020000</v>
      </c>
      <c r="O188" s="7">
        <v>0.41818181818181815</v>
      </c>
      <c r="P188" s="6">
        <v>12972000</v>
      </c>
      <c r="Q188" s="6">
        <v>18048000</v>
      </c>
      <c r="R188" s="6">
        <v>0</v>
      </c>
      <c r="S188" s="6">
        <v>0</v>
      </c>
      <c r="T188" s="3"/>
      <c r="U188" s="6"/>
      <c r="V188" s="6"/>
      <c r="W188" s="32" t="s">
        <v>19</v>
      </c>
    </row>
    <row r="189" spans="1:23" x14ac:dyDescent="0.3">
      <c r="A189" s="3" t="s">
        <v>218</v>
      </c>
      <c r="B189" s="31">
        <v>186</v>
      </c>
      <c r="C189" s="9">
        <v>444</v>
      </c>
      <c r="D189" s="9">
        <v>170</v>
      </c>
      <c r="E189" s="9">
        <v>1030662898</v>
      </c>
      <c r="F189" s="10" t="s">
        <v>24</v>
      </c>
      <c r="G189" s="29">
        <v>242</v>
      </c>
      <c r="H189" s="5">
        <v>44574</v>
      </c>
      <c r="I189" s="19">
        <v>44574</v>
      </c>
      <c r="J189" s="11" t="s">
        <v>672</v>
      </c>
      <c r="K189" s="5">
        <v>44816</v>
      </c>
      <c r="L189" s="19">
        <v>44816</v>
      </c>
      <c r="M189" s="11" t="s">
        <v>671</v>
      </c>
      <c r="N189" s="6">
        <v>26320000</v>
      </c>
      <c r="O189" s="7">
        <v>0.57499999999999996</v>
      </c>
      <c r="P189" s="6">
        <v>15134000</v>
      </c>
      <c r="Q189" s="6">
        <v>11186000</v>
      </c>
      <c r="R189" s="6">
        <v>0</v>
      </c>
      <c r="S189" s="6">
        <v>0</v>
      </c>
      <c r="T189" s="3"/>
      <c r="U189" s="6"/>
      <c r="V189" s="6"/>
      <c r="W189" s="32" t="s">
        <v>19</v>
      </c>
    </row>
    <row r="190" spans="1:23" x14ac:dyDescent="0.3">
      <c r="A190" s="3" t="s">
        <v>219</v>
      </c>
      <c r="B190" s="31">
        <v>187</v>
      </c>
      <c r="C190" s="9">
        <v>449</v>
      </c>
      <c r="D190" s="9">
        <v>169</v>
      </c>
      <c r="E190" s="9">
        <v>1094949319</v>
      </c>
      <c r="F190" s="10" t="s">
        <v>36</v>
      </c>
      <c r="G190" s="29">
        <f t="shared" si="6"/>
        <v>180</v>
      </c>
      <c r="H190" s="5">
        <v>44574</v>
      </c>
      <c r="I190" s="19">
        <f>+VLOOKUP(E190,[1]GENERAL!$M$1:$BP$521,35,0)</f>
        <v>44574</v>
      </c>
      <c r="J190" s="11" t="str">
        <f t="shared" si="7"/>
        <v>Iguales</v>
      </c>
      <c r="K190" s="5">
        <v>44754</v>
      </c>
      <c r="L190" s="19">
        <f>+VLOOKUP(E190,[1]GENERAL!$M$1:$BP$521,36,0)</f>
        <v>44754</v>
      </c>
      <c r="M190" s="11" t="str">
        <f t="shared" si="8"/>
        <v>Iguales</v>
      </c>
      <c r="N190" s="6">
        <v>31020000</v>
      </c>
      <c r="O190" s="7">
        <v>0</v>
      </c>
      <c r="P190" s="6">
        <v>0</v>
      </c>
      <c r="Q190" s="6">
        <v>31020000</v>
      </c>
      <c r="R190" s="6">
        <v>0</v>
      </c>
      <c r="S190" s="6">
        <v>0</v>
      </c>
      <c r="T190" s="3"/>
      <c r="U190" s="6"/>
      <c r="V190" s="6"/>
      <c r="W190" s="32" t="s">
        <v>19</v>
      </c>
    </row>
    <row r="191" spans="1:23" x14ac:dyDescent="0.3">
      <c r="A191" s="3" t="s">
        <v>220</v>
      </c>
      <c r="B191" s="31">
        <v>188</v>
      </c>
      <c r="C191" s="9">
        <v>443</v>
      </c>
      <c r="D191" s="9">
        <v>162</v>
      </c>
      <c r="E191" s="9">
        <v>1012365723</v>
      </c>
      <c r="F191" s="10" t="s">
        <v>33</v>
      </c>
      <c r="G191" s="29">
        <f t="shared" si="6"/>
        <v>333</v>
      </c>
      <c r="H191" s="5">
        <v>44574</v>
      </c>
      <c r="I191" s="19">
        <f>+VLOOKUP(E191,[1]GENERAL!$M$1:$BP$521,35,0)</f>
        <v>44574</v>
      </c>
      <c r="J191" s="11" t="str">
        <f t="shared" si="7"/>
        <v>Iguales</v>
      </c>
      <c r="K191" s="5">
        <v>44907</v>
      </c>
      <c r="L191" s="19">
        <f>+VLOOKUP(E191,[1]GENERAL!$M$1:$BP$521,36,0)</f>
        <v>44907</v>
      </c>
      <c r="M191" s="11" t="str">
        <f t="shared" si="8"/>
        <v>Iguales</v>
      </c>
      <c r="N191" s="6">
        <v>36190000</v>
      </c>
      <c r="O191" s="7">
        <v>0.41818181818181815</v>
      </c>
      <c r="P191" s="6">
        <v>15134000</v>
      </c>
      <c r="Q191" s="6">
        <v>21056000</v>
      </c>
      <c r="R191" s="6">
        <v>0</v>
      </c>
      <c r="S191" s="6">
        <v>0</v>
      </c>
      <c r="T191" s="3"/>
      <c r="U191" s="6"/>
      <c r="V191" s="6"/>
      <c r="W191" s="32" t="s">
        <v>19</v>
      </c>
    </row>
    <row r="192" spans="1:23" x14ac:dyDescent="0.3">
      <c r="A192" s="3" t="s">
        <v>221</v>
      </c>
      <c r="B192" s="31">
        <v>189</v>
      </c>
      <c r="C192" s="9">
        <v>446</v>
      </c>
      <c r="D192" s="9">
        <v>187</v>
      </c>
      <c r="E192" s="9">
        <v>1090390177</v>
      </c>
      <c r="F192" s="10" t="s">
        <v>24</v>
      </c>
      <c r="G192" s="29">
        <f t="shared" si="6"/>
        <v>242</v>
      </c>
      <c r="H192" s="5">
        <v>44574</v>
      </c>
      <c r="I192" s="19">
        <f>+VLOOKUP(E192,[1]GENERAL!$M$1:$BP$521,35,0)</f>
        <v>44575</v>
      </c>
      <c r="J192" s="11" t="str">
        <f t="shared" si="7"/>
        <v>Diferentes</v>
      </c>
      <c r="K192" s="5">
        <v>44816</v>
      </c>
      <c r="L192" s="19">
        <f>+VLOOKUP(E192,[1]GENERAL!$M$1:$BP$521,36,0)</f>
        <v>44817</v>
      </c>
      <c r="M192" s="11" t="str">
        <f t="shared" si="8"/>
        <v>Diferentes</v>
      </c>
      <c r="N192" s="6">
        <v>22560000</v>
      </c>
      <c r="O192" s="7">
        <v>0.5708333333333333</v>
      </c>
      <c r="P192" s="6">
        <v>12878000</v>
      </c>
      <c r="Q192" s="6">
        <v>9682000</v>
      </c>
      <c r="R192" s="6">
        <v>0</v>
      </c>
      <c r="S192" s="6">
        <v>0</v>
      </c>
      <c r="T192" s="3"/>
      <c r="U192" s="6"/>
      <c r="V192" s="6"/>
      <c r="W192" s="32" t="s">
        <v>19</v>
      </c>
    </row>
    <row r="193" spans="1:23" ht="14.4" customHeight="1" x14ac:dyDescent="0.3">
      <c r="A193" s="3" t="s">
        <v>222</v>
      </c>
      <c r="B193" s="31">
        <v>190</v>
      </c>
      <c r="C193" s="9">
        <v>161</v>
      </c>
      <c r="D193" s="9">
        <v>155</v>
      </c>
      <c r="E193" s="9">
        <v>52432215</v>
      </c>
      <c r="F193" s="10" t="s">
        <v>178</v>
      </c>
      <c r="G193" s="29">
        <f t="shared" si="6"/>
        <v>180</v>
      </c>
      <c r="H193" s="5">
        <v>44574</v>
      </c>
      <c r="I193" s="19">
        <f>+VLOOKUP(E193,[1]GENERAL!$M$1:$BP$521,35,0)</f>
        <v>44575</v>
      </c>
      <c r="J193" s="11" t="str">
        <f t="shared" si="7"/>
        <v>Diferentes</v>
      </c>
      <c r="K193" s="5">
        <v>44724</v>
      </c>
      <c r="L193" s="19">
        <f>+VLOOKUP(E193,[1]GENERAL!$M$1:$BP$521,36,0)</f>
        <v>44755</v>
      </c>
      <c r="M193" s="11" t="str">
        <f t="shared" si="8"/>
        <v>Diferentes</v>
      </c>
      <c r="N193" s="6">
        <v>22505000</v>
      </c>
      <c r="O193" s="7">
        <v>0.91333334814485667</v>
      </c>
      <c r="P193" s="6">
        <v>20554567</v>
      </c>
      <c r="Q193" s="6">
        <v>1950433</v>
      </c>
      <c r="R193" s="6">
        <v>1</v>
      </c>
      <c r="S193" s="6">
        <v>4501000</v>
      </c>
      <c r="T193" s="7">
        <v>0</v>
      </c>
      <c r="U193" s="6">
        <v>0</v>
      </c>
      <c r="V193" s="6">
        <v>4501000</v>
      </c>
      <c r="W193" s="32" t="s">
        <v>198</v>
      </c>
    </row>
    <row r="194" spans="1:23" x14ac:dyDescent="0.3">
      <c r="A194" s="3" t="s">
        <v>223</v>
      </c>
      <c r="B194" s="31">
        <v>190</v>
      </c>
      <c r="C194" s="9">
        <v>726</v>
      </c>
      <c r="D194" s="9">
        <v>665</v>
      </c>
      <c r="E194" s="9">
        <v>52432215</v>
      </c>
      <c r="F194" s="10" t="s">
        <v>200</v>
      </c>
      <c r="G194" s="29">
        <f t="shared" si="6"/>
        <v>180</v>
      </c>
      <c r="H194" s="5">
        <v>44726</v>
      </c>
      <c r="I194" s="19">
        <f>+VLOOKUP(E194,[1]GENERAL!$M$1:$BP$521,35,0)</f>
        <v>44575</v>
      </c>
      <c r="J194" s="11" t="str">
        <f t="shared" si="7"/>
        <v>Diferentes</v>
      </c>
      <c r="K194" s="5">
        <v>44755</v>
      </c>
      <c r="L194" s="19">
        <f>+VLOOKUP(E194,[1]GENERAL!$M$1:$BP$521,36,0)</f>
        <v>44755</v>
      </c>
      <c r="M194" s="11" t="str">
        <f t="shared" si="8"/>
        <v>Iguales</v>
      </c>
      <c r="N194" s="6">
        <v>4501000</v>
      </c>
      <c r="O194" s="7">
        <v>0</v>
      </c>
      <c r="P194" s="6">
        <v>0</v>
      </c>
      <c r="Q194" s="6">
        <v>4501000</v>
      </c>
      <c r="R194" s="6">
        <v>0</v>
      </c>
      <c r="S194" s="6">
        <v>0</v>
      </c>
      <c r="T194" s="3"/>
      <c r="U194" s="6"/>
      <c r="V194" s="6"/>
      <c r="W194" s="32" t="s">
        <v>19</v>
      </c>
    </row>
    <row r="195" spans="1:23" x14ac:dyDescent="0.3">
      <c r="A195" s="3" t="s">
        <v>224</v>
      </c>
      <c r="B195" s="31">
        <v>191</v>
      </c>
      <c r="C195" s="9">
        <v>407</v>
      </c>
      <c r="D195" s="9">
        <v>204</v>
      </c>
      <c r="E195" s="9">
        <v>7176892</v>
      </c>
      <c r="F195" s="10" t="s">
        <v>21</v>
      </c>
      <c r="G195" s="29">
        <f t="shared" ref="G195:G258" si="9">+L195-I195</f>
        <v>348</v>
      </c>
      <c r="H195" s="5">
        <v>44575</v>
      </c>
      <c r="I195" s="19">
        <f>+VLOOKUP(E195,[1]GENERAL!$M$1:$BP$521,35,0)</f>
        <v>44575</v>
      </c>
      <c r="J195" s="11" t="str">
        <f t="shared" ref="J195:J258" si="10">+IF(H195=I195,"Iguales", "Diferentes")</f>
        <v>Iguales</v>
      </c>
      <c r="K195" s="5">
        <v>44923</v>
      </c>
      <c r="L195" s="19">
        <f>+VLOOKUP(E195,[1]GENERAL!$M$1:$BP$521,36,0)</f>
        <v>44923</v>
      </c>
      <c r="M195" s="11" t="str">
        <f t="shared" ref="M195:M258" si="11">+IF(K195=L195,"Iguales", "Diferentes")</f>
        <v>Iguales</v>
      </c>
      <c r="N195" s="6">
        <v>42422109</v>
      </c>
      <c r="O195" s="7">
        <v>0.39710145009527931</v>
      </c>
      <c r="P195" s="6">
        <v>16845881</v>
      </c>
      <c r="Q195" s="6">
        <v>25576228</v>
      </c>
      <c r="R195" s="6">
        <v>0</v>
      </c>
      <c r="S195" s="6">
        <v>0</v>
      </c>
      <c r="T195" s="3"/>
      <c r="U195" s="6"/>
      <c r="V195" s="6"/>
      <c r="W195" s="32" t="s">
        <v>19</v>
      </c>
    </row>
    <row r="196" spans="1:23" x14ac:dyDescent="0.3">
      <c r="A196" s="3" t="s">
        <v>225</v>
      </c>
      <c r="B196" s="31">
        <v>192</v>
      </c>
      <c r="C196" s="9">
        <v>406</v>
      </c>
      <c r="D196" s="9">
        <v>205</v>
      </c>
      <c r="E196" s="9">
        <v>1026282363</v>
      </c>
      <c r="F196" s="10" t="s">
        <v>21</v>
      </c>
      <c r="G196" s="29">
        <f t="shared" si="9"/>
        <v>349</v>
      </c>
      <c r="H196" s="5">
        <v>44575</v>
      </c>
      <c r="I196" s="19">
        <f>+VLOOKUP(E196,[1]GENERAL!$M$1:$BP$521,35,0)</f>
        <v>44579</v>
      </c>
      <c r="J196" s="11" t="str">
        <f t="shared" si="10"/>
        <v>Diferentes</v>
      </c>
      <c r="K196" s="5">
        <v>44923</v>
      </c>
      <c r="L196" s="19">
        <f>+VLOOKUP(E196,[1]GENERAL!$M$1:$BP$521,36,0)</f>
        <v>44928</v>
      </c>
      <c r="M196" s="11" t="str">
        <f t="shared" si="11"/>
        <v>Diferentes</v>
      </c>
      <c r="N196" s="6">
        <v>51750000</v>
      </c>
      <c r="O196" s="7">
        <v>0.38550724637681161</v>
      </c>
      <c r="P196" s="6">
        <v>19950000</v>
      </c>
      <c r="Q196" s="6">
        <v>31800000</v>
      </c>
      <c r="R196" s="6">
        <v>0</v>
      </c>
      <c r="S196" s="6">
        <v>0</v>
      </c>
      <c r="T196" s="3"/>
      <c r="U196" s="6"/>
      <c r="V196" s="6"/>
      <c r="W196" s="32" t="s">
        <v>19</v>
      </c>
    </row>
    <row r="197" spans="1:23" x14ac:dyDescent="0.3">
      <c r="A197" s="3" t="s">
        <v>226</v>
      </c>
      <c r="B197" s="31">
        <v>193</v>
      </c>
      <c r="C197" s="9">
        <v>336</v>
      </c>
      <c r="D197" s="9">
        <v>206</v>
      </c>
      <c r="E197" s="9">
        <v>1026264565</v>
      </c>
      <c r="F197" s="10" t="s">
        <v>36</v>
      </c>
      <c r="G197" s="29">
        <f t="shared" si="9"/>
        <v>180</v>
      </c>
      <c r="H197" s="5">
        <v>44575</v>
      </c>
      <c r="I197" s="19">
        <f>+VLOOKUP(E197,[1]GENERAL!$M$1:$BP$521,35,0)</f>
        <v>44578</v>
      </c>
      <c r="J197" s="11" t="str">
        <f t="shared" si="10"/>
        <v>Diferentes</v>
      </c>
      <c r="K197" s="5">
        <v>44755</v>
      </c>
      <c r="L197" s="19">
        <f>+VLOOKUP(E197,[1]GENERAL!$M$1:$BP$521,36,0)</f>
        <v>44758</v>
      </c>
      <c r="M197" s="11" t="str">
        <f t="shared" si="11"/>
        <v>Diferentes</v>
      </c>
      <c r="N197" s="6">
        <v>34669800</v>
      </c>
      <c r="O197" s="7">
        <v>0.74444444444444446</v>
      </c>
      <c r="P197" s="6">
        <v>25809740</v>
      </c>
      <c r="Q197" s="6">
        <v>8860060</v>
      </c>
      <c r="R197" s="6">
        <v>0</v>
      </c>
      <c r="S197" s="6">
        <v>0</v>
      </c>
      <c r="T197" s="3"/>
      <c r="U197" s="6"/>
      <c r="V197" s="6"/>
      <c r="W197" s="32" t="s">
        <v>19</v>
      </c>
    </row>
    <row r="198" spans="1:23" x14ac:dyDescent="0.3">
      <c r="A198" s="3" t="s">
        <v>227</v>
      </c>
      <c r="B198" s="31">
        <v>194</v>
      </c>
      <c r="C198" s="9">
        <v>94</v>
      </c>
      <c r="D198" s="9">
        <v>185</v>
      </c>
      <c r="E198" s="9">
        <v>79459883</v>
      </c>
      <c r="F198" s="10" t="s">
        <v>228</v>
      </c>
      <c r="G198" s="29">
        <f t="shared" si="9"/>
        <v>329</v>
      </c>
      <c r="H198" s="5">
        <v>44574</v>
      </c>
      <c r="I198" s="19">
        <f>+VLOOKUP(E198,[1]GENERAL!$M$1:$BP$521,35,0)</f>
        <v>44574</v>
      </c>
      <c r="J198" s="11" t="str">
        <f t="shared" si="10"/>
        <v>Iguales</v>
      </c>
      <c r="K198" s="5">
        <v>44903</v>
      </c>
      <c r="L198" s="19">
        <f>+VLOOKUP(E198,[1]GENERAL!$M$1:$BP$521,36,0)</f>
        <v>44903</v>
      </c>
      <c r="M198" s="11" t="str">
        <f t="shared" si="11"/>
        <v>Iguales</v>
      </c>
      <c r="N198" s="6">
        <v>70633333</v>
      </c>
      <c r="O198" s="7">
        <v>0.42331288543328405</v>
      </c>
      <c r="P198" s="6">
        <v>29900000</v>
      </c>
      <c r="Q198" s="6">
        <v>40733333</v>
      </c>
      <c r="R198" s="6">
        <v>0</v>
      </c>
      <c r="S198" s="6">
        <v>0</v>
      </c>
      <c r="T198" s="3"/>
      <c r="U198" s="6"/>
      <c r="V198" s="6"/>
      <c r="W198" s="32" t="s">
        <v>19</v>
      </c>
    </row>
    <row r="199" spans="1:23" x14ac:dyDescent="0.3">
      <c r="A199" s="3" t="s">
        <v>229</v>
      </c>
      <c r="B199" s="31">
        <v>195</v>
      </c>
      <c r="C199" s="9">
        <v>128</v>
      </c>
      <c r="D199" s="9">
        <v>239</v>
      </c>
      <c r="E199" s="9">
        <v>37332210</v>
      </c>
      <c r="F199" s="10" t="s">
        <v>24</v>
      </c>
      <c r="G199" s="29">
        <f t="shared" si="9"/>
        <v>242</v>
      </c>
      <c r="H199" s="5">
        <v>44578</v>
      </c>
      <c r="I199" s="19">
        <f>+VLOOKUP(E199,[1]GENERAL!$M$1:$BP$521,35,0)</f>
        <v>44578</v>
      </c>
      <c r="J199" s="11" t="str">
        <f t="shared" si="10"/>
        <v>Iguales</v>
      </c>
      <c r="K199" s="5">
        <v>44820</v>
      </c>
      <c r="L199" s="19">
        <f>+VLOOKUP(E199,[1]GENERAL!$M$1:$BP$521,36,0)</f>
        <v>44820</v>
      </c>
      <c r="M199" s="11" t="str">
        <f t="shared" si="11"/>
        <v>Iguales</v>
      </c>
      <c r="N199" s="6">
        <v>58400000</v>
      </c>
      <c r="O199" s="7">
        <v>0.55833333904109594</v>
      </c>
      <c r="P199" s="6">
        <v>32606667</v>
      </c>
      <c r="Q199" s="6">
        <v>25793333</v>
      </c>
      <c r="R199" s="6">
        <v>0</v>
      </c>
      <c r="S199" s="6">
        <v>0</v>
      </c>
      <c r="T199" s="3"/>
      <c r="U199" s="6"/>
      <c r="V199" s="6"/>
      <c r="W199" s="32" t="s">
        <v>19</v>
      </c>
    </row>
    <row r="200" spans="1:23" x14ac:dyDescent="0.3">
      <c r="A200" s="3" t="s">
        <v>230</v>
      </c>
      <c r="B200" s="31">
        <v>196</v>
      </c>
      <c r="C200" s="9">
        <v>90</v>
      </c>
      <c r="D200" s="9">
        <v>201</v>
      </c>
      <c r="E200" s="9">
        <v>1013629185</v>
      </c>
      <c r="F200" s="10" t="s">
        <v>169</v>
      </c>
      <c r="G200" s="29">
        <f t="shared" si="9"/>
        <v>348</v>
      </c>
      <c r="H200" s="5">
        <v>44575</v>
      </c>
      <c r="I200" s="19">
        <f>+VLOOKUP(E200,[1]GENERAL!$M$1:$BP$521,35,0)</f>
        <v>44575</v>
      </c>
      <c r="J200" s="11" t="str">
        <f t="shared" si="10"/>
        <v>Iguales</v>
      </c>
      <c r="K200" s="5">
        <v>44925</v>
      </c>
      <c r="L200" s="19">
        <f>+VLOOKUP(E200,[1]GENERAL!$M$1:$BP$521,36,0)</f>
        <v>44923</v>
      </c>
      <c r="M200" s="11" t="str">
        <f t="shared" si="11"/>
        <v>Diferentes</v>
      </c>
      <c r="N200" s="6">
        <v>67850000</v>
      </c>
      <c r="O200" s="7">
        <v>0.3971014443625645</v>
      </c>
      <c r="P200" s="6">
        <v>26943333</v>
      </c>
      <c r="Q200" s="6">
        <v>40906667</v>
      </c>
      <c r="R200" s="6">
        <v>0</v>
      </c>
      <c r="S200" s="6">
        <v>0</v>
      </c>
      <c r="T200" s="3"/>
      <c r="U200" s="6"/>
      <c r="V200" s="6"/>
      <c r="W200" s="32" t="s">
        <v>19</v>
      </c>
    </row>
    <row r="201" spans="1:23" ht="28.8" x14ac:dyDescent="0.3">
      <c r="A201" s="3" t="s">
        <v>231</v>
      </c>
      <c r="B201" s="31">
        <v>197</v>
      </c>
      <c r="C201" s="9">
        <v>469</v>
      </c>
      <c r="D201" s="9">
        <v>245</v>
      </c>
      <c r="E201" s="9">
        <v>53116356</v>
      </c>
      <c r="F201" s="10" t="s">
        <v>36</v>
      </c>
      <c r="G201" s="29">
        <f t="shared" si="9"/>
        <v>180</v>
      </c>
      <c r="H201" s="5">
        <v>44578</v>
      </c>
      <c r="I201" s="19">
        <f>+VLOOKUP(E201,[1]GENERAL!$M$1:$BP$521,35,0)</f>
        <v>44578</v>
      </c>
      <c r="J201" s="11" t="str">
        <f t="shared" si="10"/>
        <v>Iguales</v>
      </c>
      <c r="K201" s="5">
        <v>44758</v>
      </c>
      <c r="L201" s="19">
        <f>+VLOOKUP(E201,[1]GENERAL!$M$1:$BP$521,36,0)</f>
        <v>44758</v>
      </c>
      <c r="M201" s="11" t="str">
        <f t="shared" si="11"/>
        <v>Iguales</v>
      </c>
      <c r="N201" s="6">
        <v>28200000</v>
      </c>
      <c r="O201" s="7">
        <v>0.74444443262411353</v>
      </c>
      <c r="P201" s="6">
        <v>20993333</v>
      </c>
      <c r="Q201" s="6">
        <v>7206667</v>
      </c>
      <c r="R201" s="6">
        <v>0</v>
      </c>
      <c r="S201" s="6">
        <v>0</v>
      </c>
      <c r="T201" s="3"/>
      <c r="U201" s="6"/>
      <c r="V201" s="6"/>
      <c r="W201" s="32" t="s">
        <v>171</v>
      </c>
    </row>
    <row r="202" spans="1:23" ht="43.2" hidden="1" x14ac:dyDescent="0.3">
      <c r="A202" s="3" t="s">
        <v>232</v>
      </c>
      <c r="B202" s="31">
        <v>197</v>
      </c>
      <c r="C202" s="9">
        <v>645</v>
      </c>
      <c r="D202" s="9">
        <v>588</v>
      </c>
      <c r="E202" s="9">
        <v>860002534</v>
      </c>
      <c r="F202" s="10" t="s">
        <v>233</v>
      </c>
      <c r="G202" s="29" t="e">
        <f t="shared" si="9"/>
        <v>#N/A</v>
      </c>
      <c r="H202" s="5">
        <v>44639</v>
      </c>
      <c r="I202" s="19" t="e">
        <f>+VLOOKUP(E202,[1]GENERAL!$M$1:$BP$521,35,0)</f>
        <v>#N/A</v>
      </c>
      <c r="J202" s="11" t="e">
        <f t="shared" si="10"/>
        <v>#N/A</v>
      </c>
      <c r="K202" s="5">
        <v>44699</v>
      </c>
      <c r="L202" s="19" t="e">
        <f>+VLOOKUP(E202,[1]GENERAL!$M$1:$BP$521,36,0)</f>
        <v>#N/A</v>
      </c>
      <c r="M202" s="11" t="e">
        <f t="shared" si="11"/>
        <v>#N/A</v>
      </c>
      <c r="N202" s="3"/>
      <c r="O202" s="3"/>
      <c r="P202" s="3"/>
      <c r="Q202" s="3"/>
      <c r="R202" s="6">
        <v>2</v>
      </c>
      <c r="S202" s="12">
        <v>1918244</v>
      </c>
      <c r="T202" s="7">
        <v>0.99999947868988515</v>
      </c>
      <c r="U202" s="6">
        <v>1918243</v>
      </c>
      <c r="V202" s="6">
        <v>1</v>
      </c>
      <c r="W202" s="32" t="s">
        <v>198</v>
      </c>
    </row>
    <row r="203" spans="1:23" hidden="1" x14ac:dyDescent="0.3">
      <c r="A203" s="3" t="s">
        <v>234</v>
      </c>
      <c r="B203" s="31">
        <v>197</v>
      </c>
      <c r="C203" s="9">
        <v>711</v>
      </c>
      <c r="D203" s="9">
        <v>640</v>
      </c>
      <c r="E203" s="9">
        <v>860002534</v>
      </c>
      <c r="F203" s="10" t="s">
        <v>235</v>
      </c>
      <c r="G203" s="29" t="e">
        <f t="shared" si="9"/>
        <v>#N/A</v>
      </c>
      <c r="H203" s="5">
        <v>44700</v>
      </c>
      <c r="I203" s="19" t="e">
        <f>+VLOOKUP(E203,[1]GENERAL!$M$1:$BP$521,35,0)</f>
        <v>#N/A</v>
      </c>
      <c r="J203" s="11" t="e">
        <f t="shared" si="10"/>
        <v>#N/A</v>
      </c>
      <c r="K203" s="5">
        <v>44876</v>
      </c>
      <c r="L203" s="19" t="e">
        <f>+VLOOKUP(E203,[1]GENERAL!$M$1:$BP$521,36,0)</f>
        <v>#N/A</v>
      </c>
      <c r="M203" s="11" t="e">
        <f t="shared" si="11"/>
        <v>#N/A</v>
      </c>
      <c r="N203" s="3"/>
      <c r="O203" s="3"/>
      <c r="P203" s="3"/>
      <c r="Q203" s="3"/>
      <c r="R203" s="6">
        <v>0</v>
      </c>
      <c r="S203" s="12">
        <v>3452802</v>
      </c>
      <c r="T203" s="7">
        <v>0</v>
      </c>
      <c r="U203" s="6">
        <v>0</v>
      </c>
      <c r="V203" s="6">
        <v>3452802</v>
      </c>
      <c r="W203" s="32" t="s">
        <v>19</v>
      </c>
    </row>
    <row r="204" spans="1:23" x14ac:dyDescent="0.3">
      <c r="A204" s="3" t="s">
        <v>236</v>
      </c>
      <c r="B204" s="31">
        <v>198</v>
      </c>
      <c r="C204" s="9">
        <v>427</v>
      </c>
      <c r="D204" s="9">
        <v>251</v>
      </c>
      <c r="E204" s="9">
        <v>80021844</v>
      </c>
      <c r="F204" s="10" t="s">
        <v>24</v>
      </c>
      <c r="G204" s="29">
        <f t="shared" si="9"/>
        <v>242</v>
      </c>
      <c r="H204" s="5">
        <v>44578</v>
      </c>
      <c r="I204" s="19">
        <f>+VLOOKUP(E204,[1]GENERAL!$M$1:$BP$521,35,0)</f>
        <v>44578</v>
      </c>
      <c r="J204" s="11" t="str">
        <f t="shared" si="10"/>
        <v>Iguales</v>
      </c>
      <c r="K204" s="5">
        <v>44820</v>
      </c>
      <c r="L204" s="19">
        <f>+VLOOKUP(E204,[1]GENERAL!$M$1:$BP$521,36,0)</f>
        <v>44820</v>
      </c>
      <c r="M204" s="11" t="str">
        <f t="shared" si="11"/>
        <v>Iguales</v>
      </c>
      <c r="N204" s="6">
        <v>48000000</v>
      </c>
      <c r="O204" s="7">
        <v>0.55833333333333335</v>
      </c>
      <c r="P204" s="6">
        <v>26800000</v>
      </c>
      <c r="Q204" s="6">
        <v>21200000</v>
      </c>
      <c r="R204" s="6">
        <v>0</v>
      </c>
      <c r="S204" s="6">
        <v>0</v>
      </c>
      <c r="T204" s="3"/>
      <c r="U204" s="6"/>
      <c r="V204" s="6"/>
      <c r="W204" s="32" t="s">
        <v>19</v>
      </c>
    </row>
    <row r="205" spans="1:23" x14ac:dyDescent="0.3">
      <c r="A205" s="3" t="s">
        <v>237</v>
      </c>
      <c r="B205" s="31">
        <v>199</v>
      </c>
      <c r="C205" s="9">
        <v>48</v>
      </c>
      <c r="D205" s="9">
        <v>186</v>
      </c>
      <c r="E205" s="9">
        <v>1022439955</v>
      </c>
      <c r="F205" s="10" t="s">
        <v>21</v>
      </c>
      <c r="G205" s="29">
        <f t="shared" si="9"/>
        <v>348</v>
      </c>
      <c r="H205" s="5">
        <v>44574</v>
      </c>
      <c r="I205" s="19">
        <f>+VLOOKUP(E205,[1]GENERAL!$M$1:$BP$521,35,0)</f>
        <v>44575</v>
      </c>
      <c r="J205" s="11" t="str">
        <f t="shared" si="10"/>
        <v>Diferentes</v>
      </c>
      <c r="K205" s="5">
        <v>44922</v>
      </c>
      <c r="L205" s="19">
        <f>+VLOOKUP(E205,[1]GENERAL!$M$1:$BP$521,36,0)</f>
        <v>44923</v>
      </c>
      <c r="M205" s="11" t="str">
        <f t="shared" si="11"/>
        <v>Diferentes</v>
      </c>
      <c r="N205" s="6">
        <v>46575000</v>
      </c>
      <c r="O205" s="7">
        <v>0.39710144927536234</v>
      </c>
      <c r="P205" s="6">
        <v>18495000</v>
      </c>
      <c r="Q205" s="6">
        <v>28080000</v>
      </c>
      <c r="R205" s="6">
        <v>0</v>
      </c>
      <c r="S205" s="6">
        <v>0</v>
      </c>
      <c r="T205" s="3"/>
      <c r="U205" s="6"/>
      <c r="V205" s="6"/>
      <c r="W205" s="32" t="s">
        <v>19</v>
      </c>
    </row>
    <row r="206" spans="1:23" x14ac:dyDescent="0.3">
      <c r="A206" s="3" t="s">
        <v>238</v>
      </c>
      <c r="B206" s="31">
        <v>200</v>
      </c>
      <c r="C206" s="9">
        <v>45</v>
      </c>
      <c r="D206" s="9">
        <v>190</v>
      </c>
      <c r="E206" s="9">
        <v>80802215</v>
      </c>
      <c r="F206" s="10" t="s">
        <v>239</v>
      </c>
      <c r="G206" s="29">
        <f t="shared" si="9"/>
        <v>348</v>
      </c>
      <c r="H206" s="5">
        <v>44574</v>
      </c>
      <c r="I206" s="19">
        <f>+VLOOKUP(E206,[1]GENERAL!$M$1:$BP$521,35,0)</f>
        <v>44574</v>
      </c>
      <c r="J206" s="11" t="str">
        <f t="shared" si="10"/>
        <v>Iguales</v>
      </c>
      <c r="K206" s="5">
        <v>44925</v>
      </c>
      <c r="L206" s="19">
        <f>+VLOOKUP(E206,[1]GENERAL!$M$1:$BP$521,36,0)</f>
        <v>44922</v>
      </c>
      <c r="M206" s="11" t="str">
        <f t="shared" si="11"/>
        <v>Diferentes</v>
      </c>
      <c r="N206" s="6">
        <v>34500000</v>
      </c>
      <c r="O206" s="7">
        <v>0.4</v>
      </c>
      <c r="P206" s="6">
        <v>13800000</v>
      </c>
      <c r="Q206" s="6">
        <v>20700000</v>
      </c>
      <c r="R206" s="6">
        <v>0</v>
      </c>
      <c r="S206" s="6">
        <v>0</v>
      </c>
      <c r="T206" s="3"/>
      <c r="U206" s="6"/>
      <c r="V206" s="6"/>
      <c r="W206" s="32" t="s">
        <v>19</v>
      </c>
    </row>
    <row r="207" spans="1:23" x14ac:dyDescent="0.3">
      <c r="A207" s="3" t="s">
        <v>240</v>
      </c>
      <c r="B207" s="31">
        <v>201</v>
      </c>
      <c r="C207" s="9">
        <v>46</v>
      </c>
      <c r="D207" s="9">
        <v>189</v>
      </c>
      <c r="E207" s="9">
        <v>1030701234</v>
      </c>
      <c r="F207" s="10" t="s">
        <v>239</v>
      </c>
      <c r="G207" s="29">
        <f t="shared" si="9"/>
        <v>348</v>
      </c>
      <c r="H207" s="5">
        <v>44574</v>
      </c>
      <c r="I207" s="19">
        <f>+VLOOKUP(E207,[1]GENERAL!$M$1:$BP$521,35,0)</f>
        <v>44574</v>
      </c>
      <c r="J207" s="11" t="str">
        <f t="shared" si="10"/>
        <v>Iguales</v>
      </c>
      <c r="K207" s="5">
        <v>44925</v>
      </c>
      <c r="L207" s="19">
        <f>+VLOOKUP(E207,[1]GENERAL!$M$1:$BP$521,36,0)</f>
        <v>44922</v>
      </c>
      <c r="M207" s="11" t="str">
        <f t="shared" si="11"/>
        <v>Diferentes</v>
      </c>
      <c r="N207" s="6">
        <v>28750000</v>
      </c>
      <c r="O207" s="7">
        <v>0.4</v>
      </c>
      <c r="P207" s="6">
        <v>11500000</v>
      </c>
      <c r="Q207" s="6">
        <v>17250000</v>
      </c>
      <c r="R207" s="6">
        <v>0</v>
      </c>
      <c r="S207" s="6">
        <v>0</v>
      </c>
      <c r="T207" s="3"/>
      <c r="U207" s="6"/>
      <c r="V207" s="6"/>
      <c r="W207" s="32" t="s">
        <v>19</v>
      </c>
    </row>
    <row r="208" spans="1:23" x14ac:dyDescent="0.3">
      <c r="A208" s="3" t="s">
        <v>241</v>
      </c>
      <c r="B208" s="31">
        <v>202</v>
      </c>
      <c r="C208" s="9">
        <v>229</v>
      </c>
      <c r="D208" s="9">
        <v>240</v>
      </c>
      <c r="E208" s="9">
        <v>74382057</v>
      </c>
      <c r="F208" s="10" t="s">
        <v>24</v>
      </c>
      <c r="G208" s="29">
        <f t="shared" si="9"/>
        <v>242</v>
      </c>
      <c r="H208" s="5">
        <v>44578</v>
      </c>
      <c r="I208" s="19">
        <f>+VLOOKUP(E208,[1]GENERAL!$M$1:$BP$521,35,0)</f>
        <v>44578</v>
      </c>
      <c r="J208" s="11" t="str">
        <f t="shared" si="10"/>
        <v>Iguales</v>
      </c>
      <c r="K208" s="5">
        <v>44820</v>
      </c>
      <c r="L208" s="19">
        <f>+VLOOKUP(E208,[1]GENERAL!$M$1:$BP$521,36,0)</f>
        <v>44820</v>
      </c>
      <c r="M208" s="11" t="str">
        <f t="shared" si="11"/>
        <v>Iguales</v>
      </c>
      <c r="N208" s="6">
        <v>60000000</v>
      </c>
      <c r="O208" s="7">
        <v>0.55833333333333335</v>
      </c>
      <c r="P208" s="6">
        <v>33500000</v>
      </c>
      <c r="Q208" s="6">
        <v>26500000</v>
      </c>
      <c r="R208" s="6">
        <v>0</v>
      </c>
      <c r="S208" s="6">
        <v>0</v>
      </c>
      <c r="T208" s="3"/>
      <c r="U208" s="6"/>
      <c r="V208" s="6"/>
      <c r="W208" s="32" t="s">
        <v>19</v>
      </c>
    </row>
    <row r="209" spans="1:23" x14ac:dyDescent="0.3">
      <c r="A209" s="3" t="s">
        <v>242</v>
      </c>
      <c r="B209" s="31">
        <v>203</v>
      </c>
      <c r="C209" s="9">
        <v>123</v>
      </c>
      <c r="D209" s="9">
        <v>241</v>
      </c>
      <c r="E209" s="9">
        <v>1014246288</v>
      </c>
      <c r="F209" s="10" t="s">
        <v>24</v>
      </c>
      <c r="G209" s="29">
        <f t="shared" si="9"/>
        <v>242</v>
      </c>
      <c r="H209" s="5">
        <v>44578</v>
      </c>
      <c r="I209" s="19">
        <f>+VLOOKUP(E209,[1]GENERAL!$M$1:$BP$521,35,0)</f>
        <v>44579</v>
      </c>
      <c r="J209" s="11" t="str">
        <f t="shared" si="10"/>
        <v>Diferentes</v>
      </c>
      <c r="K209" s="5">
        <v>44820</v>
      </c>
      <c r="L209" s="19">
        <f>+VLOOKUP(E209,[1]GENERAL!$M$1:$BP$521,36,0)</f>
        <v>44821</v>
      </c>
      <c r="M209" s="11" t="str">
        <f t="shared" si="11"/>
        <v>Diferentes</v>
      </c>
      <c r="N209" s="6">
        <v>42400000</v>
      </c>
      <c r="O209" s="7">
        <v>0.55833332547169812</v>
      </c>
      <c r="P209" s="6">
        <v>23673333</v>
      </c>
      <c r="Q209" s="6">
        <v>18726667</v>
      </c>
      <c r="R209" s="6">
        <v>0</v>
      </c>
      <c r="S209" s="6">
        <v>0</v>
      </c>
      <c r="T209" s="3"/>
      <c r="U209" s="6"/>
      <c r="V209" s="6"/>
      <c r="W209" s="32" t="s">
        <v>19</v>
      </c>
    </row>
    <row r="210" spans="1:23" x14ac:dyDescent="0.3">
      <c r="A210" s="3" t="s">
        <v>243</v>
      </c>
      <c r="B210" s="31">
        <v>204</v>
      </c>
      <c r="C210" s="9">
        <v>221</v>
      </c>
      <c r="D210" s="9">
        <v>242</v>
      </c>
      <c r="E210" s="9">
        <v>80175584</v>
      </c>
      <c r="F210" s="10" t="s">
        <v>24</v>
      </c>
      <c r="G210" s="29">
        <f t="shared" si="9"/>
        <v>242</v>
      </c>
      <c r="H210" s="5">
        <v>44578</v>
      </c>
      <c r="I210" s="19">
        <f>+VLOOKUP(E210,[1]GENERAL!$M$1:$BP$521,35,0)</f>
        <v>44578</v>
      </c>
      <c r="J210" s="11" t="str">
        <f t="shared" si="10"/>
        <v>Iguales</v>
      </c>
      <c r="K210" s="5">
        <v>44820</v>
      </c>
      <c r="L210" s="19">
        <f>+VLOOKUP(E210,[1]GENERAL!$M$1:$BP$521,36,0)</f>
        <v>44820</v>
      </c>
      <c r="M210" s="11" t="str">
        <f t="shared" si="11"/>
        <v>Iguales</v>
      </c>
      <c r="N210" s="6">
        <v>64000000</v>
      </c>
      <c r="O210" s="7">
        <v>0.55833332812500003</v>
      </c>
      <c r="P210" s="6">
        <v>35733333</v>
      </c>
      <c r="Q210" s="6">
        <v>28266667</v>
      </c>
      <c r="R210" s="6">
        <v>0</v>
      </c>
      <c r="S210" s="6">
        <v>0</v>
      </c>
      <c r="T210" s="3"/>
      <c r="U210" s="6"/>
      <c r="V210" s="6"/>
      <c r="W210" s="32" t="s">
        <v>19</v>
      </c>
    </row>
    <row r="211" spans="1:23" x14ac:dyDescent="0.3">
      <c r="A211" s="3" t="s">
        <v>244</v>
      </c>
      <c r="B211" s="31">
        <v>205</v>
      </c>
      <c r="C211" s="9">
        <v>227</v>
      </c>
      <c r="D211" s="9">
        <v>243</v>
      </c>
      <c r="E211" s="9">
        <v>1022342934</v>
      </c>
      <c r="F211" s="10" t="s">
        <v>24</v>
      </c>
      <c r="G211" s="29">
        <f t="shared" si="9"/>
        <v>242</v>
      </c>
      <c r="H211" s="5">
        <v>44578</v>
      </c>
      <c r="I211" s="19">
        <f>+VLOOKUP(E211,[1]GENERAL!$M$1:$BP$521,35,0)</f>
        <v>44578</v>
      </c>
      <c r="J211" s="11" t="str">
        <f t="shared" si="10"/>
        <v>Iguales</v>
      </c>
      <c r="K211" s="5">
        <v>44820</v>
      </c>
      <c r="L211" s="19">
        <f>+VLOOKUP(E211,[1]GENERAL!$M$1:$BP$521,36,0)</f>
        <v>44820</v>
      </c>
      <c r="M211" s="11" t="str">
        <f t="shared" si="11"/>
        <v>Iguales</v>
      </c>
      <c r="N211" s="6">
        <v>44000000</v>
      </c>
      <c r="O211" s="7">
        <v>0.55833334090909092</v>
      </c>
      <c r="P211" s="6">
        <v>24566667</v>
      </c>
      <c r="Q211" s="6">
        <v>19433333</v>
      </c>
      <c r="R211" s="6">
        <v>0</v>
      </c>
      <c r="S211" s="6">
        <v>0</v>
      </c>
      <c r="T211" s="3"/>
      <c r="U211" s="6"/>
      <c r="V211" s="6"/>
      <c r="W211" s="32" t="s">
        <v>19</v>
      </c>
    </row>
    <row r="212" spans="1:23" ht="28.8" x14ac:dyDescent="0.3">
      <c r="A212" s="3" t="s">
        <v>245</v>
      </c>
      <c r="B212" s="31">
        <v>206</v>
      </c>
      <c r="C212" s="9">
        <v>137</v>
      </c>
      <c r="D212" s="9">
        <v>278</v>
      </c>
      <c r="E212" s="9">
        <v>79758293</v>
      </c>
      <c r="F212" s="10" t="s">
        <v>246</v>
      </c>
      <c r="G212" s="29">
        <f t="shared" si="9"/>
        <v>180</v>
      </c>
      <c r="H212" s="5">
        <v>44579</v>
      </c>
      <c r="I212" s="19">
        <f>+VLOOKUP(E212,[1]GENERAL!$M$1:$BP$521,35,0)</f>
        <v>44579</v>
      </c>
      <c r="J212" s="11" t="str">
        <f t="shared" si="10"/>
        <v>Iguales</v>
      </c>
      <c r="K212" s="5">
        <v>44698</v>
      </c>
      <c r="L212" s="19">
        <f>+VLOOKUP(E212,[1]GENERAL!$M$1:$BP$521,36,0)</f>
        <v>44759</v>
      </c>
      <c r="M212" s="11" t="str">
        <f t="shared" si="11"/>
        <v>Diferentes</v>
      </c>
      <c r="N212" s="6">
        <v>60000000</v>
      </c>
      <c r="O212" s="7">
        <v>0.85833333333333328</v>
      </c>
      <c r="P212" s="6">
        <v>51500000</v>
      </c>
      <c r="Q212" s="6">
        <v>8500000</v>
      </c>
      <c r="R212" s="6">
        <v>1</v>
      </c>
      <c r="S212" s="6">
        <v>30000000</v>
      </c>
      <c r="T212" s="7">
        <v>0</v>
      </c>
      <c r="U212" s="6">
        <v>0</v>
      </c>
      <c r="V212" s="6">
        <v>30000000</v>
      </c>
      <c r="W212" s="32" t="s">
        <v>198</v>
      </c>
    </row>
    <row r="213" spans="1:23" x14ac:dyDescent="0.3">
      <c r="A213" s="3" t="s">
        <v>247</v>
      </c>
      <c r="B213" s="31">
        <v>206</v>
      </c>
      <c r="C213" s="9">
        <v>695</v>
      </c>
      <c r="D213" s="9">
        <v>639</v>
      </c>
      <c r="E213" s="9">
        <v>79758293</v>
      </c>
      <c r="F213" s="10" t="s">
        <v>248</v>
      </c>
      <c r="G213" s="29">
        <f t="shared" si="9"/>
        <v>180</v>
      </c>
      <c r="H213" s="5">
        <v>44698</v>
      </c>
      <c r="I213" s="19">
        <f>+VLOOKUP(E213,[1]GENERAL!$M$1:$BP$521,35,0)</f>
        <v>44579</v>
      </c>
      <c r="J213" s="11" t="str">
        <f t="shared" si="10"/>
        <v>Diferentes</v>
      </c>
      <c r="K213" s="5">
        <v>44759</v>
      </c>
      <c r="L213" s="19">
        <f>+VLOOKUP(E213,[1]GENERAL!$M$1:$BP$521,36,0)</f>
        <v>44759</v>
      </c>
      <c r="M213" s="11" t="str">
        <f t="shared" si="11"/>
        <v>Iguales</v>
      </c>
      <c r="N213" s="6">
        <v>30000000</v>
      </c>
      <c r="O213" s="7">
        <v>0</v>
      </c>
      <c r="P213" s="6">
        <v>0</v>
      </c>
      <c r="Q213" s="6">
        <v>30000000</v>
      </c>
      <c r="R213" s="6">
        <v>0</v>
      </c>
      <c r="S213" s="6">
        <v>0</v>
      </c>
      <c r="T213" s="3"/>
      <c r="U213" s="6"/>
      <c r="V213" s="6"/>
      <c r="W213" s="32" t="s">
        <v>19</v>
      </c>
    </row>
    <row r="214" spans="1:23" x14ac:dyDescent="0.3">
      <c r="A214" s="3" t="s">
        <v>249</v>
      </c>
      <c r="B214" s="31">
        <v>207</v>
      </c>
      <c r="C214" s="9">
        <v>232</v>
      </c>
      <c r="D214" s="9">
        <v>223</v>
      </c>
      <c r="E214" s="9">
        <v>1014268025</v>
      </c>
      <c r="F214" s="10" t="s">
        <v>24</v>
      </c>
      <c r="G214" s="29">
        <f t="shared" si="9"/>
        <v>242</v>
      </c>
      <c r="H214" s="5">
        <v>44578</v>
      </c>
      <c r="I214" s="19">
        <f>+VLOOKUP(E214,[1]GENERAL!$M$1:$BP$521,35,0)</f>
        <v>44578</v>
      </c>
      <c r="J214" s="11" t="str">
        <f t="shared" si="10"/>
        <v>Iguales</v>
      </c>
      <c r="K214" s="5">
        <v>44820</v>
      </c>
      <c r="L214" s="19">
        <f>+VLOOKUP(E214,[1]GENERAL!$M$1:$BP$521,36,0)</f>
        <v>44820</v>
      </c>
      <c r="M214" s="11" t="str">
        <f t="shared" si="11"/>
        <v>Iguales</v>
      </c>
      <c r="N214" s="6">
        <v>36000000</v>
      </c>
      <c r="O214" s="7">
        <v>0.55833333333333335</v>
      </c>
      <c r="P214" s="6">
        <v>20100000</v>
      </c>
      <c r="Q214" s="6">
        <v>15900000</v>
      </c>
      <c r="R214" s="6">
        <v>0</v>
      </c>
      <c r="S214" s="6">
        <v>0</v>
      </c>
      <c r="T214" s="3"/>
      <c r="U214" s="6"/>
      <c r="V214" s="6"/>
      <c r="W214" s="32" t="s">
        <v>19</v>
      </c>
    </row>
    <row r="215" spans="1:23" ht="28.8" x14ac:dyDescent="0.3">
      <c r="A215" s="3" t="s">
        <v>250</v>
      </c>
      <c r="B215" s="31">
        <v>208</v>
      </c>
      <c r="C215" s="9">
        <v>233</v>
      </c>
      <c r="D215" s="9">
        <v>358</v>
      </c>
      <c r="E215" s="9">
        <v>79787600</v>
      </c>
      <c r="F215" s="10" t="s">
        <v>246</v>
      </c>
      <c r="G215" s="29">
        <f t="shared" si="9"/>
        <v>180</v>
      </c>
      <c r="H215" s="5">
        <v>44581</v>
      </c>
      <c r="I215" s="19">
        <f>+VLOOKUP(E215,[1]GENERAL!$M$1:$BP$521,35,0)</f>
        <v>44594</v>
      </c>
      <c r="J215" s="11" t="str">
        <f t="shared" si="10"/>
        <v>Diferentes</v>
      </c>
      <c r="K215" s="5">
        <v>44700</v>
      </c>
      <c r="L215" s="19">
        <f>+VLOOKUP(E215,[1]GENERAL!$M$1:$BP$521,36,0)</f>
        <v>44774</v>
      </c>
      <c r="M215" s="11" t="str">
        <f t="shared" si="11"/>
        <v>Diferentes</v>
      </c>
      <c r="N215" s="6">
        <v>60000000</v>
      </c>
      <c r="O215" s="7">
        <v>0.97499999999999998</v>
      </c>
      <c r="P215" s="6">
        <v>58500000</v>
      </c>
      <c r="Q215" s="6">
        <v>1500000</v>
      </c>
      <c r="R215" s="6">
        <v>1</v>
      </c>
      <c r="S215" s="6">
        <v>30000000</v>
      </c>
      <c r="T215" s="7">
        <v>0</v>
      </c>
      <c r="U215" s="6">
        <v>0</v>
      </c>
      <c r="V215" s="6">
        <v>30000000</v>
      </c>
      <c r="W215" s="32" t="s">
        <v>198</v>
      </c>
    </row>
    <row r="216" spans="1:23" x14ac:dyDescent="0.3">
      <c r="A216" s="3" t="s">
        <v>251</v>
      </c>
      <c r="B216" s="31">
        <v>208</v>
      </c>
      <c r="C216" s="9">
        <v>694</v>
      </c>
      <c r="D216" s="9">
        <v>645</v>
      </c>
      <c r="E216" s="9">
        <v>79787600</v>
      </c>
      <c r="F216" s="10" t="s">
        <v>233</v>
      </c>
      <c r="G216" s="29">
        <f t="shared" si="9"/>
        <v>180</v>
      </c>
      <c r="H216" s="5">
        <v>44714</v>
      </c>
      <c r="I216" s="19">
        <f>+VLOOKUP(E216,[1]GENERAL!$M$1:$BP$521,35,0)</f>
        <v>44594</v>
      </c>
      <c r="J216" s="11" t="str">
        <f t="shared" si="10"/>
        <v>Diferentes</v>
      </c>
      <c r="K216" s="5">
        <v>44774</v>
      </c>
      <c r="L216" s="19">
        <f>+VLOOKUP(E216,[1]GENERAL!$M$1:$BP$521,36,0)</f>
        <v>44774</v>
      </c>
      <c r="M216" s="11" t="str">
        <f t="shared" si="11"/>
        <v>Iguales</v>
      </c>
      <c r="N216" s="6">
        <v>30000000</v>
      </c>
      <c r="O216" s="7">
        <v>0</v>
      </c>
      <c r="P216" s="6">
        <v>0</v>
      </c>
      <c r="Q216" s="6">
        <v>30000000</v>
      </c>
      <c r="R216" s="6">
        <v>0</v>
      </c>
      <c r="S216" s="6">
        <v>0</v>
      </c>
      <c r="T216" s="3"/>
      <c r="U216" s="6"/>
      <c r="V216" s="6"/>
      <c r="W216" s="32" t="s">
        <v>19</v>
      </c>
    </row>
    <row r="217" spans="1:23" x14ac:dyDescent="0.3">
      <c r="A217" s="3" t="s">
        <v>252</v>
      </c>
      <c r="B217" s="31">
        <v>209</v>
      </c>
      <c r="C217" s="9">
        <v>411</v>
      </c>
      <c r="D217" s="9">
        <v>183</v>
      </c>
      <c r="E217" s="9">
        <v>52783545</v>
      </c>
      <c r="F217" s="10" t="s">
        <v>36</v>
      </c>
      <c r="G217" s="29">
        <f t="shared" si="9"/>
        <v>180</v>
      </c>
      <c r="H217" s="5">
        <v>44574</v>
      </c>
      <c r="I217" s="19">
        <f>+VLOOKUP(E217,[1]GENERAL!$M$1:$BP$521,35,0)</f>
        <v>44574</v>
      </c>
      <c r="J217" s="11" t="str">
        <f t="shared" si="10"/>
        <v>Iguales</v>
      </c>
      <c r="K217" s="5">
        <v>44754</v>
      </c>
      <c r="L217" s="19">
        <f>+VLOOKUP(E217,[1]GENERAL!$M$1:$BP$521,36,0)</f>
        <v>44754</v>
      </c>
      <c r="M217" s="11" t="str">
        <f t="shared" si="11"/>
        <v>Iguales</v>
      </c>
      <c r="N217" s="6">
        <v>50521500</v>
      </c>
      <c r="O217" s="7">
        <v>0.76666666666666672</v>
      </c>
      <c r="P217" s="6">
        <v>38733150</v>
      </c>
      <c r="Q217" s="6">
        <v>11788350</v>
      </c>
      <c r="R217" s="6">
        <v>0</v>
      </c>
      <c r="S217" s="6">
        <v>0</v>
      </c>
      <c r="T217" s="3"/>
      <c r="U217" s="6"/>
      <c r="V217" s="6"/>
      <c r="W217" s="32" t="s">
        <v>19</v>
      </c>
    </row>
    <row r="218" spans="1:23" x14ac:dyDescent="0.3">
      <c r="A218" s="3" t="s">
        <v>253</v>
      </c>
      <c r="B218" s="31">
        <v>210</v>
      </c>
      <c r="C218" s="9">
        <v>324</v>
      </c>
      <c r="D218" s="9">
        <v>211</v>
      </c>
      <c r="E218" s="9">
        <v>1020794074</v>
      </c>
      <c r="F218" s="10" t="s">
        <v>21</v>
      </c>
      <c r="G218" s="29">
        <f t="shared" si="9"/>
        <v>348</v>
      </c>
      <c r="H218" s="5">
        <v>44575</v>
      </c>
      <c r="I218" s="19">
        <f>+VLOOKUP(E218,[1]GENERAL!$M$1:$BP$521,35,0)</f>
        <v>44580</v>
      </c>
      <c r="J218" s="11" t="str">
        <f t="shared" si="10"/>
        <v>Diferentes</v>
      </c>
      <c r="K218" s="5">
        <v>44923</v>
      </c>
      <c r="L218" s="19">
        <f>+VLOOKUP(E218,[1]GENERAL!$M$1:$BP$521,36,0)</f>
        <v>44928</v>
      </c>
      <c r="M218" s="11" t="str">
        <f t="shared" si="11"/>
        <v>Diferentes</v>
      </c>
      <c r="N218" s="6">
        <v>48564500</v>
      </c>
      <c r="O218" s="7">
        <v>0.38260869565217392</v>
      </c>
      <c r="P218" s="6">
        <v>18581200</v>
      </c>
      <c r="Q218" s="6">
        <v>29983300</v>
      </c>
      <c r="R218" s="6">
        <v>0</v>
      </c>
      <c r="S218" s="6">
        <v>0</v>
      </c>
      <c r="T218" s="3"/>
      <c r="U218" s="6"/>
      <c r="V218" s="6"/>
      <c r="W218" s="32" t="s">
        <v>19</v>
      </c>
    </row>
    <row r="219" spans="1:23" x14ac:dyDescent="0.3">
      <c r="A219" s="3" t="s">
        <v>254</v>
      </c>
      <c r="B219" s="31">
        <v>211</v>
      </c>
      <c r="C219" s="9">
        <v>418</v>
      </c>
      <c r="D219" s="9">
        <v>188</v>
      </c>
      <c r="E219" s="9">
        <v>1033733810</v>
      </c>
      <c r="F219" s="10" t="s">
        <v>36</v>
      </c>
      <c r="G219" s="29">
        <f t="shared" si="9"/>
        <v>180</v>
      </c>
      <c r="H219" s="5">
        <v>44574</v>
      </c>
      <c r="I219" s="19">
        <f>+VLOOKUP(E219,[1]GENERAL!$M$1:$BP$521,35,0)</f>
        <v>44580</v>
      </c>
      <c r="J219" s="11" t="str">
        <f t="shared" si="10"/>
        <v>Diferentes</v>
      </c>
      <c r="K219" s="5">
        <v>44754</v>
      </c>
      <c r="L219" s="19">
        <f>+VLOOKUP(E219,[1]GENERAL!$M$1:$BP$521,36,0)</f>
        <v>44760</v>
      </c>
      <c r="M219" s="11" t="str">
        <f t="shared" si="11"/>
        <v>Diferentes</v>
      </c>
      <c r="N219" s="6">
        <v>11229060</v>
      </c>
      <c r="O219" s="7">
        <v>0.73333333333333328</v>
      </c>
      <c r="P219" s="6">
        <v>8234644</v>
      </c>
      <c r="Q219" s="6">
        <v>2994416</v>
      </c>
      <c r="R219" s="6">
        <v>0</v>
      </c>
      <c r="S219" s="6">
        <v>0</v>
      </c>
      <c r="T219" s="3"/>
      <c r="U219" s="6"/>
      <c r="V219" s="6"/>
      <c r="W219" s="32" t="s">
        <v>19</v>
      </c>
    </row>
    <row r="220" spans="1:23" x14ac:dyDescent="0.3">
      <c r="A220" s="3" t="s">
        <v>255</v>
      </c>
      <c r="B220" s="31">
        <v>212</v>
      </c>
      <c r="C220" s="9">
        <v>142</v>
      </c>
      <c r="D220" s="9">
        <v>250</v>
      </c>
      <c r="E220" s="9">
        <v>46376295</v>
      </c>
      <c r="F220" s="10" t="s">
        <v>36</v>
      </c>
      <c r="G220" s="29">
        <f t="shared" si="9"/>
        <v>180</v>
      </c>
      <c r="H220" s="5">
        <v>44578</v>
      </c>
      <c r="I220" s="19">
        <f>+VLOOKUP(E220,[1]GENERAL!$M$1:$BP$521,35,0)</f>
        <v>44578</v>
      </c>
      <c r="J220" s="11" t="str">
        <f t="shared" si="10"/>
        <v>Iguales</v>
      </c>
      <c r="K220" s="5">
        <v>44758</v>
      </c>
      <c r="L220" s="19">
        <f>+VLOOKUP(E220,[1]GENERAL!$M$1:$BP$521,36,0)</f>
        <v>44758</v>
      </c>
      <c r="M220" s="11" t="str">
        <f t="shared" si="11"/>
        <v>Iguales</v>
      </c>
      <c r="N220" s="6">
        <v>46200000</v>
      </c>
      <c r="O220" s="7">
        <v>0.74444443722943721</v>
      </c>
      <c r="P220" s="6">
        <v>34393333</v>
      </c>
      <c r="Q220" s="6">
        <v>11806667</v>
      </c>
      <c r="R220" s="6">
        <v>0</v>
      </c>
      <c r="S220" s="6">
        <v>0</v>
      </c>
      <c r="T220" s="3"/>
      <c r="U220" s="6"/>
      <c r="V220" s="6"/>
      <c r="W220" s="32" t="s">
        <v>19</v>
      </c>
    </row>
    <row r="221" spans="1:23" x14ac:dyDescent="0.3">
      <c r="A221" s="3" t="s">
        <v>256</v>
      </c>
      <c r="B221" s="31">
        <v>213</v>
      </c>
      <c r="C221" s="9">
        <v>136</v>
      </c>
      <c r="D221" s="9">
        <v>249</v>
      </c>
      <c r="E221" s="9">
        <v>52476800</v>
      </c>
      <c r="F221" s="10" t="s">
        <v>24</v>
      </c>
      <c r="G221" s="29">
        <f t="shared" si="9"/>
        <v>242</v>
      </c>
      <c r="H221" s="5">
        <v>44578</v>
      </c>
      <c r="I221" s="19">
        <f>+VLOOKUP(E221,[1]GENERAL!$M$1:$BP$521,35,0)</f>
        <v>44578</v>
      </c>
      <c r="J221" s="11" t="str">
        <f t="shared" si="10"/>
        <v>Iguales</v>
      </c>
      <c r="K221" s="5">
        <v>44820</v>
      </c>
      <c r="L221" s="19">
        <f>+VLOOKUP(E221,[1]GENERAL!$M$1:$BP$521,36,0)</f>
        <v>44820</v>
      </c>
      <c r="M221" s="11" t="str">
        <f t="shared" si="11"/>
        <v>Iguales</v>
      </c>
      <c r="N221" s="6">
        <v>58400000</v>
      </c>
      <c r="O221" s="7">
        <v>0.55833332191780827</v>
      </c>
      <c r="P221" s="6">
        <v>32606666</v>
      </c>
      <c r="Q221" s="6">
        <v>25793334</v>
      </c>
      <c r="R221" s="6">
        <v>0</v>
      </c>
      <c r="S221" s="6">
        <v>0</v>
      </c>
      <c r="T221" s="3"/>
      <c r="U221" s="6"/>
      <c r="V221" s="6"/>
      <c r="W221" s="32" t="s">
        <v>19</v>
      </c>
    </row>
    <row r="222" spans="1:23" x14ac:dyDescent="0.3">
      <c r="A222" s="3" t="s">
        <v>257</v>
      </c>
      <c r="B222" s="31">
        <v>214</v>
      </c>
      <c r="C222" s="9">
        <v>127</v>
      </c>
      <c r="D222" s="9">
        <v>271</v>
      </c>
      <c r="E222" s="9">
        <v>51698131</v>
      </c>
      <c r="F222" s="10" t="s">
        <v>24</v>
      </c>
      <c r="G222" s="29">
        <f t="shared" si="9"/>
        <v>242</v>
      </c>
      <c r="H222" s="5">
        <v>44578</v>
      </c>
      <c r="I222" s="19">
        <f>+VLOOKUP(E222,[1]GENERAL!$M$1:$BP$521,35,0)</f>
        <v>44578</v>
      </c>
      <c r="J222" s="11" t="str">
        <f t="shared" si="10"/>
        <v>Iguales</v>
      </c>
      <c r="K222" s="5">
        <v>44820</v>
      </c>
      <c r="L222" s="19">
        <f>+VLOOKUP(E222,[1]GENERAL!$M$1:$BP$521,36,0)</f>
        <v>44820</v>
      </c>
      <c r="M222" s="11" t="str">
        <f t="shared" si="11"/>
        <v>Iguales</v>
      </c>
      <c r="N222" s="6">
        <v>56000000</v>
      </c>
      <c r="O222" s="7">
        <v>0.55833333928571427</v>
      </c>
      <c r="P222" s="6">
        <v>31266667</v>
      </c>
      <c r="Q222" s="6">
        <v>24733333</v>
      </c>
      <c r="R222" s="6">
        <v>0</v>
      </c>
      <c r="S222" s="6">
        <v>0</v>
      </c>
      <c r="T222" s="3"/>
      <c r="U222" s="6"/>
      <c r="V222" s="6"/>
      <c r="W222" s="32" t="s">
        <v>19</v>
      </c>
    </row>
    <row r="223" spans="1:23" x14ac:dyDescent="0.3">
      <c r="A223" s="3" t="s">
        <v>258</v>
      </c>
      <c r="B223" s="31">
        <v>215</v>
      </c>
      <c r="C223" s="9">
        <v>226</v>
      </c>
      <c r="D223" s="9">
        <v>255</v>
      </c>
      <c r="E223" s="9">
        <v>51938975</v>
      </c>
      <c r="F223" s="10" t="s">
        <v>24</v>
      </c>
      <c r="G223" s="29">
        <f t="shared" si="9"/>
        <v>242</v>
      </c>
      <c r="H223" s="5">
        <v>44578</v>
      </c>
      <c r="I223" s="19">
        <f>+VLOOKUP(E223,[1]GENERAL!$M$1:$BP$521,35,0)</f>
        <v>44578</v>
      </c>
      <c r="J223" s="11" t="str">
        <f t="shared" si="10"/>
        <v>Iguales</v>
      </c>
      <c r="K223" s="5">
        <v>44820</v>
      </c>
      <c r="L223" s="19">
        <f>+VLOOKUP(E223,[1]GENERAL!$M$1:$BP$521,36,0)</f>
        <v>44820</v>
      </c>
      <c r="M223" s="11" t="str">
        <f t="shared" si="11"/>
        <v>Iguales</v>
      </c>
      <c r="N223" s="6">
        <v>72000000</v>
      </c>
      <c r="O223" s="7">
        <v>0.55833333333333335</v>
      </c>
      <c r="P223" s="6">
        <v>40200000</v>
      </c>
      <c r="Q223" s="6">
        <v>31800000</v>
      </c>
      <c r="R223" s="6">
        <v>0</v>
      </c>
      <c r="S223" s="6">
        <v>0</v>
      </c>
      <c r="T223" s="3"/>
      <c r="U223" s="6"/>
      <c r="V223" s="6"/>
      <c r="W223" s="32" t="s">
        <v>19</v>
      </c>
    </row>
    <row r="224" spans="1:23" x14ac:dyDescent="0.3">
      <c r="A224" s="3" t="s">
        <v>259</v>
      </c>
      <c r="B224" s="31">
        <v>216</v>
      </c>
      <c r="C224" s="9">
        <v>465</v>
      </c>
      <c r="D224" s="9">
        <v>317</v>
      </c>
      <c r="E224" s="9">
        <v>51967004</v>
      </c>
      <c r="F224" s="10" t="s">
        <v>36</v>
      </c>
      <c r="G224" s="29">
        <f t="shared" si="9"/>
        <v>180</v>
      </c>
      <c r="H224" s="5">
        <v>44579</v>
      </c>
      <c r="I224" s="19">
        <f>+VLOOKUP(E224,[1]GENERAL!$M$1:$BP$521,35,0)</f>
        <v>44579</v>
      </c>
      <c r="J224" s="11" t="str">
        <f t="shared" si="10"/>
        <v>Iguales</v>
      </c>
      <c r="K224" s="5">
        <v>44759</v>
      </c>
      <c r="L224" s="19">
        <f>+VLOOKUP(E224,[1]GENERAL!$M$1:$BP$521,36,0)</f>
        <v>44759</v>
      </c>
      <c r="M224" s="11" t="str">
        <f t="shared" si="11"/>
        <v>Iguales</v>
      </c>
      <c r="N224" s="6">
        <v>14100000</v>
      </c>
      <c r="O224" s="7">
        <v>0.73888886524822694</v>
      </c>
      <c r="P224" s="6">
        <v>10418333</v>
      </c>
      <c r="Q224" s="6">
        <v>3681667</v>
      </c>
      <c r="R224" s="6">
        <v>0</v>
      </c>
      <c r="S224" s="6">
        <v>0</v>
      </c>
      <c r="T224" s="3"/>
      <c r="U224" s="6"/>
      <c r="V224" s="6"/>
      <c r="W224" s="32" t="s">
        <v>19</v>
      </c>
    </row>
    <row r="225" spans="1:23" x14ac:dyDescent="0.3">
      <c r="A225" s="3" t="s">
        <v>260</v>
      </c>
      <c r="B225" s="31">
        <v>217</v>
      </c>
      <c r="C225" s="9">
        <v>423</v>
      </c>
      <c r="D225" s="9">
        <v>197</v>
      </c>
      <c r="E225" s="9">
        <v>1031171275</v>
      </c>
      <c r="F225" s="10" t="s">
        <v>261</v>
      </c>
      <c r="G225" s="29">
        <f t="shared" si="9"/>
        <v>180</v>
      </c>
      <c r="H225" s="5">
        <v>44575</v>
      </c>
      <c r="I225" s="19">
        <f>+VLOOKUP(E225,[1]GENERAL!$M$1:$BP$521,35,0)</f>
        <v>44585</v>
      </c>
      <c r="J225" s="11" t="str">
        <f t="shared" si="10"/>
        <v>Diferentes</v>
      </c>
      <c r="K225" s="5">
        <v>44772</v>
      </c>
      <c r="L225" s="19">
        <f>+VLOOKUP(E225,[1]GENERAL!$M$1:$BP$521,36,0)</f>
        <v>44765</v>
      </c>
      <c r="M225" s="11" t="str">
        <f t="shared" si="11"/>
        <v>Diferentes</v>
      </c>
      <c r="N225" s="6">
        <v>11229060</v>
      </c>
      <c r="O225" s="7">
        <v>0.53888882951912276</v>
      </c>
      <c r="P225" s="6">
        <v>6051215</v>
      </c>
      <c r="Q225" s="6">
        <v>5177845</v>
      </c>
      <c r="R225" s="6">
        <v>0</v>
      </c>
      <c r="S225" s="6">
        <v>0</v>
      </c>
      <c r="T225" s="3"/>
      <c r="U225" s="6"/>
      <c r="V225" s="6"/>
      <c r="W225" s="32" t="s">
        <v>19</v>
      </c>
    </row>
    <row r="226" spans="1:23" x14ac:dyDescent="0.3">
      <c r="A226" s="3" t="s">
        <v>262</v>
      </c>
      <c r="B226" s="31">
        <v>218</v>
      </c>
      <c r="C226" s="9">
        <v>395</v>
      </c>
      <c r="D226" s="9">
        <v>198</v>
      </c>
      <c r="E226" s="9">
        <v>52173965</v>
      </c>
      <c r="F226" s="10" t="s">
        <v>169</v>
      </c>
      <c r="G226" s="29">
        <f t="shared" si="9"/>
        <v>348</v>
      </c>
      <c r="H226" s="5">
        <v>44575</v>
      </c>
      <c r="I226" s="19">
        <f>+VLOOKUP(E226,[1]GENERAL!$M$1:$BP$521,35,0)</f>
        <v>44575</v>
      </c>
      <c r="J226" s="11" t="str">
        <f t="shared" si="10"/>
        <v>Iguales</v>
      </c>
      <c r="K226" s="5">
        <v>44925</v>
      </c>
      <c r="L226" s="19">
        <f>+VLOOKUP(E226,[1]GENERAL!$M$1:$BP$521,36,0)</f>
        <v>44923</v>
      </c>
      <c r="M226" s="11" t="str">
        <f t="shared" si="11"/>
        <v>Diferentes</v>
      </c>
      <c r="N226" s="6">
        <v>46787750</v>
      </c>
      <c r="O226" s="7">
        <v>0.39710144215099036</v>
      </c>
      <c r="P226" s="6">
        <v>18579483</v>
      </c>
      <c r="Q226" s="6">
        <v>28208267</v>
      </c>
      <c r="R226" s="6">
        <v>0</v>
      </c>
      <c r="S226" s="6">
        <v>0</v>
      </c>
      <c r="T226" s="3"/>
      <c r="U226" s="6"/>
      <c r="V226" s="6"/>
      <c r="W226" s="32" t="s">
        <v>19</v>
      </c>
    </row>
    <row r="227" spans="1:23" x14ac:dyDescent="0.3">
      <c r="A227" s="3" t="s">
        <v>263</v>
      </c>
      <c r="B227" s="31">
        <v>219</v>
      </c>
      <c r="C227" s="9">
        <v>397</v>
      </c>
      <c r="D227" s="9">
        <v>199</v>
      </c>
      <c r="E227" s="9">
        <v>32220826</v>
      </c>
      <c r="F227" s="10" t="s">
        <v>169</v>
      </c>
      <c r="G227" s="29">
        <f t="shared" si="9"/>
        <v>348</v>
      </c>
      <c r="H227" s="5">
        <v>44575</v>
      </c>
      <c r="I227" s="19">
        <f>+VLOOKUP(E227,[1]GENERAL!$M$1:$BP$521,35,0)</f>
        <v>44579</v>
      </c>
      <c r="J227" s="11" t="str">
        <f t="shared" si="10"/>
        <v>Diferentes</v>
      </c>
      <c r="K227" s="5">
        <v>44925</v>
      </c>
      <c r="L227" s="19">
        <f>+VLOOKUP(E227,[1]GENERAL!$M$1:$BP$521,36,0)</f>
        <v>44927</v>
      </c>
      <c r="M227" s="11" t="str">
        <f t="shared" si="11"/>
        <v>Diferentes</v>
      </c>
      <c r="N227" s="6">
        <v>48564500</v>
      </c>
      <c r="O227" s="7">
        <v>0.38550725324053581</v>
      </c>
      <c r="P227" s="6">
        <v>18721967</v>
      </c>
      <c r="Q227" s="6">
        <v>29842533</v>
      </c>
      <c r="R227" s="6">
        <v>0</v>
      </c>
      <c r="S227" s="6">
        <v>0</v>
      </c>
      <c r="T227" s="3"/>
      <c r="U227" s="6"/>
      <c r="V227" s="6"/>
      <c r="W227" s="32" t="s">
        <v>19</v>
      </c>
    </row>
    <row r="228" spans="1:23" x14ac:dyDescent="0.3">
      <c r="A228" s="3" t="s">
        <v>264</v>
      </c>
      <c r="B228" s="31">
        <v>220</v>
      </c>
      <c r="C228" s="9">
        <v>413</v>
      </c>
      <c r="D228" s="9">
        <v>200</v>
      </c>
      <c r="E228" s="9">
        <v>1018478958</v>
      </c>
      <c r="F228" s="10" t="s">
        <v>261</v>
      </c>
      <c r="G228" s="29">
        <f t="shared" si="9"/>
        <v>180</v>
      </c>
      <c r="H228" s="5">
        <v>44575</v>
      </c>
      <c r="I228" s="19">
        <f>+VLOOKUP(E228,[1]GENERAL!$M$1:$BP$521,35,0)</f>
        <v>44579</v>
      </c>
      <c r="J228" s="11" t="str">
        <f t="shared" si="10"/>
        <v>Diferentes</v>
      </c>
      <c r="K228" s="5">
        <v>44772</v>
      </c>
      <c r="L228" s="19">
        <f>+VLOOKUP(E228,[1]GENERAL!$M$1:$BP$521,36,0)</f>
        <v>44759</v>
      </c>
      <c r="M228" s="11" t="str">
        <f t="shared" si="11"/>
        <v>Diferentes</v>
      </c>
      <c r="N228" s="6">
        <v>25263840</v>
      </c>
      <c r="O228" s="7">
        <v>0.73888886250071251</v>
      </c>
      <c r="P228" s="6">
        <v>18667170</v>
      </c>
      <c r="Q228" s="6">
        <v>6596670</v>
      </c>
      <c r="R228" s="6">
        <v>0</v>
      </c>
      <c r="S228" s="6">
        <v>0</v>
      </c>
      <c r="T228" s="3"/>
      <c r="U228" s="6"/>
      <c r="V228" s="6"/>
      <c r="W228" s="32" t="s">
        <v>19</v>
      </c>
    </row>
    <row r="229" spans="1:23" x14ac:dyDescent="0.3">
      <c r="A229" s="3" t="s">
        <v>265</v>
      </c>
      <c r="B229" s="31">
        <v>221</v>
      </c>
      <c r="C229" s="9">
        <v>199</v>
      </c>
      <c r="D229" s="9">
        <v>192</v>
      </c>
      <c r="E229" s="9">
        <v>80049638</v>
      </c>
      <c r="F229" s="10" t="s">
        <v>169</v>
      </c>
      <c r="G229" s="29">
        <f t="shared" si="9"/>
        <v>348</v>
      </c>
      <c r="H229" s="5">
        <v>44575</v>
      </c>
      <c r="I229" s="19">
        <f>+VLOOKUP(E229,[1]GENERAL!$M$1:$BP$521,35,0)</f>
        <v>44578</v>
      </c>
      <c r="J229" s="11" t="str">
        <f t="shared" si="10"/>
        <v>Diferentes</v>
      </c>
      <c r="K229" s="5">
        <v>44925</v>
      </c>
      <c r="L229" s="19">
        <f>+VLOOKUP(E229,[1]GENERAL!$M$1:$BP$521,36,0)</f>
        <v>44926</v>
      </c>
      <c r="M229" s="11" t="str">
        <f t="shared" si="11"/>
        <v>Diferentes</v>
      </c>
      <c r="N229" s="6">
        <v>97129000</v>
      </c>
      <c r="O229" s="7">
        <v>0.38840580053331136</v>
      </c>
      <c r="P229" s="6">
        <v>37725467</v>
      </c>
      <c r="Q229" s="6">
        <v>59403533</v>
      </c>
      <c r="R229" s="6">
        <v>0</v>
      </c>
      <c r="S229" s="6">
        <v>0</v>
      </c>
      <c r="T229" s="3"/>
      <c r="U229" s="6"/>
      <c r="V229" s="6"/>
      <c r="W229" s="32" t="s">
        <v>19</v>
      </c>
    </row>
    <row r="230" spans="1:23" x14ac:dyDescent="0.3">
      <c r="A230" s="3" t="s">
        <v>266</v>
      </c>
      <c r="B230" s="31">
        <v>222</v>
      </c>
      <c r="C230" s="9">
        <v>186</v>
      </c>
      <c r="D230" s="9">
        <v>193</v>
      </c>
      <c r="E230" s="9">
        <v>1010171202</v>
      </c>
      <c r="F230" s="10" t="s">
        <v>169</v>
      </c>
      <c r="G230" s="29">
        <f t="shared" si="9"/>
        <v>348</v>
      </c>
      <c r="H230" s="5">
        <v>44575</v>
      </c>
      <c r="I230" s="19">
        <f>+VLOOKUP(E230,[1]GENERAL!$M$1:$BP$521,35,0)</f>
        <v>44578</v>
      </c>
      <c r="J230" s="11" t="str">
        <f t="shared" si="10"/>
        <v>Diferentes</v>
      </c>
      <c r="K230" s="5">
        <v>44925</v>
      </c>
      <c r="L230" s="19">
        <f>+VLOOKUP(E230,[1]GENERAL!$M$1:$BP$521,36,0)</f>
        <v>44926</v>
      </c>
      <c r="M230" s="11" t="str">
        <f t="shared" si="11"/>
        <v>Diferentes</v>
      </c>
      <c r="N230" s="6">
        <v>97129000</v>
      </c>
      <c r="O230" s="7">
        <v>0.38840579023772509</v>
      </c>
      <c r="P230" s="6">
        <v>37725466</v>
      </c>
      <c r="Q230" s="6">
        <v>59403534</v>
      </c>
      <c r="R230" s="6">
        <v>0</v>
      </c>
      <c r="S230" s="6">
        <v>0</v>
      </c>
      <c r="T230" s="3"/>
      <c r="U230" s="6"/>
      <c r="V230" s="6"/>
      <c r="W230" s="32" t="s">
        <v>19</v>
      </c>
    </row>
    <row r="231" spans="1:23" x14ac:dyDescent="0.3">
      <c r="A231" s="3" t="s">
        <v>267</v>
      </c>
      <c r="B231" s="31">
        <v>223</v>
      </c>
      <c r="C231" s="9">
        <v>283</v>
      </c>
      <c r="D231" s="9">
        <v>194</v>
      </c>
      <c r="E231" s="9">
        <v>52265440</v>
      </c>
      <c r="F231" s="10" t="s">
        <v>268</v>
      </c>
      <c r="G231" s="29">
        <f t="shared" si="9"/>
        <v>333</v>
      </c>
      <c r="H231" s="5">
        <v>44575</v>
      </c>
      <c r="I231" s="19">
        <f>+VLOOKUP(E231,[1]GENERAL!$M$1:$BP$521,35,0)</f>
        <v>44575</v>
      </c>
      <c r="J231" s="11" t="str">
        <f t="shared" si="10"/>
        <v>Iguales</v>
      </c>
      <c r="K231" s="5">
        <v>44909</v>
      </c>
      <c r="L231" s="19">
        <f>+VLOOKUP(E231,[1]GENERAL!$M$1:$BP$521,36,0)</f>
        <v>44908</v>
      </c>
      <c r="M231" s="11" t="str">
        <f t="shared" si="11"/>
        <v>Diferentes</v>
      </c>
      <c r="N231" s="6">
        <v>81950000</v>
      </c>
      <c r="O231" s="7">
        <v>0.41515151921903598</v>
      </c>
      <c r="P231" s="6">
        <v>34021667</v>
      </c>
      <c r="Q231" s="6">
        <v>47928333</v>
      </c>
      <c r="R231" s="6">
        <v>0</v>
      </c>
      <c r="S231" s="6">
        <v>0</v>
      </c>
      <c r="T231" s="3"/>
      <c r="U231" s="6"/>
      <c r="V231" s="6"/>
      <c r="W231" s="32" t="s">
        <v>19</v>
      </c>
    </row>
    <row r="232" spans="1:23" x14ac:dyDescent="0.3">
      <c r="A232" s="3" t="s">
        <v>269</v>
      </c>
      <c r="B232" s="31">
        <v>224</v>
      </c>
      <c r="C232" s="9">
        <v>96</v>
      </c>
      <c r="D232" s="9">
        <v>262</v>
      </c>
      <c r="E232" s="9">
        <v>1075248998</v>
      </c>
      <c r="F232" s="10" t="s">
        <v>270</v>
      </c>
      <c r="G232" s="29">
        <f t="shared" si="9"/>
        <v>343</v>
      </c>
      <c r="H232" s="5">
        <v>44578</v>
      </c>
      <c r="I232" s="19">
        <f>+VLOOKUP(E232,[1]GENERAL!$M$1:$BP$521,35,0)</f>
        <v>44578</v>
      </c>
      <c r="J232" s="11" t="str">
        <f t="shared" si="10"/>
        <v>Iguales</v>
      </c>
      <c r="K232" s="5">
        <v>44921</v>
      </c>
      <c r="L232" s="19">
        <f>+VLOOKUP(E232,[1]GENERAL!$M$1:$BP$521,36,0)</f>
        <v>44921</v>
      </c>
      <c r="M232" s="11" t="str">
        <f t="shared" si="11"/>
        <v>Iguales</v>
      </c>
      <c r="N232" s="6">
        <v>91800000</v>
      </c>
      <c r="O232" s="7">
        <v>0.39411764705882352</v>
      </c>
      <c r="P232" s="6">
        <v>36180000</v>
      </c>
      <c r="Q232" s="6">
        <v>55620000</v>
      </c>
      <c r="R232" s="6">
        <v>0</v>
      </c>
      <c r="S232" s="6">
        <v>0</v>
      </c>
      <c r="T232" s="3"/>
      <c r="U232" s="6"/>
      <c r="V232" s="6"/>
      <c r="W232" s="32" t="s">
        <v>19</v>
      </c>
    </row>
    <row r="233" spans="1:23" x14ac:dyDescent="0.3">
      <c r="A233" s="3" t="s">
        <v>271</v>
      </c>
      <c r="B233" s="31">
        <v>225</v>
      </c>
      <c r="C233" s="9">
        <v>196</v>
      </c>
      <c r="D233" s="9">
        <v>214</v>
      </c>
      <c r="E233" s="9">
        <v>1098672264</v>
      </c>
      <c r="F233" s="10" t="s">
        <v>21</v>
      </c>
      <c r="G233" s="29">
        <f t="shared" si="9"/>
        <v>348</v>
      </c>
      <c r="H233" s="5">
        <v>44575</v>
      </c>
      <c r="I233" s="19">
        <f>+VLOOKUP(E233,[1]GENERAL!$M$1:$BP$521,35,0)</f>
        <v>44578</v>
      </c>
      <c r="J233" s="11" t="str">
        <f t="shared" si="10"/>
        <v>Diferentes</v>
      </c>
      <c r="K233" s="5">
        <v>44923</v>
      </c>
      <c r="L233" s="19">
        <f>+VLOOKUP(E233,[1]GENERAL!$M$1:$BP$521,36,0)</f>
        <v>44926</v>
      </c>
      <c r="M233" s="11" t="str">
        <f t="shared" si="11"/>
        <v>Diferentes</v>
      </c>
      <c r="N233" s="6">
        <v>51750000</v>
      </c>
      <c r="O233" s="7">
        <v>0.39130434782608697</v>
      </c>
      <c r="P233" s="6">
        <v>20250000</v>
      </c>
      <c r="Q233" s="6">
        <v>31500000</v>
      </c>
      <c r="R233" s="6">
        <v>0</v>
      </c>
      <c r="S233" s="6">
        <v>0</v>
      </c>
      <c r="T233" s="3"/>
      <c r="U233" s="6"/>
      <c r="V233" s="6"/>
      <c r="W233" s="32" t="s">
        <v>19</v>
      </c>
    </row>
    <row r="234" spans="1:23" x14ac:dyDescent="0.3">
      <c r="A234" s="3" t="s">
        <v>272</v>
      </c>
      <c r="B234" s="31">
        <v>226</v>
      </c>
      <c r="C234" s="9">
        <v>343</v>
      </c>
      <c r="D234" s="9">
        <v>215</v>
      </c>
      <c r="E234" s="9">
        <v>80761667</v>
      </c>
      <c r="F234" s="10" t="s">
        <v>21</v>
      </c>
      <c r="G234" s="29">
        <f t="shared" si="9"/>
        <v>349</v>
      </c>
      <c r="H234" s="5">
        <v>44575</v>
      </c>
      <c r="I234" s="19">
        <f>+VLOOKUP(E234,[1]GENERAL!$M$1:$BP$521,35,0)</f>
        <v>44578</v>
      </c>
      <c r="J234" s="11" t="str">
        <f t="shared" si="10"/>
        <v>Diferentes</v>
      </c>
      <c r="K234" s="5">
        <v>44923</v>
      </c>
      <c r="L234" s="19">
        <f>+VLOOKUP(E234,[1]GENERAL!$M$1:$BP$521,36,0)</f>
        <v>44927</v>
      </c>
      <c r="M234" s="11" t="str">
        <f t="shared" si="11"/>
        <v>Diferentes</v>
      </c>
      <c r="N234" s="6">
        <v>84573300</v>
      </c>
      <c r="O234" s="7">
        <v>0.38840579710144929</v>
      </c>
      <c r="P234" s="6">
        <v>32848760</v>
      </c>
      <c r="Q234" s="6">
        <v>51724540</v>
      </c>
      <c r="R234" s="6">
        <v>0</v>
      </c>
      <c r="S234" s="6">
        <v>0</v>
      </c>
      <c r="T234" s="3"/>
      <c r="U234" s="6"/>
      <c r="V234" s="6"/>
      <c r="W234" s="32" t="s">
        <v>19</v>
      </c>
    </row>
    <row r="235" spans="1:23" x14ac:dyDescent="0.3">
      <c r="A235" s="3" t="s">
        <v>273</v>
      </c>
      <c r="B235" s="31">
        <v>227</v>
      </c>
      <c r="C235" s="9">
        <v>346</v>
      </c>
      <c r="D235" s="9">
        <v>216</v>
      </c>
      <c r="E235" s="9">
        <v>1014262560</v>
      </c>
      <c r="F235" s="10" t="s">
        <v>21</v>
      </c>
      <c r="G235" s="29">
        <f t="shared" si="9"/>
        <v>349</v>
      </c>
      <c r="H235" s="5">
        <v>44575</v>
      </c>
      <c r="I235" s="19">
        <f>+VLOOKUP(E235,[1]GENERAL!$M$1:$BP$521,35,0)</f>
        <v>44578</v>
      </c>
      <c r="J235" s="11" t="str">
        <f t="shared" si="10"/>
        <v>Diferentes</v>
      </c>
      <c r="K235" s="5">
        <v>44923</v>
      </c>
      <c r="L235" s="19">
        <f>+VLOOKUP(E235,[1]GENERAL!$M$1:$BP$521,36,0)</f>
        <v>44927</v>
      </c>
      <c r="M235" s="11" t="str">
        <f t="shared" si="11"/>
        <v>Diferentes</v>
      </c>
      <c r="N235" s="6">
        <v>51750000</v>
      </c>
      <c r="O235" s="7">
        <v>0.38840579710144929</v>
      </c>
      <c r="P235" s="6">
        <v>20100000</v>
      </c>
      <c r="Q235" s="6">
        <v>31650000</v>
      </c>
      <c r="R235" s="6">
        <v>0</v>
      </c>
      <c r="S235" s="6">
        <v>0</v>
      </c>
      <c r="T235" s="3"/>
      <c r="U235" s="6"/>
      <c r="V235" s="6"/>
      <c r="W235" s="32" t="s">
        <v>19</v>
      </c>
    </row>
    <row r="236" spans="1:23" x14ac:dyDescent="0.3">
      <c r="A236" s="3" t="s">
        <v>274</v>
      </c>
      <c r="B236" s="31">
        <v>228</v>
      </c>
      <c r="C236" s="9">
        <v>185</v>
      </c>
      <c r="D236" s="9">
        <v>318</v>
      </c>
      <c r="E236" s="9">
        <v>1022377002</v>
      </c>
      <c r="F236" s="10" t="s">
        <v>275</v>
      </c>
      <c r="G236" s="29">
        <f t="shared" si="9"/>
        <v>349</v>
      </c>
      <c r="H236" s="5">
        <v>44579</v>
      </c>
      <c r="I236" s="19">
        <f>+VLOOKUP(E236,[1]GENERAL!$M$1:$BP$521,35,0)</f>
        <v>44579</v>
      </c>
      <c r="J236" s="11" t="str">
        <f t="shared" si="10"/>
        <v>Iguales</v>
      </c>
      <c r="K236" s="5">
        <v>44926</v>
      </c>
      <c r="L236" s="19">
        <f>+VLOOKUP(E236,[1]GENERAL!$M$1:$BP$521,36,0)</f>
        <v>44928</v>
      </c>
      <c r="M236" s="11" t="str">
        <f t="shared" si="11"/>
        <v>Diferentes</v>
      </c>
      <c r="N236" s="6">
        <v>66450450</v>
      </c>
      <c r="O236" s="7">
        <v>0.38550724637681161</v>
      </c>
      <c r="P236" s="6">
        <v>25617130</v>
      </c>
      <c r="Q236" s="6">
        <v>40833320</v>
      </c>
      <c r="R236" s="6">
        <v>0</v>
      </c>
      <c r="S236" s="6">
        <v>0</v>
      </c>
      <c r="T236" s="3"/>
      <c r="U236" s="6"/>
      <c r="V236" s="6"/>
      <c r="W236" s="32" t="s">
        <v>19</v>
      </c>
    </row>
    <row r="237" spans="1:23" x14ac:dyDescent="0.3">
      <c r="A237" s="3" t="s">
        <v>276</v>
      </c>
      <c r="B237" s="31">
        <v>229</v>
      </c>
      <c r="C237" s="9">
        <v>347</v>
      </c>
      <c r="D237" s="9">
        <v>217</v>
      </c>
      <c r="E237" s="9">
        <v>86004560</v>
      </c>
      <c r="F237" s="10" t="s">
        <v>21</v>
      </c>
      <c r="G237" s="29">
        <f t="shared" si="9"/>
        <v>348</v>
      </c>
      <c r="H237" s="5">
        <v>44575</v>
      </c>
      <c r="I237" s="19">
        <f>+VLOOKUP(E237,[1]GENERAL!$M$1:$BP$521,35,0)</f>
        <v>44578</v>
      </c>
      <c r="J237" s="11" t="str">
        <f t="shared" si="10"/>
        <v>Diferentes</v>
      </c>
      <c r="K237" s="5">
        <v>44923</v>
      </c>
      <c r="L237" s="19">
        <f>+VLOOKUP(E237,[1]GENERAL!$M$1:$BP$521,36,0)</f>
        <v>44926</v>
      </c>
      <c r="M237" s="11" t="str">
        <f t="shared" si="11"/>
        <v>Diferentes</v>
      </c>
      <c r="N237" s="6">
        <v>84573300</v>
      </c>
      <c r="O237" s="7">
        <v>0.38840579710144929</v>
      </c>
      <c r="P237" s="6">
        <v>32848760</v>
      </c>
      <c r="Q237" s="6">
        <v>51724540</v>
      </c>
      <c r="R237" s="6">
        <v>0</v>
      </c>
      <c r="S237" s="6">
        <v>0</v>
      </c>
      <c r="T237" s="3"/>
      <c r="U237" s="6"/>
      <c r="V237" s="6"/>
      <c r="W237" s="32" t="s">
        <v>19</v>
      </c>
    </row>
    <row r="238" spans="1:23" x14ac:dyDescent="0.3">
      <c r="A238" s="3" t="s">
        <v>277</v>
      </c>
      <c r="B238" s="31">
        <v>230</v>
      </c>
      <c r="C238" s="9">
        <v>345</v>
      </c>
      <c r="D238" s="9">
        <v>218</v>
      </c>
      <c r="E238" s="9">
        <v>80060727</v>
      </c>
      <c r="F238" s="10" t="s">
        <v>21</v>
      </c>
      <c r="G238" s="29">
        <f t="shared" si="9"/>
        <v>348</v>
      </c>
      <c r="H238" s="5">
        <v>44575</v>
      </c>
      <c r="I238" s="19">
        <f>+VLOOKUP(E238,[1]GENERAL!$M$1:$BP$521,35,0)</f>
        <v>44578</v>
      </c>
      <c r="J238" s="11" t="str">
        <f t="shared" si="10"/>
        <v>Diferentes</v>
      </c>
      <c r="K238" s="5">
        <v>44923</v>
      </c>
      <c r="L238" s="19">
        <f>+VLOOKUP(E238,[1]GENERAL!$M$1:$BP$521,36,0)</f>
        <v>44926</v>
      </c>
      <c r="M238" s="11" t="str">
        <f t="shared" si="11"/>
        <v>Diferentes</v>
      </c>
      <c r="N238" s="6">
        <v>84573300</v>
      </c>
      <c r="O238" s="7">
        <v>0.38840579710144929</v>
      </c>
      <c r="P238" s="6">
        <v>32848760</v>
      </c>
      <c r="Q238" s="6">
        <v>51724540</v>
      </c>
      <c r="R238" s="6">
        <v>0</v>
      </c>
      <c r="S238" s="6">
        <v>0</v>
      </c>
      <c r="T238" s="3"/>
      <c r="U238" s="6"/>
      <c r="V238" s="6"/>
      <c r="W238" s="32" t="s">
        <v>19</v>
      </c>
    </row>
    <row r="239" spans="1:23" x14ac:dyDescent="0.3">
      <c r="A239" s="3" t="s">
        <v>278</v>
      </c>
      <c r="B239" s="31">
        <v>231</v>
      </c>
      <c r="C239" s="9">
        <v>184</v>
      </c>
      <c r="D239" s="9">
        <v>219</v>
      </c>
      <c r="E239" s="9">
        <v>53093666</v>
      </c>
      <c r="F239" s="10" t="s">
        <v>21</v>
      </c>
      <c r="G239" s="29">
        <f t="shared" si="9"/>
        <v>349</v>
      </c>
      <c r="H239" s="5">
        <v>44575</v>
      </c>
      <c r="I239" s="19">
        <f>+VLOOKUP(E239,[1]GENERAL!$M$1:$BP$521,35,0)</f>
        <v>44579</v>
      </c>
      <c r="J239" s="11" t="str">
        <f t="shared" si="10"/>
        <v>Diferentes</v>
      </c>
      <c r="K239" s="5">
        <v>44923</v>
      </c>
      <c r="L239" s="19">
        <f>+VLOOKUP(E239,[1]GENERAL!$M$1:$BP$521,36,0)</f>
        <v>44928</v>
      </c>
      <c r="M239" s="11" t="str">
        <f t="shared" si="11"/>
        <v>Diferentes</v>
      </c>
      <c r="N239" s="6">
        <v>66450450</v>
      </c>
      <c r="O239" s="7">
        <v>0.38550724637681161</v>
      </c>
      <c r="P239" s="6">
        <v>25617130</v>
      </c>
      <c r="Q239" s="6">
        <v>40833320</v>
      </c>
      <c r="R239" s="6">
        <v>0</v>
      </c>
      <c r="S239" s="6">
        <v>0</v>
      </c>
      <c r="T239" s="3"/>
      <c r="U239" s="6"/>
      <c r="V239" s="6"/>
      <c r="W239" s="32" t="s">
        <v>19</v>
      </c>
    </row>
    <row r="240" spans="1:23" x14ac:dyDescent="0.3">
      <c r="A240" s="3" t="s">
        <v>279</v>
      </c>
      <c r="B240" s="31">
        <v>232</v>
      </c>
      <c r="C240" s="9">
        <v>405</v>
      </c>
      <c r="D240" s="9">
        <v>220</v>
      </c>
      <c r="E240" s="9">
        <v>35477390</v>
      </c>
      <c r="F240" s="10" t="s">
        <v>21</v>
      </c>
      <c r="G240" s="29">
        <f t="shared" si="9"/>
        <v>-16</v>
      </c>
      <c r="H240" s="5">
        <v>44575</v>
      </c>
      <c r="I240" s="19">
        <f>+VLOOKUP(E240,[1]GENERAL!$M$1:$BP$521,35,0)</f>
        <v>44943</v>
      </c>
      <c r="J240" s="11" t="str">
        <f t="shared" si="10"/>
        <v>Diferentes</v>
      </c>
      <c r="K240" s="5">
        <v>44923</v>
      </c>
      <c r="L240" s="19">
        <f>+VLOOKUP(E240,[1]GENERAL!$M$1:$BP$521,36,0)</f>
        <v>44927</v>
      </c>
      <c r="M240" s="11" t="str">
        <f t="shared" si="11"/>
        <v>Diferentes</v>
      </c>
      <c r="N240" s="6">
        <v>57500000</v>
      </c>
      <c r="O240" s="7">
        <v>0.38840579130434782</v>
      </c>
      <c r="P240" s="6">
        <v>22333333</v>
      </c>
      <c r="Q240" s="6">
        <v>35166667</v>
      </c>
      <c r="R240" s="6">
        <v>0</v>
      </c>
      <c r="S240" s="6">
        <v>0</v>
      </c>
      <c r="T240" s="3"/>
      <c r="U240" s="6"/>
      <c r="V240" s="6"/>
      <c r="W240" s="32" t="s">
        <v>19</v>
      </c>
    </row>
    <row r="241" spans="1:23" x14ac:dyDescent="0.3">
      <c r="A241" s="3" t="s">
        <v>280</v>
      </c>
      <c r="B241" s="31">
        <v>233</v>
      </c>
      <c r="C241" s="9">
        <v>492</v>
      </c>
      <c r="D241" s="9">
        <v>202</v>
      </c>
      <c r="E241" s="9">
        <v>1026278917</v>
      </c>
      <c r="F241" s="10" t="s">
        <v>33</v>
      </c>
      <c r="G241" s="29">
        <f t="shared" si="9"/>
        <v>333</v>
      </c>
      <c r="H241" s="5">
        <v>44575</v>
      </c>
      <c r="I241" s="19">
        <f>+VLOOKUP(E241,[1]GENERAL!$M$1:$BP$521,35,0)</f>
        <v>44575</v>
      </c>
      <c r="J241" s="11" t="str">
        <f t="shared" si="10"/>
        <v>Iguales</v>
      </c>
      <c r="K241" s="5">
        <v>44908</v>
      </c>
      <c r="L241" s="19">
        <f>+VLOOKUP(E241,[1]GENERAL!$M$1:$BP$521,36,0)</f>
        <v>44908</v>
      </c>
      <c r="M241" s="11" t="str">
        <f t="shared" si="11"/>
        <v>Iguales</v>
      </c>
      <c r="N241" s="6">
        <v>55000000</v>
      </c>
      <c r="O241" s="7">
        <v>0.41818181818181815</v>
      </c>
      <c r="P241" s="6">
        <v>23000000</v>
      </c>
      <c r="Q241" s="6">
        <v>32000000</v>
      </c>
      <c r="R241" s="6">
        <v>0</v>
      </c>
      <c r="S241" s="6">
        <v>0</v>
      </c>
      <c r="T241" s="3"/>
      <c r="U241" s="6"/>
      <c r="V241" s="6"/>
      <c r="W241" s="32" t="s">
        <v>19</v>
      </c>
    </row>
    <row r="242" spans="1:23" x14ac:dyDescent="0.3">
      <c r="A242" s="3" t="s">
        <v>281</v>
      </c>
      <c r="B242" s="31">
        <v>234</v>
      </c>
      <c r="C242" s="9">
        <v>493</v>
      </c>
      <c r="D242" s="9">
        <v>195</v>
      </c>
      <c r="E242" s="9">
        <v>79828048</v>
      </c>
      <c r="F242" s="10" t="s">
        <v>268</v>
      </c>
      <c r="G242" s="29">
        <f t="shared" si="9"/>
        <v>333</v>
      </c>
      <c r="H242" s="5">
        <v>44575</v>
      </c>
      <c r="I242" s="19">
        <f>+VLOOKUP(E242,[1]GENERAL!$M$1:$BP$521,35,0)</f>
        <v>44575</v>
      </c>
      <c r="J242" s="11" t="str">
        <f t="shared" si="10"/>
        <v>Iguales</v>
      </c>
      <c r="K242" s="5">
        <v>44909</v>
      </c>
      <c r="L242" s="19">
        <f>+VLOOKUP(E242,[1]GENERAL!$M$1:$BP$521,36,0)</f>
        <v>44908</v>
      </c>
      <c r="M242" s="11" t="str">
        <f t="shared" si="11"/>
        <v>Diferentes</v>
      </c>
      <c r="N242" s="6">
        <v>118375840</v>
      </c>
      <c r="O242" s="7">
        <v>0.41818181818181815</v>
      </c>
      <c r="P242" s="6">
        <v>49502624</v>
      </c>
      <c r="Q242" s="6">
        <v>68873216</v>
      </c>
      <c r="R242" s="6">
        <v>0</v>
      </c>
      <c r="S242" s="6">
        <v>0</v>
      </c>
      <c r="T242" s="3"/>
      <c r="U242" s="6"/>
      <c r="V242" s="6"/>
      <c r="W242" s="32" t="s">
        <v>19</v>
      </c>
    </row>
    <row r="243" spans="1:23" x14ac:dyDescent="0.3">
      <c r="A243" s="3" t="s">
        <v>282</v>
      </c>
      <c r="B243" s="31">
        <v>235</v>
      </c>
      <c r="C243" s="9">
        <v>138</v>
      </c>
      <c r="D243" s="9">
        <v>244</v>
      </c>
      <c r="E243" s="9">
        <v>79138477</v>
      </c>
      <c r="F243" s="10" t="s">
        <v>24</v>
      </c>
      <c r="G243" s="29">
        <f t="shared" si="9"/>
        <v>242</v>
      </c>
      <c r="H243" s="5">
        <v>44578</v>
      </c>
      <c r="I243" s="19">
        <f>+VLOOKUP(E243,[1]GENERAL!$M$1:$BP$521,35,0)</f>
        <v>44578</v>
      </c>
      <c r="J243" s="11" t="str">
        <f t="shared" si="10"/>
        <v>Iguales</v>
      </c>
      <c r="K243" s="5">
        <v>44820</v>
      </c>
      <c r="L243" s="19">
        <f>+VLOOKUP(E243,[1]GENERAL!$M$1:$BP$521,36,0)</f>
        <v>44820</v>
      </c>
      <c r="M243" s="11" t="str">
        <f t="shared" si="11"/>
        <v>Iguales</v>
      </c>
      <c r="N243" s="6">
        <v>76000000</v>
      </c>
      <c r="O243" s="7">
        <v>0.55833332894736842</v>
      </c>
      <c r="P243" s="6">
        <v>42433333</v>
      </c>
      <c r="Q243" s="6">
        <v>33566667</v>
      </c>
      <c r="R243" s="6">
        <v>0</v>
      </c>
      <c r="S243" s="6">
        <v>0</v>
      </c>
      <c r="T243" s="3"/>
      <c r="U243" s="6"/>
      <c r="V243" s="6"/>
      <c r="W243" s="32" t="s">
        <v>19</v>
      </c>
    </row>
    <row r="244" spans="1:23" x14ac:dyDescent="0.3">
      <c r="A244" s="3" t="s">
        <v>283</v>
      </c>
      <c r="B244" s="31">
        <v>236</v>
      </c>
      <c r="C244" s="9">
        <v>293</v>
      </c>
      <c r="D244" s="9">
        <v>227</v>
      </c>
      <c r="E244" s="9">
        <v>52216678</v>
      </c>
      <c r="F244" s="10" t="s">
        <v>36</v>
      </c>
      <c r="G244" s="29">
        <f t="shared" si="9"/>
        <v>180</v>
      </c>
      <c r="H244" s="5">
        <v>44578</v>
      </c>
      <c r="I244" s="19">
        <f>+VLOOKUP(E244,[1]GENERAL!$M$1:$BP$521,35,0)</f>
        <v>44578</v>
      </c>
      <c r="J244" s="11" t="str">
        <f t="shared" si="10"/>
        <v>Iguales</v>
      </c>
      <c r="K244" s="5">
        <v>44758</v>
      </c>
      <c r="L244" s="19">
        <f>+VLOOKUP(E244,[1]GENERAL!$M$1:$BP$521,36,0)</f>
        <v>44758</v>
      </c>
      <c r="M244" s="11" t="str">
        <f t="shared" si="11"/>
        <v>Iguales</v>
      </c>
      <c r="N244" s="6">
        <v>30900000</v>
      </c>
      <c r="O244" s="7">
        <v>0.74444443365695789</v>
      </c>
      <c r="P244" s="6">
        <v>23003333</v>
      </c>
      <c r="Q244" s="6">
        <v>7896667</v>
      </c>
      <c r="R244" s="6">
        <v>0</v>
      </c>
      <c r="S244" s="6">
        <v>0</v>
      </c>
      <c r="T244" s="3"/>
      <c r="U244" s="6"/>
      <c r="V244" s="6"/>
      <c r="W244" s="32" t="s">
        <v>19</v>
      </c>
    </row>
    <row r="245" spans="1:23" x14ac:dyDescent="0.3">
      <c r="A245" s="3" t="s">
        <v>284</v>
      </c>
      <c r="B245" s="31">
        <v>237</v>
      </c>
      <c r="C245" s="9">
        <v>76</v>
      </c>
      <c r="D245" s="9">
        <v>265</v>
      </c>
      <c r="E245" s="9">
        <v>80184916</v>
      </c>
      <c r="F245" s="10" t="s">
        <v>270</v>
      </c>
      <c r="G245" s="29">
        <f t="shared" si="9"/>
        <v>343</v>
      </c>
      <c r="H245" s="5">
        <v>44578</v>
      </c>
      <c r="I245" s="19">
        <f>+VLOOKUP(E245,[1]GENERAL!$M$1:$BP$521,35,0)</f>
        <v>44578</v>
      </c>
      <c r="J245" s="11" t="str">
        <f t="shared" si="10"/>
        <v>Iguales</v>
      </c>
      <c r="K245" s="5">
        <v>44921</v>
      </c>
      <c r="L245" s="19">
        <f>+VLOOKUP(E245,[1]GENERAL!$M$1:$BP$521,36,0)</f>
        <v>44921</v>
      </c>
      <c r="M245" s="11" t="str">
        <f t="shared" si="11"/>
        <v>Iguales</v>
      </c>
      <c r="N245" s="6">
        <v>66866667</v>
      </c>
      <c r="O245" s="7">
        <v>0.39411764010908457</v>
      </c>
      <c r="P245" s="6">
        <v>26353333</v>
      </c>
      <c r="Q245" s="6">
        <v>40513334</v>
      </c>
      <c r="R245" s="6">
        <v>0</v>
      </c>
      <c r="S245" s="6">
        <v>0</v>
      </c>
      <c r="T245" s="3"/>
      <c r="U245" s="6"/>
      <c r="V245" s="6"/>
      <c r="W245" s="32" t="s">
        <v>19</v>
      </c>
    </row>
    <row r="246" spans="1:23" x14ac:dyDescent="0.3">
      <c r="A246" s="3" t="s">
        <v>285</v>
      </c>
      <c r="B246" s="31">
        <v>238</v>
      </c>
      <c r="C246" s="9">
        <v>292</v>
      </c>
      <c r="D246" s="9">
        <v>224</v>
      </c>
      <c r="E246" s="9">
        <v>52829352</v>
      </c>
      <c r="F246" s="10" t="s">
        <v>36</v>
      </c>
      <c r="G246" s="29">
        <f t="shared" si="9"/>
        <v>180</v>
      </c>
      <c r="H246" s="5">
        <v>44578</v>
      </c>
      <c r="I246" s="19">
        <f>+VLOOKUP(E246,[1]GENERAL!$M$1:$BP$521,35,0)</f>
        <v>44578</v>
      </c>
      <c r="J246" s="11" t="str">
        <f t="shared" si="10"/>
        <v>Iguales</v>
      </c>
      <c r="K246" s="5">
        <v>44758</v>
      </c>
      <c r="L246" s="19">
        <f>+VLOOKUP(E246,[1]GENERAL!$M$1:$BP$521,36,0)</f>
        <v>44758</v>
      </c>
      <c r="M246" s="11" t="str">
        <f t="shared" si="11"/>
        <v>Iguales</v>
      </c>
      <c r="N246" s="6">
        <v>30900000</v>
      </c>
      <c r="O246" s="7">
        <v>0.74444443365695789</v>
      </c>
      <c r="P246" s="6">
        <v>23003333</v>
      </c>
      <c r="Q246" s="6">
        <v>7896667</v>
      </c>
      <c r="R246" s="6">
        <v>0</v>
      </c>
      <c r="S246" s="6">
        <v>0</v>
      </c>
      <c r="T246" s="3"/>
      <c r="U246" s="6"/>
      <c r="V246" s="6"/>
      <c r="W246" s="32" t="s">
        <v>19</v>
      </c>
    </row>
    <row r="247" spans="1:23" x14ac:dyDescent="0.3">
      <c r="A247" s="3" t="s">
        <v>286</v>
      </c>
      <c r="B247" s="31">
        <v>239</v>
      </c>
      <c r="C247" s="9">
        <v>307</v>
      </c>
      <c r="D247" s="9">
        <v>233</v>
      </c>
      <c r="E247" s="9">
        <v>52121388</v>
      </c>
      <c r="F247" s="10" t="s">
        <v>21</v>
      </c>
      <c r="G247" s="29">
        <f t="shared" si="9"/>
        <v>348</v>
      </c>
      <c r="H247" s="5">
        <v>44578</v>
      </c>
      <c r="I247" s="19">
        <f>+VLOOKUP(E247,[1]GENERAL!$M$1:$BP$521,35,0)</f>
        <v>44578</v>
      </c>
      <c r="J247" s="11" t="str">
        <f t="shared" si="10"/>
        <v>Iguales</v>
      </c>
      <c r="K247" s="5">
        <v>44926</v>
      </c>
      <c r="L247" s="19">
        <f>+VLOOKUP(E247,[1]GENERAL!$M$1:$BP$521,36,0)</f>
        <v>44926</v>
      </c>
      <c r="M247" s="11" t="str">
        <f t="shared" si="11"/>
        <v>Iguales</v>
      </c>
      <c r="N247" s="6">
        <v>82915000</v>
      </c>
      <c r="O247" s="7">
        <v>0.38840580112163059</v>
      </c>
      <c r="P247" s="6">
        <v>32204667</v>
      </c>
      <c r="Q247" s="6">
        <v>50710333</v>
      </c>
      <c r="R247" s="6">
        <v>0</v>
      </c>
      <c r="S247" s="6">
        <v>0</v>
      </c>
      <c r="T247" s="3"/>
      <c r="U247" s="6"/>
      <c r="V247" s="6"/>
      <c r="W247" s="32" t="s">
        <v>19</v>
      </c>
    </row>
    <row r="248" spans="1:23" x14ac:dyDescent="0.3">
      <c r="A248" s="3" t="s">
        <v>287</v>
      </c>
      <c r="B248" s="31">
        <v>240</v>
      </c>
      <c r="C248" s="9">
        <v>77</v>
      </c>
      <c r="D248" s="9">
        <v>263</v>
      </c>
      <c r="E248" s="9">
        <v>1019041314</v>
      </c>
      <c r="F248" s="10" t="s">
        <v>270</v>
      </c>
      <c r="G248" s="29">
        <f t="shared" si="9"/>
        <v>343</v>
      </c>
      <c r="H248" s="5">
        <v>44578</v>
      </c>
      <c r="I248" s="19">
        <f>+VLOOKUP(E248,[1]GENERAL!$M$1:$BP$521,35,0)</f>
        <v>44578</v>
      </c>
      <c r="J248" s="11" t="str">
        <f t="shared" si="10"/>
        <v>Iguales</v>
      </c>
      <c r="K248" s="5">
        <v>44921</v>
      </c>
      <c r="L248" s="19">
        <f>+VLOOKUP(E248,[1]GENERAL!$M$1:$BP$521,36,0)</f>
        <v>44921</v>
      </c>
      <c r="M248" s="11" t="str">
        <f t="shared" si="11"/>
        <v>Iguales</v>
      </c>
      <c r="N248" s="6">
        <v>66866667</v>
      </c>
      <c r="O248" s="7">
        <v>0.39411764010908457</v>
      </c>
      <c r="P248" s="6">
        <v>26353333</v>
      </c>
      <c r="Q248" s="6">
        <v>40513334</v>
      </c>
      <c r="R248" s="6">
        <v>0</v>
      </c>
      <c r="S248" s="6">
        <v>0</v>
      </c>
      <c r="T248" s="3"/>
      <c r="U248" s="6"/>
      <c r="V248" s="6"/>
      <c r="W248" s="32" t="s">
        <v>19</v>
      </c>
    </row>
    <row r="249" spans="1:23" x14ac:dyDescent="0.3">
      <c r="A249" s="3" t="s">
        <v>288</v>
      </c>
      <c r="B249" s="31">
        <v>241</v>
      </c>
      <c r="C249" s="9">
        <v>447</v>
      </c>
      <c r="D249" s="9">
        <v>235</v>
      </c>
      <c r="E249" s="9">
        <v>19397402</v>
      </c>
      <c r="F249" s="10" t="s">
        <v>24</v>
      </c>
      <c r="G249" s="29">
        <f t="shared" si="9"/>
        <v>242</v>
      </c>
      <c r="H249" s="5">
        <v>44578</v>
      </c>
      <c r="I249" s="19">
        <f>+VLOOKUP(E249,[1]GENERAL!$M$1:$BP$521,35,0)</f>
        <v>44578</v>
      </c>
      <c r="J249" s="11" t="str">
        <f t="shared" si="10"/>
        <v>Iguales</v>
      </c>
      <c r="K249" s="5">
        <v>44820</v>
      </c>
      <c r="L249" s="19">
        <f>+VLOOKUP(E249,[1]GENERAL!$M$1:$BP$521,36,0)</f>
        <v>44820</v>
      </c>
      <c r="M249" s="11" t="str">
        <f t="shared" si="11"/>
        <v>Iguales</v>
      </c>
      <c r="N249" s="6">
        <v>30080000</v>
      </c>
      <c r="O249" s="7">
        <v>0.55833334441489357</v>
      </c>
      <c r="P249" s="6">
        <v>16794667</v>
      </c>
      <c r="Q249" s="6">
        <v>13285333</v>
      </c>
      <c r="R249" s="6">
        <v>0</v>
      </c>
      <c r="S249" s="6">
        <v>0</v>
      </c>
      <c r="T249" s="3"/>
      <c r="U249" s="6"/>
      <c r="V249" s="6"/>
      <c r="W249" s="32" t="s">
        <v>19</v>
      </c>
    </row>
    <row r="250" spans="1:23" x14ac:dyDescent="0.3">
      <c r="A250" s="3" t="s">
        <v>289</v>
      </c>
      <c r="B250" s="31">
        <v>242</v>
      </c>
      <c r="C250" s="9">
        <v>314</v>
      </c>
      <c r="D250" s="9">
        <v>226</v>
      </c>
      <c r="E250" s="9">
        <v>1023007140</v>
      </c>
      <c r="F250" s="10" t="s">
        <v>36</v>
      </c>
      <c r="G250" s="29">
        <f t="shared" si="9"/>
        <v>221</v>
      </c>
      <c r="H250" s="5">
        <v>44578</v>
      </c>
      <c r="I250" s="19">
        <f>+VLOOKUP(E250,[1]GENERAL!$M$1:$BP$521,35,0)</f>
        <v>44578</v>
      </c>
      <c r="J250" s="11" t="str">
        <f t="shared" si="10"/>
        <v>Iguales</v>
      </c>
      <c r="K250" s="5">
        <v>44758</v>
      </c>
      <c r="L250" s="19">
        <f>+VLOOKUP(E250,[1]GENERAL!$M$1:$BP$521,36,0)</f>
        <v>44799</v>
      </c>
      <c r="M250" s="11" t="str">
        <f t="shared" si="11"/>
        <v>Diferentes</v>
      </c>
      <c r="N250" s="6">
        <v>30000000</v>
      </c>
      <c r="O250" s="7">
        <v>0.52222219999999997</v>
      </c>
      <c r="P250" s="6">
        <v>15666666</v>
      </c>
      <c r="Q250" s="6">
        <v>14333334</v>
      </c>
      <c r="R250" s="6">
        <v>0</v>
      </c>
      <c r="S250" s="6">
        <v>0</v>
      </c>
      <c r="T250" s="3"/>
      <c r="U250" s="6"/>
      <c r="V250" s="6"/>
      <c r="W250" s="32" t="s">
        <v>19</v>
      </c>
    </row>
    <row r="251" spans="1:23" x14ac:dyDescent="0.3">
      <c r="A251" s="3" t="s">
        <v>290</v>
      </c>
      <c r="B251" s="31">
        <v>243</v>
      </c>
      <c r="C251" s="9">
        <v>309</v>
      </c>
      <c r="D251" s="9">
        <v>225</v>
      </c>
      <c r="E251" s="9">
        <v>1022444236</v>
      </c>
      <c r="F251" s="10" t="s">
        <v>21</v>
      </c>
      <c r="G251" s="29">
        <f t="shared" si="9"/>
        <v>348</v>
      </c>
      <c r="H251" s="5">
        <v>44578</v>
      </c>
      <c r="I251" s="19">
        <f>+VLOOKUP(E251,[1]GENERAL!$M$1:$BP$521,35,0)</f>
        <v>44578</v>
      </c>
      <c r="J251" s="11" t="str">
        <f t="shared" si="10"/>
        <v>Iguales</v>
      </c>
      <c r="K251" s="5">
        <v>44926</v>
      </c>
      <c r="L251" s="19">
        <f>+VLOOKUP(E251,[1]GENERAL!$M$1:$BP$521,36,0)</f>
        <v>44926</v>
      </c>
      <c r="M251" s="11" t="str">
        <f t="shared" si="11"/>
        <v>Iguales</v>
      </c>
      <c r="N251" s="6">
        <v>37667100</v>
      </c>
      <c r="O251" s="7">
        <v>0.30144927536231886</v>
      </c>
      <c r="P251" s="6">
        <v>11354720</v>
      </c>
      <c r="Q251" s="6">
        <v>26312380</v>
      </c>
      <c r="R251" s="6">
        <v>0</v>
      </c>
      <c r="S251" s="6">
        <v>0</v>
      </c>
      <c r="T251" s="3"/>
      <c r="U251" s="6"/>
      <c r="V251" s="6"/>
      <c r="W251" s="32" t="s">
        <v>19</v>
      </c>
    </row>
    <row r="252" spans="1:23" x14ac:dyDescent="0.3">
      <c r="A252" s="3" t="s">
        <v>291</v>
      </c>
      <c r="B252" s="31">
        <v>244</v>
      </c>
      <c r="C252" s="9">
        <v>49</v>
      </c>
      <c r="D252" s="9">
        <v>267</v>
      </c>
      <c r="E252" s="9">
        <v>80423862</v>
      </c>
      <c r="F252" s="10" t="s">
        <v>21</v>
      </c>
      <c r="G252" s="29">
        <f t="shared" si="9"/>
        <v>348</v>
      </c>
      <c r="H252" s="5">
        <v>44578</v>
      </c>
      <c r="I252" s="19">
        <f>+VLOOKUP(E252,[1]GENERAL!$M$1:$BP$521,35,0)</f>
        <v>44578</v>
      </c>
      <c r="J252" s="11" t="str">
        <f t="shared" si="10"/>
        <v>Iguales</v>
      </c>
      <c r="K252" s="5">
        <v>44926</v>
      </c>
      <c r="L252" s="19">
        <f>+VLOOKUP(E252,[1]GENERAL!$M$1:$BP$521,36,0)</f>
        <v>44926</v>
      </c>
      <c r="M252" s="11" t="str">
        <f t="shared" si="11"/>
        <v>Iguales</v>
      </c>
      <c r="N252" s="6">
        <v>46575000</v>
      </c>
      <c r="O252" s="7">
        <v>0.38840579710144929</v>
      </c>
      <c r="P252" s="6">
        <v>18090000</v>
      </c>
      <c r="Q252" s="6">
        <v>28485000</v>
      </c>
      <c r="R252" s="6">
        <v>0</v>
      </c>
      <c r="S252" s="6">
        <v>0</v>
      </c>
      <c r="T252" s="3"/>
      <c r="U252" s="6"/>
      <c r="V252" s="6"/>
      <c r="W252" s="32" t="s">
        <v>19</v>
      </c>
    </row>
    <row r="253" spans="1:23" x14ac:dyDescent="0.3">
      <c r="A253" s="3" t="s">
        <v>292</v>
      </c>
      <c r="B253" s="31">
        <v>245</v>
      </c>
      <c r="C253" s="9">
        <v>440</v>
      </c>
      <c r="D253" s="9">
        <v>212</v>
      </c>
      <c r="E253" s="9">
        <v>3232756</v>
      </c>
      <c r="F253" s="10" t="s">
        <v>293</v>
      </c>
      <c r="G253" s="29">
        <f t="shared" si="9"/>
        <v>313</v>
      </c>
      <c r="H253" s="5">
        <v>44575</v>
      </c>
      <c r="I253" s="19">
        <f>+VLOOKUP(E253,[1]GENERAL!$M$1:$BP$521,35,0)</f>
        <v>44576</v>
      </c>
      <c r="J253" s="11" t="str">
        <f t="shared" si="10"/>
        <v>Diferentes</v>
      </c>
      <c r="K253" s="5">
        <v>44888</v>
      </c>
      <c r="L253" s="19">
        <f>+VLOOKUP(E253,[1]GENERAL!$M$1:$BP$521,36,0)</f>
        <v>44889</v>
      </c>
      <c r="M253" s="11" t="str">
        <f t="shared" si="11"/>
        <v>Diferentes</v>
      </c>
      <c r="N253" s="6">
        <v>31000000</v>
      </c>
      <c r="O253" s="7">
        <v>0.43870967741935485</v>
      </c>
      <c r="P253" s="6">
        <v>13600000</v>
      </c>
      <c r="Q253" s="6">
        <v>17400000</v>
      </c>
      <c r="R253" s="6">
        <v>0</v>
      </c>
      <c r="S253" s="6">
        <v>0</v>
      </c>
      <c r="T253" s="3"/>
      <c r="U253" s="6"/>
      <c r="V253" s="6"/>
      <c r="W253" s="32" t="s">
        <v>19</v>
      </c>
    </row>
    <row r="254" spans="1:23" x14ac:dyDescent="0.3">
      <c r="A254" s="3" t="s">
        <v>294</v>
      </c>
      <c r="B254" s="31">
        <v>246</v>
      </c>
      <c r="C254" s="9">
        <v>313</v>
      </c>
      <c r="D254" s="9">
        <v>231</v>
      </c>
      <c r="E254" s="9">
        <v>79121194</v>
      </c>
      <c r="F254" s="10" t="s">
        <v>36</v>
      </c>
      <c r="G254" s="29">
        <f t="shared" si="9"/>
        <v>180</v>
      </c>
      <c r="H254" s="5">
        <v>44578</v>
      </c>
      <c r="I254" s="19">
        <f>+VLOOKUP(E254,[1]GENERAL!$M$1:$BP$521,35,0)</f>
        <v>44579</v>
      </c>
      <c r="J254" s="11" t="str">
        <f t="shared" si="10"/>
        <v>Diferentes</v>
      </c>
      <c r="K254" s="5">
        <v>44758</v>
      </c>
      <c r="L254" s="19">
        <f>+VLOOKUP(E254,[1]GENERAL!$M$1:$BP$521,36,0)</f>
        <v>44759</v>
      </c>
      <c r="M254" s="11" t="str">
        <f t="shared" si="11"/>
        <v>Diferentes</v>
      </c>
      <c r="N254" s="6">
        <v>37080000</v>
      </c>
      <c r="O254" s="7">
        <v>0.73888888888888893</v>
      </c>
      <c r="P254" s="6">
        <v>27398000</v>
      </c>
      <c r="Q254" s="6">
        <v>9682000</v>
      </c>
      <c r="R254" s="6">
        <v>0</v>
      </c>
      <c r="S254" s="6">
        <v>0</v>
      </c>
      <c r="T254" s="3"/>
      <c r="U254" s="6"/>
      <c r="V254" s="6"/>
      <c r="W254" s="32" t="s">
        <v>19</v>
      </c>
    </row>
    <row r="255" spans="1:23" x14ac:dyDescent="0.3">
      <c r="A255" s="3" t="s">
        <v>295</v>
      </c>
      <c r="B255" s="31">
        <v>247</v>
      </c>
      <c r="C255" s="9">
        <v>257</v>
      </c>
      <c r="D255" s="9">
        <v>196</v>
      </c>
      <c r="E255" s="9">
        <v>1019060772</v>
      </c>
      <c r="F255" s="10" t="s">
        <v>261</v>
      </c>
      <c r="G255" s="29">
        <f t="shared" si="9"/>
        <v>180</v>
      </c>
      <c r="H255" s="5">
        <v>44575</v>
      </c>
      <c r="I255" s="19">
        <f>+VLOOKUP(E255,[1]GENERAL!$M$1:$BP$521,35,0)</f>
        <v>44575</v>
      </c>
      <c r="J255" s="11" t="str">
        <f t="shared" si="10"/>
        <v>Iguales</v>
      </c>
      <c r="K255" s="5">
        <v>44772</v>
      </c>
      <c r="L255" s="19">
        <f>+VLOOKUP(E255,[1]GENERAL!$M$1:$BP$521,36,0)</f>
        <v>44755</v>
      </c>
      <c r="M255" s="11" t="str">
        <f t="shared" si="11"/>
        <v>Diferentes</v>
      </c>
      <c r="N255" s="6">
        <v>30880800</v>
      </c>
      <c r="O255" s="7">
        <v>0.76666666666666672</v>
      </c>
      <c r="P255" s="6">
        <v>23675280</v>
      </c>
      <c r="Q255" s="6">
        <v>7205520</v>
      </c>
      <c r="R255" s="6">
        <v>0</v>
      </c>
      <c r="S255" s="6">
        <v>0</v>
      </c>
      <c r="T255" s="3"/>
      <c r="U255" s="6"/>
      <c r="V255" s="6"/>
      <c r="W255" s="32" t="s">
        <v>19</v>
      </c>
    </row>
    <row r="256" spans="1:23" x14ac:dyDescent="0.3">
      <c r="A256" s="3" t="s">
        <v>296</v>
      </c>
      <c r="B256" s="31">
        <v>248</v>
      </c>
      <c r="C256" s="9">
        <v>364</v>
      </c>
      <c r="D256" s="9">
        <v>282</v>
      </c>
      <c r="E256" s="9">
        <v>52526266</v>
      </c>
      <c r="F256" s="10" t="s">
        <v>24</v>
      </c>
      <c r="G256" s="29">
        <f t="shared" si="9"/>
        <v>242</v>
      </c>
      <c r="H256" s="5">
        <v>44579</v>
      </c>
      <c r="I256" s="19">
        <f>+VLOOKUP(E256,[1]GENERAL!$M$1:$BP$521,35,0)</f>
        <v>44579</v>
      </c>
      <c r="J256" s="11" t="str">
        <f t="shared" si="10"/>
        <v>Iguales</v>
      </c>
      <c r="K256" s="5">
        <v>44821</v>
      </c>
      <c r="L256" s="19">
        <f>+VLOOKUP(E256,[1]GENERAL!$M$1:$BP$521,36,0)</f>
        <v>44821</v>
      </c>
      <c r="M256" s="11" t="str">
        <f t="shared" si="11"/>
        <v>Iguales</v>
      </c>
      <c r="N256" s="6">
        <v>36000000</v>
      </c>
      <c r="O256" s="7">
        <v>0.5541666666666667</v>
      </c>
      <c r="P256" s="6">
        <v>19950000</v>
      </c>
      <c r="Q256" s="6">
        <v>16050000</v>
      </c>
      <c r="R256" s="6">
        <v>0</v>
      </c>
      <c r="S256" s="6">
        <v>0</v>
      </c>
      <c r="T256" s="3"/>
      <c r="U256" s="6"/>
      <c r="V256" s="6"/>
      <c r="W256" s="32" t="s">
        <v>19</v>
      </c>
    </row>
    <row r="257" spans="1:23" x14ac:dyDescent="0.3">
      <c r="A257" s="3" t="s">
        <v>297</v>
      </c>
      <c r="B257" s="31">
        <v>249</v>
      </c>
      <c r="C257" s="9">
        <v>319</v>
      </c>
      <c r="D257" s="9">
        <v>236</v>
      </c>
      <c r="E257" s="9">
        <v>11344302</v>
      </c>
      <c r="F257" s="10" t="s">
        <v>53</v>
      </c>
      <c r="G257" s="29">
        <f t="shared" si="9"/>
        <v>214</v>
      </c>
      <c r="H257" s="5">
        <v>44578</v>
      </c>
      <c r="I257" s="19">
        <f>+VLOOKUP(E257,[1]GENERAL!$M$1:$BP$521,35,0)</f>
        <v>44575</v>
      </c>
      <c r="J257" s="11" t="str">
        <f t="shared" si="10"/>
        <v>Diferentes</v>
      </c>
      <c r="K257" s="5">
        <v>44789</v>
      </c>
      <c r="L257" s="19">
        <f>+VLOOKUP(E257,[1]GENERAL!$M$1:$BP$521,36,0)</f>
        <v>44789</v>
      </c>
      <c r="M257" s="11" t="str">
        <f t="shared" si="11"/>
        <v>Iguales</v>
      </c>
      <c r="N257" s="6">
        <v>37492000</v>
      </c>
      <c r="O257" s="7">
        <v>0.63809524698602371</v>
      </c>
      <c r="P257" s="6">
        <v>23923467</v>
      </c>
      <c r="Q257" s="6">
        <v>13568533</v>
      </c>
      <c r="R257" s="6">
        <v>0</v>
      </c>
      <c r="S257" s="6">
        <v>0</v>
      </c>
      <c r="T257" s="3"/>
      <c r="U257" s="6"/>
      <c r="V257" s="6"/>
      <c r="W257" s="32" t="s">
        <v>19</v>
      </c>
    </row>
    <row r="258" spans="1:23" x14ac:dyDescent="0.3">
      <c r="A258" s="3" t="s">
        <v>298</v>
      </c>
      <c r="B258" s="31">
        <v>250</v>
      </c>
      <c r="C258" s="9">
        <v>361</v>
      </c>
      <c r="D258" s="9">
        <v>279</v>
      </c>
      <c r="E258" s="9">
        <v>79531707</v>
      </c>
      <c r="F258" s="10" t="s">
        <v>36</v>
      </c>
      <c r="G258" s="29">
        <f t="shared" si="9"/>
        <v>180</v>
      </c>
      <c r="H258" s="5">
        <v>44579</v>
      </c>
      <c r="I258" s="19">
        <f>+VLOOKUP(E258,[1]GENERAL!$M$1:$BP$521,35,0)</f>
        <v>44579</v>
      </c>
      <c r="J258" s="11" t="str">
        <f t="shared" si="10"/>
        <v>Iguales</v>
      </c>
      <c r="K258" s="5">
        <v>44759</v>
      </c>
      <c r="L258" s="19">
        <f>+VLOOKUP(E258,[1]GENERAL!$M$1:$BP$521,36,0)</f>
        <v>44759</v>
      </c>
      <c r="M258" s="11" t="str">
        <f t="shared" si="11"/>
        <v>Iguales</v>
      </c>
      <c r="N258" s="6">
        <v>40365000</v>
      </c>
      <c r="O258" s="7">
        <v>0.73888888888888893</v>
      </c>
      <c r="P258" s="6">
        <v>29825250</v>
      </c>
      <c r="Q258" s="6">
        <v>10539750</v>
      </c>
      <c r="R258" s="6">
        <v>0</v>
      </c>
      <c r="S258" s="6">
        <v>0</v>
      </c>
      <c r="T258" s="3"/>
      <c r="U258" s="6"/>
      <c r="V258" s="6"/>
      <c r="W258" s="32" t="s">
        <v>19</v>
      </c>
    </row>
    <row r="259" spans="1:23" x14ac:dyDescent="0.3">
      <c r="A259" s="3" t="s">
        <v>299</v>
      </c>
      <c r="B259" s="31">
        <v>251</v>
      </c>
      <c r="C259" s="9">
        <v>399</v>
      </c>
      <c r="D259" s="9">
        <v>319</v>
      </c>
      <c r="E259" s="9">
        <v>79780789</v>
      </c>
      <c r="F259" s="10" t="s">
        <v>33</v>
      </c>
      <c r="G259" s="29">
        <f t="shared" ref="G259:G322" si="12">+L259-I259</f>
        <v>333</v>
      </c>
      <c r="H259" s="5">
        <v>44579</v>
      </c>
      <c r="I259" s="19">
        <f>+VLOOKUP(E259,[1]GENERAL!$M$1:$BP$521,35,0)</f>
        <v>44581</v>
      </c>
      <c r="J259" s="11" t="str">
        <f t="shared" ref="J259:J322" si="13">+IF(H259=I259,"Iguales", "Diferentes")</f>
        <v>Diferentes</v>
      </c>
      <c r="K259" s="5">
        <v>44912</v>
      </c>
      <c r="L259" s="19">
        <f>+VLOOKUP(E259,[1]GENERAL!$M$1:$BP$521,36,0)</f>
        <v>44914</v>
      </c>
      <c r="M259" s="11" t="str">
        <f t="shared" ref="M259:M322" si="14">+IF(K259=L259,"Iguales", "Diferentes")</f>
        <v>Diferentes</v>
      </c>
      <c r="N259" s="6">
        <v>30874272</v>
      </c>
      <c r="O259" s="7">
        <v>0.3969697164033536</v>
      </c>
      <c r="P259" s="6">
        <v>12256151</v>
      </c>
      <c r="Q259" s="6">
        <v>18618121</v>
      </c>
      <c r="R259" s="6">
        <v>0</v>
      </c>
      <c r="S259" s="6">
        <v>0</v>
      </c>
      <c r="T259" s="3"/>
      <c r="U259" s="6"/>
      <c r="V259" s="6"/>
      <c r="W259" s="32" t="s">
        <v>19</v>
      </c>
    </row>
    <row r="260" spans="1:23" x14ac:dyDescent="0.3">
      <c r="A260" s="3" t="s">
        <v>300</v>
      </c>
      <c r="B260" s="31">
        <v>252</v>
      </c>
      <c r="C260" s="9">
        <v>430</v>
      </c>
      <c r="D260" s="9">
        <v>247</v>
      </c>
      <c r="E260" s="9">
        <v>1118572029</v>
      </c>
      <c r="F260" s="10" t="s">
        <v>24</v>
      </c>
      <c r="G260" s="29">
        <f t="shared" si="12"/>
        <v>242</v>
      </c>
      <c r="H260" s="5">
        <v>44578</v>
      </c>
      <c r="I260" s="19">
        <f>+VLOOKUP(E260,[1]GENERAL!$M$1:$BP$521,35,0)</f>
        <v>44578</v>
      </c>
      <c r="J260" s="11" t="str">
        <f t="shared" si="13"/>
        <v>Iguales</v>
      </c>
      <c r="K260" s="5">
        <v>44820</v>
      </c>
      <c r="L260" s="19">
        <f>+VLOOKUP(E260,[1]GENERAL!$M$1:$BP$521,36,0)</f>
        <v>44820</v>
      </c>
      <c r="M260" s="11" t="str">
        <f t="shared" si="14"/>
        <v>Iguales</v>
      </c>
      <c r="N260" s="6">
        <v>18800000</v>
      </c>
      <c r="O260" s="7">
        <v>0.55833335106382975</v>
      </c>
      <c r="P260" s="6">
        <v>10496667</v>
      </c>
      <c r="Q260" s="6">
        <v>8303333</v>
      </c>
      <c r="R260" s="6">
        <v>0</v>
      </c>
      <c r="S260" s="6">
        <v>0</v>
      </c>
      <c r="T260" s="3"/>
      <c r="U260" s="6"/>
      <c r="V260" s="6"/>
      <c r="W260" s="32" t="s">
        <v>19</v>
      </c>
    </row>
    <row r="261" spans="1:23" ht="28.8" x14ac:dyDescent="0.3">
      <c r="A261" s="3" t="s">
        <v>301</v>
      </c>
      <c r="B261" s="31">
        <v>253</v>
      </c>
      <c r="C261" s="9">
        <v>466</v>
      </c>
      <c r="D261" s="9">
        <v>333</v>
      </c>
      <c r="E261" s="9">
        <v>1016092544</v>
      </c>
      <c r="F261" s="10" t="s">
        <v>36</v>
      </c>
      <c r="G261" s="29">
        <f t="shared" si="12"/>
        <v>180</v>
      </c>
      <c r="H261" s="5">
        <v>44580</v>
      </c>
      <c r="I261" s="19">
        <f>+VLOOKUP(E261,[1]GENERAL!$M$1:$BP$521,35,0)</f>
        <v>44580</v>
      </c>
      <c r="J261" s="11" t="str">
        <f t="shared" si="13"/>
        <v>Iguales</v>
      </c>
      <c r="K261" s="5">
        <v>44760</v>
      </c>
      <c r="L261" s="19">
        <f>+VLOOKUP(E261,[1]GENERAL!$M$1:$BP$521,36,0)</f>
        <v>44760</v>
      </c>
      <c r="M261" s="11" t="str">
        <f t="shared" si="14"/>
        <v>Iguales</v>
      </c>
      <c r="N261" s="6">
        <v>14100000</v>
      </c>
      <c r="O261" s="7">
        <v>0.73333333333333328</v>
      </c>
      <c r="P261" s="6">
        <v>10340000</v>
      </c>
      <c r="Q261" s="6">
        <v>3760000</v>
      </c>
      <c r="R261" s="6">
        <v>0</v>
      </c>
      <c r="S261" s="6">
        <v>0</v>
      </c>
      <c r="T261" s="3"/>
      <c r="U261" s="6"/>
      <c r="V261" s="6"/>
      <c r="W261" s="32" t="s">
        <v>171</v>
      </c>
    </row>
    <row r="262" spans="1:23" hidden="1" x14ac:dyDescent="0.3">
      <c r="A262" s="3" t="s">
        <v>302</v>
      </c>
      <c r="B262" s="31">
        <v>253</v>
      </c>
      <c r="C262" s="9">
        <v>644</v>
      </c>
      <c r="D262" s="9">
        <v>598</v>
      </c>
      <c r="E262" s="9">
        <v>899999115</v>
      </c>
      <c r="F262" s="10" t="s">
        <v>303</v>
      </c>
      <c r="G262" s="29" t="e">
        <f t="shared" si="12"/>
        <v>#N/A</v>
      </c>
      <c r="H262" s="5">
        <v>44656</v>
      </c>
      <c r="I262" s="19" t="e">
        <f>+VLOOKUP(E262,[1]GENERAL!$M$1:$BP$521,35,0)</f>
        <v>#N/A</v>
      </c>
      <c r="J262" s="11" t="e">
        <f t="shared" si="13"/>
        <v>#N/A</v>
      </c>
      <c r="K262" s="5">
        <v>44777</v>
      </c>
      <c r="L262" s="19" t="e">
        <f>+VLOOKUP(E262,[1]GENERAL!$M$1:$BP$521,36,0)</f>
        <v>#N/A</v>
      </c>
      <c r="M262" s="11" t="e">
        <f t="shared" si="14"/>
        <v>#N/A</v>
      </c>
      <c r="N262" s="3"/>
      <c r="O262" s="3"/>
      <c r="P262" s="3"/>
      <c r="Q262" s="3"/>
      <c r="R262" s="6">
        <v>0</v>
      </c>
      <c r="S262" s="6">
        <v>91835156</v>
      </c>
      <c r="T262" s="7">
        <v>0.17856711649730306</v>
      </c>
      <c r="U262" s="6">
        <v>16398739</v>
      </c>
      <c r="V262" s="6">
        <v>75436417</v>
      </c>
      <c r="W262" s="32" t="s">
        <v>19</v>
      </c>
    </row>
    <row r="263" spans="1:23" x14ac:dyDescent="0.3">
      <c r="A263" s="3" t="s">
        <v>304</v>
      </c>
      <c r="B263" s="31">
        <v>254</v>
      </c>
      <c r="C263" s="9">
        <v>473</v>
      </c>
      <c r="D263" s="9">
        <v>312</v>
      </c>
      <c r="E263" s="9">
        <v>52727810</v>
      </c>
      <c r="F263" s="10" t="s">
        <v>36</v>
      </c>
      <c r="G263" s="29">
        <f t="shared" si="12"/>
        <v>180</v>
      </c>
      <c r="H263" s="5">
        <v>44579</v>
      </c>
      <c r="I263" s="19">
        <f>+VLOOKUP(E263,[1]GENERAL!$M$1:$BP$521,35,0)</f>
        <v>44579</v>
      </c>
      <c r="J263" s="11" t="str">
        <f t="shared" si="13"/>
        <v>Iguales</v>
      </c>
      <c r="K263" s="5">
        <v>44759</v>
      </c>
      <c r="L263" s="19">
        <f>+VLOOKUP(E263,[1]GENERAL!$M$1:$BP$521,36,0)</f>
        <v>44759</v>
      </c>
      <c r="M263" s="11" t="str">
        <f t="shared" si="14"/>
        <v>Iguales</v>
      </c>
      <c r="N263" s="6">
        <v>27000000</v>
      </c>
      <c r="O263" s="7">
        <v>0.73888888888888893</v>
      </c>
      <c r="P263" s="6">
        <v>19950000</v>
      </c>
      <c r="Q263" s="6">
        <v>7050000</v>
      </c>
      <c r="R263" s="6">
        <v>0</v>
      </c>
      <c r="S263" s="6">
        <v>0</v>
      </c>
      <c r="T263" s="3"/>
      <c r="U263" s="6"/>
      <c r="V263" s="6"/>
      <c r="W263" s="32" t="s">
        <v>19</v>
      </c>
    </row>
    <row r="264" spans="1:23" x14ac:dyDescent="0.3">
      <c r="A264" s="3" t="s">
        <v>305</v>
      </c>
      <c r="B264" s="31">
        <v>255</v>
      </c>
      <c r="C264" s="9">
        <v>129</v>
      </c>
      <c r="D264" s="9">
        <v>256</v>
      </c>
      <c r="E264" s="9">
        <v>1073426449</v>
      </c>
      <c r="F264" s="10" t="s">
        <v>24</v>
      </c>
      <c r="G264" s="29">
        <f t="shared" si="12"/>
        <v>242</v>
      </c>
      <c r="H264" s="5">
        <v>44578</v>
      </c>
      <c r="I264" s="19">
        <f>+VLOOKUP(E264,[1]GENERAL!$M$1:$BP$521,35,0)</f>
        <v>44579</v>
      </c>
      <c r="J264" s="11" t="str">
        <f t="shared" si="13"/>
        <v>Diferentes</v>
      </c>
      <c r="K264" s="5">
        <v>44820</v>
      </c>
      <c r="L264" s="19">
        <f>+VLOOKUP(E264,[1]GENERAL!$M$1:$BP$521,36,0)</f>
        <v>44821</v>
      </c>
      <c r="M264" s="11" t="str">
        <f t="shared" si="14"/>
        <v>Diferentes</v>
      </c>
      <c r="N264" s="6">
        <v>30400000</v>
      </c>
      <c r="O264" s="7">
        <v>0.5541666776315789</v>
      </c>
      <c r="P264" s="6">
        <v>16846667</v>
      </c>
      <c r="Q264" s="6">
        <v>13553333</v>
      </c>
      <c r="R264" s="6">
        <v>0</v>
      </c>
      <c r="S264" s="6">
        <v>0</v>
      </c>
      <c r="T264" s="3"/>
      <c r="U264" s="6"/>
      <c r="V264" s="6"/>
      <c r="W264" s="32" t="s">
        <v>19</v>
      </c>
    </row>
    <row r="265" spans="1:23" x14ac:dyDescent="0.3">
      <c r="A265" s="3" t="s">
        <v>306</v>
      </c>
      <c r="B265" s="31">
        <v>256</v>
      </c>
      <c r="C265" s="9">
        <v>414</v>
      </c>
      <c r="D265" s="9">
        <v>273</v>
      </c>
      <c r="E265" s="9">
        <v>46371670</v>
      </c>
      <c r="F265" s="10" t="s">
        <v>36</v>
      </c>
      <c r="G265" s="29">
        <f t="shared" si="12"/>
        <v>180</v>
      </c>
      <c r="H265" s="5">
        <v>44579</v>
      </c>
      <c r="I265" s="19">
        <f>+VLOOKUP(E265,[1]GENERAL!$M$1:$BP$521,35,0)</f>
        <v>44580</v>
      </c>
      <c r="J265" s="11" t="str">
        <f t="shared" si="13"/>
        <v>Diferentes</v>
      </c>
      <c r="K265" s="5">
        <v>44759</v>
      </c>
      <c r="L265" s="19">
        <f>+VLOOKUP(E265,[1]GENERAL!$M$1:$BP$521,36,0)</f>
        <v>44760</v>
      </c>
      <c r="M265" s="11" t="str">
        <f t="shared" si="14"/>
        <v>Diferentes</v>
      </c>
      <c r="N265" s="6">
        <v>25338000</v>
      </c>
      <c r="O265" s="7">
        <v>0.73333333333333328</v>
      </c>
      <c r="P265" s="6">
        <v>18581200</v>
      </c>
      <c r="Q265" s="6">
        <v>6756800</v>
      </c>
      <c r="R265" s="6">
        <v>0</v>
      </c>
      <c r="S265" s="6">
        <v>0</v>
      </c>
      <c r="T265" s="3"/>
      <c r="U265" s="6"/>
      <c r="V265" s="6"/>
      <c r="W265" s="32" t="s">
        <v>19</v>
      </c>
    </row>
    <row r="266" spans="1:23" x14ac:dyDescent="0.3">
      <c r="A266" s="3" t="s">
        <v>307</v>
      </c>
      <c r="B266" s="31">
        <v>257</v>
      </c>
      <c r="C266" s="9">
        <v>415</v>
      </c>
      <c r="D266" s="9">
        <v>252</v>
      </c>
      <c r="E266" s="9">
        <v>79718630</v>
      </c>
      <c r="F266" s="10" t="s">
        <v>36</v>
      </c>
      <c r="G266" s="29">
        <f t="shared" si="12"/>
        <v>180</v>
      </c>
      <c r="H266" s="5">
        <v>44578</v>
      </c>
      <c r="I266" s="19">
        <f>+VLOOKUP(E266,[1]GENERAL!$M$1:$BP$521,35,0)</f>
        <v>44579</v>
      </c>
      <c r="J266" s="11" t="str">
        <f t="shared" si="13"/>
        <v>Diferentes</v>
      </c>
      <c r="K266" s="5">
        <v>44758</v>
      </c>
      <c r="L266" s="19">
        <f>+VLOOKUP(E266,[1]GENERAL!$M$1:$BP$521,36,0)</f>
        <v>44759</v>
      </c>
      <c r="M266" s="11" t="str">
        <f t="shared" si="14"/>
        <v>Diferentes</v>
      </c>
      <c r="N266" s="6">
        <v>23484000</v>
      </c>
      <c r="O266" s="7">
        <v>0.73888886050076652</v>
      </c>
      <c r="P266" s="6">
        <v>17352066</v>
      </c>
      <c r="Q266" s="6">
        <v>6131934</v>
      </c>
      <c r="R266" s="6">
        <v>0</v>
      </c>
      <c r="S266" s="6">
        <v>0</v>
      </c>
      <c r="T266" s="3"/>
      <c r="U266" s="6"/>
      <c r="V266" s="6"/>
      <c r="W266" s="32" t="s">
        <v>19</v>
      </c>
    </row>
    <row r="267" spans="1:23" x14ac:dyDescent="0.3">
      <c r="A267" s="3" t="s">
        <v>308</v>
      </c>
      <c r="B267" s="31">
        <v>258</v>
      </c>
      <c r="C267" s="9">
        <v>60</v>
      </c>
      <c r="D267" s="9">
        <v>264</v>
      </c>
      <c r="E267" s="9">
        <v>66946576</v>
      </c>
      <c r="F267" s="10" t="s">
        <v>21</v>
      </c>
      <c r="G267" s="29">
        <f t="shared" si="12"/>
        <v>348</v>
      </c>
      <c r="H267" s="5">
        <v>44578</v>
      </c>
      <c r="I267" s="19">
        <f>+VLOOKUP(E267,[1]GENERAL!$M$1:$BP$521,35,0)</f>
        <v>44592</v>
      </c>
      <c r="J267" s="11" t="str">
        <f t="shared" si="13"/>
        <v>Diferentes</v>
      </c>
      <c r="K267" s="5">
        <v>44926</v>
      </c>
      <c r="L267" s="19">
        <f>+VLOOKUP(E267,[1]GENERAL!$M$1:$BP$521,36,0)</f>
        <v>44940</v>
      </c>
      <c r="M267" s="11" t="str">
        <f t="shared" si="14"/>
        <v>Diferentes</v>
      </c>
      <c r="N267" s="6">
        <v>67850000</v>
      </c>
      <c r="O267" s="7">
        <v>0.35072462785556374</v>
      </c>
      <c r="P267" s="6">
        <v>23796666</v>
      </c>
      <c r="Q267" s="6">
        <v>44053334</v>
      </c>
      <c r="R267" s="6">
        <v>0</v>
      </c>
      <c r="S267" s="6">
        <v>0</v>
      </c>
      <c r="T267" s="3"/>
      <c r="U267" s="6"/>
      <c r="V267" s="6"/>
      <c r="W267" s="32" t="s">
        <v>19</v>
      </c>
    </row>
    <row r="268" spans="1:23" x14ac:dyDescent="0.3">
      <c r="A268" s="3" t="s">
        <v>309</v>
      </c>
      <c r="B268" s="31">
        <v>259</v>
      </c>
      <c r="C268" s="9">
        <v>311</v>
      </c>
      <c r="D268" s="9">
        <v>232</v>
      </c>
      <c r="E268" s="9">
        <v>80147269</v>
      </c>
      <c r="F268" s="10" t="s">
        <v>36</v>
      </c>
      <c r="G268" s="29">
        <f t="shared" si="12"/>
        <v>180</v>
      </c>
      <c r="H268" s="5">
        <v>44578</v>
      </c>
      <c r="I268" s="19">
        <f>+VLOOKUP(E268,[1]GENERAL!$M$1:$BP$521,35,0)</f>
        <v>44578</v>
      </c>
      <c r="J268" s="11" t="str">
        <f t="shared" si="13"/>
        <v>Iguales</v>
      </c>
      <c r="K268" s="5">
        <v>44758</v>
      </c>
      <c r="L268" s="19">
        <f>+VLOOKUP(E268,[1]GENERAL!$M$1:$BP$521,36,0)</f>
        <v>44758</v>
      </c>
      <c r="M268" s="11" t="str">
        <f t="shared" si="14"/>
        <v>Iguales</v>
      </c>
      <c r="N268" s="6">
        <v>25263840</v>
      </c>
      <c r="O268" s="7">
        <v>0.7444444312503562</v>
      </c>
      <c r="P268" s="6">
        <v>18807525</v>
      </c>
      <c r="Q268" s="6">
        <v>6456315</v>
      </c>
      <c r="R268" s="6">
        <v>0</v>
      </c>
      <c r="S268" s="6">
        <v>0</v>
      </c>
      <c r="T268" s="3"/>
      <c r="U268" s="6"/>
      <c r="V268" s="6"/>
      <c r="W268" s="32" t="s">
        <v>19</v>
      </c>
    </row>
    <row r="269" spans="1:23" x14ac:dyDescent="0.3">
      <c r="A269" s="3" t="s">
        <v>310</v>
      </c>
      <c r="B269" s="31">
        <v>260</v>
      </c>
      <c r="C269" s="9">
        <v>294</v>
      </c>
      <c r="D269" s="9">
        <v>228</v>
      </c>
      <c r="E269" s="9">
        <v>52049524</v>
      </c>
      <c r="F269" s="10" t="s">
        <v>36</v>
      </c>
      <c r="G269" s="29">
        <f t="shared" si="12"/>
        <v>180</v>
      </c>
      <c r="H269" s="5">
        <v>44578</v>
      </c>
      <c r="I269" s="19">
        <f>+VLOOKUP(E269,[1]GENERAL!$M$1:$BP$521,35,0)</f>
        <v>44578</v>
      </c>
      <c r="J269" s="11" t="str">
        <f t="shared" si="13"/>
        <v>Iguales</v>
      </c>
      <c r="K269" s="5">
        <v>44758</v>
      </c>
      <c r="L269" s="19">
        <f>+VLOOKUP(E269,[1]GENERAL!$M$1:$BP$521,36,0)</f>
        <v>44758</v>
      </c>
      <c r="M269" s="11" t="str">
        <f t="shared" si="14"/>
        <v>Iguales</v>
      </c>
      <c r="N269" s="6">
        <v>30900000</v>
      </c>
      <c r="O269" s="7">
        <v>0.74444443365695789</v>
      </c>
      <c r="P269" s="6">
        <v>23003333</v>
      </c>
      <c r="Q269" s="6">
        <v>7896667</v>
      </c>
      <c r="R269" s="6">
        <v>0</v>
      </c>
      <c r="S269" s="6">
        <v>0</v>
      </c>
      <c r="T269" s="3"/>
      <c r="U269" s="6"/>
      <c r="V269" s="6"/>
      <c r="W269" s="32" t="s">
        <v>19</v>
      </c>
    </row>
    <row r="270" spans="1:23" x14ac:dyDescent="0.3">
      <c r="A270" s="3" t="s">
        <v>311</v>
      </c>
      <c r="B270" s="31">
        <v>261</v>
      </c>
      <c r="C270" s="9">
        <v>43</v>
      </c>
      <c r="D270" s="9">
        <v>266</v>
      </c>
      <c r="E270" s="9">
        <v>1030530840</v>
      </c>
      <c r="F270" s="10" t="s">
        <v>21</v>
      </c>
      <c r="G270" s="29">
        <f t="shared" si="12"/>
        <v>348</v>
      </c>
      <c r="H270" s="5">
        <v>44578</v>
      </c>
      <c r="I270" s="19">
        <f>+VLOOKUP(E270,[1]GENERAL!$M$1:$BP$521,35,0)</f>
        <v>44578</v>
      </c>
      <c r="J270" s="11" t="str">
        <f t="shared" si="13"/>
        <v>Iguales</v>
      </c>
      <c r="K270" s="5">
        <v>44926</v>
      </c>
      <c r="L270" s="19">
        <f>+VLOOKUP(E270,[1]GENERAL!$M$1:$BP$521,36,0)</f>
        <v>44926</v>
      </c>
      <c r="M270" s="11" t="str">
        <f t="shared" si="14"/>
        <v>Iguales</v>
      </c>
      <c r="N270" s="6">
        <v>63250000</v>
      </c>
      <c r="O270" s="7">
        <v>0.38840580237154149</v>
      </c>
      <c r="P270" s="6">
        <v>24566667</v>
      </c>
      <c r="Q270" s="6">
        <v>38683333</v>
      </c>
      <c r="R270" s="6">
        <v>0</v>
      </c>
      <c r="S270" s="6">
        <v>0</v>
      </c>
      <c r="T270" s="3"/>
      <c r="U270" s="6"/>
      <c r="V270" s="6"/>
      <c r="W270" s="32" t="s">
        <v>19</v>
      </c>
    </row>
    <row r="271" spans="1:23" x14ac:dyDescent="0.3">
      <c r="A271" s="3" t="s">
        <v>312</v>
      </c>
      <c r="B271" s="31">
        <v>262</v>
      </c>
      <c r="C271" s="9">
        <v>295</v>
      </c>
      <c r="D271" s="9">
        <v>270</v>
      </c>
      <c r="E271" s="9">
        <v>80051694</v>
      </c>
      <c r="F271" s="10" t="s">
        <v>36</v>
      </c>
      <c r="G271" s="29">
        <f t="shared" si="12"/>
        <v>180</v>
      </c>
      <c r="H271" s="5">
        <v>44578</v>
      </c>
      <c r="I271" s="19">
        <f>+VLOOKUP(E271,[1]GENERAL!$M$1:$BP$521,35,0)</f>
        <v>44578</v>
      </c>
      <c r="J271" s="11" t="str">
        <f t="shared" si="13"/>
        <v>Iguales</v>
      </c>
      <c r="K271" s="5">
        <v>44758</v>
      </c>
      <c r="L271" s="19">
        <f>+VLOOKUP(E271,[1]GENERAL!$M$1:$BP$521,36,0)</f>
        <v>44758</v>
      </c>
      <c r="M271" s="11" t="str">
        <f t="shared" si="14"/>
        <v>Iguales</v>
      </c>
      <c r="N271" s="6">
        <v>30900000</v>
      </c>
      <c r="O271" s="7">
        <v>0.74444443365695789</v>
      </c>
      <c r="P271" s="6">
        <v>23003333</v>
      </c>
      <c r="Q271" s="6">
        <v>7896667</v>
      </c>
      <c r="R271" s="6">
        <v>0</v>
      </c>
      <c r="S271" s="6">
        <v>0</v>
      </c>
      <c r="T271" s="3"/>
      <c r="U271" s="6"/>
      <c r="V271" s="6"/>
      <c r="W271" s="32" t="s">
        <v>19</v>
      </c>
    </row>
    <row r="272" spans="1:23" x14ac:dyDescent="0.3">
      <c r="A272" s="3" t="s">
        <v>313</v>
      </c>
      <c r="B272" s="31">
        <v>263</v>
      </c>
      <c r="C272" s="9">
        <v>296</v>
      </c>
      <c r="D272" s="9">
        <v>238</v>
      </c>
      <c r="E272" s="9">
        <v>1023867182</v>
      </c>
      <c r="F272" s="10" t="s">
        <v>36</v>
      </c>
      <c r="G272" s="29">
        <f t="shared" si="12"/>
        <v>180</v>
      </c>
      <c r="H272" s="5">
        <v>44578</v>
      </c>
      <c r="I272" s="19">
        <f>+VLOOKUP(E272,[1]GENERAL!$M$1:$BP$521,35,0)</f>
        <v>44578</v>
      </c>
      <c r="J272" s="11" t="str">
        <f t="shared" si="13"/>
        <v>Iguales</v>
      </c>
      <c r="K272" s="5">
        <v>44758</v>
      </c>
      <c r="L272" s="19">
        <f>+VLOOKUP(E272,[1]GENERAL!$M$1:$BP$521,36,0)</f>
        <v>44758</v>
      </c>
      <c r="M272" s="11" t="str">
        <f t="shared" si="14"/>
        <v>Iguales</v>
      </c>
      <c r="N272" s="6">
        <v>30900000</v>
      </c>
      <c r="O272" s="7">
        <v>0.74444443365695789</v>
      </c>
      <c r="P272" s="6">
        <v>23003333</v>
      </c>
      <c r="Q272" s="6">
        <v>7896667</v>
      </c>
      <c r="R272" s="6">
        <v>0</v>
      </c>
      <c r="S272" s="6">
        <v>0</v>
      </c>
      <c r="T272" s="3"/>
      <c r="U272" s="6"/>
      <c r="V272" s="6"/>
      <c r="W272" s="32" t="s">
        <v>19</v>
      </c>
    </row>
    <row r="273" spans="1:23" x14ac:dyDescent="0.3">
      <c r="A273" s="3" t="s">
        <v>314</v>
      </c>
      <c r="B273" s="31">
        <v>264</v>
      </c>
      <c r="C273" s="9">
        <v>66</v>
      </c>
      <c r="D273" s="9">
        <v>269</v>
      </c>
      <c r="E273" s="9">
        <v>1019088679</v>
      </c>
      <c r="F273" s="10" t="s">
        <v>24</v>
      </c>
      <c r="G273" s="29">
        <f t="shared" si="12"/>
        <v>242</v>
      </c>
      <c r="H273" s="5">
        <v>44578</v>
      </c>
      <c r="I273" s="19">
        <f>+VLOOKUP(E273,[1]GENERAL!$M$1:$BP$521,35,0)</f>
        <v>44578</v>
      </c>
      <c r="J273" s="11" t="str">
        <f t="shared" si="13"/>
        <v>Iguales</v>
      </c>
      <c r="K273" s="5">
        <v>44820</v>
      </c>
      <c r="L273" s="19">
        <f>+VLOOKUP(E273,[1]GENERAL!$M$1:$BP$521,36,0)</f>
        <v>44820</v>
      </c>
      <c r="M273" s="11" t="str">
        <f t="shared" si="14"/>
        <v>Iguales</v>
      </c>
      <c r="N273" s="6">
        <v>44000000</v>
      </c>
      <c r="O273" s="7">
        <v>0.55833334090909092</v>
      </c>
      <c r="P273" s="6">
        <v>24566667</v>
      </c>
      <c r="Q273" s="6">
        <v>19433333</v>
      </c>
      <c r="R273" s="6">
        <v>0</v>
      </c>
      <c r="S273" s="6">
        <v>0</v>
      </c>
      <c r="T273" s="3"/>
      <c r="U273" s="6"/>
      <c r="V273" s="6"/>
      <c r="W273" s="32" t="s">
        <v>19</v>
      </c>
    </row>
    <row r="274" spans="1:23" x14ac:dyDescent="0.3">
      <c r="A274" s="3" t="s">
        <v>315</v>
      </c>
      <c r="B274" s="31">
        <v>265</v>
      </c>
      <c r="C274" s="9">
        <v>135</v>
      </c>
      <c r="D274" s="9">
        <v>280</v>
      </c>
      <c r="E274" s="9">
        <v>47439734</v>
      </c>
      <c r="F274" s="10" t="s">
        <v>18</v>
      </c>
      <c r="G274" s="29">
        <f t="shared" si="12"/>
        <v>303</v>
      </c>
      <c r="H274" s="5">
        <v>44579</v>
      </c>
      <c r="I274" s="19">
        <f>+VLOOKUP(E274,[1]GENERAL!$M$1:$BP$521,35,0)</f>
        <v>44579</v>
      </c>
      <c r="J274" s="11" t="str">
        <f t="shared" si="13"/>
        <v>Iguales</v>
      </c>
      <c r="K274" s="5">
        <v>44882</v>
      </c>
      <c r="L274" s="19">
        <f>+VLOOKUP(E274,[1]GENERAL!$M$1:$BP$521,36,0)</f>
        <v>44882</v>
      </c>
      <c r="M274" s="11" t="str">
        <f t="shared" si="14"/>
        <v>Iguales</v>
      </c>
      <c r="N274" s="6">
        <v>109000000</v>
      </c>
      <c r="O274" s="7">
        <v>0.44333333027522936</v>
      </c>
      <c r="P274" s="6">
        <v>48323333</v>
      </c>
      <c r="Q274" s="6">
        <v>60676667</v>
      </c>
      <c r="R274" s="6">
        <v>0</v>
      </c>
      <c r="S274" s="6">
        <v>0</v>
      </c>
      <c r="T274" s="3"/>
      <c r="U274" s="6"/>
      <c r="V274" s="6"/>
      <c r="W274" s="32" t="s">
        <v>19</v>
      </c>
    </row>
    <row r="275" spans="1:23" x14ac:dyDescent="0.3">
      <c r="A275" s="3" t="s">
        <v>316</v>
      </c>
      <c r="B275" s="31">
        <v>266</v>
      </c>
      <c r="C275" s="9">
        <v>210</v>
      </c>
      <c r="D275" s="9">
        <v>281</v>
      </c>
      <c r="E275" s="9">
        <v>1072495863</v>
      </c>
      <c r="F275" s="10" t="s">
        <v>24</v>
      </c>
      <c r="G275" s="29">
        <f t="shared" si="12"/>
        <v>242</v>
      </c>
      <c r="H275" s="5">
        <v>44579</v>
      </c>
      <c r="I275" s="19">
        <f>+VLOOKUP(E275,[1]GENERAL!$M$1:$BP$521,35,0)</f>
        <v>44579</v>
      </c>
      <c r="J275" s="11" t="str">
        <f t="shared" si="13"/>
        <v>Iguales</v>
      </c>
      <c r="K275" s="5">
        <v>44821</v>
      </c>
      <c r="L275" s="19">
        <f>+VLOOKUP(E275,[1]GENERAL!$M$1:$BP$521,36,0)</f>
        <v>44821</v>
      </c>
      <c r="M275" s="11" t="str">
        <f t="shared" si="14"/>
        <v>Iguales</v>
      </c>
      <c r="N275" s="6">
        <v>20000000</v>
      </c>
      <c r="O275" s="7">
        <v>0.55416664999999998</v>
      </c>
      <c r="P275" s="6">
        <v>11083333</v>
      </c>
      <c r="Q275" s="6">
        <v>8916667</v>
      </c>
      <c r="R275" s="6">
        <v>0</v>
      </c>
      <c r="S275" s="6">
        <v>0</v>
      </c>
      <c r="T275" s="3"/>
      <c r="U275" s="6"/>
      <c r="V275" s="6"/>
      <c r="W275" s="32" t="s">
        <v>19</v>
      </c>
    </row>
    <row r="276" spans="1:23" x14ac:dyDescent="0.3">
      <c r="A276" s="3" t="s">
        <v>317</v>
      </c>
      <c r="B276" s="31">
        <v>267</v>
      </c>
      <c r="C276" s="9">
        <v>331</v>
      </c>
      <c r="D276" s="9">
        <v>253</v>
      </c>
      <c r="E276" s="9">
        <v>1013606051</v>
      </c>
      <c r="F276" s="10" t="s">
        <v>21</v>
      </c>
      <c r="G276" s="29">
        <f t="shared" si="12"/>
        <v>348</v>
      </c>
      <c r="H276" s="5">
        <v>44578</v>
      </c>
      <c r="I276" s="19">
        <f>+VLOOKUP(E276,[1]GENERAL!$M$1:$BP$521,35,0)</f>
        <v>44579</v>
      </c>
      <c r="J276" s="11" t="str">
        <f t="shared" si="13"/>
        <v>Diferentes</v>
      </c>
      <c r="K276" s="5">
        <v>44926</v>
      </c>
      <c r="L276" s="19">
        <f>+VLOOKUP(E276,[1]GENERAL!$M$1:$BP$521,36,0)</f>
        <v>44927</v>
      </c>
      <c r="M276" s="11" t="str">
        <f t="shared" si="14"/>
        <v>Diferentes</v>
      </c>
      <c r="N276" s="6">
        <v>48564500</v>
      </c>
      <c r="O276" s="7">
        <v>0.38550725324053581</v>
      </c>
      <c r="P276" s="6">
        <v>18721967</v>
      </c>
      <c r="Q276" s="6">
        <v>29842533</v>
      </c>
      <c r="R276" s="6">
        <v>0</v>
      </c>
      <c r="S276" s="6">
        <v>0</v>
      </c>
      <c r="T276" s="3"/>
      <c r="U276" s="6"/>
      <c r="V276" s="6"/>
      <c r="W276" s="32" t="s">
        <v>19</v>
      </c>
    </row>
    <row r="277" spans="1:23" x14ac:dyDescent="0.3">
      <c r="A277" s="3" t="s">
        <v>318</v>
      </c>
      <c r="B277" s="31">
        <v>268</v>
      </c>
      <c r="C277" s="9">
        <v>53</v>
      </c>
      <c r="D277" s="9">
        <v>257</v>
      </c>
      <c r="E277" s="9">
        <v>1010044231</v>
      </c>
      <c r="F277" s="10" t="s">
        <v>21</v>
      </c>
      <c r="G277" s="29">
        <f t="shared" si="12"/>
        <v>348</v>
      </c>
      <c r="H277" s="5">
        <v>44578</v>
      </c>
      <c r="I277" s="19">
        <f>+VLOOKUP(E277,[1]GENERAL!$M$1:$BP$521,35,0)</f>
        <v>44579</v>
      </c>
      <c r="J277" s="11" t="str">
        <f t="shared" si="13"/>
        <v>Diferentes</v>
      </c>
      <c r="K277" s="5">
        <v>44926</v>
      </c>
      <c r="L277" s="19">
        <f>+VLOOKUP(E277,[1]GENERAL!$M$1:$BP$521,36,0)</f>
        <v>44927</v>
      </c>
      <c r="M277" s="11" t="str">
        <f t="shared" si="14"/>
        <v>Diferentes</v>
      </c>
      <c r="N277" s="6">
        <v>46575000</v>
      </c>
      <c r="O277" s="7">
        <v>0.38550724637681161</v>
      </c>
      <c r="P277" s="6">
        <v>17955000</v>
      </c>
      <c r="Q277" s="6">
        <v>28620000</v>
      </c>
      <c r="R277" s="6">
        <v>0</v>
      </c>
      <c r="S277" s="6">
        <v>0</v>
      </c>
      <c r="T277" s="3"/>
      <c r="U277" s="6"/>
      <c r="V277" s="6"/>
      <c r="W277" s="32" t="s">
        <v>19</v>
      </c>
    </row>
    <row r="278" spans="1:23" x14ac:dyDescent="0.3">
      <c r="A278" s="3" t="s">
        <v>319</v>
      </c>
      <c r="B278" s="31">
        <v>269</v>
      </c>
      <c r="C278" s="9">
        <v>40</v>
      </c>
      <c r="D278" s="9">
        <v>258</v>
      </c>
      <c r="E278" s="9">
        <v>80053409</v>
      </c>
      <c r="F278" s="10" t="s">
        <v>270</v>
      </c>
      <c r="G278" s="29">
        <f t="shared" si="12"/>
        <v>343</v>
      </c>
      <c r="H278" s="5">
        <v>44578</v>
      </c>
      <c r="I278" s="19">
        <f>+VLOOKUP(E278,[1]GENERAL!$M$1:$BP$521,35,0)</f>
        <v>44578</v>
      </c>
      <c r="J278" s="11" t="str">
        <f t="shared" si="13"/>
        <v>Iguales</v>
      </c>
      <c r="K278" s="5">
        <v>44921</v>
      </c>
      <c r="L278" s="19">
        <f>+VLOOKUP(E278,[1]GENERAL!$M$1:$BP$521,36,0)</f>
        <v>44921</v>
      </c>
      <c r="M278" s="11" t="str">
        <f t="shared" si="14"/>
        <v>Iguales</v>
      </c>
      <c r="N278" s="6">
        <v>45900000</v>
      </c>
      <c r="O278" s="7">
        <v>0.39411764705882352</v>
      </c>
      <c r="P278" s="6">
        <v>18090000</v>
      </c>
      <c r="Q278" s="6">
        <v>27810000</v>
      </c>
      <c r="R278" s="6">
        <v>0</v>
      </c>
      <c r="S278" s="6">
        <v>0</v>
      </c>
      <c r="T278" s="3"/>
      <c r="U278" s="6"/>
      <c r="V278" s="6"/>
      <c r="W278" s="32" t="s">
        <v>19</v>
      </c>
    </row>
    <row r="279" spans="1:23" x14ac:dyDescent="0.3">
      <c r="A279" s="3" t="s">
        <v>320</v>
      </c>
      <c r="B279" s="31">
        <v>270</v>
      </c>
      <c r="C279" s="9">
        <v>28</v>
      </c>
      <c r="D279" s="9">
        <v>259</v>
      </c>
      <c r="E279" s="9">
        <v>77092915</v>
      </c>
      <c r="F279" s="10" t="s">
        <v>270</v>
      </c>
      <c r="G279" s="29">
        <f t="shared" si="12"/>
        <v>343</v>
      </c>
      <c r="H279" s="5">
        <v>44578</v>
      </c>
      <c r="I279" s="19">
        <f>+VLOOKUP(E279,[1]GENERAL!$M$1:$BP$521,35,0)</f>
        <v>44578</v>
      </c>
      <c r="J279" s="11" t="str">
        <f t="shared" si="13"/>
        <v>Iguales</v>
      </c>
      <c r="K279" s="5">
        <v>44921</v>
      </c>
      <c r="L279" s="19">
        <f>+VLOOKUP(E279,[1]GENERAL!$M$1:$BP$521,36,0)</f>
        <v>44921</v>
      </c>
      <c r="M279" s="11" t="str">
        <f t="shared" si="14"/>
        <v>Iguales</v>
      </c>
      <c r="N279" s="6">
        <v>81600000</v>
      </c>
      <c r="O279" s="7">
        <v>0.39411764705882352</v>
      </c>
      <c r="P279" s="6">
        <v>32160000</v>
      </c>
      <c r="Q279" s="6">
        <v>49440000</v>
      </c>
      <c r="R279" s="6">
        <v>0</v>
      </c>
      <c r="S279" s="6">
        <v>0</v>
      </c>
      <c r="T279" s="3"/>
      <c r="U279" s="6"/>
      <c r="V279" s="6"/>
      <c r="W279" s="32" t="s">
        <v>19</v>
      </c>
    </row>
    <row r="280" spans="1:23" x14ac:dyDescent="0.3">
      <c r="A280" s="3" t="s">
        <v>321</v>
      </c>
      <c r="B280" s="31">
        <v>271</v>
      </c>
      <c r="C280" s="9">
        <v>104</v>
      </c>
      <c r="D280" s="9">
        <v>261</v>
      </c>
      <c r="E280" s="9">
        <v>1075661392</v>
      </c>
      <c r="F280" s="10" t="s">
        <v>270</v>
      </c>
      <c r="G280" s="29">
        <f t="shared" si="12"/>
        <v>343</v>
      </c>
      <c r="H280" s="5">
        <v>44578</v>
      </c>
      <c r="I280" s="19">
        <f>+VLOOKUP(E280,[1]GENERAL!$M$1:$BP$521,35,0)</f>
        <v>44578</v>
      </c>
      <c r="J280" s="11" t="str">
        <f t="shared" si="13"/>
        <v>Iguales</v>
      </c>
      <c r="K280" s="5">
        <v>44921</v>
      </c>
      <c r="L280" s="19">
        <f>+VLOOKUP(E280,[1]GENERAL!$M$1:$BP$521,36,0)</f>
        <v>44921</v>
      </c>
      <c r="M280" s="11" t="str">
        <f t="shared" si="14"/>
        <v>Iguales</v>
      </c>
      <c r="N280" s="6">
        <v>28333333</v>
      </c>
      <c r="O280" s="7">
        <v>0.39411766346020782</v>
      </c>
      <c r="P280" s="6">
        <v>11166667</v>
      </c>
      <c r="Q280" s="6">
        <v>17166666</v>
      </c>
      <c r="R280" s="6">
        <v>0</v>
      </c>
      <c r="S280" s="6">
        <v>0</v>
      </c>
      <c r="T280" s="3"/>
      <c r="U280" s="6"/>
      <c r="V280" s="6"/>
      <c r="W280" s="32" t="s">
        <v>19</v>
      </c>
    </row>
    <row r="281" spans="1:23" x14ac:dyDescent="0.3">
      <c r="A281" s="3" t="s">
        <v>322</v>
      </c>
      <c r="B281" s="31">
        <v>272</v>
      </c>
      <c r="C281" s="9">
        <v>97</v>
      </c>
      <c r="D281" s="9">
        <v>260</v>
      </c>
      <c r="E281" s="9">
        <v>79240346</v>
      </c>
      <c r="F281" s="10" t="s">
        <v>270</v>
      </c>
      <c r="G281" s="29">
        <f t="shared" si="12"/>
        <v>343</v>
      </c>
      <c r="H281" s="5">
        <v>44578</v>
      </c>
      <c r="I281" s="19">
        <f>+VLOOKUP(E281,[1]GENERAL!$M$1:$BP$521,35,0)</f>
        <v>44578</v>
      </c>
      <c r="J281" s="11" t="str">
        <f t="shared" si="13"/>
        <v>Iguales</v>
      </c>
      <c r="K281" s="5">
        <v>44921</v>
      </c>
      <c r="L281" s="19">
        <f>+VLOOKUP(E281,[1]GENERAL!$M$1:$BP$521,36,0)</f>
        <v>44921</v>
      </c>
      <c r="M281" s="11" t="str">
        <f t="shared" si="14"/>
        <v>Iguales</v>
      </c>
      <c r="N281" s="6">
        <v>91800000</v>
      </c>
      <c r="O281" s="7">
        <v>0.39411764705882352</v>
      </c>
      <c r="P281" s="6">
        <v>36180000</v>
      </c>
      <c r="Q281" s="6">
        <v>55620000</v>
      </c>
      <c r="R281" s="6">
        <v>0</v>
      </c>
      <c r="S281" s="6">
        <v>0</v>
      </c>
      <c r="T281" s="3"/>
      <c r="U281" s="6"/>
      <c r="V281" s="6"/>
      <c r="W281" s="32" t="s">
        <v>19</v>
      </c>
    </row>
    <row r="282" spans="1:23" x14ac:dyDescent="0.3">
      <c r="A282" s="3" t="s">
        <v>323</v>
      </c>
      <c r="B282" s="31">
        <v>273</v>
      </c>
      <c r="C282" s="9">
        <v>279</v>
      </c>
      <c r="D282" s="9">
        <v>229</v>
      </c>
      <c r="E282" s="9">
        <v>20878833</v>
      </c>
      <c r="F282" s="10" t="s">
        <v>33</v>
      </c>
      <c r="G282" s="29">
        <f t="shared" si="12"/>
        <v>333</v>
      </c>
      <c r="H282" s="5">
        <v>44578</v>
      </c>
      <c r="I282" s="19">
        <f>+VLOOKUP(E282,[1]GENERAL!$M$1:$BP$521,35,0)</f>
        <v>44579</v>
      </c>
      <c r="J282" s="11" t="str">
        <f t="shared" si="13"/>
        <v>Diferentes</v>
      </c>
      <c r="K282" s="5">
        <v>44911</v>
      </c>
      <c r="L282" s="19">
        <f>+VLOOKUP(E282,[1]GENERAL!$M$1:$BP$521,36,0)</f>
        <v>44912</v>
      </c>
      <c r="M282" s="11" t="str">
        <f t="shared" si="14"/>
        <v>Diferentes</v>
      </c>
      <c r="N282" s="6">
        <v>46200000</v>
      </c>
      <c r="O282" s="7">
        <v>0.40303030303030302</v>
      </c>
      <c r="P282" s="6">
        <v>18620000</v>
      </c>
      <c r="Q282" s="6">
        <v>27580000</v>
      </c>
      <c r="R282" s="6">
        <v>0</v>
      </c>
      <c r="S282" s="6">
        <v>0</v>
      </c>
      <c r="T282" s="3"/>
      <c r="U282" s="6"/>
      <c r="V282" s="6"/>
      <c r="W282" s="32" t="s">
        <v>19</v>
      </c>
    </row>
    <row r="283" spans="1:23" x14ac:dyDescent="0.3">
      <c r="A283" s="3" t="s">
        <v>324</v>
      </c>
      <c r="B283" s="31">
        <v>274</v>
      </c>
      <c r="C283" s="9">
        <v>278</v>
      </c>
      <c r="D283" s="9">
        <v>230</v>
      </c>
      <c r="E283" s="9">
        <v>53066484</v>
      </c>
      <c r="F283" s="10" t="s">
        <v>33</v>
      </c>
      <c r="G283" s="29">
        <f t="shared" si="12"/>
        <v>333</v>
      </c>
      <c r="H283" s="5">
        <v>44578</v>
      </c>
      <c r="I283" s="19">
        <f>+VLOOKUP(E283,[1]GENERAL!$M$1:$BP$521,35,0)</f>
        <v>44578</v>
      </c>
      <c r="J283" s="11" t="str">
        <f t="shared" si="13"/>
        <v>Iguales</v>
      </c>
      <c r="K283" s="5">
        <v>44911</v>
      </c>
      <c r="L283" s="19">
        <f>+VLOOKUP(E283,[1]GENERAL!$M$1:$BP$521,36,0)</f>
        <v>44911</v>
      </c>
      <c r="M283" s="11" t="str">
        <f t="shared" si="14"/>
        <v>Iguales</v>
      </c>
      <c r="N283" s="6">
        <v>59400000</v>
      </c>
      <c r="O283" s="7">
        <v>0.40606060606060607</v>
      </c>
      <c r="P283" s="6">
        <v>24120000</v>
      </c>
      <c r="Q283" s="6">
        <v>35280000</v>
      </c>
      <c r="R283" s="6">
        <v>0</v>
      </c>
      <c r="S283" s="6">
        <v>0</v>
      </c>
      <c r="T283" s="3"/>
      <c r="U283" s="6"/>
      <c r="V283" s="6"/>
      <c r="W283" s="32" t="s">
        <v>19</v>
      </c>
    </row>
    <row r="284" spans="1:23" x14ac:dyDescent="0.3">
      <c r="A284" s="3" t="s">
        <v>325</v>
      </c>
      <c r="B284" s="31">
        <v>275</v>
      </c>
      <c r="C284" s="9">
        <v>479</v>
      </c>
      <c r="D284" s="9">
        <v>221</v>
      </c>
      <c r="E284" s="9">
        <v>1052400677</v>
      </c>
      <c r="F284" s="10" t="s">
        <v>21</v>
      </c>
      <c r="G284" s="29">
        <f t="shared" si="12"/>
        <v>348</v>
      </c>
      <c r="H284" s="5">
        <v>44575</v>
      </c>
      <c r="I284" s="19">
        <f>+VLOOKUP(E284,[1]GENERAL!$M$1:$BP$521,35,0)</f>
        <v>44578</v>
      </c>
      <c r="J284" s="11" t="str">
        <f t="shared" si="13"/>
        <v>Diferentes</v>
      </c>
      <c r="K284" s="5">
        <v>44923</v>
      </c>
      <c r="L284" s="19">
        <f>+VLOOKUP(E284,[1]GENERAL!$M$1:$BP$521,36,0)</f>
        <v>44926</v>
      </c>
      <c r="M284" s="11" t="str">
        <f t="shared" si="14"/>
        <v>Diferentes</v>
      </c>
      <c r="N284" s="6">
        <v>42303659</v>
      </c>
      <c r="O284" s="7">
        <v>0.38840578778303786</v>
      </c>
      <c r="P284" s="6">
        <v>16430986</v>
      </c>
      <c r="Q284" s="6">
        <v>25872673</v>
      </c>
      <c r="R284" s="6">
        <v>0</v>
      </c>
      <c r="S284" s="6">
        <v>0</v>
      </c>
      <c r="T284" s="3"/>
      <c r="U284" s="6"/>
      <c r="V284" s="6"/>
      <c r="W284" s="32" t="s">
        <v>19</v>
      </c>
    </row>
    <row r="285" spans="1:23" x14ac:dyDescent="0.3">
      <c r="A285" s="3" t="s">
        <v>326</v>
      </c>
      <c r="B285" s="31">
        <v>276</v>
      </c>
      <c r="C285" s="9">
        <v>390</v>
      </c>
      <c r="D285" s="9">
        <v>210</v>
      </c>
      <c r="E285" s="9">
        <v>9430711</v>
      </c>
      <c r="F285" s="10" t="s">
        <v>21</v>
      </c>
      <c r="G285" s="29">
        <f t="shared" si="12"/>
        <v>348</v>
      </c>
      <c r="H285" s="5">
        <v>44575</v>
      </c>
      <c r="I285" s="19">
        <f>+VLOOKUP(E285,[1]GENERAL!$M$1:$BP$521,35,0)</f>
        <v>44578</v>
      </c>
      <c r="J285" s="11" t="str">
        <f t="shared" si="13"/>
        <v>Diferentes</v>
      </c>
      <c r="K285" s="5">
        <v>44923</v>
      </c>
      <c r="L285" s="19">
        <f>+VLOOKUP(E285,[1]GENERAL!$M$1:$BP$521,36,0)</f>
        <v>44926</v>
      </c>
      <c r="M285" s="11" t="str">
        <f t="shared" si="14"/>
        <v>Diferentes</v>
      </c>
      <c r="N285" s="6">
        <v>106605000</v>
      </c>
      <c r="O285" s="7">
        <v>0.38840579710144929</v>
      </c>
      <c r="P285" s="6">
        <v>41406000</v>
      </c>
      <c r="Q285" s="6">
        <v>65199000</v>
      </c>
      <c r="R285" s="6">
        <v>0</v>
      </c>
      <c r="S285" s="6">
        <v>0</v>
      </c>
      <c r="T285" s="3"/>
      <c r="U285" s="6"/>
      <c r="V285" s="6"/>
      <c r="W285" s="32" t="s">
        <v>19</v>
      </c>
    </row>
    <row r="286" spans="1:23" x14ac:dyDescent="0.3">
      <c r="A286" s="3" t="s">
        <v>327</v>
      </c>
      <c r="B286" s="31">
        <v>277</v>
      </c>
      <c r="C286" s="9">
        <v>75</v>
      </c>
      <c r="D286" s="9">
        <v>268</v>
      </c>
      <c r="E286" s="9">
        <v>1019004199</v>
      </c>
      <c r="F286" s="10" t="s">
        <v>33</v>
      </c>
      <c r="G286" s="29">
        <f t="shared" si="12"/>
        <v>333</v>
      </c>
      <c r="H286" s="5">
        <v>44578</v>
      </c>
      <c r="I286" s="19">
        <f>+VLOOKUP(E286,[1]GENERAL!$M$1:$BP$521,35,0)</f>
        <v>44578</v>
      </c>
      <c r="J286" s="11" t="str">
        <f t="shared" si="13"/>
        <v>Iguales</v>
      </c>
      <c r="K286" s="5">
        <v>44911</v>
      </c>
      <c r="L286" s="19">
        <f>+VLOOKUP(E286,[1]GENERAL!$M$1:$BP$521,36,0)</f>
        <v>44911</v>
      </c>
      <c r="M286" s="11" t="str">
        <f t="shared" si="14"/>
        <v>Iguales</v>
      </c>
      <c r="N286" s="6">
        <v>64900000</v>
      </c>
      <c r="O286" s="7">
        <v>0.40606060092449925</v>
      </c>
      <c r="P286" s="6">
        <v>26353333</v>
      </c>
      <c r="Q286" s="6">
        <v>38546667</v>
      </c>
      <c r="R286" s="6">
        <v>0</v>
      </c>
      <c r="S286" s="6">
        <v>0</v>
      </c>
      <c r="T286" s="3"/>
      <c r="U286" s="6"/>
      <c r="V286" s="6"/>
      <c r="W286" s="32" t="s">
        <v>19</v>
      </c>
    </row>
    <row r="287" spans="1:23" x14ac:dyDescent="0.3">
      <c r="A287" s="3" t="s">
        <v>328</v>
      </c>
      <c r="B287" s="31">
        <v>278</v>
      </c>
      <c r="C287" s="9">
        <v>402</v>
      </c>
      <c r="D287" s="9">
        <v>254</v>
      </c>
      <c r="E287" s="9">
        <v>1002524810</v>
      </c>
      <c r="F287" s="10" t="s">
        <v>36</v>
      </c>
      <c r="G287" s="29">
        <f t="shared" si="12"/>
        <v>180</v>
      </c>
      <c r="H287" s="5">
        <v>44578</v>
      </c>
      <c r="I287" s="19">
        <f>+VLOOKUP(E287,[1]GENERAL!$M$1:$BP$521,35,0)</f>
        <v>44579</v>
      </c>
      <c r="J287" s="11" t="str">
        <f t="shared" si="13"/>
        <v>Diferentes</v>
      </c>
      <c r="K287" s="5">
        <v>44758</v>
      </c>
      <c r="L287" s="19">
        <f>+VLOOKUP(E287,[1]GENERAL!$M$1:$BP$521,36,0)</f>
        <v>44759</v>
      </c>
      <c r="M287" s="11" t="str">
        <f t="shared" si="14"/>
        <v>Diferentes</v>
      </c>
      <c r="N287" s="6">
        <v>11229060</v>
      </c>
      <c r="O287" s="7">
        <v>0.73888882951912271</v>
      </c>
      <c r="P287" s="6">
        <v>8297027</v>
      </c>
      <c r="Q287" s="6">
        <v>2932033</v>
      </c>
      <c r="R287" s="6">
        <v>0</v>
      </c>
      <c r="S287" s="6">
        <v>0</v>
      </c>
      <c r="T287" s="3"/>
      <c r="U287" s="6"/>
      <c r="V287" s="6"/>
      <c r="W287" s="32" t="s">
        <v>19</v>
      </c>
    </row>
    <row r="288" spans="1:23" x14ac:dyDescent="0.3">
      <c r="A288" s="3" t="s">
        <v>329</v>
      </c>
      <c r="B288" s="31">
        <v>279</v>
      </c>
      <c r="C288" s="9">
        <v>495</v>
      </c>
      <c r="D288" s="9">
        <v>360</v>
      </c>
      <c r="E288" s="9">
        <v>52414732</v>
      </c>
      <c r="F288" s="10" t="s">
        <v>24</v>
      </c>
      <c r="G288" s="29">
        <f t="shared" si="12"/>
        <v>242</v>
      </c>
      <c r="H288" s="5">
        <v>44581</v>
      </c>
      <c r="I288" s="19">
        <f>+VLOOKUP(E288,[1]GENERAL!$M$1:$BP$521,35,0)</f>
        <v>44582</v>
      </c>
      <c r="J288" s="11" t="str">
        <f t="shared" si="13"/>
        <v>Diferentes</v>
      </c>
      <c r="K288" s="5">
        <v>44823</v>
      </c>
      <c r="L288" s="19">
        <f>+VLOOKUP(E288,[1]GENERAL!$M$1:$BP$521,36,0)</f>
        <v>44824</v>
      </c>
      <c r="M288" s="11" t="str">
        <f t="shared" si="14"/>
        <v>Diferentes</v>
      </c>
      <c r="N288" s="6">
        <v>82000000</v>
      </c>
      <c r="O288" s="7">
        <v>0.54166667073170727</v>
      </c>
      <c r="P288" s="6">
        <v>44416667</v>
      </c>
      <c r="Q288" s="6">
        <v>37583333</v>
      </c>
      <c r="R288" s="6">
        <v>0</v>
      </c>
      <c r="S288" s="6">
        <v>0</v>
      </c>
      <c r="T288" s="3"/>
      <c r="U288" s="6"/>
      <c r="V288" s="6"/>
      <c r="W288" s="32" t="s">
        <v>19</v>
      </c>
    </row>
    <row r="289" spans="1:23" x14ac:dyDescent="0.3">
      <c r="A289" s="3" t="s">
        <v>330</v>
      </c>
      <c r="B289" s="31">
        <v>280</v>
      </c>
      <c r="C289" s="9">
        <v>64</v>
      </c>
      <c r="D289" s="9">
        <v>283</v>
      </c>
      <c r="E289" s="9">
        <v>1144059879</v>
      </c>
      <c r="F289" s="10" t="s">
        <v>24</v>
      </c>
      <c r="G289" s="29">
        <f t="shared" si="12"/>
        <v>242</v>
      </c>
      <c r="H289" s="5">
        <v>44579</v>
      </c>
      <c r="I289" s="19">
        <f>+VLOOKUP(E289,[1]GENERAL!$M$1:$BP$521,35,0)</f>
        <v>44579</v>
      </c>
      <c r="J289" s="11" t="str">
        <f t="shared" si="13"/>
        <v>Iguales</v>
      </c>
      <c r="K289" s="5">
        <v>44821</v>
      </c>
      <c r="L289" s="19">
        <f>+VLOOKUP(E289,[1]GENERAL!$M$1:$BP$521,36,0)</f>
        <v>44821</v>
      </c>
      <c r="M289" s="11" t="str">
        <f t="shared" si="14"/>
        <v>Iguales</v>
      </c>
      <c r="N289" s="6">
        <v>47200000</v>
      </c>
      <c r="O289" s="7">
        <v>0.55416667372881356</v>
      </c>
      <c r="P289" s="6">
        <v>26156667</v>
      </c>
      <c r="Q289" s="6">
        <v>21043333</v>
      </c>
      <c r="R289" s="6">
        <v>0</v>
      </c>
      <c r="S289" s="6">
        <v>0</v>
      </c>
      <c r="T289" s="3"/>
      <c r="U289" s="6"/>
      <c r="V289" s="6"/>
      <c r="W289" s="32" t="s">
        <v>19</v>
      </c>
    </row>
    <row r="290" spans="1:23" x14ac:dyDescent="0.3">
      <c r="A290" s="3" t="s">
        <v>331</v>
      </c>
      <c r="B290" s="31">
        <v>281</v>
      </c>
      <c r="C290" s="9">
        <v>73</v>
      </c>
      <c r="D290" s="9">
        <v>297</v>
      </c>
      <c r="E290" s="9">
        <v>1122650093</v>
      </c>
      <c r="F290" s="10" t="s">
        <v>33</v>
      </c>
      <c r="G290" s="29">
        <f t="shared" si="12"/>
        <v>333</v>
      </c>
      <c r="H290" s="5">
        <v>44579</v>
      </c>
      <c r="I290" s="19">
        <f>+VLOOKUP(E290,[1]GENERAL!$M$1:$BP$521,35,0)</f>
        <v>44579</v>
      </c>
      <c r="J290" s="11" t="str">
        <f t="shared" si="13"/>
        <v>Iguales</v>
      </c>
      <c r="K290" s="5">
        <v>44912</v>
      </c>
      <c r="L290" s="19">
        <f>+VLOOKUP(E290,[1]GENERAL!$M$1:$BP$521,36,0)</f>
        <v>44912</v>
      </c>
      <c r="M290" s="11" t="str">
        <f t="shared" si="14"/>
        <v>Iguales</v>
      </c>
      <c r="N290" s="6">
        <v>64900000</v>
      </c>
      <c r="O290" s="7">
        <v>0.40303030816640983</v>
      </c>
      <c r="P290" s="6">
        <v>26156667</v>
      </c>
      <c r="Q290" s="6">
        <v>38743333</v>
      </c>
      <c r="R290" s="6">
        <v>0</v>
      </c>
      <c r="S290" s="6">
        <v>0</v>
      </c>
      <c r="T290" s="3"/>
      <c r="U290" s="6"/>
      <c r="V290" s="6"/>
      <c r="W290" s="32" t="s">
        <v>19</v>
      </c>
    </row>
    <row r="291" spans="1:23" x14ac:dyDescent="0.3">
      <c r="A291" s="3" t="s">
        <v>332</v>
      </c>
      <c r="B291" s="31">
        <v>282</v>
      </c>
      <c r="C291" s="9">
        <v>68</v>
      </c>
      <c r="D291" s="9">
        <v>298</v>
      </c>
      <c r="E291" s="9">
        <v>52114836</v>
      </c>
      <c r="F291" s="10" t="s">
        <v>33</v>
      </c>
      <c r="G291" s="29">
        <f t="shared" si="12"/>
        <v>333</v>
      </c>
      <c r="H291" s="5">
        <v>44579</v>
      </c>
      <c r="I291" s="19">
        <f>+VLOOKUP(E291,[1]GENERAL!$M$1:$BP$521,35,0)</f>
        <v>44580</v>
      </c>
      <c r="J291" s="11" t="str">
        <f t="shared" si="13"/>
        <v>Diferentes</v>
      </c>
      <c r="K291" s="5">
        <v>44912</v>
      </c>
      <c r="L291" s="19">
        <f>+VLOOKUP(E291,[1]GENERAL!$M$1:$BP$521,36,0)</f>
        <v>44913</v>
      </c>
      <c r="M291" s="11" t="str">
        <f t="shared" si="14"/>
        <v>Diferentes</v>
      </c>
      <c r="N291" s="6">
        <v>55000000</v>
      </c>
      <c r="O291" s="7">
        <v>0.4</v>
      </c>
      <c r="P291" s="6">
        <v>22000000</v>
      </c>
      <c r="Q291" s="6">
        <v>33000000</v>
      </c>
      <c r="R291" s="6">
        <v>0</v>
      </c>
      <c r="S291" s="6">
        <v>0</v>
      </c>
      <c r="T291" s="3"/>
      <c r="U291" s="6"/>
      <c r="V291" s="6"/>
      <c r="W291" s="32" t="s">
        <v>19</v>
      </c>
    </row>
    <row r="292" spans="1:23" x14ac:dyDescent="0.3">
      <c r="A292" s="3" t="s">
        <v>333</v>
      </c>
      <c r="B292" s="31">
        <v>283</v>
      </c>
      <c r="C292" s="9">
        <v>398</v>
      </c>
      <c r="D292" s="9">
        <v>272</v>
      </c>
      <c r="E292" s="9">
        <v>1033693552</v>
      </c>
      <c r="F292" s="10" t="s">
        <v>275</v>
      </c>
      <c r="G292" s="29">
        <f t="shared" si="12"/>
        <v>348</v>
      </c>
      <c r="H292" s="5">
        <v>44579</v>
      </c>
      <c r="I292" s="19">
        <f>+VLOOKUP(E292,[1]GENERAL!$M$1:$BP$521,35,0)</f>
        <v>44579</v>
      </c>
      <c r="J292" s="11" t="str">
        <f t="shared" si="13"/>
        <v>Iguales</v>
      </c>
      <c r="K292" s="5">
        <v>44926</v>
      </c>
      <c r="L292" s="19">
        <f>+VLOOKUP(E292,[1]GENERAL!$M$1:$BP$521,36,0)</f>
        <v>44927</v>
      </c>
      <c r="M292" s="11" t="str">
        <f t="shared" si="14"/>
        <v>Diferentes</v>
      </c>
      <c r="N292" s="6">
        <v>48564500</v>
      </c>
      <c r="O292" s="7">
        <v>0.38550725324053581</v>
      </c>
      <c r="P292" s="6">
        <v>18721967</v>
      </c>
      <c r="Q292" s="6">
        <v>29842533</v>
      </c>
      <c r="R292" s="6">
        <v>0</v>
      </c>
      <c r="S292" s="6">
        <v>0</v>
      </c>
      <c r="T292" s="3"/>
      <c r="U292" s="6"/>
      <c r="V292" s="6"/>
      <c r="W292" s="32" t="s">
        <v>19</v>
      </c>
    </row>
    <row r="293" spans="1:23" ht="28.8" x14ac:dyDescent="0.3">
      <c r="A293" s="3" t="s">
        <v>334</v>
      </c>
      <c r="B293" s="31">
        <v>284</v>
      </c>
      <c r="C293" s="9">
        <v>182</v>
      </c>
      <c r="D293" s="9">
        <v>274</v>
      </c>
      <c r="E293" s="9">
        <v>1081760754</v>
      </c>
      <c r="F293" s="10" t="s">
        <v>275</v>
      </c>
      <c r="G293" s="29">
        <f t="shared" si="12"/>
        <v>348</v>
      </c>
      <c r="H293" s="5">
        <v>44579</v>
      </c>
      <c r="I293" s="19">
        <f>+VLOOKUP(E293,[1]GENERAL!$M$1:$BP$521,35,0)</f>
        <v>44579</v>
      </c>
      <c r="J293" s="11" t="str">
        <f t="shared" si="13"/>
        <v>Iguales</v>
      </c>
      <c r="K293" s="5">
        <v>44926</v>
      </c>
      <c r="L293" s="19">
        <f>+VLOOKUP(E293,[1]GENERAL!$M$1:$BP$521,36,0)</f>
        <v>44927</v>
      </c>
      <c r="M293" s="11" t="str">
        <f t="shared" si="14"/>
        <v>Diferentes</v>
      </c>
      <c r="N293" s="6">
        <v>142290834</v>
      </c>
      <c r="O293" s="7">
        <v>0.38550724918795543</v>
      </c>
      <c r="P293" s="6">
        <v>54854148</v>
      </c>
      <c r="Q293" s="6">
        <v>87436686</v>
      </c>
      <c r="R293" s="6">
        <v>0</v>
      </c>
      <c r="S293" s="6">
        <v>0</v>
      </c>
      <c r="T293" s="3"/>
      <c r="U293" s="6"/>
      <c r="V293" s="6"/>
      <c r="W293" s="32" t="s">
        <v>171</v>
      </c>
    </row>
    <row r="294" spans="1:23" ht="43.2" hidden="1" x14ac:dyDescent="0.3">
      <c r="A294" s="3" t="s">
        <v>335</v>
      </c>
      <c r="B294" s="31">
        <v>284</v>
      </c>
      <c r="C294" s="9">
        <v>665</v>
      </c>
      <c r="D294" s="9">
        <v>602</v>
      </c>
      <c r="E294" s="9">
        <v>830123461</v>
      </c>
      <c r="F294" s="10" t="s">
        <v>336</v>
      </c>
      <c r="G294" s="29" t="e">
        <f t="shared" si="12"/>
        <v>#N/A</v>
      </c>
      <c r="H294" s="5">
        <v>44662</v>
      </c>
      <c r="I294" s="19" t="e">
        <f>+VLOOKUP(E294,[1]GENERAL!$M$1:$BP$521,35,0)</f>
        <v>#N/A</v>
      </c>
      <c r="J294" s="11" t="e">
        <f t="shared" si="13"/>
        <v>#N/A</v>
      </c>
      <c r="K294" s="5">
        <v>44926</v>
      </c>
      <c r="L294" s="19" t="e">
        <f>+VLOOKUP(E294,[1]GENERAL!$M$1:$BP$521,36,0)</f>
        <v>#N/A</v>
      </c>
      <c r="M294" s="11" t="e">
        <f t="shared" si="14"/>
        <v>#N/A</v>
      </c>
      <c r="N294" s="3"/>
      <c r="O294" s="3"/>
      <c r="P294" s="3"/>
      <c r="Q294" s="3"/>
      <c r="R294" s="6">
        <v>1</v>
      </c>
      <c r="S294" s="6">
        <v>469877994</v>
      </c>
      <c r="T294" s="7">
        <v>0.9033536224724753</v>
      </c>
      <c r="U294" s="6">
        <v>424465988</v>
      </c>
      <c r="V294" s="6">
        <v>45412006</v>
      </c>
      <c r="W294" s="32" t="s">
        <v>198</v>
      </c>
    </row>
    <row r="295" spans="1:23" hidden="1" x14ac:dyDescent="0.3">
      <c r="A295" s="3" t="s">
        <v>337</v>
      </c>
      <c r="B295" s="31">
        <v>284</v>
      </c>
      <c r="C295" s="9">
        <v>673</v>
      </c>
      <c r="D295" s="9">
        <v>621</v>
      </c>
      <c r="E295" s="9">
        <v>830123461</v>
      </c>
      <c r="F295" s="10" t="s">
        <v>338</v>
      </c>
      <c r="G295" s="29" t="e">
        <f t="shared" si="12"/>
        <v>#N/A</v>
      </c>
      <c r="H295" s="5">
        <v>44677</v>
      </c>
      <c r="I295" s="19" t="e">
        <f>+VLOOKUP(E295,[1]GENERAL!$M$1:$BP$521,35,0)</f>
        <v>#N/A</v>
      </c>
      <c r="J295" s="11" t="e">
        <f t="shared" si="13"/>
        <v>#N/A</v>
      </c>
      <c r="K295" s="5">
        <v>44861</v>
      </c>
      <c r="L295" s="19" t="e">
        <f>+VLOOKUP(E295,[1]GENERAL!$M$1:$BP$521,36,0)</f>
        <v>#N/A</v>
      </c>
      <c r="M295" s="11" t="e">
        <f t="shared" si="14"/>
        <v>#N/A</v>
      </c>
      <c r="N295" s="3"/>
      <c r="O295" s="3"/>
      <c r="P295" s="3"/>
      <c r="Q295" s="3"/>
      <c r="R295" s="6">
        <v>0</v>
      </c>
      <c r="S295" s="6">
        <v>5913064449</v>
      </c>
      <c r="T295" s="7">
        <v>0</v>
      </c>
      <c r="U295" s="6">
        <v>0</v>
      </c>
      <c r="V295" s="6">
        <v>5913064449</v>
      </c>
      <c r="W295" s="32" t="s">
        <v>19</v>
      </c>
    </row>
    <row r="296" spans="1:23" ht="28.8" x14ac:dyDescent="0.3">
      <c r="A296" s="3" t="s">
        <v>339</v>
      </c>
      <c r="B296" s="31">
        <v>285</v>
      </c>
      <c r="C296" s="9">
        <v>425</v>
      </c>
      <c r="D296" s="9">
        <v>334</v>
      </c>
      <c r="E296" s="9">
        <v>1098626583</v>
      </c>
      <c r="F296" s="10" t="s">
        <v>36</v>
      </c>
      <c r="G296" s="29">
        <f t="shared" si="12"/>
        <v>180</v>
      </c>
      <c r="H296" s="5">
        <v>44580</v>
      </c>
      <c r="I296" s="19">
        <f>+VLOOKUP(E296,[1]GENERAL!$M$1:$BP$521,35,0)</f>
        <v>44580</v>
      </c>
      <c r="J296" s="11" t="str">
        <f t="shared" si="13"/>
        <v>Iguales</v>
      </c>
      <c r="K296" s="5">
        <v>44760</v>
      </c>
      <c r="L296" s="19">
        <f>+VLOOKUP(E296,[1]GENERAL!$M$1:$BP$521,36,0)</f>
        <v>44760</v>
      </c>
      <c r="M296" s="11" t="str">
        <f t="shared" si="14"/>
        <v>Iguales</v>
      </c>
      <c r="N296" s="6">
        <v>36660000</v>
      </c>
      <c r="O296" s="7">
        <v>0.73333333333333328</v>
      </c>
      <c r="P296" s="6">
        <v>26884000</v>
      </c>
      <c r="Q296" s="6">
        <v>9776000</v>
      </c>
      <c r="R296" s="6">
        <v>0</v>
      </c>
      <c r="S296" s="6">
        <v>0</v>
      </c>
      <c r="T296" s="3"/>
      <c r="U296" s="6"/>
      <c r="V296" s="6"/>
      <c r="W296" s="32" t="s">
        <v>171</v>
      </c>
    </row>
    <row r="297" spans="1:23" x14ac:dyDescent="0.3">
      <c r="A297" s="3" t="s">
        <v>340</v>
      </c>
      <c r="B297" s="31">
        <v>285</v>
      </c>
      <c r="C297" s="9">
        <v>704</v>
      </c>
      <c r="D297" s="9">
        <v>644</v>
      </c>
      <c r="E297" s="9">
        <v>830048122</v>
      </c>
      <c r="F297" s="10" t="s">
        <v>341</v>
      </c>
      <c r="G297" s="29">
        <f t="shared" si="12"/>
        <v>0</v>
      </c>
      <c r="H297" s="5">
        <v>44706</v>
      </c>
      <c r="I297" s="19">
        <f>+VLOOKUP(E297,[1]GENERAL!$M$1:$BP$521,35,0)</f>
        <v>0</v>
      </c>
      <c r="J297" s="11" t="str">
        <f t="shared" si="13"/>
        <v>Diferentes</v>
      </c>
      <c r="K297" s="5">
        <v>44926</v>
      </c>
      <c r="L297" s="19">
        <f>+VLOOKUP(E297,[1]GENERAL!$M$1:$BP$521,36,0)</f>
        <v>0</v>
      </c>
      <c r="M297" s="11" t="str">
        <f t="shared" si="14"/>
        <v>Diferentes</v>
      </c>
      <c r="N297" s="3"/>
      <c r="O297" s="3"/>
      <c r="P297" s="3"/>
      <c r="Q297" s="3"/>
      <c r="R297" s="6">
        <v>0</v>
      </c>
      <c r="S297" s="6">
        <v>1882883262</v>
      </c>
      <c r="T297" s="7">
        <v>0</v>
      </c>
      <c r="U297" s="6">
        <v>0</v>
      </c>
      <c r="V297" s="6">
        <v>1882883262</v>
      </c>
      <c r="W297" s="32" t="s">
        <v>19</v>
      </c>
    </row>
    <row r="298" spans="1:23" ht="28.8" x14ac:dyDescent="0.3">
      <c r="A298" s="3" t="s">
        <v>342</v>
      </c>
      <c r="B298" s="31">
        <v>286</v>
      </c>
      <c r="C298" s="9">
        <v>429</v>
      </c>
      <c r="D298" s="9">
        <v>335</v>
      </c>
      <c r="E298" s="9">
        <v>52766365</v>
      </c>
      <c r="F298" s="10" t="s">
        <v>24</v>
      </c>
      <c r="G298" s="29">
        <f t="shared" si="12"/>
        <v>242</v>
      </c>
      <c r="H298" s="5">
        <v>44580</v>
      </c>
      <c r="I298" s="19">
        <f>+VLOOKUP(E298,[1]GENERAL!$M$1:$BP$521,35,0)</f>
        <v>44580</v>
      </c>
      <c r="J298" s="11" t="str">
        <f t="shared" si="13"/>
        <v>Iguales</v>
      </c>
      <c r="K298" s="5">
        <v>44822</v>
      </c>
      <c r="L298" s="19">
        <f>+VLOOKUP(E298,[1]GENERAL!$M$1:$BP$521,36,0)</f>
        <v>44822</v>
      </c>
      <c r="M298" s="11" t="str">
        <f t="shared" si="14"/>
        <v>Iguales</v>
      </c>
      <c r="N298" s="6">
        <v>26320000</v>
      </c>
      <c r="O298" s="7">
        <v>0.55000000000000004</v>
      </c>
      <c r="P298" s="6">
        <v>14476000</v>
      </c>
      <c r="Q298" s="6">
        <v>11844000</v>
      </c>
      <c r="R298" s="6">
        <v>0</v>
      </c>
      <c r="S298" s="6">
        <v>0</v>
      </c>
      <c r="T298" s="3"/>
      <c r="U298" s="6"/>
      <c r="V298" s="6"/>
      <c r="W298" s="32" t="s">
        <v>171</v>
      </c>
    </row>
    <row r="299" spans="1:23" ht="43.2" hidden="1" x14ac:dyDescent="0.3">
      <c r="A299" s="3" t="s">
        <v>343</v>
      </c>
      <c r="B299" s="31">
        <v>286</v>
      </c>
      <c r="C299" s="9">
        <v>641</v>
      </c>
      <c r="D299" s="9">
        <v>563</v>
      </c>
      <c r="E299" s="9">
        <v>901144843</v>
      </c>
      <c r="F299" s="10" t="s">
        <v>344</v>
      </c>
      <c r="G299" s="29" t="e">
        <f t="shared" si="12"/>
        <v>#N/A</v>
      </c>
      <c r="H299" s="5">
        <v>44617</v>
      </c>
      <c r="I299" s="19" t="e">
        <f>+VLOOKUP(E299,[1]GENERAL!$M$1:$BP$521,35,0)</f>
        <v>#N/A</v>
      </c>
      <c r="J299" s="11" t="e">
        <f t="shared" si="13"/>
        <v>#N/A</v>
      </c>
      <c r="K299" s="5">
        <v>44742</v>
      </c>
      <c r="L299" s="19" t="e">
        <f>+VLOOKUP(E299,[1]GENERAL!$M$1:$BP$521,36,0)</f>
        <v>#N/A</v>
      </c>
      <c r="M299" s="11" t="e">
        <f t="shared" si="14"/>
        <v>#N/A</v>
      </c>
      <c r="N299" s="3"/>
      <c r="O299" s="3"/>
      <c r="P299" s="3"/>
      <c r="Q299" s="3"/>
      <c r="R299" s="6">
        <v>1</v>
      </c>
      <c r="S299" s="6">
        <v>560855330</v>
      </c>
      <c r="T299" s="7">
        <v>0.46627593964382935</v>
      </c>
      <c r="U299" s="6">
        <v>261513346</v>
      </c>
      <c r="V299" s="6">
        <v>299341984</v>
      </c>
      <c r="W299" s="32" t="s">
        <v>198</v>
      </c>
    </row>
    <row r="300" spans="1:23" hidden="1" x14ac:dyDescent="0.3">
      <c r="A300" s="3" t="s">
        <v>345</v>
      </c>
      <c r="B300" s="31">
        <v>286</v>
      </c>
      <c r="C300" s="9">
        <v>672</v>
      </c>
      <c r="D300" s="9">
        <v>620</v>
      </c>
      <c r="E300" s="9">
        <v>901144843</v>
      </c>
      <c r="F300" s="10" t="s">
        <v>338</v>
      </c>
      <c r="G300" s="29" t="e">
        <f t="shared" si="12"/>
        <v>#N/A</v>
      </c>
      <c r="H300" s="5">
        <v>44677</v>
      </c>
      <c r="I300" s="19" t="e">
        <f>+VLOOKUP(E300,[1]GENERAL!$M$1:$BP$521,35,0)</f>
        <v>#N/A</v>
      </c>
      <c r="J300" s="11" t="e">
        <f t="shared" si="13"/>
        <v>#N/A</v>
      </c>
      <c r="K300" s="5">
        <v>44861</v>
      </c>
      <c r="L300" s="19" t="e">
        <f>+VLOOKUP(E300,[1]GENERAL!$M$1:$BP$521,36,0)</f>
        <v>#N/A</v>
      </c>
      <c r="M300" s="11" t="e">
        <f t="shared" si="14"/>
        <v>#N/A</v>
      </c>
      <c r="N300" s="3"/>
      <c r="O300" s="3"/>
      <c r="P300" s="3"/>
      <c r="Q300" s="3"/>
      <c r="R300" s="6">
        <v>0</v>
      </c>
      <c r="S300" s="6">
        <v>1669655340</v>
      </c>
      <c r="T300" s="7">
        <v>0</v>
      </c>
      <c r="U300" s="6">
        <v>0</v>
      </c>
      <c r="V300" s="6">
        <v>1669655340</v>
      </c>
      <c r="W300" s="32" t="s">
        <v>19</v>
      </c>
    </row>
    <row r="301" spans="1:23" ht="28.8" x14ac:dyDescent="0.3">
      <c r="A301" s="3" t="s">
        <v>346</v>
      </c>
      <c r="B301" s="31">
        <v>287</v>
      </c>
      <c r="C301" s="9">
        <v>453</v>
      </c>
      <c r="D301" s="9">
        <v>408</v>
      </c>
      <c r="E301" s="9">
        <v>7223148</v>
      </c>
      <c r="F301" s="10" t="s">
        <v>36</v>
      </c>
      <c r="G301" s="29">
        <f t="shared" si="12"/>
        <v>180</v>
      </c>
      <c r="H301" s="5">
        <v>44586</v>
      </c>
      <c r="I301" s="19">
        <f>+VLOOKUP(E301,[1]GENERAL!$M$1:$BP$521,35,0)</f>
        <v>44586</v>
      </c>
      <c r="J301" s="11" t="str">
        <f t="shared" si="13"/>
        <v>Iguales</v>
      </c>
      <c r="K301" s="5">
        <v>44766</v>
      </c>
      <c r="L301" s="19">
        <f>+VLOOKUP(E301,[1]GENERAL!$M$1:$BP$521,36,0)</f>
        <v>44766</v>
      </c>
      <c r="M301" s="11" t="str">
        <f t="shared" si="14"/>
        <v>Iguales</v>
      </c>
      <c r="N301" s="6">
        <v>45120000</v>
      </c>
      <c r="O301" s="7">
        <v>0.7</v>
      </c>
      <c r="P301" s="6">
        <v>31584000</v>
      </c>
      <c r="Q301" s="6">
        <v>13536000</v>
      </c>
      <c r="R301" s="6">
        <v>0</v>
      </c>
      <c r="S301" s="6">
        <v>0</v>
      </c>
      <c r="T301" s="3"/>
      <c r="U301" s="6"/>
      <c r="V301" s="6"/>
      <c r="W301" s="32" t="s">
        <v>171</v>
      </c>
    </row>
    <row r="302" spans="1:23" ht="43.2" hidden="1" x14ac:dyDescent="0.3">
      <c r="A302" s="3" t="s">
        <v>347</v>
      </c>
      <c r="B302" s="31">
        <v>287</v>
      </c>
      <c r="C302" s="9">
        <v>599</v>
      </c>
      <c r="D302" s="9">
        <v>530</v>
      </c>
      <c r="E302" s="9">
        <v>901146434</v>
      </c>
      <c r="F302" s="10" t="s">
        <v>348</v>
      </c>
      <c r="G302" s="29" t="e">
        <f t="shared" si="12"/>
        <v>#N/A</v>
      </c>
      <c r="H302" s="5">
        <v>44601</v>
      </c>
      <c r="I302" s="19" t="e">
        <f>+VLOOKUP(E302,[1]GENERAL!$M$1:$BP$521,35,0)</f>
        <v>#N/A</v>
      </c>
      <c r="J302" s="11" t="e">
        <f t="shared" si="13"/>
        <v>#N/A</v>
      </c>
      <c r="K302" s="5">
        <v>44926</v>
      </c>
      <c r="L302" s="19" t="e">
        <f>+VLOOKUP(E302,[1]GENERAL!$M$1:$BP$521,36,0)</f>
        <v>#N/A</v>
      </c>
      <c r="M302" s="11" t="e">
        <f t="shared" si="14"/>
        <v>#N/A</v>
      </c>
      <c r="N302" s="3"/>
      <c r="O302" s="3"/>
      <c r="P302" s="3"/>
      <c r="Q302" s="3"/>
      <c r="R302" s="6">
        <v>1</v>
      </c>
      <c r="S302" s="6">
        <v>112892120</v>
      </c>
      <c r="T302" s="7">
        <v>0</v>
      </c>
      <c r="U302" s="6">
        <v>0</v>
      </c>
      <c r="V302" s="6">
        <v>112892120</v>
      </c>
      <c r="W302" s="32" t="s">
        <v>198</v>
      </c>
    </row>
    <row r="303" spans="1:23" ht="43.2" hidden="1" x14ac:dyDescent="0.3">
      <c r="A303" s="3" t="s">
        <v>349</v>
      </c>
      <c r="B303" s="31">
        <v>287</v>
      </c>
      <c r="C303" s="9">
        <v>666</v>
      </c>
      <c r="D303" s="9">
        <v>605</v>
      </c>
      <c r="E303" s="9">
        <v>901146434</v>
      </c>
      <c r="F303" s="10" t="s">
        <v>350</v>
      </c>
      <c r="G303" s="29" t="e">
        <f t="shared" si="12"/>
        <v>#N/A</v>
      </c>
      <c r="H303" s="5">
        <v>44663</v>
      </c>
      <c r="I303" s="19" t="e">
        <f>+VLOOKUP(E303,[1]GENERAL!$M$1:$BP$521,35,0)</f>
        <v>#N/A</v>
      </c>
      <c r="J303" s="11" t="e">
        <f t="shared" si="13"/>
        <v>#N/A</v>
      </c>
      <c r="K303" s="5">
        <v>44926</v>
      </c>
      <c r="L303" s="19" t="e">
        <f>+VLOOKUP(E303,[1]GENERAL!$M$1:$BP$521,36,0)</f>
        <v>#N/A</v>
      </c>
      <c r="M303" s="11" t="e">
        <f t="shared" si="14"/>
        <v>#N/A</v>
      </c>
      <c r="N303" s="3"/>
      <c r="O303" s="3"/>
      <c r="P303" s="3"/>
      <c r="Q303" s="3"/>
      <c r="R303" s="6">
        <v>1</v>
      </c>
      <c r="S303" s="6">
        <v>132834556</v>
      </c>
      <c r="T303" s="7">
        <v>0</v>
      </c>
      <c r="U303" s="6">
        <v>0</v>
      </c>
      <c r="V303" s="6">
        <v>132834556</v>
      </c>
      <c r="W303" s="32" t="s">
        <v>198</v>
      </c>
    </row>
    <row r="304" spans="1:23" hidden="1" x14ac:dyDescent="0.3">
      <c r="A304" s="3" t="s">
        <v>351</v>
      </c>
      <c r="B304" s="31">
        <v>287</v>
      </c>
      <c r="C304" s="9">
        <v>674</v>
      </c>
      <c r="D304" s="9">
        <v>619</v>
      </c>
      <c r="E304" s="9">
        <v>901146434</v>
      </c>
      <c r="F304" s="10" t="s">
        <v>338</v>
      </c>
      <c r="G304" s="29" t="e">
        <f t="shared" si="12"/>
        <v>#N/A</v>
      </c>
      <c r="H304" s="5">
        <v>44677</v>
      </c>
      <c r="I304" s="19" t="e">
        <f>+VLOOKUP(E304,[1]GENERAL!$M$1:$BP$521,35,0)</f>
        <v>#N/A</v>
      </c>
      <c r="J304" s="11" t="e">
        <f t="shared" si="13"/>
        <v>#N/A</v>
      </c>
      <c r="K304" s="5">
        <v>44861</v>
      </c>
      <c r="L304" s="19" t="e">
        <f>+VLOOKUP(E304,[1]GENERAL!$M$1:$BP$521,36,0)</f>
        <v>#N/A</v>
      </c>
      <c r="M304" s="11" t="e">
        <f t="shared" si="14"/>
        <v>#N/A</v>
      </c>
      <c r="N304" s="3"/>
      <c r="O304" s="3"/>
      <c r="P304" s="3"/>
      <c r="Q304" s="3"/>
      <c r="R304" s="6">
        <v>0</v>
      </c>
      <c r="S304" s="6">
        <v>2084374136</v>
      </c>
      <c r="T304" s="7">
        <v>0</v>
      </c>
      <c r="U304" s="6">
        <v>0</v>
      </c>
      <c r="V304" s="6">
        <v>2084374136</v>
      </c>
      <c r="W304" s="32" t="s">
        <v>19</v>
      </c>
    </row>
    <row r="305" spans="1:23" x14ac:dyDescent="0.3">
      <c r="A305" s="3" t="s">
        <v>352</v>
      </c>
      <c r="B305" s="31">
        <v>288</v>
      </c>
      <c r="C305" s="9">
        <v>484</v>
      </c>
      <c r="D305" s="9">
        <v>336</v>
      </c>
      <c r="E305" s="9">
        <v>1015450069</v>
      </c>
      <c r="F305" s="10" t="s">
        <v>24</v>
      </c>
      <c r="G305" s="29">
        <f t="shared" si="12"/>
        <v>242</v>
      </c>
      <c r="H305" s="5">
        <v>44580</v>
      </c>
      <c r="I305" s="19">
        <f>+VLOOKUP(E305,[1]GENERAL!$M$1:$BP$521,35,0)</f>
        <v>44580</v>
      </c>
      <c r="J305" s="11" t="str">
        <f t="shared" si="13"/>
        <v>Iguales</v>
      </c>
      <c r="K305" s="5">
        <v>44822</v>
      </c>
      <c r="L305" s="19">
        <f>+VLOOKUP(E305,[1]GENERAL!$M$1:$BP$521,36,0)</f>
        <v>44822</v>
      </c>
      <c r="M305" s="11" t="str">
        <f t="shared" si="14"/>
        <v>Iguales</v>
      </c>
      <c r="N305" s="6">
        <v>24000000</v>
      </c>
      <c r="O305" s="7">
        <v>0.55000000000000004</v>
      </c>
      <c r="P305" s="6">
        <v>13200000</v>
      </c>
      <c r="Q305" s="6">
        <v>10800000</v>
      </c>
      <c r="R305" s="6">
        <v>0</v>
      </c>
      <c r="S305" s="6">
        <v>0</v>
      </c>
      <c r="T305" s="3"/>
      <c r="U305" s="6"/>
      <c r="V305" s="6"/>
      <c r="W305" s="32" t="s">
        <v>19</v>
      </c>
    </row>
    <row r="306" spans="1:23" x14ac:dyDescent="0.3">
      <c r="A306" s="3" t="s">
        <v>353</v>
      </c>
      <c r="B306" s="31">
        <v>289</v>
      </c>
      <c r="C306" s="9">
        <v>452</v>
      </c>
      <c r="D306" s="9">
        <v>337</v>
      </c>
      <c r="E306" s="9">
        <v>79971696</v>
      </c>
      <c r="F306" s="10" t="s">
        <v>36</v>
      </c>
      <c r="G306" s="29">
        <f t="shared" si="12"/>
        <v>180</v>
      </c>
      <c r="H306" s="5">
        <v>44580</v>
      </c>
      <c r="I306" s="19">
        <f>+VLOOKUP(E306,[1]GENERAL!$M$1:$BP$521,35,0)</f>
        <v>44580</v>
      </c>
      <c r="J306" s="11" t="str">
        <f t="shared" si="13"/>
        <v>Iguales</v>
      </c>
      <c r="K306" s="5">
        <v>44760</v>
      </c>
      <c r="L306" s="19">
        <f>+VLOOKUP(E306,[1]GENERAL!$M$1:$BP$521,36,0)</f>
        <v>44760</v>
      </c>
      <c r="M306" s="11" t="str">
        <f t="shared" si="14"/>
        <v>Iguales</v>
      </c>
      <c r="N306" s="6">
        <v>45120000</v>
      </c>
      <c r="O306" s="7">
        <v>0.65</v>
      </c>
      <c r="P306" s="6">
        <v>29328000</v>
      </c>
      <c r="Q306" s="6">
        <v>15792000</v>
      </c>
      <c r="R306" s="6">
        <v>0</v>
      </c>
      <c r="S306" s="6">
        <v>0</v>
      </c>
      <c r="T306" s="3"/>
      <c r="U306" s="6"/>
      <c r="V306" s="6"/>
      <c r="W306" s="32" t="s">
        <v>19</v>
      </c>
    </row>
    <row r="307" spans="1:23" x14ac:dyDescent="0.3">
      <c r="A307" s="3" t="s">
        <v>354</v>
      </c>
      <c r="B307" s="31">
        <v>290</v>
      </c>
      <c r="C307" s="9">
        <v>403</v>
      </c>
      <c r="D307" s="9">
        <v>290</v>
      </c>
      <c r="E307" s="9">
        <v>1030670921</v>
      </c>
      <c r="F307" s="10" t="s">
        <v>36</v>
      </c>
      <c r="G307" s="29">
        <f t="shared" si="12"/>
        <v>180</v>
      </c>
      <c r="H307" s="5">
        <v>44579</v>
      </c>
      <c r="I307" s="19">
        <f>+VLOOKUP(E307,[1]GENERAL!$M$1:$BP$521,35,0)</f>
        <v>44579</v>
      </c>
      <c r="J307" s="11" t="str">
        <f t="shared" si="13"/>
        <v>Iguales</v>
      </c>
      <c r="K307" s="5">
        <v>44759</v>
      </c>
      <c r="L307" s="19">
        <f>+VLOOKUP(E307,[1]GENERAL!$M$1:$BP$521,36,0)</f>
        <v>44759</v>
      </c>
      <c r="M307" s="11" t="str">
        <f t="shared" si="14"/>
        <v>Iguales</v>
      </c>
      <c r="N307" s="6">
        <v>11229060</v>
      </c>
      <c r="O307" s="7">
        <v>0.73888882951912271</v>
      </c>
      <c r="P307" s="6">
        <v>8297027</v>
      </c>
      <c r="Q307" s="6">
        <v>2932033</v>
      </c>
      <c r="R307" s="6">
        <v>0</v>
      </c>
      <c r="S307" s="6">
        <v>0</v>
      </c>
      <c r="T307" s="3"/>
      <c r="U307" s="6"/>
      <c r="V307" s="6"/>
      <c r="W307" s="32" t="s">
        <v>19</v>
      </c>
    </row>
    <row r="308" spans="1:23" x14ac:dyDescent="0.3">
      <c r="A308" s="3" t="s">
        <v>355</v>
      </c>
      <c r="B308" s="31">
        <v>291</v>
      </c>
      <c r="C308" s="9">
        <v>417</v>
      </c>
      <c r="D308" s="9">
        <v>291</v>
      </c>
      <c r="E308" s="9">
        <v>59836361</v>
      </c>
      <c r="F308" s="10" t="s">
        <v>36</v>
      </c>
      <c r="G308" s="29">
        <v>180</v>
      </c>
      <c r="H308" s="5">
        <v>44579</v>
      </c>
      <c r="I308" s="19">
        <v>44593</v>
      </c>
      <c r="J308" s="11" t="s">
        <v>673</v>
      </c>
      <c r="K308" s="5">
        <v>44759</v>
      </c>
      <c r="L308" s="19">
        <v>44773</v>
      </c>
      <c r="M308" s="11" t="s">
        <v>673</v>
      </c>
      <c r="N308" s="6">
        <v>16840500</v>
      </c>
      <c r="O308" s="7">
        <v>0.66666666666666663</v>
      </c>
      <c r="P308" s="6">
        <v>11227000</v>
      </c>
      <c r="Q308" s="6">
        <v>5613500</v>
      </c>
      <c r="R308" s="6">
        <v>0</v>
      </c>
      <c r="S308" s="6">
        <v>0</v>
      </c>
      <c r="T308" s="3"/>
      <c r="U308" s="6"/>
      <c r="V308" s="6"/>
      <c r="W308" s="32" t="s">
        <v>19</v>
      </c>
    </row>
    <row r="309" spans="1:23" x14ac:dyDescent="0.3">
      <c r="A309" s="3" t="s">
        <v>356</v>
      </c>
      <c r="B309" s="31">
        <v>292</v>
      </c>
      <c r="C309" s="9">
        <v>332</v>
      </c>
      <c r="D309" s="9">
        <v>305</v>
      </c>
      <c r="E309" s="9">
        <v>1003523224</v>
      </c>
      <c r="F309" s="10" t="s">
        <v>36</v>
      </c>
      <c r="G309" s="29">
        <f t="shared" si="12"/>
        <v>180</v>
      </c>
      <c r="H309" s="5">
        <v>44579</v>
      </c>
      <c r="I309" s="19">
        <f>+VLOOKUP(E309,[1]GENERAL!$M$1:$BP$521,35,0)</f>
        <v>44579</v>
      </c>
      <c r="J309" s="11" t="str">
        <f t="shared" si="13"/>
        <v>Iguales</v>
      </c>
      <c r="K309" s="5">
        <v>44759</v>
      </c>
      <c r="L309" s="19">
        <f>+VLOOKUP(E309,[1]GENERAL!$M$1:$BP$521,36,0)</f>
        <v>44759</v>
      </c>
      <c r="M309" s="11" t="str">
        <f t="shared" si="14"/>
        <v>Iguales</v>
      </c>
      <c r="N309" s="6">
        <v>11229060</v>
      </c>
      <c r="O309" s="7">
        <v>0.73888891857377204</v>
      </c>
      <c r="P309" s="6">
        <v>8297028</v>
      </c>
      <c r="Q309" s="6">
        <v>2932032</v>
      </c>
      <c r="R309" s="6">
        <v>0</v>
      </c>
      <c r="S309" s="6">
        <v>0</v>
      </c>
      <c r="T309" s="3"/>
      <c r="U309" s="6"/>
      <c r="V309" s="6"/>
      <c r="W309" s="32" t="s">
        <v>19</v>
      </c>
    </row>
    <row r="310" spans="1:23" x14ac:dyDescent="0.3">
      <c r="A310" s="3" t="s">
        <v>357</v>
      </c>
      <c r="B310" s="31">
        <v>293</v>
      </c>
      <c r="C310" s="9">
        <v>419</v>
      </c>
      <c r="D310" s="9">
        <v>292</v>
      </c>
      <c r="E310" s="9">
        <v>1024591290</v>
      </c>
      <c r="F310" s="10" t="s">
        <v>36</v>
      </c>
      <c r="G310" s="29">
        <f t="shared" si="12"/>
        <v>180</v>
      </c>
      <c r="H310" s="5">
        <v>44579</v>
      </c>
      <c r="I310" s="19">
        <f>+VLOOKUP(E310,[1]GENERAL!$M$1:$BP$521,35,0)</f>
        <v>44579</v>
      </c>
      <c r="J310" s="11" t="str">
        <f t="shared" si="13"/>
        <v>Iguales</v>
      </c>
      <c r="K310" s="5">
        <v>44759</v>
      </c>
      <c r="L310" s="19">
        <f>+VLOOKUP(E310,[1]GENERAL!$M$1:$BP$521,36,0)</f>
        <v>44759</v>
      </c>
      <c r="M310" s="11" t="str">
        <f t="shared" si="14"/>
        <v>Iguales</v>
      </c>
      <c r="N310" s="6">
        <v>11229060</v>
      </c>
      <c r="O310" s="7">
        <v>0.73888891857377204</v>
      </c>
      <c r="P310" s="6">
        <v>8297028</v>
      </c>
      <c r="Q310" s="6">
        <v>2932032</v>
      </c>
      <c r="R310" s="6">
        <v>0</v>
      </c>
      <c r="S310" s="6">
        <v>0</v>
      </c>
      <c r="T310" s="3"/>
      <c r="U310" s="6"/>
      <c r="V310" s="6"/>
      <c r="W310" s="32" t="s">
        <v>19</v>
      </c>
    </row>
    <row r="311" spans="1:23" x14ac:dyDescent="0.3">
      <c r="A311" s="3" t="s">
        <v>358</v>
      </c>
      <c r="B311" s="31">
        <v>294</v>
      </c>
      <c r="C311" s="9">
        <v>173</v>
      </c>
      <c r="D311" s="9">
        <v>307</v>
      </c>
      <c r="E311" s="9">
        <v>1014241159</v>
      </c>
      <c r="F311" s="10" t="s">
        <v>33</v>
      </c>
      <c r="G311" s="29">
        <f t="shared" si="12"/>
        <v>333</v>
      </c>
      <c r="H311" s="5">
        <v>44579</v>
      </c>
      <c r="I311" s="19">
        <f>+VLOOKUP(E311,[1]GENERAL!$M$1:$BP$521,35,0)</f>
        <v>44580</v>
      </c>
      <c r="J311" s="11" t="str">
        <f t="shared" si="13"/>
        <v>Diferentes</v>
      </c>
      <c r="K311" s="5">
        <v>44912</v>
      </c>
      <c r="L311" s="19">
        <f>+VLOOKUP(E311,[1]GENERAL!$M$1:$BP$521,36,0)</f>
        <v>44913</v>
      </c>
      <c r="M311" s="11" t="str">
        <f t="shared" si="14"/>
        <v>Diferentes</v>
      </c>
      <c r="N311" s="6">
        <v>57783000</v>
      </c>
      <c r="O311" s="7">
        <v>0.4</v>
      </c>
      <c r="P311" s="6">
        <v>23113200</v>
      </c>
      <c r="Q311" s="6">
        <v>34669800</v>
      </c>
      <c r="R311" s="6">
        <v>0</v>
      </c>
      <c r="S311" s="6">
        <v>0</v>
      </c>
      <c r="T311" s="3"/>
      <c r="U311" s="6"/>
      <c r="V311" s="6"/>
      <c r="W311" s="32" t="s">
        <v>19</v>
      </c>
    </row>
    <row r="312" spans="1:23" x14ac:dyDescent="0.3">
      <c r="A312" s="3" t="s">
        <v>359</v>
      </c>
      <c r="B312" s="31">
        <v>295</v>
      </c>
      <c r="C312" s="9">
        <v>339</v>
      </c>
      <c r="D312" s="9">
        <v>306</v>
      </c>
      <c r="E312" s="9">
        <v>51936917</v>
      </c>
      <c r="F312" s="10" t="s">
        <v>36</v>
      </c>
      <c r="G312" s="29">
        <f t="shared" si="12"/>
        <v>180</v>
      </c>
      <c r="H312" s="5">
        <v>44579</v>
      </c>
      <c r="I312" s="19">
        <f>+VLOOKUP(E312,[1]GENERAL!$M$1:$BP$521,35,0)</f>
        <v>44580</v>
      </c>
      <c r="J312" s="11" t="str">
        <f t="shared" si="13"/>
        <v>Diferentes</v>
      </c>
      <c r="K312" s="5">
        <v>44759</v>
      </c>
      <c r="L312" s="19">
        <f>+VLOOKUP(E312,[1]GENERAL!$M$1:$BP$521,36,0)</f>
        <v>44760</v>
      </c>
      <c r="M312" s="11" t="str">
        <f t="shared" si="14"/>
        <v>Diferentes</v>
      </c>
      <c r="N312" s="6">
        <v>22128000</v>
      </c>
      <c r="O312" s="7">
        <v>0.73333333333333328</v>
      </c>
      <c r="P312" s="6">
        <v>16227200</v>
      </c>
      <c r="Q312" s="6">
        <v>5900800</v>
      </c>
      <c r="R312" s="6">
        <v>0</v>
      </c>
      <c r="S312" s="6">
        <v>0</v>
      </c>
      <c r="T312" s="3"/>
      <c r="U312" s="6"/>
      <c r="V312" s="6"/>
      <c r="W312" s="32" t="s">
        <v>19</v>
      </c>
    </row>
    <row r="313" spans="1:23" x14ac:dyDescent="0.3">
      <c r="A313" s="3" t="s">
        <v>360</v>
      </c>
      <c r="B313" s="31">
        <v>296</v>
      </c>
      <c r="C313" s="9">
        <v>338</v>
      </c>
      <c r="D313" s="9">
        <v>324</v>
      </c>
      <c r="E313" s="9">
        <v>80921100</v>
      </c>
      <c r="F313" s="10" t="s">
        <v>33</v>
      </c>
      <c r="G313" s="29">
        <f t="shared" si="12"/>
        <v>333</v>
      </c>
      <c r="H313" s="5">
        <v>44580</v>
      </c>
      <c r="I313" s="19">
        <f>+VLOOKUP(E313,[1]GENERAL!$M$1:$BP$521,35,0)</f>
        <v>44581</v>
      </c>
      <c r="J313" s="11" t="str">
        <f t="shared" si="13"/>
        <v>Diferentes</v>
      </c>
      <c r="K313" s="5">
        <v>44913</v>
      </c>
      <c r="L313" s="19">
        <f>+VLOOKUP(E313,[1]GENERAL!$M$1:$BP$521,36,0)</f>
        <v>44914</v>
      </c>
      <c r="M313" s="11" t="str">
        <f t="shared" si="14"/>
        <v>Diferentes</v>
      </c>
      <c r="N313" s="6">
        <v>63561300</v>
      </c>
      <c r="O313" s="7">
        <v>0.39696969696969697</v>
      </c>
      <c r="P313" s="6">
        <v>25231910</v>
      </c>
      <c r="Q313" s="6">
        <v>38329390</v>
      </c>
      <c r="R313" s="6">
        <v>0</v>
      </c>
      <c r="S313" s="6">
        <v>0</v>
      </c>
      <c r="T313" s="3"/>
      <c r="U313" s="6"/>
      <c r="V313" s="6"/>
      <c r="W313" s="32" t="s">
        <v>19</v>
      </c>
    </row>
    <row r="314" spans="1:23" x14ac:dyDescent="0.3">
      <c r="A314" s="3" t="s">
        <v>361</v>
      </c>
      <c r="B314" s="31">
        <v>297</v>
      </c>
      <c r="C314" s="9">
        <v>193</v>
      </c>
      <c r="D314" s="9">
        <v>275</v>
      </c>
      <c r="E314" s="9">
        <v>52822148</v>
      </c>
      <c r="F314" s="10" t="s">
        <v>18</v>
      </c>
      <c r="G314" s="29">
        <f t="shared" si="12"/>
        <v>303</v>
      </c>
      <c r="H314" s="5">
        <v>44579</v>
      </c>
      <c r="I314" s="19">
        <f>+VLOOKUP(E314,[1]GENERAL!$M$1:$BP$521,35,0)</f>
        <v>44579</v>
      </c>
      <c r="J314" s="11" t="str">
        <f t="shared" si="13"/>
        <v>Iguales</v>
      </c>
      <c r="K314" s="5">
        <v>44882</v>
      </c>
      <c r="L314" s="19">
        <f>+VLOOKUP(E314,[1]GENERAL!$M$1:$BP$521,36,0)</f>
        <v>44882</v>
      </c>
      <c r="M314" s="11" t="str">
        <f t="shared" si="14"/>
        <v>Iguales</v>
      </c>
      <c r="N314" s="6">
        <v>84460000</v>
      </c>
      <c r="O314" s="7">
        <v>0.4433333293866919</v>
      </c>
      <c r="P314" s="6">
        <v>37443933</v>
      </c>
      <c r="Q314" s="6">
        <v>47016067</v>
      </c>
      <c r="R314" s="6">
        <v>0</v>
      </c>
      <c r="S314" s="6">
        <v>0</v>
      </c>
      <c r="T314" s="3"/>
      <c r="U314" s="6"/>
      <c r="V314" s="6"/>
      <c r="W314" s="32" t="s">
        <v>19</v>
      </c>
    </row>
    <row r="315" spans="1:23" x14ac:dyDescent="0.3">
      <c r="A315" s="3" t="s">
        <v>362</v>
      </c>
      <c r="B315" s="31">
        <v>298</v>
      </c>
      <c r="C315" s="9">
        <v>408</v>
      </c>
      <c r="D315" s="9">
        <v>308</v>
      </c>
      <c r="E315" s="9">
        <v>52484284</v>
      </c>
      <c r="F315" s="10" t="s">
        <v>33</v>
      </c>
      <c r="G315" s="29">
        <f t="shared" si="12"/>
        <v>333</v>
      </c>
      <c r="H315" s="5">
        <v>44579</v>
      </c>
      <c r="I315" s="19">
        <f>+VLOOKUP(E315,[1]GENERAL!$M$1:$BP$521,35,0)</f>
        <v>44580</v>
      </c>
      <c r="J315" s="11" t="str">
        <f t="shared" si="13"/>
        <v>Diferentes</v>
      </c>
      <c r="K315" s="5">
        <v>44912</v>
      </c>
      <c r="L315" s="19">
        <f>+VLOOKUP(E315,[1]GENERAL!$M$1:$BP$521,36,0)</f>
        <v>44913</v>
      </c>
      <c r="M315" s="11" t="str">
        <f t="shared" si="14"/>
        <v>Diferentes</v>
      </c>
      <c r="N315" s="6">
        <v>50985000</v>
      </c>
      <c r="O315" s="7">
        <v>0.4</v>
      </c>
      <c r="P315" s="6">
        <v>20394000</v>
      </c>
      <c r="Q315" s="6">
        <v>30591000</v>
      </c>
      <c r="R315" s="6">
        <v>0</v>
      </c>
      <c r="S315" s="6">
        <v>0</v>
      </c>
      <c r="T315" s="3"/>
      <c r="U315" s="6"/>
      <c r="V315" s="6"/>
      <c r="W315" s="32" t="s">
        <v>19</v>
      </c>
    </row>
    <row r="316" spans="1:23" x14ac:dyDescent="0.3">
      <c r="A316" s="3" t="s">
        <v>363</v>
      </c>
      <c r="B316" s="31">
        <v>299</v>
      </c>
      <c r="C316" s="9">
        <v>391</v>
      </c>
      <c r="D316" s="9">
        <v>309</v>
      </c>
      <c r="E316" s="9">
        <v>1019132863</v>
      </c>
      <c r="F316" s="10" t="s">
        <v>36</v>
      </c>
      <c r="G316" s="29">
        <f t="shared" si="12"/>
        <v>180</v>
      </c>
      <c r="H316" s="5">
        <v>44579</v>
      </c>
      <c r="I316" s="19">
        <f>+VLOOKUP(E316,[1]GENERAL!$M$1:$BP$521,35,0)</f>
        <v>44580</v>
      </c>
      <c r="J316" s="11" t="str">
        <f t="shared" si="13"/>
        <v>Diferentes</v>
      </c>
      <c r="K316" s="5">
        <v>44759</v>
      </c>
      <c r="L316" s="19">
        <f>+VLOOKUP(E316,[1]GENERAL!$M$1:$BP$521,36,0)</f>
        <v>44760</v>
      </c>
      <c r="M316" s="11" t="str">
        <f t="shared" si="14"/>
        <v>Diferentes</v>
      </c>
      <c r="N316" s="6">
        <v>23484000</v>
      </c>
      <c r="O316" s="7">
        <v>0.73333333333333328</v>
      </c>
      <c r="P316" s="6">
        <v>17221600</v>
      </c>
      <c r="Q316" s="6">
        <v>6262400</v>
      </c>
      <c r="R316" s="6">
        <v>0</v>
      </c>
      <c r="S316" s="6">
        <v>0</v>
      </c>
      <c r="T316" s="3"/>
      <c r="U316" s="6"/>
      <c r="V316" s="6"/>
      <c r="W316" s="32" t="s">
        <v>19</v>
      </c>
    </row>
    <row r="317" spans="1:23" x14ac:dyDescent="0.3">
      <c r="A317" s="3" t="s">
        <v>364</v>
      </c>
      <c r="B317" s="31">
        <v>300</v>
      </c>
      <c r="C317" s="9">
        <v>344</v>
      </c>
      <c r="D317" s="9">
        <v>325</v>
      </c>
      <c r="E317" s="9">
        <v>1020775068</v>
      </c>
      <c r="F317" s="10" t="s">
        <v>33</v>
      </c>
      <c r="G317" s="29">
        <f t="shared" si="12"/>
        <v>333</v>
      </c>
      <c r="H317" s="5">
        <v>44580</v>
      </c>
      <c r="I317" s="19">
        <f>+VLOOKUP(E317,[1]GENERAL!$M$1:$BP$521,35,0)</f>
        <v>44580</v>
      </c>
      <c r="J317" s="11" t="str">
        <f t="shared" si="13"/>
        <v>Iguales</v>
      </c>
      <c r="K317" s="5">
        <v>44913</v>
      </c>
      <c r="L317" s="19">
        <f>+VLOOKUP(E317,[1]GENERAL!$M$1:$BP$521,36,0)</f>
        <v>44913</v>
      </c>
      <c r="M317" s="11" t="str">
        <f t="shared" si="14"/>
        <v>Iguales</v>
      </c>
      <c r="N317" s="6">
        <v>65940600</v>
      </c>
      <c r="O317" s="7">
        <v>0.4</v>
      </c>
      <c r="P317" s="6">
        <v>26376240</v>
      </c>
      <c r="Q317" s="6">
        <v>39564360</v>
      </c>
      <c r="R317" s="6">
        <v>0</v>
      </c>
      <c r="S317" s="6">
        <v>0</v>
      </c>
      <c r="T317" s="3"/>
      <c r="U317" s="6"/>
      <c r="V317" s="6"/>
      <c r="W317" s="32" t="s">
        <v>19</v>
      </c>
    </row>
    <row r="318" spans="1:23" x14ac:dyDescent="0.3">
      <c r="A318" s="3" t="s">
        <v>365</v>
      </c>
      <c r="B318" s="31">
        <v>301</v>
      </c>
      <c r="C318" s="9">
        <v>394</v>
      </c>
      <c r="D318" s="9">
        <v>310</v>
      </c>
      <c r="E318" s="9">
        <v>1018479570</v>
      </c>
      <c r="F318" s="10" t="s">
        <v>33</v>
      </c>
      <c r="G318" s="29">
        <f t="shared" si="12"/>
        <v>333</v>
      </c>
      <c r="H318" s="5">
        <v>44579</v>
      </c>
      <c r="I318" s="19">
        <f>+VLOOKUP(E318,[1]GENERAL!$M$1:$BP$521,35,0)</f>
        <v>44585</v>
      </c>
      <c r="J318" s="11" t="str">
        <f t="shared" si="13"/>
        <v>Diferentes</v>
      </c>
      <c r="K318" s="5">
        <v>44912</v>
      </c>
      <c r="L318" s="19">
        <f>+VLOOKUP(E318,[1]GENERAL!$M$1:$BP$521,36,0)</f>
        <v>44918</v>
      </c>
      <c r="M318" s="11" t="str">
        <f t="shared" si="14"/>
        <v>Diferentes</v>
      </c>
      <c r="N318" s="6">
        <v>49500000</v>
      </c>
      <c r="O318" s="7">
        <v>0.38484848484848483</v>
      </c>
      <c r="P318" s="6">
        <v>19050000</v>
      </c>
      <c r="Q318" s="6">
        <v>30450000</v>
      </c>
      <c r="R318" s="6">
        <v>0</v>
      </c>
      <c r="S318" s="6">
        <v>0</v>
      </c>
      <c r="T318" s="3"/>
      <c r="U318" s="6"/>
      <c r="V318" s="6"/>
      <c r="W318" s="32" t="s">
        <v>19</v>
      </c>
    </row>
    <row r="319" spans="1:23" x14ac:dyDescent="0.3">
      <c r="A319" s="3" t="s">
        <v>366</v>
      </c>
      <c r="B319" s="31">
        <v>302</v>
      </c>
      <c r="C319" s="9">
        <v>392</v>
      </c>
      <c r="D319" s="9">
        <v>326</v>
      </c>
      <c r="E319" s="9">
        <v>1049635734</v>
      </c>
      <c r="F319" s="10" t="s">
        <v>36</v>
      </c>
      <c r="G319" s="29">
        <f t="shared" si="12"/>
        <v>180</v>
      </c>
      <c r="H319" s="5">
        <v>44580</v>
      </c>
      <c r="I319" s="19">
        <f>+VLOOKUP(E319,[1]GENERAL!$M$1:$BP$521,35,0)</f>
        <v>44580</v>
      </c>
      <c r="J319" s="11" t="str">
        <f t="shared" si="13"/>
        <v>Iguales</v>
      </c>
      <c r="K319" s="5">
        <v>44760</v>
      </c>
      <c r="L319" s="19">
        <f>+VLOOKUP(E319,[1]GENERAL!$M$1:$BP$521,36,0)</f>
        <v>44760</v>
      </c>
      <c r="M319" s="11" t="str">
        <f t="shared" si="14"/>
        <v>Iguales</v>
      </c>
      <c r="N319" s="6">
        <v>25338000</v>
      </c>
      <c r="O319" s="7">
        <v>0.73333333333333328</v>
      </c>
      <c r="P319" s="6">
        <v>18581200</v>
      </c>
      <c r="Q319" s="6">
        <v>6756800</v>
      </c>
      <c r="R319" s="6">
        <v>0</v>
      </c>
      <c r="S319" s="6">
        <v>0</v>
      </c>
      <c r="T319" s="3"/>
      <c r="U319" s="6"/>
      <c r="V319" s="6"/>
      <c r="W319" s="32" t="s">
        <v>19</v>
      </c>
    </row>
    <row r="320" spans="1:23" x14ac:dyDescent="0.3">
      <c r="A320" s="3" t="s">
        <v>367</v>
      </c>
      <c r="B320" s="31">
        <v>303</v>
      </c>
      <c r="C320" s="9">
        <v>197</v>
      </c>
      <c r="D320" s="9">
        <v>327</v>
      </c>
      <c r="E320" s="9">
        <v>1090472275</v>
      </c>
      <c r="F320" s="10" t="s">
        <v>36</v>
      </c>
      <c r="G320" s="29">
        <f t="shared" si="12"/>
        <v>180</v>
      </c>
      <c r="H320" s="5">
        <v>44580</v>
      </c>
      <c r="I320" s="19">
        <f>+VLOOKUP(E320,[1]GENERAL!$M$1:$BP$521,35,0)</f>
        <v>44580</v>
      </c>
      <c r="J320" s="11" t="str">
        <f t="shared" si="13"/>
        <v>Iguales</v>
      </c>
      <c r="K320" s="5">
        <v>44760</v>
      </c>
      <c r="L320" s="19">
        <f>+VLOOKUP(E320,[1]GENERAL!$M$1:$BP$521,36,0)</f>
        <v>44760</v>
      </c>
      <c r="M320" s="11" t="str">
        <f t="shared" si="14"/>
        <v>Iguales</v>
      </c>
      <c r="N320" s="6">
        <v>27000000</v>
      </c>
      <c r="O320" s="7">
        <v>0.73333333333333328</v>
      </c>
      <c r="P320" s="6">
        <v>19800000</v>
      </c>
      <c r="Q320" s="6">
        <v>7200000</v>
      </c>
      <c r="R320" s="6">
        <v>0</v>
      </c>
      <c r="S320" s="6">
        <v>0</v>
      </c>
      <c r="T320" s="3"/>
      <c r="U320" s="6"/>
      <c r="V320" s="6"/>
      <c r="W320" s="32" t="s">
        <v>19</v>
      </c>
    </row>
    <row r="321" spans="1:23" x14ac:dyDescent="0.3">
      <c r="A321" s="3" t="s">
        <v>368</v>
      </c>
      <c r="B321" s="31">
        <v>304</v>
      </c>
      <c r="C321" s="9">
        <v>172</v>
      </c>
      <c r="D321" s="9">
        <v>293</v>
      </c>
      <c r="E321" s="9">
        <v>1020726172</v>
      </c>
      <c r="F321" s="10" t="s">
        <v>33</v>
      </c>
      <c r="G321" s="29">
        <f t="shared" si="12"/>
        <v>333</v>
      </c>
      <c r="H321" s="5">
        <v>44579</v>
      </c>
      <c r="I321" s="19">
        <f>+VLOOKUP(E321,[1]GENERAL!$M$1:$BP$521,35,0)</f>
        <v>44579</v>
      </c>
      <c r="J321" s="11" t="str">
        <f t="shared" si="13"/>
        <v>Iguales</v>
      </c>
      <c r="K321" s="5">
        <v>44912</v>
      </c>
      <c r="L321" s="19">
        <f>+VLOOKUP(E321,[1]GENERAL!$M$1:$BP$521,36,0)</f>
        <v>44912</v>
      </c>
      <c r="M321" s="11" t="str">
        <f t="shared" si="14"/>
        <v>Iguales</v>
      </c>
      <c r="N321" s="6">
        <v>80896200</v>
      </c>
      <c r="O321" s="7">
        <v>0.40303030303030302</v>
      </c>
      <c r="P321" s="6">
        <v>32603620</v>
      </c>
      <c r="Q321" s="6">
        <v>48292580</v>
      </c>
      <c r="R321" s="6">
        <v>0</v>
      </c>
      <c r="S321" s="6">
        <v>0</v>
      </c>
      <c r="T321" s="3"/>
      <c r="U321" s="6"/>
      <c r="V321" s="6"/>
      <c r="W321" s="32" t="s">
        <v>19</v>
      </c>
    </row>
    <row r="322" spans="1:23" x14ac:dyDescent="0.3">
      <c r="A322" s="3" t="s">
        <v>369</v>
      </c>
      <c r="B322" s="31">
        <v>305</v>
      </c>
      <c r="C322" s="9">
        <v>396</v>
      </c>
      <c r="D322" s="9">
        <v>320</v>
      </c>
      <c r="E322" s="9">
        <v>39635346</v>
      </c>
      <c r="F322" s="10" t="s">
        <v>33</v>
      </c>
      <c r="G322" s="29">
        <f t="shared" si="12"/>
        <v>333</v>
      </c>
      <c r="H322" s="5">
        <v>44579</v>
      </c>
      <c r="I322" s="19">
        <f>+VLOOKUP(E322,[1]GENERAL!$M$1:$BP$521,35,0)</f>
        <v>44581</v>
      </c>
      <c r="J322" s="11" t="str">
        <f t="shared" si="13"/>
        <v>Diferentes</v>
      </c>
      <c r="K322" s="5">
        <v>44912</v>
      </c>
      <c r="L322" s="19">
        <f>+VLOOKUP(E322,[1]GENERAL!$M$1:$BP$521,36,0)</f>
        <v>44914</v>
      </c>
      <c r="M322" s="11" t="str">
        <f t="shared" si="14"/>
        <v>Diferentes</v>
      </c>
      <c r="N322" s="6">
        <v>30874250</v>
      </c>
      <c r="O322" s="7">
        <v>0.39696967537672978</v>
      </c>
      <c r="P322" s="6">
        <v>12256141</v>
      </c>
      <c r="Q322" s="6">
        <v>18618109</v>
      </c>
      <c r="R322" s="6">
        <v>0</v>
      </c>
      <c r="S322" s="6">
        <v>0</v>
      </c>
      <c r="T322" s="3"/>
      <c r="U322" s="6"/>
      <c r="V322" s="6"/>
      <c r="W322" s="32" t="s">
        <v>19</v>
      </c>
    </row>
    <row r="323" spans="1:23" ht="28.8" x14ac:dyDescent="0.3">
      <c r="A323" s="3" t="s">
        <v>370</v>
      </c>
      <c r="B323" s="31">
        <v>306</v>
      </c>
      <c r="C323" s="9">
        <v>169</v>
      </c>
      <c r="D323" s="9">
        <v>338</v>
      </c>
      <c r="E323" s="9">
        <v>1013586039</v>
      </c>
      <c r="F323" s="10" t="s">
        <v>178</v>
      </c>
      <c r="G323" s="29">
        <f t="shared" ref="G323:G386" si="15">+L323-I323</f>
        <v>180</v>
      </c>
      <c r="H323" s="5">
        <v>44580</v>
      </c>
      <c r="I323" s="19">
        <f>+VLOOKUP(E323,[1]GENERAL!$M$1:$BP$521,35,0)</f>
        <v>44580</v>
      </c>
      <c r="J323" s="11" t="str">
        <f t="shared" ref="J323:J386" si="16">+IF(H323=I323,"Iguales", "Diferentes")</f>
        <v>Iguales</v>
      </c>
      <c r="K323" s="5">
        <v>44730</v>
      </c>
      <c r="L323" s="19">
        <f>+VLOOKUP(E323,[1]GENERAL!$M$1:$BP$521,36,0)</f>
        <v>44760</v>
      </c>
      <c r="M323" s="11" t="str">
        <f t="shared" ref="M323:M386" si="17">+IF(K323=L323,"Iguales", "Diferentes")</f>
        <v>Diferentes</v>
      </c>
      <c r="N323" s="6">
        <v>30412905</v>
      </c>
      <c r="O323" s="7">
        <v>0.87999998684768854</v>
      </c>
      <c r="P323" s="6">
        <v>26763356</v>
      </c>
      <c r="Q323" s="6">
        <v>3649549</v>
      </c>
      <c r="R323" s="6">
        <v>1</v>
      </c>
      <c r="S323" s="6">
        <v>6082581</v>
      </c>
      <c r="T323" s="7">
        <v>0</v>
      </c>
      <c r="U323" s="6">
        <v>0</v>
      </c>
      <c r="V323" s="6">
        <v>6082581</v>
      </c>
      <c r="W323" s="32" t="s">
        <v>198</v>
      </c>
    </row>
    <row r="324" spans="1:23" x14ac:dyDescent="0.3">
      <c r="A324" s="3" t="s">
        <v>371</v>
      </c>
      <c r="B324" s="31">
        <v>306</v>
      </c>
      <c r="C324" s="9">
        <v>725</v>
      </c>
      <c r="D324" s="9">
        <v>670</v>
      </c>
      <c r="E324" s="9">
        <v>1013586039</v>
      </c>
      <c r="F324" s="10" t="s">
        <v>170</v>
      </c>
      <c r="G324" s="29">
        <f t="shared" si="15"/>
        <v>180</v>
      </c>
      <c r="H324" s="5">
        <v>44730</v>
      </c>
      <c r="I324" s="19">
        <f>+VLOOKUP(E324,[1]GENERAL!$M$1:$BP$521,35,0)</f>
        <v>44580</v>
      </c>
      <c r="J324" s="11" t="str">
        <f t="shared" si="16"/>
        <v>Diferentes</v>
      </c>
      <c r="K324" s="5">
        <v>44760</v>
      </c>
      <c r="L324" s="19">
        <f>+VLOOKUP(E324,[1]GENERAL!$M$1:$BP$521,36,0)</f>
        <v>44760</v>
      </c>
      <c r="M324" s="11" t="str">
        <f t="shared" si="17"/>
        <v>Iguales</v>
      </c>
      <c r="N324" s="6">
        <v>6082581</v>
      </c>
      <c r="O324" s="7">
        <v>0</v>
      </c>
      <c r="P324" s="6">
        <v>0</v>
      </c>
      <c r="Q324" s="6">
        <v>6082581</v>
      </c>
      <c r="R324" s="6">
        <v>0</v>
      </c>
      <c r="S324" s="6">
        <v>0</v>
      </c>
      <c r="T324" s="3"/>
      <c r="U324" s="6"/>
      <c r="V324" s="6"/>
      <c r="W324" s="32" t="s">
        <v>19</v>
      </c>
    </row>
    <row r="325" spans="1:23" x14ac:dyDescent="0.3">
      <c r="A325" s="3" t="s">
        <v>372</v>
      </c>
      <c r="B325" s="31">
        <v>307</v>
      </c>
      <c r="C325" s="9">
        <v>41</v>
      </c>
      <c r="D325" s="9">
        <v>341</v>
      </c>
      <c r="E325" s="9">
        <v>1014261943</v>
      </c>
      <c r="F325" s="10" t="s">
        <v>33</v>
      </c>
      <c r="G325" s="29">
        <f t="shared" si="15"/>
        <v>333</v>
      </c>
      <c r="H325" s="5">
        <v>44580</v>
      </c>
      <c r="I325" s="19">
        <f>+VLOOKUP(E325,[1]GENERAL!$M$1:$BP$521,35,0)</f>
        <v>44580</v>
      </c>
      <c r="J325" s="11" t="str">
        <f t="shared" si="16"/>
        <v>Iguales</v>
      </c>
      <c r="K325" s="5">
        <v>44913</v>
      </c>
      <c r="L325" s="19">
        <f>+VLOOKUP(E325,[1]GENERAL!$M$1:$BP$521,36,0)</f>
        <v>44913</v>
      </c>
      <c r="M325" s="11" t="str">
        <f t="shared" si="17"/>
        <v>Iguales</v>
      </c>
      <c r="N325" s="6">
        <v>60500000</v>
      </c>
      <c r="O325" s="7">
        <v>0.4</v>
      </c>
      <c r="P325" s="6">
        <v>24200000</v>
      </c>
      <c r="Q325" s="6">
        <v>36300000</v>
      </c>
      <c r="R325" s="6">
        <v>0</v>
      </c>
      <c r="S325" s="6">
        <v>0</v>
      </c>
      <c r="T325" s="3"/>
      <c r="U325" s="6"/>
      <c r="V325" s="6"/>
      <c r="W325" s="32" t="s">
        <v>19</v>
      </c>
    </row>
    <row r="326" spans="1:23" x14ac:dyDescent="0.3">
      <c r="A326" s="3" t="s">
        <v>373</v>
      </c>
      <c r="B326" s="31">
        <v>308</v>
      </c>
      <c r="C326" s="9">
        <v>266</v>
      </c>
      <c r="D326" s="9">
        <v>285</v>
      </c>
      <c r="E326" s="9">
        <v>79955729</v>
      </c>
      <c r="F326" s="10" t="s">
        <v>33</v>
      </c>
      <c r="G326" s="29">
        <f t="shared" si="15"/>
        <v>333</v>
      </c>
      <c r="H326" s="5">
        <v>44579</v>
      </c>
      <c r="I326" s="19">
        <f>+VLOOKUP(E326,[1]GENERAL!$M$1:$BP$521,35,0)</f>
        <v>44579</v>
      </c>
      <c r="J326" s="11" t="str">
        <f t="shared" si="16"/>
        <v>Iguales</v>
      </c>
      <c r="K326" s="5">
        <v>44912</v>
      </c>
      <c r="L326" s="19">
        <f>+VLOOKUP(E326,[1]GENERAL!$M$1:$BP$521,36,0)</f>
        <v>44912</v>
      </c>
      <c r="M326" s="11" t="str">
        <f t="shared" si="17"/>
        <v>Iguales</v>
      </c>
      <c r="N326" s="6">
        <v>77000000</v>
      </c>
      <c r="O326" s="7">
        <v>0.40303029870129869</v>
      </c>
      <c r="P326" s="6">
        <v>31033333</v>
      </c>
      <c r="Q326" s="6">
        <v>45966667</v>
      </c>
      <c r="R326" s="6">
        <v>0</v>
      </c>
      <c r="S326" s="6">
        <v>0</v>
      </c>
      <c r="T326" s="3"/>
      <c r="U326" s="6"/>
      <c r="V326" s="6"/>
      <c r="W326" s="32" t="s">
        <v>19</v>
      </c>
    </row>
    <row r="327" spans="1:23" x14ac:dyDescent="0.3">
      <c r="A327" s="3" t="s">
        <v>374</v>
      </c>
      <c r="B327" s="31">
        <v>309</v>
      </c>
      <c r="C327" s="9">
        <v>265</v>
      </c>
      <c r="D327" s="9">
        <v>286</v>
      </c>
      <c r="E327" s="9">
        <v>1049635821</v>
      </c>
      <c r="F327" s="10" t="s">
        <v>33</v>
      </c>
      <c r="G327" s="29">
        <f t="shared" si="15"/>
        <v>333</v>
      </c>
      <c r="H327" s="5">
        <v>44579</v>
      </c>
      <c r="I327" s="19">
        <f>+VLOOKUP(E327,[1]GENERAL!$M$1:$BP$521,35,0)</f>
        <v>44579</v>
      </c>
      <c r="J327" s="11" t="str">
        <f t="shared" si="16"/>
        <v>Iguales</v>
      </c>
      <c r="K327" s="5">
        <v>44912</v>
      </c>
      <c r="L327" s="19">
        <f>+VLOOKUP(E327,[1]GENERAL!$M$1:$BP$521,36,0)</f>
        <v>44912</v>
      </c>
      <c r="M327" s="11" t="str">
        <f t="shared" si="17"/>
        <v>Iguales</v>
      </c>
      <c r="N327" s="6">
        <v>77000000</v>
      </c>
      <c r="O327" s="7">
        <v>0.40303029870129869</v>
      </c>
      <c r="P327" s="6">
        <v>31033333</v>
      </c>
      <c r="Q327" s="6">
        <v>45966667</v>
      </c>
      <c r="R327" s="6">
        <v>0</v>
      </c>
      <c r="S327" s="6">
        <v>0</v>
      </c>
      <c r="T327" s="3"/>
      <c r="U327" s="6"/>
      <c r="V327" s="6"/>
      <c r="W327" s="32" t="s">
        <v>19</v>
      </c>
    </row>
    <row r="328" spans="1:23" x14ac:dyDescent="0.3">
      <c r="A328" s="3" t="s">
        <v>375</v>
      </c>
      <c r="B328" s="31">
        <v>310</v>
      </c>
      <c r="C328" s="9">
        <v>244</v>
      </c>
      <c r="D328" s="9">
        <v>284</v>
      </c>
      <c r="E328" s="9">
        <v>91016375</v>
      </c>
      <c r="F328" s="10" t="s">
        <v>33</v>
      </c>
      <c r="G328" s="29">
        <f t="shared" si="15"/>
        <v>333</v>
      </c>
      <c r="H328" s="5">
        <v>44579</v>
      </c>
      <c r="I328" s="19">
        <f>+VLOOKUP(E328,[1]GENERAL!$M$1:$BP$521,35,0)</f>
        <v>44579</v>
      </c>
      <c r="J328" s="11" t="str">
        <f t="shared" si="16"/>
        <v>Iguales</v>
      </c>
      <c r="K328" s="5">
        <v>44912</v>
      </c>
      <c r="L328" s="19">
        <f>+VLOOKUP(E328,[1]GENERAL!$M$1:$BP$521,36,0)</f>
        <v>44912</v>
      </c>
      <c r="M328" s="11" t="str">
        <f t="shared" si="17"/>
        <v>Iguales</v>
      </c>
      <c r="N328" s="6">
        <v>125840000</v>
      </c>
      <c r="O328" s="7">
        <v>0.40303030038143672</v>
      </c>
      <c r="P328" s="6">
        <v>50717333</v>
      </c>
      <c r="Q328" s="6">
        <v>75122667</v>
      </c>
      <c r="R328" s="6">
        <v>0</v>
      </c>
      <c r="S328" s="6">
        <v>0</v>
      </c>
      <c r="T328" s="3"/>
      <c r="U328" s="6"/>
      <c r="V328" s="6"/>
      <c r="W328" s="32" t="s">
        <v>19</v>
      </c>
    </row>
    <row r="329" spans="1:23" x14ac:dyDescent="0.3">
      <c r="A329" s="3" t="s">
        <v>376</v>
      </c>
      <c r="B329" s="31">
        <v>311</v>
      </c>
      <c r="C329" s="9">
        <v>267</v>
      </c>
      <c r="D329" s="9">
        <v>302</v>
      </c>
      <c r="E329" s="9">
        <v>52187438</v>
      </c>
      <c r="F329" s="10" t="s">
        <v>33</v>
      </c>
      <c r="G329" s="29">
        <f t="shared" si="15"/>
        <v>333</v>
      </c>
      <c r="H329" s="5">
        <v>44579</v>
      </c>
      <c r="I329" s="19">
        <f>+VLOOKUP(E329,[1]GENERAL!$M$1:$BP$521,35,0)</f>
        <v>44579</v>
      </c>
      <c r="J329" s="11" t="str">
        <f t="shared" si="16"/>
        <v>Iguales</v>
      </c>
      <c r="K329" s="5">
        <v>44912</v>
      </c>
      <c r="L329" s="19">
        <f>+VLOOKUP(E329,[1]GENERAL!$M$1:$BP$521,36,0)</f>
        <v>44912</v>
      </c>
      <c r="M329" s="11" t="str">
        <f t="shared" si="17"/>
        <v>Iguales</v>
      </c>
      <c r="N329" s="6">
        <v>80080000</v>
      </c>
      <c r="O329" s="7">
        <v>0.40303030719280719</v>
      </c>
      <c r="P329" s="6">
        <v>32274667</v>
      </c>
      <c r="Q329" s="6">
        <v>47805333</v>
      </c>
      <c r="R329" s="6">
        <v>0</v>
      </c>
      <c r="S329" s="6">
        <v>0</v>
      </c>
      <c r="T329" s="3"/>
      <c r="U329" s="6"/>
      <c r="V329" s="6"/>
      <c r="W329" s="32" t="s">
        <v>19</v>
      </c>
    </row>
    <row r="330" spans="1:23" x14ac:dyDescent="0.3">
      <c r="A330" s="3" t="s">
        <v>377</v>
      </c>
      <c r="B330" s="31">
        <v>312</v>
      </c>
      <c r="C330" s="9">
        <v>268</v>
      </c>
      <c r="D330" s="9">
        <v>300</v>
      </c>
      <c r="E330" s="9">
        <v>79891521</v>
      </c>
      <c r="F330" s="10" t="s">
        <v>36</v>
      </c>
      <c r="G330" s="29">
        <f t="shared" si="15"/>
        <v>333</v>
      </c>
      <c r="H330" s="5">
        <v>44579</v>
      </c>
      <c r="I330" s="19">
        <f>+VLOOKUP(E330,[1]GENERAL!$M$1:$BP$521,35,0)</f>
        <v>44579</v>
      </c>
      <c r="J330" s="11" t="str">
        <f t="shared" si="16"/>
        <v>Iguales</v>
      </c>
      <c r="K330" s="5">
        <v>44759</v>
      </c>
      <c r="L330" s="19">
        <f>+VLOOKUP(E330,[1]GENERAL!$M$1:$BP$521,36,0)</f>
        <v>44912</v>
      </c>
      <c r="M330" s="11" t="str">
        <f t="shared" si="17"/>
        <v>Diferentes</v>
      </c>
      <c r="N330" s="6">
        <v>69300000</v>
      </c>
      <c r="O330" s="7">
        <v>0.40303030303030302</v>
      </c>
      <c r="P330" s="6">
        <v>27930000</v>
      </c>
      <c r="Q330" s="6">
        <v>41370000</v>
      </c>
      <c r="R330" s="6">
        <v>0</v>
      </c>
      <c r="S330" s="6">
        <v>0</v>
      </c>
      <c r="T330" s="3"/>
      <c r="U330" s="6"/>
      <c r="V330" s="6"/>
      <c r="W330" s="32" t="s">
        <v>19</v>
      </c>
    </row>
    <row r="331" spans="1:23" x14ac:dyDescent="0.3">
      <c r="A331" s="3" t="s">
        <v>378</v>
      </c>
      <c r="B331" s="31">
        <v>313</v>
      </c>
      <c r="C331" s="9">
        <v>260</v>
      </c>
      <c r="D331" s="9">
        <v>339</v>
      </c>
      <c r="E331" s="9">
        <v>79310740</v>
      </c>
      <c r="F331" s="10" t="s">
        <v>33</v>
      </c>
      <c r="G331" s="29">
        <f t="shared" si="15"/>
        <v>333</v>
      </c>
      <c r="H331" s="5">
        <v>44580</v>
      </c>
      <c r="I331" s="19">
        <f>+VLOOKUP(E331,[1]GENERAL!$M$1:$BP$521,35,0)</f>
        <v>44580</v>
      </c>
      <c r="J331" s="11" t="str">
        <f t="shared" si="16"/>
        <v>Iguales</v>
      </c>
      <c r="K331" s="5">
        <v>44913</v>
      </c>
      <c r="L331" s="19">
        <f>+VLOOKUP(E331,[1]GENERAL!$M$1:$BP$521,36,0)</f>
        <v>44913</v>
      </c>
      <c r="M331" s="11" t="str">
        <f t="shared" si="17"/>
        <v>Iguales</v>
      </c>
      <c r="N331" s="6">
        <v>104500000</v>
      </c>
      <c r="O331" s="7">
        <v>0.4</v>
      </c>
      <c r="P331" s="6">
        <v>41800000</v>
      </c>
      <c r="Q331" s="6">
        <v>62700000</v>
      </c>
      <c r="R331" s="6">
        <v>0</v>
      </c>
      <c r="S331" s="6">
        <v>0</v>
      </c>
      <c r="T331" s="3"/>
      <c r="U331" s="6"/>
      <c r="V331" s="6"/>
      <c r="W331" s="32" t="s">
        <v>19</v>
      </c>
    </row>
    <row r="332" spans="1:23" x14ac:dyDescent="0.3">
      <c r="A332" s="3" t="s">
        <v>379</v>
      </c>
      <c r="B332" s="31">
        <v>314</v>
      </c>
      <c r="C332" s="9">
        <v>171</v>
      </c>
      <c r="D332" s="9">
        <v>328</v>
      </c>
      <c r="E332" s="9">
        <v>1010238072</v>
      </c>
      <c r="F332" s="10" t="s">
        <v>33</v>
      </c>
      <c r="G332" s="29">
        <f t="shared" si="15"/>
        <v>333</v>
      </c>
      <c r="H332" s="5">
        <v>44580</v>
      </c>
      <c r="I332" s="19">
        <f>+VLOOKUP(E332,[1]GENERAL!$M$1:$BP$521,35,0)</f>
        <v>44580</v>
      </c>
      <c r="J332" s="11" t="str">
        <f t="shared" si="16"/>
        <v>Iguales</v>
      </c>
      <c r="K332" s="5">
        <v>44913</v>
      </c>
      <c r="L332" s="19">
        <f>+VLOOKUP(E332,[1]GENERAL!$M$1:$BP$521,36,0)</f>
        <v>44913</v>
      </c>
      <c r="M332" s="11" t="str">
        <f t="shared" si="17"/>
        <v>Iguales</v>
      </c>
      <c r="N332" s="6">
        <v>55783706</v>
      </c>
      <c r="O332" s="7">
        <v>0.39999999282944737</v>
      </c>
      <c r="P332" s="6">
        <v>22313482</v>
      </c>
      <c r="Q332" s="6">
        <v>33470224</v>
      </c>
      <c r="R332" s="6">
        <v>0</v>
      </c>
      <c r="S332" s="6">
        <v>0</v>
      </c>
      <c r="T332" s="3"/>
      <c r="U332" s="6"/>
      <c r="V332" s="6"/>
      <c r="W332" s="32" t="s">
        <v>19</v>
      </c>
    </row>
    <row r="333" spans="1:23" x14ac:dyDescent="0.3">
      <c r="A333" s="3" t="s">
        <v>380</v>
      </c>
      <c r="B333" s="31">
        <v>315</v>
      </c>
      <c r="C333" s="9">
        <v>351</v>
      </c>
      <c r="D333" s="9">
        <v>343</v>
      </c>
      <c r="E333" s="9">
        <v>1026260799</v>
      </c>
      <c r="F333" s="10" t="s">
        <v>381</v>
      </c>
      <c r="G333" s="29">
        <f t="shared" si="15"/>
        <v>184</v>
      </c>
      <c r="H333" s="5">
        <v>44581</v>
      </c>
      <c r="I333" s="19">
        <f>+VLOOKUP(E333,[1]GENERAL!$M$1:$BP$521,35,0)</f>
        <v>44581</v>
      </c>
      <c r="J333" s="11" t="str">
        <f t="shared" si="16"/>
        <v>Iguales</v>
      </c>
      <c r="K333" s="5">
        <v>44762</v>
      </c>
      <c r="L333" s="19">
        <f>+VLOOKUP(E333,[1]GENERAL!$M$1:$BP$521,36,0)</f>
        <v>44765</v>
      </c>
      <c r="M333" s="11" t="str">
        <f t="shared" si="17"/>
        <v>Diferentes</v>
      </c>
      <c r="N333" s="6">
        <v>56280000</v>
      </c>
      <c r="O333" s="7">
        <v>0.73333333333333328</v>
      </c>
      <c r="P333" s="6">
        <v>41272000</v>
      </c>
      <c r="Q333" s="6">
        <v>15008000</v>
      </c>
      <c r="R333" s="6">
        <v>0</v>
      </c>
      <c r="S333" s="6">
        <v>0</v>
      </c>
      <c r="T333" s="3"/>
      <c r="U333" s="6"/>
      <c r="V333" s="6"/>
      <c r="W333" s="32" t="s">
        <v>19</v>
      </c>
    </row>
    <row r="334" spans="1:23" x14ac:dyDescent="0.3">
      <c r="A334" s="3" t="s">
        <v>382</v>
      </c>
      <c r="B334" s="31">
        <v>316</v>
      </c>
      <c r="C334" s="9">
        <v>312</v>
      </c>
      <c r="D334" s="9">
        <v>299</v>
      </c>
      <c r="E334" s="9">
        <v>7142326</v>
      </c>
      <c r="F334" s="10" t="s">
        <v>36</v>
      </c>
      <c r="G334" s="29">
        <f t="shared" si="15"/>
        <v>180</v>
      </c>
      <c r="H334" s="5">
        <v>44579</v>
      </c>
      <c r="I334" s="19">
        <f>+VLOOKUP(E334,[1]GENERAL!$M$1:$BP$521,35,0)</f>
        <v>44579</v>
      </c>
      <c r="J334" s="11" t="str">
        <f t="shared" si="16"/>
        <v>Iguales</v>
      </c>
      <c r="K334" s="5">
        <v>44759</v>
      </c>
      <c r="L334" s="19">
        <f>+VLOOKUP(E334,[1]GENERAL!$M$1:$BP$521,36,0)</f>
        <v>44759</v>
      </c>
      <c r="M334" s="11" t="str">
        <f t="shared" si="17"/>
        <v>Iguales</v>
      </c>
      <c r="N334" s="6">
        <v>46350000</v>
      </c>
      <c r="O334" s="7">
        <v>0.74444444444444446</v>
      </c>
      <c r="P334" s="6">
        <v>34505000</v>
      </c>
      <c r="Q334" s="6">
        <v>11845000</v>
      </c>
      <c r="R334" s="6">
        <v>0</v>
      </c>
      <c r="S334" s="6">
        <v>0</v>
      </c>
      <c r="T334" s="3"/>
      <c r="U334" s="6"/>
      <c r="V334" s="6"/>
      <c r="W334" s="32" t="s">
        <v>19</v>
      </c>
    </row>
    <row r="335" spans="1:23" x14ac:dyDescent="0.3">
      <c r="A335" s="3" t="s">
        <v>383</v>
      </c>
      <c r="B335" s="31">
        <v>317</v>
      </c>
      <c r="C335" s="9">
        <v>256</v>
      </c>
      <c r="D335" s="9">
        <v>276</v>
      </c>
      <c r="E335" s="9">
        <v>1053326007</v>
      </c>
      <c r="F335" s="10" t="s">
        <v>36</v>
      </c>
      <c r="G335" s="29">
        <f t="shared" si="15"/>
        <v>180</v>
      </c>
      <c r="H335" s="5">
        <v>44579</v>
      </c>
      <c r="I335" s="19">
        <f>+VLOOKUP(E335,[1]GENERAL!$M$1:$BP$521,35,0)</f>
        <v>44579</v>
      </c>
      <c r="J335" s="11" t="str">
        <f t="shared" si="16"/>
        <v>Iguales</v>
      </c>
      <c r="K335" s="5">
        <v>44759</v>
      </c>
      <c r="L335" s="19">
        <f>+VLOOKUP(E335,[1]GENERAL!$M$1:$BP$521,36,0)</f>
        <v>44759</v>
      </c>
      <c r="M335" s="11" t="str">
        <f t="shared" si="17"/>
        <v>Iguales</v>
      </c>
      <c r="N335" s="6">
        <v>44496000</v>
      </c>
      <c r="O335" s="7">
        <v>0.73888888888888893</v>
      </c>
      <c r="P335" s="6">
        <v>32877600</v>
      </c>
      <c r="Q335" s="6">
        <v>11618400</v>
      </c>
      <c r="R335" s="6">
        <v>0</v>
      </c>
      <c r="S335" s="6">
        <v>0</v>
      </c>
      <c r="T335" s="3"/>
      <c r="U335" s="6"/>
      <c r="V335" s="6"/>
      <c r="W335" s="32" t="s">
        <v>19</v>
      </c>
    </row>
    <row r="336" spans="1:23" x14ac:dyDescent="0.3">
      <c r="A336" s="3" t="s">
        <v>384</v>
      </c>
      <c r="B336" s="31">
        <v>318</v>
      </c>
      <c r="C336" s="9">
        <v>242</v>
      </c>
      <c r="D336" s="9">
        <v>314</v>
      </c>
      <c r="E336" s="9">
        <v>52529141</v>
      </c>
      <c r="F336" s="10" t="s">
        <v>33</v>
      </c>
      <c r="G336" s="29">
        <f t="shared" si="15"/>
        <v>333</v>
      </c>
      <c r="H336" s="5">
        <v>44579</v>
      </c>
      <c r="I336" s="19">
        <f>+VLOOKUP(E336,[1]GENERAL!$M$1:$BP$521,35,0)</f>
        <v>44579</v>
      </c>
      <c r="J336" s="11" t="str">
        <f t="shared" si="16"/>
        <v>Iguales</v>
      </c>
      <c r="K336" s="5">
        <v>44912</v>
      </c>
      <c r="L336" s="19">
        <f>+VLOOKUP(E336,[1]GENERAL!$M$1:$BP$521,36,0)</f>
        <v>44912</v>
      </c>
      <c r="M336" s="11" t="str">
        <f t="shared" si="17"/>
        <v>Iguales</v>
      </c>
      <c r="N336" s="6">
        <v>93500000</v>
      </c>
      <c r="O336" s="7">
        <v>0.40303029946524066</v>
      </c>
      <c r="P336" s="6">
        <v>37683333</v>
      </c>
      <c r="Q336" s="6">
        <v>55816667</v>
      </c>
      <c r="R336" s="6">
        <v>0</v>
      </c>
      <c r="S336" s="6">
        <v>0</v>
      </c>
      <c r="T336" s="3"/>
      <c r="U336" s="6"/>
      <c r="V336" s="6"/>
      <c r="W336" s="32" t="s">
        <v>19</v>
      </c>
    </row>
    <row r="337" spans="1:23" x14ac:dyDescent="0.3">
      <c r="A337" s="3" t="s">
        <v>385</v>
      </c>
      <c r="B337" s="31">
        <v>319</v>
      </c>
      <c r="C337" s="9">
        <v>241</v>
      </c>
      <c r="D337" s="9">
        <v>311</v>
      </c>
      <c r="E337" s="9">
        <v>1018406496</v>
      </c>
      <c r="F337" s="10" t="s">
        <v>33</v>
      </c>
      <c r="G337" s="29">
        <f t="shared" si="15"/>
        <v>333</v>
      </c>
      <c r="H337" s="5">
        <v>44579</v>
      </c>
      <c r="I337" s="19">
        <f>+VLOOKUP(E337,[1]GENERAL!$M$1:$BP$521,35,0)</f>
        <v>44579</v>
      </c>
      <c r="J337" s="11" t="str">
        <f t="shared" si="16"/>
        <v>Iguales</v>
      </c>
      <c r="K337" s="5">
        <v>44912</v>
      </c>
      <c r="L337" s="19">
        <f>+VLOOKUP(E337,[1]GENERAL!$M$1:$BP$521,36,0)</f>
        <v>44912</v>
      </c>
      <c r="M337" s="11" t="str">
        <f t="shared" si="17"/>
        <v>Iguales</v>
      </c>
      <c r="N337" s="6">
        <v>93500000</v>
      </c>
      <c r="O337" s="7">
        <v>0.40303029946524066</v>
      </c>
      <c r="P337" s="6">
        <v>37683333</v>
      </c>
      <c r="Q337" s="6">
        <v>55816667</v>
      </c>
      <c r="R337" s="6">
        <v>0</v>
      </c>
      <c r="S337" s="6">
        <v>0</v>
      </c>
      <c r="T337" s="3"/>
      <c r="U337" s="6"/>
      <c r="V337" s="6"/>
      <c r="W337" s="32" t="s">
        <v>19</v>
      </c>
    </row>
    <row r="338" spans="1:23" x14ac:dyDescent="0.3">
      <c r="A338" s="3" t="s">
        <v>386</v>
      </c>
      <c r="B338" s="31">
        <v>320</v>
      </c>
      <c r="C338" s="9">
        <v>261</v>
      </c>
      <c r="D338" s="9">
        <v>315</v>
      </c>
      <c r="E338" s="9">
        <v>52960316</v>
      </c>
      <c r="F338" s="10" t="s">
        <v>24</v>
      </c>
      <c r="G338" s="29">
        <f t="shared" si="15"/>
        <v>242</v>
      </c>
      <c r="H338" s="5">
        <v>44579</v>
      </c>
      <c r="I338" s="19">
        <f>+VLOOKUP(E338,[1]GENERAL!$M$1:$BP$521,35,0)</f>
        <v>44579</v>
      </c>
      <c r="J338" s="11" t="str">
        <f t="shared" si="16"/>
        <v>Iguales</v>
      </c>
      <c r="K338" s="5">
        <v>44821</v>
      </c>
      <c r="L338" s="19">
        <f>+VLOOKUP(E338,[1]GENERAL!$M$1:$BP$521,36,0)</f>
        <v>44821</v>
      </c>
      <c r="M338" s="11" t="str">
        <f t="shared" si="17"/>
        <v>Iguales</v>
      </c>
      <c r="N338" s="6">
        <v>68000000</v>
      </c>
      <c r="O338" s="7">
        <v>0.55416666176470586</v>
      </c>
      <c r="P338" s="6">
        <v>37683333</v>
      </c>
      <c r="Q338" s="6">
        <v>30316667</v>
      </c>
      <c r="R338" s="6">
        <v>0</v>
      </c>
      <c r="S338" s="6">
        <v>0</v>
      </c>
      <c r="T338" s="3"/>
      <c r="U338" s="6"/>
      <c r="V338" s="6"/>
      <c r="W338" s="32" t="s">
        <v>19</v>
      </c>
    </row>
    <row r="339" spans="1:23" x14ac:dyDescent="0.3">
      <c r="A339" s="3" t="s">
        <v>387</v>
      </c>
      <c r="B339" s="31">
        <v>321</v>
      </c>
      <c r="C339" s="9">
        <v>240</v>
      </c>
      <c r="D339" s="9">
        <v>313</v>
      </c>
      <c r="E339" s="9">
        <v>1010177074</v>
      </c>
      <c r="F339" s="10" t="s">
        <v>33</v>
      </c>
      <c r="G339" s="29">
        <f t="shared" si="15"/>
        <v>333</v>
      </c>
      <c r="H339" s="5">
        <v>44579</v>
      </c>
      <c r="I339" s="19">
        <f>+VLOOKUP(E339,[1]GENERAL!$M$1:$BP$521,35,0)</f>
        <v>44579</v>
      </c>
      <c r="J339" s="11" t="str">
        <f t="shared" si="16"/>
        <v>Iguales</v>
      </c>
      <c r="K339" s="5">
        <v>44912</v>
      </c>
      <c r="L339" s="19">
        <f>+VLOOKUP(E339,[1]GENERAL!$M$1:$BP$521,36,0)</f>
        <v>44912</v>
      </c>
      <c r="M339" s="11" t="str">
        <f t="shared" si="17"/>
        <v>Iguales</v>
      </c>
      <c r="N339" s="6">
        <v>93500000</v>
      </c>
      <c r="O339" s="7">
        <v>0.40303029946524066</v>
      </c>
      <c r="P339" s="6">
        <v>37683333</v>
      </c>
      <c r="Q339" s="6">
        <v>55816667</v>
      </c>
      <c r="R339" s="6">
        <v>0</v>
      </c>
      <c r="S339" s="6">
        <v>0</v>
      </c>
      <c r="T339" s="3"/>
      <c r="U339" s="6"/>
      <c r="V339" s="6"/>
      <c r="W339" s="32" t="s">
        <v>19</v>
      </c>
    </row>
    <row r="340" spans="1:23" x14ac:dyDescent="0.3">
      <c r="A340" s="3" t="s">
        <v>388</v>
      </c>
      <c r="B340" s="31">
        <v>322</v>
      </c>
      <c r="C340" s="9">
        <v>80</v>
      </c>
      <c r="D340" s="9">
        <v>342</v>
      </c>
      <c r="E340" s="9">
        <v>39788923</v>
      </c>
      <c r="F340" s="10" t="s">
        <v>268</v>
      </c>
      <c r="G340" s="29">
        <f t="shared" si="15"/>
        <v>333</v>
      </c>
      <c r="H340" s="5">
        <v>44581</v>
      </c>
      <c r="I340" s="19">
        <f>+VLOOKUP(E340,[1]GENERAL!$M$1:$BP$521,35,0)</f>
        <v>44581</v>
      </c>
      <c r="J340" s="11" t="str">
        <f t="shared" si="16"/>
        <v>Iguales</v>
      </c>
      <c r="K340" s="5">
        <v>44915</v>
      </c>
      <c r="L340" s="19">
        <f>+VLOOKUP(E340,[1]GENERAL!$M$1:$BP$521,36,0)</f>
        <v>44914</v>
      </c>
      <c r="M340" s="11" t="str">
        <f t="shared" si="17"/>
        <v>Diferentes</v>
      </c>
      <c r="N340" s="6">
        <v>64900000</v>
      </c>
      <c r="O340" s="7">
        <v>0.39696969183359015</v>
      </c>
      <c r="P340" s="6">
        <v>25763333</v>
      </c>
      <c r="Q340" s="6">
        <v>39136667</v>
      </c>
      <c r="R340" s="6">
        <v>0</v>
      </c>
      <c r="S340" s="6">
        <v>0</v>
      </c>
      <c r="T340" s="3"/>
      <c r="U340" s="6"/>
      <c r="V340" s="6"/>
      <c r="W340" s="32" t="s">
        <v>19</v>
      </c>
    </row>
    <row r="341" spans="1:23" x14ac:dyDescent="0.3">
      <c r="A341" s="3" t="s">
        <v>389</v>
      </c>
      <c r="B341" s="31">
        <v>323</v>
      </c>
      <c r="C341" s="9">
        <v>478</v>
      </c>
      <c r="D341" s="9">
        <v>316</v>
      </c>
      <c r="E341" s="9">
        <v>41694261</v>
      </c>
      <c r="F341" s="10" t="s">
        <v>36</v>
      </c>
      <c r="G341" s="29">
        <f t="shared" si="15"/>
        <v>180</v>
      </c>
      <c r="H341" s="5">
        <v>44579</v>
      </c>
      <c r="I341" s="19">
        <f>+VLOOKUP(E341,[1]GENERAL!$M$1:$BP$521,35,0)</f>
        <v>44580</v>
      </c>
      <c r="J341" s="11" t="str">
        <f t="shared" si="16"/>
        <v>Diferentes</v>
      </c>
      <c r="K341" s="5">
        <v>44759</v>
      </c>
      <c r="L341" s="19">
        <f>+VLOOKUP(E341,[1]GENERAL!$M$1:$BP$521,36,0)</f>
        <v>44760</v>
      </c>
      <c r="M341" s="11" t="str">
        <f t="shared" si="17"/>
        <v>Diferentes</v>
      </c>
      <c r="N341" s="6">
        <v>18000000</v>
      </c>
      <c r="O341" s="7">
        <v>0.73333333333333328</v>
      </c>
      <c r="P341" s="6">
        <v>13200000</v>
      </c>
      <c r="Q341" s="6">
        <v>4800000</v>
      </c>
      <c r="R341" s="6">
        <v>0</v>
      </c>
      <c r="S341" s="6">
        <v>0</v>
      </c>
      <c r="T341" s="3"/>
      <c r="U341" s="6"/>
      <c r="V341" s="6"/>
      <c r="W341" s="32" t="s">
        <v>19</v>
      </c>
    </row>
    <row r="342" spans="1:23" x14ac:dyDescent="0.3">
      <c r="A342" s="3" t="s">
        <v>390</v>
      </c>
      <c r="B342" s="31">
        <v>324</v>
      </c>
      <c r="C342" s="9">
        <v>486</v>
      </c>
      <c r="D342" s="9">
        <v>301</v>
      </c>
      <c r="E342" s="9">
        <v>1015477002</v>
      </c>
      <c r="F342" s="10" t="s">
        <v>36</v>
      </c>
      <c r="G342" s="29">
        <f t="shared" si="15"/>
        <v>333</v>
      </c>
      <c r="H342" s="5">
        <v>44579</v>
      </c>
      <c r="I342" s="19">
        <f>+VLOOKUP(E342,[1]GENERAL!$M$1:$BP$521,35,0)</f>
        <v>44579</v>
      </c>
      <c r="J342" s="11" t="str">
        <f t="shared" si="16"/>
        <v>Iguales</v>
      </c>
      <c r="K342" s="5">
        <v>44759</v>
      </c>
      <c r="L342" s="19">
        <f>+VLOOKUP(E342,[1]GENERAL!$M$1:$BP$521,36,0)</f>
        <v>44912</v>
      </c>
      <c r="M342" s="11" t="str">
        <f t="shared" si="17"/>
        <v>Diferentes</v>
      </c>
      <c r="N342" s="6">
        <v>55000000</v>
      </c>
      <c r="O342" s="7">
        <v>0.40303030909090909</v>
      </c>
      <c r="P342" s="6">
        <v>22166667</v>
      </c>
      <c r="Q342" s="6">
        <v>32833333</v>
      </c>
      <c r="R342" s="6">
        <v>0</v>
      </c>
      <c r="S342" s="6">
        <v>0</v>
      </c>
      <c r="T342" s="3"/>
      <c r="U342" s="6"/>
      <c r="V342" s="6"/>
      <c r="W342" s="32" t="s">
        <v>19</v>
      </c>
    </row>
    <row r="343" spans="1:23" x14ac:dyDescent="0.3">
      <c r="A343" s="3" t="s">
        <v>391</v>
      </c>
      <c r="B343" s="31">
        <v>325</v>
      </c>
      <c r="C343" s="9">
        <v>35</v>
      </c>
      <c r="D343" s="9">
        <v>294</v>
      </c>
      <c r="E343" s="9">
        <v>1020762084</v>
      </c>
      <c r="F343" s="10" t="s">
        <v>33</v>
      </c>
      <c r="G343" s="29">
        <f t="shared" si="15"/>
        <v>333</v>
      </c>
      <c r="H343" s="5">
        <v>44579</v>
      </c>
      <c r="I343" s="19">
        <f>+VLOOKUP(E343,[1]GENERAL!$M$1:$BP$521,35,0)</f>
        <v>44579</v>
      </c>
      <c r="J343" s="11" t="str">
        <f t="shared" si="16"/>
        <v>Iguales</v>
      </c>
      <c r="K343" s="5">
        <v>44912</v>
      </c>
      <c r="L343" s="19">
        <f>+VLOOKUP(E343,[1]GENERAL!$M$1:$BP$521,36,0)</f>
        <v>44912</v>
      </c>
      <c r="M343" s="11" t="str">
        <f t="shared" si="17"/>
        <v>Iguales</v>
      </c>
      <c r="N343" s="6">
        <v>64900000</v>
      </c>
      <c r="O343" s="7">
        <v>0.40606060092449925</v>
      </c>
      <c r="P343" s="6">
        <v>26353333</v>
      </c>
      <c r="Q343" s="6">
        <v>38546667</v>
      </c>
      <c r="R343" s="6">
        <v>0</v>
      </c>
      <c r="S343" s="6">
        <v>0</v>
      </c>
      <c r="T343" s="3"/>
      <c r="U343" s="6"/>
      <c r="V343" s="6"/>
      <c r="W343" s="32" t="s">
        <v>19</v>
      </c>
    </row>
    <row r="344" spans="1:23" x14ac:dyDescent="0.3">
      <c r="A344" s="3" t="s">
        <v>392</v>
      </c>
      <c r="B344" s="31">
        <v>326</v>
      </c>
      <c r="C344" s="9">
        <v>98</v>
      </c>
      <c r="D344" s="9">
        <v>295</v>
      </c>
      <c r="E344" s="9">
        <v>31832625</v>
      </c>
      <c r="F344" s="10" t="s">
        <v>33</v>
      </c>
      <c r="G344" s="29">
        <f t="shared" si="15"/>
        <v>333</v>
      </c>
      <c r="H344" s="5">
        <v>44579</v>
      </c>
      <c r="I344" s="19">
        <f>+VLOOKUP(E344,[1]GENERAL!$M$1:$BP$521,35,0)</f>
        <v>44579</v>
      </c>
      <c r="J344" s="11" t="str">
        <f t="shared" si="16"/>
        <v>Iguales</v>
      </c>
      <c r="K344" s="5">
        <v>44912</v>
      </c>
      <c r="L344" s="19">
        <f>+VLOOKUP(E344,[1]GENERAL!$M$1:$BP$521,36,0)</f>
        <v>44912</v>
      </c>
      <c r="M344" s="11" t="str">
        <f t="shared" si="17"/>
        <v>Iguales</v>
      </c>
      <c r="N344" s="6">
        <v>64900000</v>
      </c>
      <c r="O344" s="7">
        <v>0.38787879815100151</v>
      </c>
      <c r="P344" s="6">
        <v>25173334</v>
      </c>
      <c r="Q344" s="6">
        <v>39726666</v>
      </c>
      <c r="R344" s="6">
        <v>0</v>
      </c>
      <c r="S344" s="6">
        <v>0</v>
      </c>
      <c r="T344" s="3"/>
      <c r="U344" s="6"/>
      <c r="V344" s="6"/>
      <c r="W344" s="32" t="s">
        <v>19</v>
      </c>
    </row>
    <row r="345" spans="1:23" x14ac:dyDescent="0.3">
      <c r="A345" s="3" t="s">
        <v>393</v>
      </c>
      <c r="B345" s="31">
        <v>327</v>
      </c>
      <c r="C345" s="9">
        <v>115</v>
      </c>
      <c r="D345" s="9">
        <v>303</v>
      </c>
      <c r="E345" s="9">
        <v>80913657</v>
      </c>
      <c r="F345" s="10" t="s">
        <v>36</v>
      </c>
      <c r="G345" s="29">
        <f t="shared" si="15"/>
        <v>180</v>
      </c>
      <c r="H345" s="5">
        <v>44579</v>
      </c>
      <c r="I345" s="19">
        <f>+VLOOKUP(E345,[1]GENERAL!$M$1:$BP$521,35,0)</f>
        <v>44580</v>
      </c>
      <c r="J345" s="11" t="str">
        <f t="shared" si="16"/>
        <v>Diferentes</v>
      </c>
      <c r="K345" s="5">
        <v>44759</v>
      </c>
      <c r="L345" s="19">
        <f>+VLOOKUP(E345,[1]GENERAL!$M$1:$BP$521,36,0)</f>
        <v>44760</v>
      </c>
      <c r="M345" s="11" t="str">
        <f t="shared" si="17"/>
        <v>Diferentes</v>
      </c>
      <c r="N345" s="6">
        <v>18000000</v>
      </c>
      <c r="O345" s="7">
        <v>0.73333333333333328</v>
      </c>
      <c r="P345" s="6">
        <v>13200000</v>
      </c>
      <c r="Q345" s="6">
        <v>4800000</v>
      </c>
      <c r="R345" s="6">
        <v>0</v>
      </c>
      <c r="S345" s="6">
        <v>0</v>
      </c>
      <c r="T345" s="3"/>
      <c r="U345" s="6"/>
      <c r="V345" s="6"/>
      <c r="W345" s="32" t="s">
        <v>19</v>
      </c>
    </row>
    <row r="346" spans="1:23" x14ac:dyDescent="0.3">
      <c r="A346" s="3" t="s">
        <v>394</v>
      </c>
      <c r="B346" s="31">
        <v>328</v>
      </c>
      <c r="C346" s="9">
        <v>51</v>
      </c>
      <c r="D346" s="9">
        <v>289</v>
      </c>
      <c r="E346" s="9">
        <v>79916116</v>
      </c>
      <c r="F346" s="10" t="s">
        <v>33</v>
      </c>
      <c r="G346" s="29">
        <f t="shared" si="15"/>
        <v>333</v>
      </c>
      <c r="H346" s="5">
        <v>44579</v>
      </c>
      <c r="I346" s="19">
        <f>+VLOOKUP(E346,[1]GENERAL!$M$1:$BP$521,35,0)</f>
        <v>44579</v>
      </c>
      <c r="J346" s="11" t="str">
        <f t="shared" si="16"/>
        <v>Iguales</v>
      </c>
      <c r="K346" s="5">
        <v>44912</v>
      </c>
      <c r="L346" s="19">
        <f>+VLOOKUP(E346,[1]GENERAL!$M$1:$BP$521,36,0)</f>
        <v>44912</v>
      </c>
      <c r="M346" s="11" t="str">
        <f t="shared" si="17"/>
        <v>Iguales</v>
      </c>
      <c r="N346" s="6">
        <v>33000000</v>
      </c>
      <c r="O346" s="7">
        <v>0.40303030303030302</v>
      </c>
      <c r="P346" s="6">
        <v>13300000</v>
      </c>
      <c r="Q346" s="6">
        <v>19700000</v>
      </c>
      <c r="R346" s="6">
        <v>0</v>
      </c>
      <c r="S346" s="6">
        <v>0</v>
      </c>
      <c r="T346" s="3"/>
      <c r="U346" s="6"/>
      <c r="V346" s="6"/>
      <c r="W346" s="32" t="s">
        <v>19</v>
      </c>
    </row>
    <row r="347" spans="1:23" x14ac:dyDescent="0.3">
      <c r="A347" s="3" t="s">
        <v>395</v>
      </c>
      <c r="B347" s="31">
        <v>329</v>
      </c>
      <c r="C347" s="9">
        <v>47</v>
      </c>
      <c r="D347" s="9">
        <v>296</v>
      </c>
      <c r="E347" s="9">
        <v>1000572410</v>
      </c>
      <c r="F347" s="10" t="s">
        <v>33</v>
      </c>
      <c r="G347" s="29">
        <f t="shared" si="15"/>
        <v>333</v>
      </c>
      <c r="H347" s="5">
        <v>44579</v>
      </c>
      <c r="I347" s="19">
        <f>+VLOOKUP(E347,[1]GENERAL!$M$1:$BP$521,35,0)</f>
        <v>44579</v>
      </c>
      <c r="J347" s="11" t="str">
        <f t="shared" si="16"/>
        <v>Iguales</v>
      </c>
      <c r="K347" s="5">
        <v>44912</v>
      </c>
      <c r="L347" s="19">
        <f>+VLOOKUP(E347,[1]GENERAL!$M$1:$BP$521,36,0)</f>
        <v>44912</v>
      </c>
      <c r="M347" s="11" t="str">
        <f t="shared" si="17"/>
        <v>Iguales</v>
      </c>
      <c r="N347" s="6">
        <v>27500000</v>
      </c>
      <c r="O347" s="7">
        <v>0.40303029090909093</v>
      </c>
      <c r="P347" s="6">
        <v>11083333</v>
      </c>
      <c r="Q347" s="6">
        <v>16416667</v>
      </c>
      <c r="R347" s="6">
        <v>0</v>
      </c>
      <c r="S347" s="6">
        <v>0</v>
      </c>
      <c r="T347" s="3"/>
      <c r="U347" s="6"/>
      <c r="V347" s="6"/>
      <c r="W347" s="32" t="s">
        <v>19</v>
      </c>
    </row>
    <row r="348" spans="1:23" ht="28.8" x14ac:dyDescent="0.3">
      <c r="A348" s="3" t="s">
        <v>396</v>
      </c>
      <c r="B348" s="31">
        <v>330</v>
      </c>
      <c r="C348" s="9">
        <v>166</v>
      </c>
      <c r="D348" s="9">
        <v>340</v>
      </c>
      <c r="E348" s="9">
        <v>80174339</v>
      </c>
      <c r="F348" s="10" t="s">
        <v>178</v>
      </c>
      <c r="G348" s="29">
        <f t="shared" si="15"/>
        <v>180</v>
      </c>
      <c r="H348" s="5">
        <v>44580</v>
      </c>
      <c r="I348" s="19">
        <f>+VLOOKUP(E348,[1]GENERAL!$M$1:$BP$521,35,0)</f>
        <v>44580</v>
      </c>
      <c r="J348" s="11" t="str">
        <f t="shared" si="16"/>
        <v>Iguales</v>
      </c>
      <c r="K348" s="5">
        <v>44730</v>
      </c>
      <c r="L348" s="19">
        <f>+VLOOKUP(E348,[1]GENERAL!$M$1:$BP$521,36,0)</f>
        <v>44760</v>
      </c>
      <c r="M348" s="11" t="str">
        <f t="shared" si="17"/>
        <v>Diferentes</v>
      </c>
      <c r="N348" s="6">
        <v>22500000</v>
      </c>
      <c r="O348" s="7">
        <v>0.88</v>
      </c>
      <c r="P348" s="6">
        <v>19800000</v>
      </c>
      <c r="Q348" s="6">
        <v>2700000</v>
      </c>
      <c r="R348" s="6">
        <v>1</v>
      </c>
      <c r="S348" s="6">
        <v>4500000</v>
      </c>
      <c r="T348" s="7">
        <v>0</v>
      </c>
      <c r="U348" s="6">
        <v>0</v>
      </c>
      <c r="V348" s="6">
        <v>4500000</v>
      </c>
      <c r="W348" s="32" t="s">
        <v>198</v>
      </c>
    </row>
    <row r="349" spans="1:23" x14ac:dyDescent="0.3">
      <c r="A349" s="3" t="s">
        <v>397</v>
      </c>
      <c r="B349" s="31">
        <v>330</v>
      </c>
      <c r="C349" s="9">
        <v>727</v>
      </c>
      <c r="D349" s="9">
        <v>669</v>
      </c>
      <c r="E349" s="9">
        <v>80174339</v>
      </c>
      <c r="F349" s="10" t="s">
        <v>200</v>
      </c>
      <c r="G349" s="29">
        <f t="shared" si="15"/>
        <v>180</v>
      </c>
      <c r="H349" s="5">
        <v>44731</v>
      </c>
      <c r="I349" s="19">
        <f>+VLOOKUP(E349,[1]GENERAL!$M$1:$BP$521,35,0)</f>
        <v>44580</v>
      </c>
      <c r="J349" s="11" t="str">
        <f t="shared" si="16"/>
        <v>Diferentes</v>
      </c>
      <c r="K349" s="5">
        <v>44760</v>
      </c>
      <c r="L349" s="19">
        <f>+VLOOKUP(E349,[1]GENERAL!$M$1:$BP$521,36,0)</f>
        <v>44760</v>
      </c>
      <c r="M349" s="11" t="str">
        <f t="shared" si="17"/>
        <v>Iguales</v>
      </c>
      <c r="N349" s="6">
        <v>4500000</v>
      </c>
      <c r="O349" s="7">
        <v>0</v>
      </c>
      <c r="P349" s="6">
        <v>0</v>
      </c>
      <c r="Q349" s="6">
        <v>4500000</v>
      </c>
      <c r="R349" s="6">
        <v>0</v>
      </c>
      <c r="S349" s="6">
        <v>0</v>
      </c>
      <c r="T349" s="3"/>
      <c r="U349" s="6"/>
      <c r="V349" s="6"/>
      <c r="W349" s="32" t="s">
        <v>19</v>
      </c>
    </row>
    <row r="350" spans="1:23" x14ac:dyDescent="0.3">
      <c r="A350" s="3" t="s">
        <v>398</v>
      </c>
      <c r="B350" s="31">
        <v>331</v>
      </c>
      <c r="C350" s="9">
        <v>490</v>
      </c>
      <c r="D350" s="9">
        <v>322</v>
      </c>
      <c r="E350" s="9">
        <v>91074232</v>
      </c>
      <c r="F350" s="10" t="s">
        <v>33</v>
      </c>
      <c r="G350" s="29">
        <f t="shared" si="15"/>
        <v>333</v>
      </c>
      <c r="H350" s="5">
        <v>44580</v>
      </c>
      <c r="I350" s="19">
        <f>+VLOOKUP(E350,[1]GENERAL!$M$1:$BP$521,35,0)</f>
        <v>44580</v>
      </c>
      <c r="J350" s="11" t="str">
        <f t="shared" si="16"/>
        <v>Iguales</v>
      </c>
      <c r="K350" s="5">
        <v>44913</v>
      </c>
      <c r="L350" s="19">
        <f>+VLOOKUP(E350,[1]GENERAL!$M$1:$BP$521,36,0)</f>
        <v>44913</v>
      </c>
      <c r="M350" s="11" t="str">
        <f t="shared" si="17"/>
        <v>Iguales</v>
      </c>
      <c r="N350" s="6">
        <v>132000000</v>
      </c>
      <c r="O350" s="7">
        <v>0.4</v>
      </c>
      <c r="P350" s="6">
        <v>52800000</v>
      </c>
      <c r="Q350" s="6">
        <v>79200000</v>
      </c>
      <c r="R350" s="6">
        <v>0</v>
      </c>
      <c r="S350" s="6">
        <v>0</v>
      </c>
      <c r="T350" s="3"/>
      <c r="U350" s="6"/>
      <c r="V350" s="6"/>
      <c r="W350" s="32" t="s">
        <v>19</v>
      </c>
    </row>
    <row r="351" spans="1:23" x14ac:dyDescent="0.3">
      <c r="A351" s="3" t="s">
        <v>399</v>
      </c>
      <c r="B351" s="31">
        <v>332</v>
      </c>
      <c r="C351" s="9">
        <v>238</v>
      </c>
      <c r="D351" s="9">
        <v>288</v>
      </c>
      <c r="E351" s="9">
        <v>1019012723</v>
      </c>
      <c r="F351" s="10" t="s">
        <v>33</v>
      </c>
      <c r="G351" s="29">
        <f t="shared" si="15"/>
        <v>333</v>
      </c>
      <c r="H351" s="5">
        <v>44579</v>
      </c>
      <c r="I351" s="19">
        <f>+VLOOKUP(E351,[1]GENERAL!$M$1:$BP$521,35,0)</f>
        <v>44579</v>
      </c>
      <c r="J351" s="11" t="str">
        <f t="shared" si="16"/>
        <v>Iguales</v>
      </c>
      <c r="K351" s="5">
        <v>44912</v>
      </c>
      <c r="L351" s="19">
        <f>+VLOOKUP(E351,[1]GENERAL!$M$1:$BP$521,36,0)</f>
        <v>44912</v>
      </c>
      <c r="M351" s="11" t="str">
        <f t="shared" si="17"/>
        <v>Iguales</v>
      </c>
      <c r="N351" s="6">
        <v>99000000</v>
      </c>
      <c r="O351" s="7">
        <v>0.40303030303030302</v>
      </c>
      <c r="P351" s="6">
        <v>39900000</v>
      </c>
      <c r="Q351" s="6">
        <v>59100000</v>
      </c>
      <c r="R351" s="6">
        <v>0</v>
      </c>
      <c r="S351" s="6">
        <v>0</v>
      </c>
      <c r="T351" s="3"/>
      <c r="U351" s="6"/>
      <c r="V351" s="6"/>
      <c r="W351" s="32" t="s">
        <v>19</v>
      </c>
    </row>
    <row r="352" spans="1:23" x14ac:dyDescent="0.3">
      <c r="A352" s="3" t="s">
        <v>400</v>
      </c>
      <c r="B352" s="31">
        <v>333</v>
      </c>
      <c r="C352" s="9">
        <v>263</v>
      </c>
      <c r="D352" s="9">
        <v>287</v>
      </c>
      <c r="E352" s="9">
        <v>1012447475</v>
      </c>
      <c r="F352" s="10" t="s">
        <v>33</v>
      </c>
      <c r="G352" s="29">
        <f t="shared" si="15"/>
        <v>333</v>
      </c>
      <c r="H352" s="5">
        <v>44579</v>
      </c>
      <c r="I352" s="19">
        <f>+VLOOKUP(E352,[1]GENERAL!$M$1:$BP$521,35,0)</f>
        <v>44579</v>
      </c>
      <c r="J352" s="11" t="str">
        <f t="shared" si="16"/>
        <v>Iguales</v>
      </c>
      <c r="K352" s="5">
        <v>44912</v>
      </c>
      <c r="L352" s="19">
        <f>+VLOOKUP(E352,[1]GENERAL!$M$1:$BP$521,36,0)</f>
        <v>44912</v>
      </c>
      <c r="M352" s="11" t="str">
        <f t="shared" si="17"/>
        <v>Iguales</v>
      </c>
      <c r="N352" s="6">
        <v>77000000</v>
      </c>
      <c r="O352" s="7">
        <v>0.40303029870129869</v>
      </c>
      <c r="P352" s="6">
        <v>31033333</v>
      </c>
      <c r="Q352" s="6">
        <v>45966667</v>
      </c>
      <c r="R352" s="6">
        <v>0</v>
      </c>
      <c r="S352" s="6">
        <v>0</v>
      </c>
      <c r="T352" s="3"/>
      <c r="U352" s="6"/>
      <c r="V352" s="6"/>
      <c r="W352" s="32" t="s">
        <v>19</v>
      </c>
    </row>
    <row r="353" spans="1:23" x14ac:dyDescent="0.3">
      <c r="A353" s="3" t="s">
        <v>401</v>
      </c>
      <c r="B353" s="31">
        <v>334</v>
      </c>
      <c r="C353" s="9">
        <v>103</v>
      </c>
      <c r="D353" s="9">
        <v>329</v>
      </c>
      <c r="E353" s="9">
        <v>52165734</v>
      </c>
      <c r="F353" s="10" t="s">
        <v>36</v>
      </c>
      <c r="G353" s="29">
        <f t="shared" si="15"/>
        <v>180</v>
      </c>
      <c r="H353" s="5">
        <v>44580</v>
      </c>
      <c r="I353" s="19">
        <f>+VLOOKUP(E353,[1]GENERAL!$M$1:$BP$521,35,0)</f>
        <v>44581</v>
      </c>
      <c r="J353" s="11" t="str">
        <f t="shared" si="16"/>
        <v>Diferentes</v>
      </c>
      <c r="K353" s="5">
        <v>44760</v>
      </c>
      <c r="L353" s="19">
        <f>+VLOOKUP(E353,[1]GENERAL!$M$1:$BP$521,36,0)</f>
        <v>44761</v>
      </c>
      <c r="M353" s="11" t="str">
        <f t="shared" si="17"/>
        <v>Diferentes</v>
      </c>
      <c r="N353" s="6">
        <v>24300000</v>
      </c>
      <c r="O353" s="7">
        <v>0.72777777777777775</v>
      </c>
      <c r="P353" s="6">
        <v>17685000</v>
      </c>
      <c r="Q353" s="6">
        <v>6615000</v>
      </c>
      <c r="R353" s="6">
        <v>0</v>
      </c>
      <c r="S353" s="6">
        <v>0</v>
      </c>
      <c r="T353" s="3"/>
      <c r="U353" s="6"/>
      <c r="V353" s="6"/>
      <c r="W353" s="32" t="s">
        <v>19</v>
      </c>
    </row>
    <row r="354" spans="1:23" x14ac:dyDescent="0.3">
      <c r="A354" s="3" t="s">
        <v>402</v>
      </c>
      <c r="B354" s="31">
        <v>335</v>
      </c>
      <c r="C354" s="9">
        <v>401</v>
      </c>
      <c r="D354" s="9">
        <v>321</v>
      </c>
      <c r="E354" s="9">
        <v>1015996092</v>
      </c>
      <c r="F354" s="10" t="s">
        <v>36</v>
      </c>
      <c r="G354" s="29">
        <f t="shared" si="15"/>
        <v>180</v>
      </c>
      <c r="H354" s="5">
        <v>44579</v>
      </c>
      <c r="I354" s="19">
        <f>+VLOOKUP(E354,[1]GENERAL!$M$1:$BP$521,35,0)</f>
        <v>44581</v>
      </c>
      <c r="J354" s="11" t="str">
        <f t="shared" si="16"/>
        <v>Diferentes</v>
      </c>
      <c r="K354" s="5">
        <v>44759</v>
      </c>
      <c r="L354" s="19">
        <f>+VLOOKUP(E354,[1]GENERAL!$M$1:$BP$521,36,0)</f>
        <v>44761</v>
      </c>
      <c r="M354" s="11" t="str">
        <f t="shared" si="17"/>
        <v>Diferentes</v>
      </c>
      <c r="N354" s="6">
        <v>11229060</v>
      </c>
      <c r="O354" s="7">
        <v>0.72777774809289464</v>
      </c>
      <c r="P354" s="6">
        <v>8172260</v>
      </c>
      <c r="Q354" s="6">
        <v>3056800</v>
      </c>
      <c r="R354" s="6">
        <v>0</v>
      </c>
      <c r="S354" s="6">
        <v>0</v>
      </c>
      <c r="T354" s="3"/>
      <c r="U354" s="6"/>
      <c r="V354" s="6"/>
      <c r="W354" s="32" t="s">
        <v>19</v>
      </c>
    </row>
    <row r="355" spans="1:23" x14ac:dyDescent="0.3">
      <c r="A355" s="3" t="s">
        <v>403</v>
      </c>
      <c r="B355" s="31">
        <v>336</v>
      </c>
      <c r="C355" s="9">
        <v>270</v>
      </c>
      <c r="D355" s="9">
        <v>304</v>
      </c>
      <c r="E355" s="9">
        <v>1030613081</v>
      </c>
      <c r="F355" s="10" t="s">
        <v>33</v>
      </c>
      <c r="G355" s="29">
        <f t="shared" si="15"/>
        <v>333</v>
      </c>
      <c r="H355" s="5">
        <v>44579</v>
      </c>
      <c r="I355" s="19">
        <f>+VLOOKUP(E355,[1]GENERAL!$M$1:$BP$521,35,0)</f>
        <v>44579</v>
      </c>
      <c r="J355" s="11" t="str">
        <f t="shared" si="16"/>
        <v>Iguales</v>
      </c>
      <c r="K355" s="5">
        <v>44912</v>
      </c>
      <c r="L355" s="19">
        <f>+VLOOKUP(E355,[1]GENERAL!$M$1:$BP$521,36,0)</f>
        <v>44912</v>
      </c>
      <c r="M355" s="11" t="str">
        <f t="shared" si="17"/>
        <v>Iguales</v>
      </c>
      <c r="N355" s="6">
        <v>60500000</v>
      </c>
      <c r="O355" s="7">
        <v>0.40303029752066116</v>
      </c>
      <c r="P355" s="6">
        <v>24383333</v>
      </c>
      <c r="Q355" s="6">
        <v>36116667</v>
      </c>
      <c r="R355" s="6">
        <v>0</v>
      </c>
      <c r="S355" s="6">
        <v>0</v>
      </c>
      <c r="T355" s="3"/>
      <c r="U355" s="6"/>
      <c r="V355" s="6"/>
      <c r="W355" s="32" t="s">
        <v>19</v>
      </c>
    </row>
    <row r="356" spans="1:23" x14ac:dyDescent="0.3">
      <c r="A356" s="3" t="s">
        <v>404</v>
      </c>
      <c r="B356" s="31">
        <v>337</v>
      </c>
      <c r="C356" s="9">
        <v>462</v>
      </c>
      <c r="D356" s="9">
        <v>323</v>
      </c>
      <c r="E356" s="9">
        <v>51782375</v>
      </c>
      <c r="F356" s="10" t="s">
        <v>33</v>
      </c>
      <c r="G356" s="29">
        <f t="shared" si="15"/>
        <v>333</v>
      </c>
      <c r="H356" s="5">
        <v>44580</v>
      </c>
      <c r="I356" s="19">
        <f>+VLOOKUP(E356,[1]GENERAL!$M$1:$BP$521,35,0)</f>
        <v>44580</v>
      </c>
      <c r="J356" s="11" t="str">
        <f t="shared" si="16"/>
        <v>Iguales</v>
      </c>
      <c r="K356" s="5">
        <v>44913</v>
      </c>
      <c r="L356" s="19">
        <f>+VLOOKUP(E356,[1]GENERAL!$M$1:$BP$521,36,0)</f>
        <v>44913</v>
      </c>
      <c r="M356" s="11" t="str">
        <f t="shared" si="17"/>
        <v>Iguales</v>
      </c>
      <c r="N356" s="6">
        <v>93060000</v>
      </c>
      <c r="O356" s="7">
        <v>0.4</v>
      </c>
      <c r="P356" s="6">
        <v>37224000</v>
      </c>
      <c r="Q356" s="6">
        <v>55836000</v>
      </c>
      <c r="R356" s="6">
        <v>0</v>
      </c>
      <c r="S356" s="6">
        <v>0</v>
      </c>
      <c r="T356" s="3"/>
      <c r="U356" s="6"/>
      <c r="V356" s="6"/>
      <c r="W356" s="32" t="s">
        <v>19</v>
      </c>
    </row>
    <row r="357" spans="1:23" x14ac:dyDescent="0.3">
      <c r="A357" s="3" t="s">
        <v>405</v>
      </c>
      <c r="B357" s="31">
        <v>338</v>
      </c>
      <c r="C357" s="9">
        <v>262</v>
      </c>
      <c r="D357" s="9">
        <v>330</v>
      </c>
      <c r="E357" s="9">
        <v>1020753856</v>
      </c>
      <c r="F357" s="10" t="s">
        <v>33</v>
      </c>
      <c r="G357" s="29">
        <f t="shared" si="15"/>
        <v>333</v>
      </c>
      <c r="H357" s="5">
        <v>44580</v>
      </c>
      <c r="I357" s="19">
        <f>+VLOOKUP(E357,[1]GENERAL!$M$1:$BP$521,35,0)</f>
        <v>44580</v>
      </c>
      <c r="J357" s="11" t="str">
        <f t="shared" si="16"/>
        <v>Iguales</v>
      </c>
      <c r="K357" s="5">
        <v>44913</v>
      </c>
      <c r="L357" s="19">
        <f>+VLOOKUP(E357,[1]GENERAL!$M$1:$BP$521,36,0)</f>
        <v>44913</v>
      </c>
      <c r="M357" s="11" t="str">
        <f t="shared" si="17"/>
        <v>Iguales</v>
      </c>
      <c r="N357" s="6">
        <v>77000000</v>
      </c>
      <c r="O357" s="7">
        <v>0.4</v>
      </c>
      <c r="P357" s="6">
        <v>30800000</v>
      </c>
      <c r="Q357" s="6">
        <v>46200000</v>
      </c>
      <c r="R357" s="6">
        <v>0</v>
      </c>
      <c r="S357" s="6">
        <v>0</v>
      </c>
      <c r="T357" s="3"/>
      <c r="U357" s="6"/>
      <c r="V357" s="6"/>
      <c r="W357" s="32" t="s">
        <v>19</v>
      </c>
    </row>
    <row r="358" spans="1:23" x14ac:dyDescent="0.3">
      <c r="A358" s="3" t="s">
        <v>406</v>
      </c>
      <c r="B358" s="31">
        <v>339</v>
      </c>
      <c r="C358" s="9">
        <v>481</v>
      </c>
      <c r="D358" s="9">
        <v>384</v>
      </c>
      <c r="E358" s="9">
        <v>901275512</v>
      </c>
      <c r="F358" s="10" t="s">
        <v>33</v>
      </c>
      <c r="G358" s="29">
        <f t="shared" si="15"/>
        <v>333</v>
      </c>
      <c r="H358" s="5">
        <v>44585</v>
      </c>
      <c r="I358" s="19">
        <f>+VLOOKUP(E358,[1]GENERAL!$M$1:$BP$521,35,0)</f>
        <v>44585</v>
      </c>
      <c r="J358" s="11" t="str">
        <f t="shared" si="16"/>
        <v>Iguales</v>
      </c>
      <c r="K358" s="5">
        <v>44918</v>
      </c>
      <c r="L358" s="19">
        <f>+VLOOKUP(E358,[1]GENERAL!$M$1:$BP$521,36,0)</f>
        <v>44918</v>
      </c>
      <c r="M358" s="11" t="str">
        <f t="shared" si="17"/>
        <v>Iguales</v>
      </c>
      <c r="N358" s="6">
        <v>196350000</v>
      </c>
      <c r="O358" s="7">
        <v>0.36363636363636365</v>
      </c>
      <c r="P358" s="6">
        <v>71400000</v>
      </c>
      <c r="Q358" s="6">
        <v>124950000</v>
      </c>
      <c r="R358" s="6">
        <v>0</v>
      </c>
      <c r="S358" s="6">
        <v>0</v>
      </c>
      <c r="T358" s="3"/>
      <c r="U358" s="6"/>
      <c r="V358" s="6"/>
      <c r="W358" s="32" t="s">
        <v>19</v>
      </c>
    </row>
    <row r="359" spans="1:23" ht="13.8" customHeight="1" x14ac:dyDescent="0.3">
      <c r="A359" s="3" t="s">
        <v>407</v>
      </c>
      <c r="B359" s="31">
        <v>340</v>
      </c>
      <c r="C359" s="9">
        <v>56</v>
      </c>
      <c r="D359" s="9">
        <v>331</v>
      </c>
      <c r="E359" s="9">
        <v>37747900</v>
      </c>
      <c r="F359" s="10" t="s">
        <v>408</v>
      </c>
      <c r="G359" s="29">
        <f t="shared" si="15"/>
        <v>328</v>
      </c>
      <c r="H359" s="5">
        <v>44580</v>
      </c>
      <c r="I359" s="19">
        <f>+VLOOKUP(E359,[1]GENERAL!$M$1:$BP$521,35,0)</f>
        <v>44581</v>
      </c>
      <c r="J359" s="11" t="str">
        <f t="shared" si="16"/>
        <v>Diferentes</v>
      </c>
      <c r="K359" s="5">
        <v>44908</v>
      </c>
      <c r="L359" s="19">
        <f>+VLOOKUP(E359,[1]GENERAL!$M$1:$BP$521,36,0)</f>
        <v>44909</v>
      </c>
      <c r="M359" s="11" t="str">
        <f t="shared" si="17"/>
        <v>Diferentes</v>
      </c>
      <c r="N359" s="6">
        <v>70416667</v>
      </c>
      <c r="O359" s="7">
        <v>0.40307691643513888</v>
      </c>
      <c r="P359" s="6">
        <v>28383333</v>
      </c>
      <c r="Q359" s="6">
        <v>42033334</v>
      </c>
      <c r="R359" s="6">
        <v>0</v>
      </c>
      <c r="S359" s="6">
        <v>0</v>
      </c>
      <c r="T359" s="3"/>
      <c r="U359" s="6"/>
      <c r="V359" s="6"/>
      <c r="W359" s="32" t="s">
        <v>171</v>
      </c>
    </row>
    <row r="360" spans="1:23" hidden="1" x14ac:dyDescent="0.3">
      <c r="A360" s="3" t="s">
        <v>409</v>
      </c>
      <c r="B360" s="31">
        <v>340</v>
      </c>
      <c r="C360" s="9">
        <v>667</v>
      </c>
      <c r="D360" s="9">
        <v>606</v>
      </c>
      <c r="E360" s="9">
        <v>900149653</v>
      </c>
      <c r="F360" s="10" t="s">
        <v>410</v>
      </c>
      <c r="G360" s="29" t="e">
        <f t="shared" si="15"/>
        <v>#N/A</v>
      </c>
      <c r="H360" s="5">
        <v>44667</v>
      </c>
      <c r="I360" s="19" t="e">
        <f>+VLOOKUP(E360,[1]GENERAL!$M$1:$BP$521,35,0)</f>
        <v>#N/A</v>
      </c>
      <c r="J360" s="11" t="e">
        <f t="shared" si="16"/>
        <v>#N/A</v>
      </c>
      <c r="K360" s="5">
        <v>44849</v>
      </c>
      <c r="L360" s="19" t="e">
        <f>+VLOOKUP(E360,[1]GENERAL!$M$1:$BP$521,36,0)</f>
        <v>#N/A</v>
      </c>
      <c r="M360" s="11" t="e">
        <f t="shared" si="17"/>
        <v>#N/A</v>
      </c>
      <c r="N360" s="3"/>
      <c r="O360" s="3"/>
      <c r="P360" s="3"/>
      <c r="Q360" s="3"/>
      <c r="R360" s="6">
        <v>0</v>
      </c>
      <c r="S360" s="6">
        <v>80964000</v>
      </c>
      <c r="T360" s="7">
        <v>0.33333333333333331</v>
      </c>
      <c r="U360" s="6">
        <v>26988000</v>
      </c>
      <c r="V360" s="6">
        <v>53976000</v>
      </c>
      <c r="W360" s="32" t="s">
        <v>19</v>
      </c>
    </row>
    <row r="361" spans="1:23" x14ac:dyDescent="0.3">
      <c r="A361" s="3" t="s">
        <v>411</v>
      </c>
      <c r="B361" s="31">
        <v>341</v>
      </c>
      <c r="C361" s="9">
        <v>63</v>
      </c>
      <c r="D361" s="9">
        <v>352</v>
      </c>
      <c r="E361" s="9">
        <v>1019142585</v>
      </c>
      <c r="F361" s="10" t="s">
        <v>33</v>
      </c>
      <c r="G361" s="29">
        <f t="shared" si="15"/>
        <v>333</v>
      </c>
      <c r="H361" s="5">
        <v>44581</v>
      </c>
      <c r="I361" s="19">
        <f>+VLOOKUP(E361,[1]GENERAL!$M$1:$BP$521,35,0)</f>
        <v>44582</v>
      </c>
      <c r="J361" s="11" t="str">
        <f t="shared" si="16"/>
        <v>Diferentes</v>
      </c>
      <c r="K361" s="5">
        <v>44914</v>
      </c>
      <c r="L361" s="19">
        <f>+VLOOKUP(E361,[1]GENERAL!$M$1:$BP$521,36,0)</f>
        <v>44915</v>
      </c>
      <c r="M361" s="11" t="str">
        <f t="shared" si="17"/>
        <v>Diferentes</v>
      </c>
      <c r="N361" s="6">
        <v>60500000</v>
      </c>
      <c r="O361" s="7">
        <v>0.39393938842975207</v>
      </c>
      <c r="P361" s="6">
        <v>23833333</v>
      </c>
      <c r="Q361" s="6">
        <v>36666667</v>
      </c>
      <c r="R361" s="6">
        <v>0</v>
      </c>
      <c r="S361" s="6">
        <v>0</v>
      </c>
      <c r="T361" s="3"/>
      <c r="U361" s="6"/>
      <c r="V361" s="6"/>
      <c r="W361" s="32" t="s">
        <v>19</v>
      </c>
    </row>
    <row r="362" spans="1:23" x14ac:dyDescent="0.3">
      <c r="A362" s="3" t="s">
        <v>412</v>
      </c>
      <c r="B362" s="31">
        <v>342</v>
      </c>
      <c r="C362" s="9">
        <v>506</v>
      </c>
      <c r="D362" s="9">
        <v>365</v>
      </c>
      <c r="E362" s="9">
        <v>1018444014</v>
      </c>
      <c r="F362" s="10" t="s">
        <v>36</v>
      </c>
      <c r="G362" s="29">
        <f t="shared" si="15"/>
        <v>180</v>
      </c>
      <c r="H362" s="5">
        <v>44582</v>
      </c>
      <c r="I362" s="19">
        <f>+VLOOKUP(E362,[1]GENERAL!$M$1:$BP$521,35,0)</f>
        <v>44582</v>
      </c>
      <c r="J362" s="11" t="str">
        <f t="shared" si="16"/>
        <v>Iguales</v>
      </c>
      <c r="K362" s="5">
        <v>44762</v>
      </c>
      <c r="L362" s="19">
        <f>+VLOOKUP(E362,[1]GENERAL!$M$1:$BP$521,36,0)</f>
        <v>44762</v>
      </c>
      <c r="M362" s="11" t="str">
        <f t="shared" si="17"/>
        <v>Iguales</v>
      </c>
      <c r="N362" s="6">
        <v>37080000</v>
      </c>
      <c r="O362" s="7">
        <v>0.72777777777777775</v>
      </c>
      <c r="P362" s="6">
        <v>26986000</v>
      </c>
      <c r="Q362" s="6">
        <v>10094000</v>
      </c>
      <c r="R362" s="6">
        <v>0</v>
      </c>
      <c r="S362" s="6">
        <v>0</v>
      </c>
      <c r="T362" s="3"/>
      <c r="U362" s="6"/>
      <c r="V362" s="6"/>
      <c r="W362" s="32" t="s">
        <v>19</v>
      </c>
    </row>
    <row r="363" spans="1:23" x14ac:dyDescent="0.3">
      <c r="A363" s="3" t="s">
        <v>413</v>
      </c>
      <c r="B363" s="31">
        <v>343</v>
      </c>
      <c r="C363" s="9">
        <v>275</v>
      </c>
      <c r="D363" s="9">
        <v>332</v>
      </c>
      <c r="E363" s="9">
        <v>63560816</v>
      </c>
      <c r="F363" s="10" t="s">
        <v>33</v>
      </c>
      <c r="G363" s="29">
        <f t="shared" si="15"/>
        <v>333</v>
      </c>
      <c r="H363" s="5">
        <v>44580</v>
      </c>
      <c r="I363" s="19">
        <f>+VLOOKUP(E363,[1]GENERAL!$M$1:$BP$521,35,0)</f>
        <v>44580</v>
      </c>
      <c r="J363" s="11" t="str">
        <f t="shared" si="16"/>
        <v>Iguales</v>
      </c>
      <c r="K363" s="5">
        <v>44913</v>
      </c>
      <c r="L363" s="19">
        <f>+VLOOKUP(E363,[1]GENERAL!$M$1:$BP$521,36,0)</f>
        <v>44913</v>
      </c>
      <c r="M363" s="11" t="str">
        <f t="shared" si="17"/>
        <v>Iguales</v>
      </c>
      <c r="N363" s="6">
        <v>88000000</v>
      </c>
      <c r="O363" s="7">
        <v>0.4</v>
      </c>
      <c r="P363" s="6">
        <v>35200000</v>
      </c>
      <c r="Q363" s="6">
        <v>52800000</v>
      </c>
      <c r="R363" s="6">
        <v>0</v>
      </c>
      <c r="S363" s="6">
        <v>0</v>
      </c>
      <c r="T363" s="3"/>
      <c r="U363" s="6"/>
      <c r="V363" s="6"/>
      <c r="W363" s="32" t="s">
        <v>19</v>
      </c>
    </row>
    <row r="364" spans="1:23" x14ac:dyDescent="0.3">
      <c r="A364" s="3" t="s">
        <v>414</v>
      </c>
      <c r="B364" s="31">
        <v>344</v>
      </c>
      <c r="C364" s="9">
        <v>517</v>
      </c>
      <c r="D364" s="9">
        <v>344</v>
      </c>
      <c r="E364" s="9">
        <v>51853157</v>
      </c>
      <c r="F364" s="10" t="s">
        <v>381</v>
      </c>
      <c r="G364" s="29">
        <f t="shared" si="15"/>
        <v>180</v>
      </c>
      <c r="H364" s="5">
        <v>44581</v>
      </c>
      <c r="I364" s="19">
        <f>+VLOOKUP(E364,[1]GENERAL!$M$1:$BP$521,35,0)</f>
        <v>44581</v>
      </c>
      <c r="J364" s="11" t="str">
        <f t="shared" si="16"/>
        <v>Iguales</v>
      </c>
      <c r="K364" s="5">
        <v>44762</v>
      </c>
      <c r="L364" s="19">
        <f>+VLOOKUP(E364,[1]GENERAL!$M$1:$BP$521,36,0)</f>
        <v>44761</v>
      </c>
      <c r="M364" s="11" t="str">
        <f t="shared" si="17"/>
        <v>Diferentes</v>
      </c>
      <c r="N364" s="6">
        <v>57000000</v>
      </c>
      <c r="O364" s="7">
        <v>0.72777777192982451</v>
      </c>
      <c r="P364" s="6">
        <v>41483333</v>
      </c>
      <c r="Q364" s="6">
        <v>15516667</v>
      </c>
      <c r="R364" s="6">
        <v>0</v>
      </c>
      <c r="S364" s="6">
        <v>0</v>
      </c>
      <c r="T364" s="3"/>
      <c r="U364" s="6"/>
      <c r="V364" s="6"/>
      <c r="W364" s="32" t="s">
        <v>19</v>
      </c>
    </row>
    <row r="365" spans="1:23" x14ac:dyDescent="0.3">
      <c r="A365" s="3" t="s">
        <v>415</v>
      </c>
      <c r="B365" s="31">
        <v>345</v>
      </c>
      <c r="C365" s="9">
        <v>516</v>
      </c>
      <c r="D365" s="9">
        <v>345</v>
      </c>
      <c r="E365" s="9">
        <v>1083561601</v>
      </c>
      <c r="F365" s="10" t="s">
        <v>268</v>
      </c>
      <c r="G365" s="29">
        <f t="shared" si="15"/>
        <v>333</v>
      </c>
      <c r="H365" s="5">
        <v>44581</v>
      </c>
      <c r="I365" s="19">
        <f>+VLOOKUP(E365,[1]GENERAL!$M$1:$BP$521,35,0)</f>
        <v>44581</v>
      </c>
      <c r="J365" s="11" t="str">
        <f t="shared" si="16"/>
        <v>Iguales</v>
      </c>
      <c r="K365" s="5">
        <v>44915</v>
      </c>
      <c r="L365" s="19">
        <f>+VLOOKUP(E365,[1]GENERAL!$M$1:$BP$521,36,0)</f>
        <v>44914</v>
      </c>
      <c r="M365" s="11" t="str">
        <f t="shared" si="17"/>
        <v>Diferentes</v>
      </c>
      <c r="N365" s="6">
        <v>33000000</v>
      </c>
      <c r="O365" s="7">
        <v>0.39696969696969697</v>
      </c>
      <c r="P365" s="6">
        <v>13100000</v>
      </c>
      <c r="Q365" s="6">
        <v>19900000</v>
      </c>
      <c r="R365" s="6">
        <v>0</v>
      </c>
      <c r="S365" s="6">
        <v>0</v>
      </c>
      <c r="T365" s="3"/>
      <c r="U365" s="6"/>
      <c r="V365" s="6"/>
      <c r="W365" s="32" t="s">
        <v>19</v>
      </c>
    </row>
    <row r="366" spans="1:23" x14ac:dyDescent="0.3">
      <c r="A366" s="3" t="s">
        <v>416</v>
      </c>
      <c r="B366" s="31">
        <v>346</v>
      </c>
      <c r="C366" s="9">
        <v>422</v>
      </c>
      <c r="D366" s="9">
        <v>359</v>
      </c>
      <c r="E366" s="9">
        <v>1000986676</v>
      </c>
      <c r="F366" s="10" t="s">
        <v>36</v>
      </c>
      <c r="G366" s="29">
        <f t="shared" si="15"/>
        <v>180</v>
      </c>
      <c r="H366" s="5">
        <v>44581</v>
      </c>
      <c r="I366" s="19">
        <f>+VLOOKUP(E366,[1]GENERAL!$M$1:$BP$521,35,0)</f>
        <v>44585</v>
      </c>
      <c r="J366" s="11" t="str">
        <f t="shared" si="16"/>
        <v>Diferentes</v>
      </c>
      <c r="K366" s="5">
        <v>44761</v>
      </c>
      <c r="L366" s="19">
        <f>+VLOOKUP(E366,[1]GENERAL!$M$1:$BP$521,36,0)</f>
        <v>44765</v>
      </c>
      <c r="M366" s="11" t="str">
        <f t="shared" si="17"/>
        <v>Diferentes</v>
      </c>
      <c r="N366" s="6">
        <v>11229060</v>
      </c>
      <c r="O366" s="7">
        <v>0.70555549618578939</v>
      </c>
      <c r="P366" s="6">
        <v>7922725</v>
      </c>
      <c r="Q366" s="6">
        <v>3306335</v>
      </c>
      <c r="R366" s="6">
        <v>0</v>
      </c>
      <c r="S366" s="6">
        <v>0</v>
      </c>
      <c r="T366" s="3"/>
      <c r="U366" s="6"/>
      <c r="V366" s="6"/>
      <c r="W366" s="32" t="s">
        <v>19</v>
      </c>
    </row>
    <row r="367" spans="1:23" x14ac:dyDescent="0.3">
      <c r="A367" s="3" t="s">
        <v>417</v>
      </c>
      <c r="B367" s="31">
        <v>347</v>
      </c>
      <c r="C367" s="9">
        <v>59</v>
      </c>
      <c r="D367" s="9">
        <v>349</v>
      </c>
      <c r="E367" s="9">
        <v>79751603</v>
      </c>
      <c r="F367" s="10" t="s">
        <v>268</v>
      </c>
      <c r="G367" s="29">
        <f t="shared" si="15"/>
        <v>333</v>
      </c>
      <c r="H367" s="5">
        <v>44581</v>
      </c>
      <c r="I367" s="19">
        <f>+VLOOKUP(E367,[1]GENERAL!$M$1:$BP$521,35,0)</f>
        <v>44582</v>
      </c>
      <c r="J367" s="11" t="str">
        <f t="shared" si="16"/>
        <v>Diferentes</v>
      </c>
      <c r="K367" s="5">
        <v>44915</v>
      </c>
      <c r="L367" s="19">
        <f>+VLOOKUP(E367,[1]GENERAL!$M$1:$BP$521,36,0)</f>
        <v>44915</v>
      </c>
      <c r="M367" s="11" t="str">
        <f t="shared" si="17"/>
        <v>Iguales</v>
      </c>
      <c r="N367" s="6">
        <v>64900000</v>
      </c>
      <c r="O367" s="7">
        <v>0.39393938366718029</v>
      </c>
      <c r="P367" s="6">
        <v>25566666</v>
      </c>
      <c r="Q367" s="6">
        <v>39333334</v>
      </c>
      <c r="R367" s="6">
        <v>0</v>
      </c>
      <c r="S367" s="6">
        <v>0</v>
      </c>
      <c r="T367" s="3"/>
      <c r="U367" s="6"/>
      <c r="V367" s="6"/>
      <c r="W367" s="32" t="s">
        <v>19</v>
      </c>
    </row>
    <row r="368" spans="1:23" x14ac:dyDescent="0.3">
      <c r="A368" s="3" t="s">
        <v>418</v>
      </c>
      <c r="B368" s="31">
        <v>348</v>
      </c>
      <c r="C368" s="9">
        <v>412</v>
      </c>
      <c r="D368" s="9">
        <v>351</v>
      </c>
      <c r="E368" s="9">
        <v>1013590342</v>
      </c>
      <c r="F368" s="10" t="s">
        <v>36</v>
      </c>
      <c r="G368" s="29">
        <f t="shared" si="15"/>
        <v>180</v>
      </c>
      <c r="H368" s="5">
        <v>44581</v>
      </c>
      <c r="I368" s="19">
        <f>+VLOOKUP(E368,[1]GENERAL!$M$1:$BP$521,35,0)</f>
        <v>44582</v>
      </c>
      <c r="J368" s="11" t="str">
        <f t="shared" si="16"/>
        <v>Diferentes</v>
      </c>
      <c r="K368" s="5">
        <v>44761</v>
      </c>
      <c r="L368" s="19">
        <f>+VLOOKUP(E368,[1]GENERAL!$M$1:$BP$521,36,0)</f>
        <v>44762</v>
      </c>
      <c r="M368" s="11" t="str">
        <f t="shared" si="17"/>
        <v>Diferentes</v>
      </c>
      <c r="N368" s="6">
        <v>25338000</v>
      </c>
      <c r="O368" s="7">
        <v>0.72222223537769359</v>
      </c>
      <c r="P368" s="6">
        <v>18299667</v>
      </c>
      <c r="Q368" s="6">
        <v>7038333</v>
      </c>
      <c r="R368" s="6">
        <v>0</v>
      </c>
      <c r="S368" s="6">
        <v>0</v>
      </c>
      <c r="T368" s="3"/>
      <c r="U368" s="6"/>
      <c r="V368" s="6"/>
      <c r="W368" s="32" t="s">
        <v>19</v>
      </c>
    </row>
    <row r="369" spans="1:23" ht="28.8" x14ac:dyDescent="0.3">
      <c r="A369" s="3" t="s">
        <v>419</v>
      </c>
      <c r="B369" s="31">
        <v>349</v>
      </c>
      <c r="C369" s="9">
        <v>259</v>
      </c>
      <c r="D369" s="9">
        <v>355</v>
      </c>
      <c r="E369" s="9">
        <v>52791822</v>
      </c>
      <c r="F369" s="10" t="s">
        <v>178</v>
      </c>
      <c r="G369" s="29">
        <f t="shared" si="15"/>
        <v>180</v>
      </c>
      <c r="H369" s="5">
        <v>44581</v>
      </c>
      <c r="I369" s="19">
        <f>+VLOOKUP(E369,[1]GENERAL!$M$1:$BP$521,35,0)</f>
        <v>44582</v>
      </c>
      <c r="J369" s="11" t="str">
        <f t="shared" si="16"/>
        <v>Diferentes</v>
      </c>
      <c r="K369" s="5">
        <v>44731</v>
      </c>
      <c r="L369" s="19">
        <f>+VLOOKUP(E369,[1]GENERAL!$M$1:$BP$521,36,0)</f>
        <v>44762</v>
      </c>
      <c r="M369" s="11" t="str">
        <f t="shared" si="17"/>
        <v>Diferentes</v>
      </c>
      <c r="N369" s="6">
        <v>42110180</v>
      </c>
      <c r="O369" s="7">
        <v>0.86666665875092441</v>
      </c>
      <c r="P369" s="6">
        <v>36495489</v>
      </c>
      <c r="Q369" s="6">
        <v>5614691</v>
      </c>
      <c r="R369" s="6">
        <v>1</v>
      </c>
      <c r="S369" s="6">
        <v>8422036</v>
      </c>
      <c r="T369" s="7">
        <v>0</v>
      </c>
      <c r="U369" s="6">
        <v>0</v>
      </c>
      <c r="V369" s="6">
        <v>8422036</v>
      </c>
      <c r="W369" s="32" t="s">
        <v>198</v>
      </c>
    </row>
    <row r="370" spans="1:23" x14ac:dyDescent="0.3">
      <c r="A370" s="3" t="s">
        <v>420</v>
      </c>
      <c r="B370" s="31">
        <v>349</v>
      </c>
      <c r="C370" s="9">
        <v>741</v>
      </c>
      <c r="D370" s="9">
        <v>671</v>
      </c>
      <c r="E370" s="9">
        <v>52791822</v>
      </c>
      <c r="F370" s="10" t="s">
        <v>170</v>
      </c>
      <c r="G370" s="29">
        <f t="shared" si="15"/>
        <v>180</v>
      </c>
      <c r="H370" s="5">
        <v>44732</v>
      </c>
      <c r="I370" s="19">
        <f>+VLOOKUP(E370,[1]GENERAL!$M$1:$BP$521,35,0)</f>
        <v>44582</v>
      </c>
      <c r="J370" s="11" t="str">
        <f t="shared" si="16"/>
        <v>Diferentes</v>
      </c>
      <c r="K370" s="5">
        <v>44762</v>
      </c>
      <c r="L370" s="19">
        <f>+VLOOKUP(E370,[1]GENERAL!$M$1:$BP$521,36,0)</f>
        <v>44762</v>
      </c>
      <c r="M370" s="11" t="str">
        <f t="shared" si="17"/>
        <v>Iguales</v>
      </c>
      <c r="N370" s="6">
        <v>8422036</v>
      </c>
      <c r="O370" s="7">
        <v>0</v>
      </c>
      <c r="P370" s="6">
        <v>0</v>
      </c>
      <c r="Q370" s="6">
        <v>8422036</v>
      </c>
      <c r="R370" s="6">
        <v>0</v>
      </c>
      <c r="S370" s="6">
        <v>0</v>
      </c>
      <c r="T370" s="3"/>
      <c r="U370" s="6"/>
      <c r="V370" s="6"/>
      <c r="W370" s="32" t="s">
        <v>19</v>
      </c>
    </row>
    <row r="371" spans="1:23" x14ac:dyDescent="0.3">
      <c r="A371" s="3" t="s">
        <v>421</v>
      </c>
      <c r="B371" s="31">
        <v>350</v>
      </c>
      <c r="C371" s="9">
        <v>119</v>
      </c>
      <c r="D371" s="9">
        <v>353</v>
      </c>
      <c r="E371" s="9">
        <v>1014177973</v>
      </c>
      <c r="F371" s="10" t="s">
        <v>33</v>
      </c>
      <c r="G371" s="29">
        <f t="shared" si="15"/>
        <v>333</v>
      </c>
      <c r="H371" s="5">
        <v>44581</v>
      </c>
      <c r="I371" s="19">
        <f>+VLOOKUP(E371,[1]GENERAL!$M$1:$BP$521,35,0)</f>
        <v>44582</v>
      </c>
      <c r="J371" s="11" t="str">
        <f t="shared" si="16"/>
        <v>Diferentes</v>
      </c>
      <c r="K371" s="5">
        <v>44914</v>
      </c>
      <c r="L371" s="19">
        <f>+VLOOKUP(E371,[1]GENERAL!$M$1:$BP$521,36,0)</f>
        <v>44915</v>
      </c>
      <c r="M371" s="11" t="str">
        <f t="shared" si="17"/>
        <v>Diferentes</v>
      </c>
      <c r="N371" s="6">
        <v>33000000</v>
      </c>
      <c r="O371" s="7">
        <v>0.39393939393939392</v>
      </c>
      <c r="P371" s="6">
        <v>13000000</v>
      </c>
      <c r="Q371" s="6">
        <v>20000000</v>
      </c>
      <c r="R371" s="6">
        <v>0</v>
      </c>
      <c r="S371" s="6">
        <v>0</v>
      </c>
      <c r="T371" s="3"/>
      <c r="U371" s="6"/>
      <c r="V371" s="6"/>
      <c r="W371" s="32" t="s">
        <v>19</v>
      </c>
    </row>
    <row r="372" spans="1:23" x14ac:dyDescent="0.3">
      <c r="A372" s="3" t="s">
        <v>422</v>
      </c>
      <c r="B372" s="31">
        <v>351</v>
      </c>
      <c r="C372" s="9">
        <v>88</v>
      </c>
      <c r="D372" s="9">
        <v>354</v>
      </c>
      <c r="E372" s="9">
        <v>52588865</v>
      </c>
      <c r="F372" s="10" t="s">
        <v>33</v>
      </c>
      <c r="G372" s="29">
        <f t="shared" si="15"/>
        <v>333</v>
      </c>
      <c r="H372" s="5">
        <v>44581</v>
      </c>
      <c r="I372" s="19">
        <f>+VLOOKUP(E372,[1]GENERAL!$M$1:$BP$521,35,0)</f>
        <v>44582</v>
      </c>
      <c r="J372" s="11" t="str">
        <f t="shared" si="16"/>
        <v>Diferentes</v>
      </c>
      <c r="K372" s="5">
        <v>44914</v>
      </c>
      <c r="L372" s="19">
        <f>+VLOOKUP(E372,[1]GENERAL!$M$1:$BP$521,36,0)</f>
        <v>44915</v>
      </c>
      <c r="M372" s="11" t="str">
        <f t="shared" si="17"/>
        <v>Diferentes</v>
      </c>
      <c r="N372" s="6">
        <v>33000000</v>
      </c>
      <c r="O372" s="7">
        <v>0.39393939393939392</v>
      </c>
      <c r="P372" s="6">
        <v>13000000</v>
      </c>
      <c r="Q372" s="6">
        <v>20000000</v>
      </c>
      <c r="R372" s="6">
        <v>0</v>
      </c>
      <c r="S372" s="6">
        <v>0</v>
      </c>
      <c r="T372" s="3"/>
      <c r="U372" s="6"/>
      <c r="V372" s="6"/>
      <c r="W372" s="32" t="s">
        <v>19</v>
      </c>
    </row>
    <row r="373" spans="1:23" x14ac:dyDescent="0.3">
      <c r="A373" s="3" t="s">
        <v>423</v>
      </c>
      <c r="B373" s="31">
        <v>352</v>
      </c>
      <c r="C373" s="9">
        <v>464</v>
      </c>
      <c r="D373" s="9">
        <v>368</v>
      </c>
      <c r="E373" s="9">
        <v>1030662479</v>
      </c>
      <c r="F373" s="10" t="s">
        <v>36</v>
      </c>
      <c r="G373" s="29">
        <v>180</v>
      </c>
      <c r="H373" s="5">
        <v>44585</v>
      </c>
      <c r="I373" s="19">
        <v>44585</v>
      </c>
      <c r="J373" s="11" t="s">
        <v>671</v>
      </c>
      <c r="K373" s="5">
        <v>44765</v>
      </c>
      <c r="L373" s="19">
        <v>44765</v>
      </c>
      <c r="M373" s="11" t="s">
        <v>671</v>
      </c>
      <c r="N373" s="6">
        <v>14100000</v>
      </c>
      <c r="O373" s="7">
        <v>0.70555553191489362</v>
      </c>
      <c r="P373" s="6">
        <v>9948333</v>
      </c>
      <c r="Q373" s="6">
        <v>4151667</v>
      </c>
      <c r="R373" s="6">
        <v>0</v>
      </c>
      <c r="S373" s="6">
        <v>0</v>
      </c>
      <c r="T373" s="3"/>
      <c r="U373" s="6"/>
      <c r="V373" s="6"/>
      <c r="W373" s="32" t="s">
        <v>19</v>
      </c>
    </row>
    <row r="374" spans="1:23" x14ac:dyDescent="0.3">
      <c r="A374" s="3" t="s">
        <v>424</v>
      </c>
      <c r="B374" s="31">
        <v>353</v>
      </c>
      <c r="C374" s="9">
        <v>437</v>
      </c>
      <c r="D374" s="9">
        <v>370</v>
      </c>
      <c r="E374" s="9">
        <v>51867558</v>
      </c>
      <c r="F374" s="10" t="s">
        <v>36</v>
      </c>
      <c r="G374" s="29">
        <f t="shared" si="15"/>
        <v>180</v>
      </c>
      <c r="H374" s="5">
        <v>44585</v>
      </c>
      <c r="I374" s="19">
        <f>+VLOOKUP(E374,[1]GENERAL!$M$1:$BP$521,35,0)</f>
        <v>44585</v>
      </c>
      <c r="J374" s="11" t="str">
        <f t="shared" si="16"/>
        <v>Iguales</v>
      </c>
      <c r="K374" s="5">
        <v>44765</v>
      </c>
      <c r="L374" s="19">
        <f>+VLOOKUP(E374,[1]GENERAL!$M$1:$BP$521,36,0)</f>
        <v>44765</v>
      </c>
      <c r="M374" s="11" t="str">
        <f t="shared" si="17"/>
        <v>Iguales</v>
      </c>
      <c r="N374" s="6">
        <v>14100000</v>
      </c>
      <c r="O374" s="7">
        <v>0.70555553191489362</v>
      </c>
      <c r="P374" s="6">
        <v>9948333</v>
      </c>
      <c r="Q374" s="6">
        <v>4151667</v>
      </c>
      <c r="R374" s="6">
        <v>0</v>
      </c>
      <c r="S374" s="6">
        <v>0</v>
      </c>
      <c r="T374" s="3"/>
      <c r="U374" s="6"/>
      <c r="V374" s="6"/>
      <c r="W374" s="32" t="s">
        <v>19</v>
      </c>
    </row>
    <row r="375" spans="1:23" x14ac:dyDescent="0.3">
      <c r="A375" s="3" t="s">
        <v>425</v>
      </c>
      <c r="B375" s="31">
        <v>354</v>
      </c>
      <c r="C375" s="9">
        <v>428</v>
      </c>
      <c r="D375" s="9">
        <v>372</v>
      </c>
      <c r="E375" s="9">
        <v>79763003</v>
      </c>
      <c r="F375" s="10" t="s">
        <v>24</v>
      </c>
      <c r="G375" s="29">
        <f t="shared" si="15"/>
        <v>242</v>
      </c>
      <c r="H375" s="5">
        <v>44585</v>
      </c>
      <c r="I375" s="19">
        <f>+VLOOKUP(E375,[1]GENERAL!$M$1:$BP$521,35,0)</f>
        <v>44582</v>
      </c>
      <c r="J375" s="11" t="str">
        <f t="shared" si="16"/>
        <v>Diferentes</v>
      </c>
      <c r="K375" s="5">
        <v>44827</v>
      </c>
      <c r="L375" s="19">
        <f>+VLOOKUP(E375,[1]GENERAL!$M$1:$BP$521,36,0)</f>
        <v>44824</v>
      </c>
      <c r="M375" s="11" t="str">
        <f t="shared" si="17"/>
        <v>Diferentes</v>
      </c>
      <c r="N375" s="6">
        <v>22560000</v>
      </c>
      <c r="O375" s="7">
        <v>0.54166666666666663</v>
      </c>
      <c r="P375" s="6">
        <v>12220000</v>
      </c>
      <c r="Q375" s="6">
        <v>10340000</v>
      </c>
      <c r="R375" s="6">
        <v>0</v>
      </c>
      <c r="S375" s="6">
        <v>0</v>
      </c>
      <c r="T375" s="3"/>
      <c r="U375" s="6"/>
      <c r="V375" s="6"/>
      <c r="W375" s="32" t="s">
        <v>19</v>
      </c>
    </row>
    <row r="376" spans="1:23" x14ac:dyDescent="0.3">
      <c r="A376" s="3" t="s">
        <v>426</v>
      </c>
      <c r="B376" s="31">
        <v>355</v>
      </c>
      <c r="C376" s="9">
        <v>471</v>
      </c>
      <c r="D376" s="9">
        <v>377</v>
      </c>
      <c r="E376" s="9">
        <v>53165848</v>
      </c>
      <c r="F376" s="10" t="s">
        <v>36</v>
      </c>
      <c r="G376" s="29">
        <f t="shared" si="15"/>
        <v>180</v>
      </c>
      <c r="H376" s="5">
        <v>44585</v>
      </c>
      <c r="I376" s="19">
        <f>+VLOOKUP(E376,[1]GENERAL!$M$1:$BP$521,35,0)</f>
        <v>44585</v>
      </c>
      <c r="J376" s="11" t="str">
        <f t="shared" si="16"/>
        <v>Iguales</v>
      </c>
      <c r="K376" s="5">
        <v>44765</v>
      </c>
      <c r="L376" s="19">
        <f>+VLOOKUP(E376,[1]GENERAL!$M$1:$BP$521,36,0)</f>
        <v>44765</v>
      </c>
      <c r="M376" s="11" t="str">
        <f t="shared" si="17"/>
        <v>Iguales</v>
      </c>
      <c r="N376" s="6">
        <v>19740000</v>
      </c>
      <c r="O376" s="7">
        <v>0.70555557244174261</v>
      </c>
      <c r="P376" s="6">
        <v>13927667</v>
      </c>
      <c r="Q376" s="6">
        <v>5812333</v>
      </c>
      <c r="R376" s="6">
        <v>0</v>
      </c>
      <c r="S376" s="6">
        <v>0</v>
      </c>
      <c r="T376" s="3"/>
      <c r="U376" s="6"/>
      <c r="V376" s="6"/>
      <c r="W376" s="32" t="s">
        <v>19</v>
      </c>
    </row>
    <row r="377" spans="1:23" x14ac:dyDescent="0.3">
      <c r="A377" s="3" t="s">
        <v>427</v>
      </c>
      <c r="B377" s="31">
        <v>356</v>
      </c>
      <c r="C377" s="9">
        <v>431</v>
      </c>
      <c r="D377" s="9">
        <v>381</v>
      </c>
      <c r="E377" s="9">
        <v>1013582050</v>
      </c>
      <c r="F377" s="10" t="s">
        <v>24</v>
      </c>
      <c r="G377" s="29">
        <f t="shared" si="15"/>
        <v>242</v>
      </c>
      <c r="H377" s="5">
        <v>44585</v>
      </c>
      <c r="I377" s="19">
        <f>+VLOOKUP(E377,[1]GENERAL!$M$1:$BP$521,35,0)</f>
        <v>44585</v>
      </c>
      <c r="J377" s="11" t="str">
        <f t="shared" si="16"/>
        <v>Iguales</v>
      </c>
      <c r="K377" s="5">
        <v>44827</v>
      </c>
      <c r="L377" s="19">
        <f>+VLOOKUP(E377,[1]GENERAL!$M$1:$BP$521,36,0)</f>
        <v>44827</v>
      </c>
      <c r="M377" s="11" t="str">
        <f t="shared" si="17"/>
        <v>Iguales</v>
      </c>
      <c r="N377" s="6">
        <v>26320000</v>
      </c>
      <c r="O377" s="7">
        <v>0.52916667933130701</v>
      </c>
      <c r="P377" s="6">
        <v>13927667</v>
      </c>
      <c r="Q377" s="6">
        <v>12392333</v>
      </c>
      <c r="R377" s="6">
        <v>0</v>
      </c>
      <c r="S377" s="6">
        <v>0</v>
      </c>
      <c r="T377" s="3"/>
      <c r="U377" s="6"/>
      <c r="V377" s="6"/>
      <c r="W377" s="32" t="s">
        <v>19</v>
      </c>
    </row>
    <row r="378" spans="1:23" x14ac:dyDescent="0.3">
      <c r="A378" s="3" t="s">
        <v>428</v>
      </c>
      <c r="B378" s="31">
        <v>357</v>
      </c>
      <c r="C378" s="9">
        <v>285</v>
      </c>
      <c r="D378" s="9">
        <v>440</v>
      </c>
      <c r="E378" s="9">
        <v>51649012</v>
      </c>
      <c r="F378" s="10" t="s">
        <v>33</v>
      </c>
      <c r="G378" s="29">
        <f t="shared" si="15"/>
        <v>333</v>
      </c>
      <c r="H378" s="5">
        <v>44588</v>
      </c>
      <c r="I378" s="19">
        <f>+VLOOKUP(E378,[1]GENERAL!$M$1:$BP$521,35,0)</f>
        <v>44589</v>
      </c>
      <c r="J378" s="11" t="str">
        <f t="shared" si="16"/>
        <v>Diferentes</v>
      </c>
      <c r="K378" s="5">
        <v>44921</v>
      </c>
      <c r="L378" s="19">
        <f>+VLOOKUP(E378,[1]GENERAL!$M$1:$BP$521,36,0)</f>
        <v>44922</v>
      </c>
      <c r="M378" s="11" t="str">
        <f t="shared" si="17"/>
        <v>Diferentes</v>
      </c>
      <c r="N378" s="6">
        <v>31350000</v>
      </c>
      <c r="O378" s="7">
        <v>0.37272727272727274</v>
      </c>
      <c r="P378" s="6">
        <v>11685000</v>
      </c>
      <c r="Q378" s="6">
        <v>19665000</v>
      </c>
      <c r="R378" s="6">
        <v>0</v>
      </c>
      <c r="S378" s="6">
        <v>0</v>
      </c>
      <c r="T378" s="3"/>
      <c r="U378" s="6"/>
      <c r="V378" s="6"/>
      <c r="W378" s="32" t="s">
        <v>19</v>
      </c>
    </row>
    <row r="379" spans="1:23" x14ac:dyDescent="0.3">
      <c r="A379" s="3" t="s">
        <v>429</v>
      </c>
      <c r="B379" s="31">
        <v>358</v>
      </c>
      <c r="C379" s="9">
        <v>284</v>
      </c>
      <c r="D379" s="9">
        <v>378</v>
      </c>
      <c r="E379" s="9">
        <v>1012367914</v>
      </c>
      <c r="F379" s="10" t="s">
        <v>33</v>
      </c>
      <c r="G379" s="29">
        <f t="shared" si="15"/>
        <v>333</v>
      </c>
      <c r="H379" s="5">
        <v>44585</v>
      </c>
      <c r="I379" s="19">
        <f>+VLOOKUP(E379,[1]GENERAL!$M$1:$BP$521,35,0)</f>
        <v>44587</v>
      </c>
      <c r="J379" s="11" t="str">
        <f t="shared" si="16"/>
        <v>Diferentes</v>
      </c>
      <c r="K379" s="5">
        <v>44918</v>
      </c>
      <c r="L379" s="19">
        <f>+VLOOKUP(E379,[1]GENERAL!$M$1:$BP$521,36,0)</f>
        <v>44920</v>
      </c>
      <c r="M379" s="11" t="str">
        <f t="shared" si="17"/>
        <v>Diferentes</v>
      </c>
      <c r="N379" s="6">
        <v>31350000</v>
      </c>
      <c r="O379" s="7">
        <v>0.37878787878787878</v>
      </c>
      <c r="P379" s="6">
        <v>11875000</v>
      </c>
      <c r="Q379" s="6">
        <v>19475000</v>
      </c>
      <c r="R379" s="6">
        <v>0</v>
      </c>
      <c r="S379" s="6">
        <v>0</v>
      </c>
      <c r="T379" s="3"/>
      <c r="U379" s="6"/>
      <c r="V379" s="6"/>
      <c r="W379" s="32" t="s">
        <v>19</v>
      </c>
    </row>
    <row r="380" spans="1:23" x14ac:dyDescent="0.3">
      <c r="A380" s="3" t="s">
        <v>430</v>
      </c>
      <c r="B380" s="31">
        <v>359</v>
      </c>
      <c r="C380" s="9">
        <v>286</v>
      </c>
      <c r="D380" s="9">
        <v>469</v>
      </c>
      <c r="E380" s="9">
        <v>79891182</v>
      </c>
      <c r="F380" s="10" t="s">
        <v>33</v>
      </c>
      <c r="G380" s="29">
        <f t="shared" si="15"/>
        <v>333</v>
      </c>
      <c r="H380" s="5">
        <v>44588</v>
      </c>
      <c r="I380" s="19">
        <f>+VLOOKUP(E380,[1]GENERAL!$M$1:$BP$521,35,0)</f>
        <v>44593</v>
      </c>
      <c r="J380" s="11" t="str">
        <f t="shared" si="16"/>
        <v>Diferentes</v>
      </c>
      <c r="K380" s="5">
        <v>44921</v>
      </c>
      <c r="L380" s="19">
        <f>+VLOOKUP(E380,[1]GENERAL!$M$1:$BP$521,36,0)</f>
        <v>44926</v>
      </c>
      <c r="M380" s="11" t="str">
        <f t="shared" si="17"/>
        <v>Diferentes</v>
      </c>
      <c r="N380" s="6">
        <v>31350000</v>
      </c>
      <c r="O380" s="7">
        <v>0.36363636363636365</v>
      </c>
      <c r="P380" s="6">
        <v>11400000</v>
      </c>
      <c r="Q380" s="6">
        <v>19950000</v>
      </c>
      <c r="R380" s="6">
        <v>0</v>
      </c>
      <c r="S380" s="6">
        <v>0</v>
      </c>
      <c r="T380" s="3"/>
      <c r="U380" s="6"/>
      <c r="V380" s="6"/>
      <c r="W380" s="32" t="s">
        <v>19</v>
      </c>
    </row>
    <row r="381" spans="1:23" x14ac:dyDescent="0.3">
      <c r="A381" s="3" t="s">
        <v>431</v>
      </c>
      <c r="B381" s="31">
        <v>360</v>
      </c>
      <c r="C381" s="9">
        <v>277</v>
      </c>
      <c r="D381" s="9">
        <v>379</v>
      </c>
      <c r="E381" s="9">
        <v>19410720</v>
      </c>
      <c r="F381" s="10" t="s">
        <v>33</v>
      </c>
      <c r="G381" s="29">
        <f t="shared" si="15"/>
        <v>333</v>
      </c>
      <c r="H381" s="5">
        <v>44585</v>
      </c>
      <c r="I381" s="19">
        <f>+VLOOKUP(E381,[1]GENERAL!$M$1:$BP$521,35,0)</f>
        <v>44587</v>
      </c>
      <c r="J381" s="11" t="str">
        <f t="shared" si="16"/>
        <v>Diferentes</v>
      </c>
      <c r="K381" s="5">
        <v>44918</v>
      </c>
      <c r="L381" s="19">
        <f>+VLOOKUP(E381,[1]GENERAL!$M$1:$BP$521,36,0)</f>
        <v>44920</v>
      </c>
      <c r="M381" s="11" t="str">
        <f t="shared" si="17"/>
        <v>Diferentes</v>
      </c>
      <c r="N381" s="6">
        <v>39600000</v>
      </c>
      <c r="O381" s="7">
        <v>0.37878787878787878</v>
      </c>
      <c r="P381" s="6">
        <v>15000000</v>
      </c>
      <c r="Q381" s="6">
        <v>24600000</v>
      </c>
      <c r="R381" s="6">
        <v>0</v>
      </c>
      <c r="S381" s="6">
        <v>0</v>
      </c>
      <c r="T381" s="3"/>
      <c r="U381" s="6"/>
      <c r="V381" s="6"/>
      <c r="W381" s="32" t="s">
        <v>19</v>
      </c>
    </row>
    <row r="382" spans="1:23" x14ac:dyDescent="0.3">
      <c r="A382" s="3" t="s">
        <v>432</v>
      </c>
      <c r="B382" s="31">
        <v>361</v>
      </c>
      <c r="C382" s="9">
        <v>518</v>
      </c>
      <c r="D382" s="9">
        <v>470</v>
      </c>
      <c r="E382" s="9">
        <v>1020830820</v>
      </c>
      <c r="F382" s="10" t="s">
        <v>24</v>
      </c>
      <c r="G382" s="29">
        <f t="shared" si="15"/>
        <v>272</v>
      </c>
      <c r="H382" s="5">
        <v>44588</v>
      </c>
      <c r="I382" s="19">
        <f>+VLOOKUP(E382,[1]GENERAL!$M$1:$BP$521,35,0)</f>
        <v>44593</v>
      </c>
      <c r="J382" s="11" t="str">
        <f t="shared" si="16"/>
        <v>Diferentes</v>
      </c>
      <c r="K382" s="5">
        <v>44830</v>
      </c>
      <c r="L382" s="19">
        <f>+VLOOKUP(E382,[1]GENERAL!$M$1:$BP$521,36,0)</f>
        <v>44865</v>
      </c>
      <c r="M382" s="11" t="str">
        <f t="shared" si="17"/>
        <v>Diferentes</v>
      </c>
      <c r="N382" s="6">
        <v>34000000</v>
      </c>
      <c r="O382" s="7">
        <v>0.5</v>
      </c>
      <c r="P382" s="6">
        <v>17000000</v>
      </c>
      <c r="Q382" s="6">
        <v>17000000</v>
      </c>
      <c r="R382" s="6">
        <v>0</v>
      </c>
      <c r="S382" s="6">
        <v>0</v>
      </c>
      <c r="T382" s="3"/>
      <c r="U382" s="6"/>
      <c r="V382" s="6"/>
      <c r="W382" s="32" t="s">
        <v>19</v>
      </c>
    </row>
    <row r="383" spans="1:23" x14ac:dyDescent="0.3">
      <c r="A383" s="3" t="s">
        <v>433</v>
      </c>
      <c r="B383" s="31">
        <v>362</v>
      </c>
      <c r="C383" s="9">
        <v>243</v>
      </c>
      <c r="D383" s="9">
        <v>348</v>
      </c>
      <c r="E383" s="9">
        <v>1053801356</v>
      </c>
      <c r="F383" s="10" t="s">
        <v>268</v>
      </c>
      <c r="G383" s="29">
        <f t="shared" si="15"/>
        <v>333</v>
      </c>
      <c r="H383" s="5">
        <v>44581</v>
      </c>
      <c r="I383" s="19">
        <f>+VLOOKUP(E383,[1]GENERAL!$M$1:$BP$521,35,0)</f>
        <v>44581</v>
      </c>
      <c r="J383" s="11" t="str">
        <f t="shared" si="16"/>
        <v>Iguales</v>
      </c>
      <c r="K383" s="5">
        <v>44915</v>
      </c>
      <c r="L383" s="19">
        <f>+VLOOKUP(E383,[1]GENERAL!$M$1:$BP$521,36,0)</f>
        <v>44914</v>
      </c>
      <c r="M383" s="11" t="str">
        <f t="shared" si="17"/>
        <v>Diferentes</v>
      </c>
      <c r="N383" s="6">
        <v>93500000</v>
      </c>
      <c r="O383" s="7">
        <v>0.39696970053475938</v>
      </c>
      <c r="P383" s="6">
        <v>37116667</v>
      </c>
      <c r="Q383" s="6">
        <v>56383333</v>
      </c>
      <c r="R383" s="6">
        <v>0</v>
      </c>
      <c r="S383" s="6">
        <v>0</v>
      </c>
      <c r="T383" s="3"/>
      <c r="U383" s="6"/>
      <c r="V383" s="6"/>
      <c r="W383" s="32" t="s">
        <v>19</v>
      </c>
    </row>
    <row r="384" spans="1:23" ht="28.8" x14ac:dyDescent="0.3">
      <c r="A384" s="3" t="s">
        <v>434</v>
      </c>
      <c r="B384" s="31">
        <v>363</v>
      </c>
      <c r="C384" s="9">
        <v>168</v>
      </c>
      <c r="D384" s="9">
        <v>356</v>
      </c>
      <c r="E384" s="9">
        <v>1010170256</v>
      </c>
      <c r="F384" s="10" t="s">
        <v>178</v>
      </c>
      <c r="G384" s="29">
        <f t="shared" si="15"/>
        <v>180</v>
      </c>
      <c r="H384" s="5">
        <v>44581</v>
      </c>
      <c r="I384" s="19">
        <f>+VLOOKUP(E384,[1]GENERAL!$M$1:$BP$521,35,0)</f>
        <v>44582</v>
      </c>
      <c r="J384" s="11" t="str">
        <f t="shared" si="16"/>
        <v>Diferentes</v>
      </c>
      <c r="K384" s="5">
        <v>44731</v>
      </c>
      <c r="L384" s="19">
        <f>+VLOOKUP(E384,[1]GENERAL!$M$1:$BP$521,36,0)</f>
        <v>44762</v>
      </c>
      <c r="M384" s="11" t="str">
        <f t="shared" si="17"/>
        <v>Diferentes</v>
      </c>
      <c r="N384" s="6">
        <v>30412905</v>
      </c>
      <c r="O384" s="7">
        <v>0.8666666666666667</v>
      </c>
      <c r="P384" s="6">
        <v>26357851</v>
      </c>
      <c r="Q384" s="6">
        <v>4055054</v>
      </c>
      <c r="R384" s="6">
        <v>1</v>
      </c>
      <c r="S384" s="6">
        <v>6082581</v>
      </c>
      <c r="T384" s="7">
        <v>0</v>
      </c>
      <c r="U384" s="6">
        <v>0</v>
      </c>
      <c r="V384" s="6">
        <v>6082581</v>
      </c>
      <c r="W384" s="32" t="s">
        <v>198</v>
      </c>
    </row>
    <row r="385" spans="1:23" x14ac:dyDescent="0.3">
      <c r="A385" s="3" t="s">
        <v>435</v>
      </c>
      <c r="B385" s="31">
        <v>363</v>
      </c>
      <c r="C385" s="9">
        <v>728</v>
      </c>
      <c r="D385" s="9">
        <v>672</v>
      </c>
      <c r="E385" s="9">
        <v>1010170256</v>
      </c>
      <c r="F385" s="10" t="s">
        <v>170</v>
      </c>
      <c r="G385" s="29">
        <f t="shared" si="15"/>
        <v>180</v>
      </c>
      <c r="H385" s="5">
        <v>44732</v>
      </c>
      <c r="I385" s="19">
        <f>+VLOOKUP(E385,[1]GENERAL!$M$1:$BP$521,35,0)</f>
        <v>44582</v>
      </c>
      <c r="J385" s="11" t="str">
        <f t="shared" si="16"/>
        <v>Diferentes</v>
      </c>
      <c r="K385" s="5">
        <v>44762</v>
      </c>
      <c r="L385" s="19">
        <f>+VLOOKUP(E385,[1]GENERAL!$M$1:$BP$521,36,0)</f>
        <v>44762</v>
      </c>
      <c r="M385" s="11" t="str">
        <f t="shared" si="17"/>
        <v>Iguales</v>
      </c>
      <c r="N385" s="6">
        <v>6082581</v>
      </c>
      <c r="O385" s="7">
        <v>0</v>
      </c>
      <c r="P385" s="6">
        <v>0</v>
      </c>
      <c r="Q385" s="6">
        <v>6082581</v>
      </c>
      <c r="R385" s="6">
        <v>0</v>
      </c>
      <c r="S385" s="6">
        <v>0</v>
      </c>
      <c r="T385" s="3"/>
      <c r="U385" s="6"/>
      <c r="V385" s="6"/>
      <c r="W385" s="32" t="s">
        <v>19</v>
      </c>
    </row>
    <row r="386" spans="1:23" x14ac:dyDescent="0.3">
      <c r="A386" s="3" t="s">
        <v>436</v>
      </c>
      <c r="B386" s="31">
        <v>364</v>
      </c>
      <c r="C386" s="9">
        <v>273</v>
      </c>
      <c r="D386" s="9">
        <v>350</v>
      </c>
      <c r="E386" s="9">
        <v>26759139</v>
      </c>
      <c r="F386" s="10" t="s">
        <v>268</v>
      </c>
      <c r="G386" s="29">
        <f t="shared" si="15"/>
        <v>333</v>
      </c>
      <c r="H386" s="5">
        <v>44581</v>
      </c>
      <c r="I386" s="19">
        <f>+VLOOKUP(E386,[1]GENERAL!$M$1:$BP$521,35,0)</f>
        <v>44582</v>
      </c>
      <c r="J386" s="11" t="str">
        <f t="shared" si="16"/>
        <v>Diferentes</v>
      </c>
      <c r="K386" s="5">
        <v>44915</v>
      </c>
      <c r="L386" s="19">
        <f>+VLOOKUP(E386,[1]GENERAL!$M$1:$BP$521,36,0)</f>
        <v>44915</v>
      </c>
      <c r="M386" s="11" t="str">
        <f t="shared" si="17"/>
        <v>Iguales</v>
      </c>
      <c r="N386" s="6">
        <v>71500000</v>
      </c>
      <c r="O386" s="7">
        <v>0.39393939860139859</v>
      </c>
      <c r="P386" s="6">
        <v>28166667</v>
      </c>
      <c r="Q386" s="6">
        <v>43333333</v>
      </c>
      <c r="R386" s="6">
        <v>0</v>
      </c>
      <c r="S386" s="6">
        <v>0</v>
      </c>
      <c r="T386" s="3"/>
      <c r="U386" s="6"/>
      <c r="V386" s="6"/>
      <c r="W386" s="32" t="s">
        <v>19</v>
      </c>
    </row>
    <row r="387" spans="1:23" x14ac:dyDescent="0.3">
      <c r="A387" s="3" t="s">
        <v>437</v>
      </c>
      <c r="B387" s="31">
        <v>365</v>
      </c>
      <c r="C387" s="9">
        <v>498</v>
      </c>
      <c r="D387" s="9">
        <v>361</v>
      </c>
      <c r="E387" s="9">
        <v>1049648179</v>
      </c>
      <c r="F387" s="10" t="s">
        <v>36</v>
      </c>
      <c r="G387" s="29">
        <f t="shared" ref="G387:G449" si="18">+L387-I387</f>
        <v>180</v>
      </c>
      <c r="H387" s="5">
        <v>44581</v>
      </c>
      <c r="I387" s="19">
        <f>+VLOOKUP(E387,[1]GENERAL!$M$1:$BP$521,35,0)</f>
        <v>44585</v>
      </c>
      <c r="J387" s="11" t="str">
        <f t="shared" ref="J387:J449" si="19">+IF(H387=I387,"Iguales", "Diferentes")</f>
        <v>Diferentes</v>
      </c>
      <c r="K387" s="5">
        <v>44761</v>
      </c>
      <c r="L387" s="19">
        <f>+VLOOKUP(E387,[1]GENERAL!$M$1:$BP$521,36,0)</f>
        <v>44765</v>
      </c>
      <c r="M387" s="11" t="str">
        <f t="shared" ref="M387:M449" si="20">+IF(K387=L387,"Iguales", "Diferentes")</f>
        <v>Diferentes</v>
      </c>
      <c r="N387" s="6">
        <v>19800000</v>
      </c>
      <c r="O387" s="7">
        <v>0.71111111111111114</v>
      </c>
      <c r="P387" s="6">
        <v>14080000</v>
      </c>
      <c r="Q387" s="6">
        <v>5720000</v>
      </c>
      <c r="R387" s="6">
        <v>0</v>
      </c>
      <c r="S387" s="6">
        <v>0</v>
      </c>
      <c r="T387" s="3"/>
      <c r="U387" s="6"/>
      <c r="V387" s="6"/>
      <c r="W387" s="32" t="s">
        <v>19</v>
      </c>
    </row>
    <row r="388" spans="1:23" x14ac:dyDescent="0.3">
      <c r="A388" s="3" t="s">
        <v>438</v>
      </c>
      <c r="B388" s="31">
        <v>366</v>
      </c>
      <c r="C388" s="9">
        <v>271</v>
      </c>
      <c r="D388" s="9">
        <v>357</v>
      </c>
      <c r="E388" s="9">
        <v>1019057898</v>
      </c>
      <c r="F388" s="10" t="s">
        <v>439</v>
      </c>
      <c r="G388" s="29">
        <f t="shared" si="18"/>
        <v>312</v>
      </c>
      <c r="H388" s="5">
        <v>44581</v>
      </c>
      <c r="I388" s="19">
        <f>+VLOOKUP(E388,[1]GENERAL!$M$1:$BP$521,35,0)</f>
        <v>44582</v>
      </c>
      <c r="J388" s="11" t="str">
        <f t="shared" si="19"/>
        <v>Diferentes</v>
      </c>
      <c r="K388" s="5">
        <v>44893</v>
      </c>
      <c r="L388" s="19">
        <f>+VLOOKUP(E388,[1]GENERAL!$M$1:$BP$521,36,0)</f>
        <v>44894</v>
      </c>
      <c r="M388" s="11" t="str">
        <f t="shared" si="20"/>
        <v>Diferentes</v>
      </c>
      <c r="N388" s="6">
        <v>53045000</v>
      </c>
      <c r="O388" s="7">
        <v>0.42071198039400509</v>
      </c>
      <c r="P388" s="6">
        <v>22316667</v>
      </c>
      <c r="Q388" s="6">
        <v>30728333</v>
      </c>
      <c r="R388" s="6">
        <v>0</v>
      </c>
      <c r="S388" s="6">
        <v>0</v>
      </c>
      <c r="T388" s="3"/>
      <c r="U388" s="6"/>
      <c r="V388" s="6"/>
      <c r="W388" s="32" t="s">
        <v>19</v>
      </c>
    </row>
    <row r="389" spans="1:23" ht="28.8" x14ac:dyDescent="0.3">
      <c r="A389" s="3" t="s">
        <v>440</v>
      </c>
      <c r="B389" s="31">
        <v>367</v>
      </c>
      <c r="C389" s="9">
        <v>489</v>
      </c>
      <c r="D389" s="9">
        <v>362</v>
      </c>
      <c r="E389" s="9">
        <v>1073717524</v>
      </c>
      <c r="F389" s="10" t="s">
        <v>246</v>
      </c>
      <c r="G389" s="29">
        <f t="shared" si="18"/>
        <v>180</v>
      </c>
      <c r="H389" s="5">
        <v>44581</v>
      </c>
      <c r="I389" s="19">
        <f>+VLOOKUP(E389,[1]GENERAL!$M$1:$BP$521,35,0)</f>
        <v>44585</v>
      </c>
      <c r="J389" s="11" t="str">
        <f t="shared" si="19"/>
        <v>Diferentes</v>
      </c>
      <c r="K389" s="5">
        <v>44700</v>
      </c>
      <c r="L389" s="19">
        <f>+VLOOKUP(E389,[1]GENERAL!$M$1:$BP$521,36,0)</f>
        <v>44765</v>
      </c>
      <c r="M389" s="11" t="str">
        <f t="shared" si="20"/>
        <v>Diferentes</v>
      </c>
      <c r="N389" s="6">
        <v>13200000</v>
      </c>
      <c r="O389" s="7">
        <v>1</v>
      </c>
      <c r="P389" s="6">
        <v>13200000</v>
      </c>
      <c r="Q389" s="6">
        <v>0</v>
      </c>
      <c r="R389" s="6">
        <v>1</v>
      </c>
      <c r="S389" s="6">
        <v>6600000</v>
      </c>
      <c r="T389" s="7">
        <v>0.11666666666666667</v>
      </c>
      <c r="U389" s="6">
        <v>770000</v>
      </c>
      <c r="V389" s="6">
        <v>5830000</v>
      </c>
      <c r="W389" s="32" t="s">
        <v>198</v>
      </c>
    </row>
    <row r="390" spans="1:23" x14ac:dyDescent="0.3">
      <c r="A390" s="3" t="s">
        <v>441</v>
      </c>
      <c r="B390" s="31">
        <v>367</v>
      </c>
      <c r="C390" s="9">
        <v>693</v>
      </c>
      <c r="D390" s="9">
        <v>637</v>
      </c>
      <c r="E390" s="9">
        <v>1073717524</v>
      </c>
      <c r="F390" s="10" t="s">
        <v>233</v>
      </c>
      <c r="G390" s="29">
        <f t="shared" si="18"/>
        <v>180</v>
      </c>
      <c r="H390" s="5">
        <v>44705</v>
      </c>
      <c r="I390" s="19">
        <f>+VLOOKUP(E390,[1]GENERAL!$M$1:$BP$521,35,0)</f>
        <v>44585</v>
      </c>
      <c r="J390" s="11" t="str">
        <f t="shared" si="19"/>
        <v>Diferentes</v>
      </c>
      <c r="K390" s="5">
        <v>44765</v>
      </c>
      <c r="L390" s="19">
        <f>+VLOOKUP(E390,[1]GENERAL!$M$1:$BP$521,36,0)</f>
        <v>44765</v>
      </c>
      <c r="M390" s="11" t="str">
        <f t="shared" si="20"/>
        <v>Iguales</v>
      </c>
      <c r="N390" s="6">
        <v>6600000</v>
      </c>
      <c r="O390" s="7">
        <v>0.11666666666666667</v>
      </c>
      <c r="P390" s="6">
        <v>770000</v>
      </c>
      <c r="Q390" s="6">
        <v>5830000</v>
      </c>
      <c r="R390" s="6">
        <v>0</v>
      </c>
      <c r="S390" s="6">
        <v>0</v>
      </c>
      <c r="T390" s="3"/>
      <c r="U390" s="6"/>
      <c r="V390" s="6"/>
      <c r="W390" s="32" t="s">
        <v>19</v>
      </c>
    </row>
    <row r="391" spans="1:23" x14ac:dyDescent="0.3">
      <c r="A391" s="3" t="s">
        <v>442</v>
      </c>
      <c r="B391" s="31">
        <v>368</v>
      </c>
      <c r="C391" s="9">
        <v>223</v>
      </c>
      <c r="D391" s="9">
        <v>363</v>
      </c>
      <c r="E391" s="9">
        <v>79353181</v>
      </c>
      <c r="F391" s="10" t="s">
        <v>24</v>
      </c>
      <c r="G391" s="29">
        <f t="shared" si="18"/>
        <v>242</v>
      </c>
      <c r="H391" s="5">
        <v>44581</v>
      </c>
      <c r="I391" s="19">
        <f>+VLOOKUP(E391,[1]GENERAL!$M$1:$BP$521,35,0)</f>
        <v>44587</v>
      </c>
      <c r="J391" s="11" t="str">
        <f t="shared" si="19"/>
        <v>Diferentes</v>
      </c>
      <c r="K391" s="5">
        <v>44823</v>
      </c>
      <c r="L391" s="19">
        <f>+VLOOKUP(E391,[1]GENERAL!$M$1:$BP$521,36,0)</f>
        <v>44829</v>
      </c>
      <c r="M391" s="11" t="str">
        <f t="shared" si="20"/>
        <v>Diferentes</v>
      </c>
      <c r="N391" s="6">
        <v>84000000</v>
      </c>
      <c r="O391" s="7">
        <v>0.39583333333333331</v>
      </c>
      <c r="P391" s="6">
        <v>33250000</v>
      </c>
      <c r="Q391" s="6">
        <v>50750000</v>
      </c>
      <c r="R391" s="6">
        <v>0</v>
      </c>
      <c r="S391" s="6">
        <v>0</v>
      </c>
      <c r="T391" s="3"/>
      <c r="U391" s="6"/>
      <c r="V391" s="6"/>
      <c r="W391" s="32" t="s">
        <v>19</v>
      </c>
    </row>
    <row r="392" spans="1:23" x14ac:dyDescent="0.3">
      <c r="A392" s="3" t="s">
        <v>443</v>
      </c>
      <c r="B392" s="31">
        <v>369</v>
      </c>
      <c r="C392" s="9">
        <v>192</v>
      </c>
      <c r="D392" s="9">
        <v>364</v>
      </c>
      <c r="E392" s="9">
        <v>46385069</v>
      </c>
      <c r="F392" s="10" t="s">
        <v>36</v>
      </c>
      <c r="G392" s="29">
        <f t="shared" si="18"/>
        <v>180</v>
      </c>
      <c r="H392" s="5">
        <v>44582</v>
      </c>
      <c r="I392" s="19">
        <f>+VLOOKUP(E392,[1]GENERAL!$M$1:$BP$521,35,0)</f>
        <v>44585</v>
      </c>
      <c r="J392" s="11" t="str">
        <f t="shared" si="19"/>
        <v>Diferentes</v>
      </c>
      <c r="K392" s="5">
        <v>44762</v>
      </c>
      <c r="L392" s="19">
        <f>+VLOOKUP(E392,[1]GENERAL!$M$1:$BP$521,36,0)</f>
        <v>44765</v>
      </c>
      <c r="M392" s="11" t="str">
        <f t="shared" si="20"/>
        <v>Diferentes</v>
      </c>
      <c r="N392" s="6">
        <v>44125200</v>
      </c>
      <c r="O392" s="7">
        <v>0.7055555555555556</v>
      </c>
      <c r="P392" s="6">
        <v>31132780</v>
      </c>
      <c r="Q392" s="6">
        <v>12992420</v>
      </c>
      <c r="R392" s="6">
        <v>0</v>
      </c>
      <c r="S392" s="6">
        <v>0</v>
      </c>
      <c r="T392" s="3"/>
      <c r="U392" s="6"/>
      <c r="V392" s="6"/>
      <c r="W392" s="32" t="s">
        <v>19</v>
      </c>
    </row>
    <row r="393" spans="1:23" x14ac:dyDescent="0.3">
      <c r="A393" s="3" t="s">
        <v>444</v>
      </c>
      <c r="B393" s="31">
        <v>370</v>
      </c>
      <c r="C393" s="9">
        <v>194</v>
      </c>
      <c r="D393" s="9">
        <v>373</v>
      </c>
      <c r="E393" s="9">
        <v>1014176435</v>
      </c>
      <c r="F393" s="10" t="s">
        <v>33</v>
      </c>
      <c r="G393" s="29">
        <f t="shared" si="18"/>
        <v>333</v>
      </c>
      <c r="H393" s="5">
        <v>44585</v>
      </c>
      <c r="I393" s="19">
        <f>+VLOOKUP(E393,[1]GENERAL!$M$1:$BP$521,35,0)</f>
        <v>44585</v>
      </c>
      <c r="J393" s="11" t="str">
        <f t="shared" si="19"/>
        <v>Iguales</v>
      </c>
      <c r="K393" s="5">
        <v>44918</v>
      </c>
      <c r="L393" s="19">
        <f>+VLOOKUP(E393,[1]GENERAL!$M$1:$BP$521,36,0)</f>
        <v>44918</v>
      </c>
      <c r="M393" s="11" t="str">
        <f t="shared" si="20"/>
        <v>Iguales</v>
      </c>
      <c r="N393" s="6">
        <v>65714000</v>
      </c>
      <c r="O393" s="7">
        <v>0.38787877773381624</v>
      </c>
      <c r="P393" s="6">
        <v>25489066</v>
      </c>
      <c r="Q393" s="6">
        <v>40224934</v>
      </c>
      <c r="R393" s="6">
        <v>0</v>
      </c>
      <c r="S393" s="6">
        <v>0</v>
      </c>
      <c r="T393" s="3"/>
      <c r="U393" s="6"/>
      <c r="V393" s="6"/>
      <c r="W393" s="32" t="s">
        <v>19</v>
      </c>
    </row>
    <row r="394" spans="1:23" x14ac:dyDescent="0.3">
      <c r="A394" s="3" t="s">
        <v>445</v>
      </c>
      <c r="B394" s="31">
        <v>371</v>
      </c>
      <c r="C394" s="9">
        <v>349</v>
      </c>
      <c r="D394" s="9">
        <v>374</v>
      </c>
      <c r="E394" s="9">
        <v>80764108</v>
      </c>
      <c r="F394" s="10" t="s">
        <v>33</v>
      </c>
      <c r="G394" s="29">
        <f t="shared" si="18"/>
        <v>333</v>
      </c>
      <c r="H394" s="5">
        <v>44585</v>
      </c>
      <c r="I394" s="19">
        <f>+VLOOKUP(E394,[1]GENERAL!$M$1:$BP$521,35,0)</f>
        <v>44586</v>
      </c>
      <c r="J394" s="11" t="str">
        <f t="shared" si="19"/>
        <v>Diferentes</v>
      </c>
      <c r="K394" s="5">
        <v>44918</v>
      </c>
      <c r="L394" s="19">
        <f>+VLOOKUP(E394,[1]GENERAL!$M$1:$BP$521,36,0)</f>
        <v>44919</v>
      </c>
      <c r="M394" s="11" t="str">
        <f t="shared" si="20"/>
        <v>Diferentes</v>
      </c>
      <c r="N394" s="6">
        <v>56650000</v>
      </c>
      <c r="O394" s="7">
        <v>0.38181818181818183</v>
      </c>
      <c r="P394" s="6">
        <v>21630000</v>
      </c>
      <c r="Q394" s="6">
        <v>35020000</v>
      </c>
      <c r="R394" s="6">
        <v>0</v>
      </c>
      <c r="S394" s="6">
        <v>0</v>
      </c>
      <c r="T394" s="3"/>
      <c r="U394" s="6"/>
      <c r="V394" s="6"/>
      <c r="W394" s="32" t="s">
        <v>19</v>
      </c>
    </row>
    <row r="395" spans="1:23" x14ac:dyDescent="0.3">
      <c r="A395" s="3" t="s">
        <v>446</v>
      </c>
      <c r="B395" s="31">
        <v>372</v>
      </c>
      <c r="C395" s="9">
        <v>393</v>
      </c>
      <c r="D395" s="9">
        <v>388</v>
      </c>
      <c r="E395" s="9">
        <v>1030604453</v>
      </c>
      <c r="F395" s="10" t="s">
        <v>33</v>
      </c>
      <c r="G395" s="29">
        <f t="shared" si="18"/>
        <v>333</v>
      </c>
      <c r="H395" s="5">
        <v>44585</v>
      </c>
      <c r="I395" s="19">
        <f>+VLOOKUP(E395,[1]GENERAL!$M$1:$BP$521,35,0)</f>
        <v>44586</v>
      </c>
      <c r="J395" s="11" t="str">
        <f t="shared" si="19"/>
        <v>Diferentes</v>
      </c>
      <c r="K395" s="5">
        <v>44918</v>
      </c>
      <c r="L395" s="19">
        <f>+VLOOKUP(E395,[1]GENERAL!$M$1:$BP$521,36,0)</f>
        <v>44919</v>
      </c>
      <c r="M395" s="11" t="str">
        <f t="shared" si="20"/>
        <v>Diferentes</v>
      </c>
      <c r="N395" s="6">
        <v>49500000</v>
      </c>
      <c r="O395" s="7">
        <v>0.29090909090909089</v>
      </c>
      <c r="P395" s="6">
        <v>14400000</v>
      </c>
      <c r="Q395" s="6">
        <v>35100000</v>
      </c>
      <c r="R395" s="6">
        <v>0</v>
      </c>
      <c r="S395" s="6">
        <v>0</v>
      </c>
      <c r="T395" s="3"/>
      <c r="U395" s="6"/>
      <c r="V395" s="6"/>
      <c r="W395" s="32" t="s">
        <v>19</v>
      </c>
    </row>
    <row r="396" spans="1:23" x14ac:dyDescent="0.3">
      <c r="A396" s="3" t="s">
        <v>447</v>
      </c>
      <c r="B396" s="31">
        <v>373</v>
      </c>
      <c r="C396" s="9">
        <v>409</v>
      </c>
      <c r="D396" s="9">
        <v>375</v>
      </c>
      <c r="E396" s="9">
        <v>1019132466</v>
      </c>
      <c r="F396" s="10" t="s">
        <v>36</v>
      </c>
      <c r="G396" s="29">
        <f t="shared" si="18"/>
        <v>180</v>
      </c>
      <c r="H396" s="5">
        <v>44585</v>
      </c>
      <c r="I396" s="19">
        <f>+VLOOKUP(E396,[1]GENERAL!$M$1:$BP$521,35,0)</f>
        <v>44585</v>
      </c>
      <c r="J396" s="11" t="str">
        <f t="shared" si="19"/>
        <v>Iguales</v>
      </c>
      <c r="K396" s="5">
        <v>44765</v>
      </c>
      <c r="L396" s="19">
        <f>+VLOOKUP(E396,[1]GENERAL!$M$1:$BP$521,36,0)</f>
        <v>44765</v>
      </c>
      <c r="M396" s="11" t="str">
        <f t="shared" si="20"/>
        <v>Iguales</v>
      </c>
      <c r="N396" s="6">
        <v>25200000</v>
      </c>
      <c r="O396" s="7">
        <v>0.53888888888888886</v>
      </c>
      <c r="P396" s="6">
        <v>13580000</v>
      </c>
      <c r="Q396" s="6">
        <v>11620000</v>
      </c>
      <c r="R396" s="6">
        <v>0</v>
      </c>
      <c r="S396" s="6">
        <v>0</v>
      </c>
      <c r="T396" s="3"/>
      <c r="U396" s="6"/>
      <c r="V396" s="6"/>
      <c r="W396" s="32" t="s">
        <v>19</v>
      </c>
    </row>
    <row r="397" spans="1:23" x14ac:dyDescent="0.3">
      <c r="A397" s="3" t="s">
        <v>448</v>
      </c>
      <c r="B397" s="31">
        <v>374</v>
      </c>
      <c r="C397" s="9">
        <v>348</v>
      </c>
      <c r="D397" s="9">
        <v>376</v>
      </c>
      <c r="E397" s="9">
        <v>80197560</v>
      </c>
      <c r="F397" s="10" t="s">
        <v>33</v>
      </c>
      <c r="G397" s="29">
        <f t="shared" si="18"/>
        <v>333</v>
      </c>
      <c r="H397" s="5">
        <v>44585</v>
      </c>
      <c r="I397" s="19">
        <f>+VLOOKUP(E397,[1]GENERAL!$M$1:$BP$521,35,0)</f>
        <v>44585</v>
      </c>
      <c r="J397" s="11" t="str">
        <f t="shared" si="19"/>
        <v>Iguales</v>
      </c>
      <c r="K397" s="5">
        <v>44918</v>
      </c>
      <c r="L397" s="19">
        <f>+VLOOKUP(E397,[1]GENERAL!$M$1:$BP$521,36,0)</f>
        <v>44918</v>
      </c>
      <c r="M397" s="11" t="str">
        <f t="shared" si="20"/>
        <v>Iguales</v>
      </c>
      <c r="N397" s="6">
        <v>46317040</v>
      </c>
      <c r="O397" s="7">
        <v>0.38484847045493409</v>
      </c>
      <c r="P397" s="6">
        <v>17825042</v>
      </c>
      <c r="Q397" s="6">
        <v>28491998</v>
      </c>
      <c r="R397" s="6">
        <v>0</v>
      </c>
      <c r="S397" s="6">
        <v>0</v>
      </c>
      <c r="T397" s="3"/>
      <c r="U397" s="6"/>
      <c r="V397" s="6"/>
      <c r="W397" s="32" t="s">
        <v>19</v>
      </c>
    </row>
    <row r="398" spans="1:23" x14ac:dyDescent="0.3">
      <c r="A398" s="3" t="s">
        <v>449</v>
      </c>
      <c r="B398" s="31">
        <v>375</v>
      </c>
      <c r="C398" s="9">
        <v>176</v>
      </c>
      <c r="D398" s="9">
        <v>380</v>
      </c>
      <c r="E398" s="9">
        <v>1082955681</v>
      </c>
      <c r="F398" s="10" t="s">
        <v>36</v>
      </c>
      <c r="G398" s="29">
        <f t="shared" si="18"/>
        <v>180</v>
      </c>
      <c r="H398" s="5">
        <v>44585</v>
      </c>
      <c r="I398" s="19">
        <f>+VLOOKUP(E398,[1]GENERAL!$M$1:$BP$521,35,0)</f>
        <v>44586</v>
      </c>
      <c r="J398" s="11" t="str">
        <f t="shared" si="19"/>
        <v>Diferentes</v>
      </c>
      <c r="K398" s="5">
        <v>44765</v>
      </c>
      <c r="L398" s="19">
        <f>+VLOOKUP(E398,[1]GENERAL!$M$1:$BP$521,36,0)</f>
        <v>44766</v>
      </c>
      <c r="M398" s="11" t="str">
        <f t="shared" si="20"/>
        <v>Diferentes</v>
      </c>
      <c r="N398" s="6">
        <v>44557800</v>
      </c>
      <c r="O398" s="7">
        <v>0.7</v>
      </c>
      <c r="P398" s="6">
        <v>31190460</v>
      </c>
      <c r="Q398" s="6">
        <v>13367340</v>
      </c>
      <c r="R398" s="6">
        <v>0</v>
      </c>
      <c r="S398" s="6">
        <v>0</v>
      </c>
      <c r="T398" s="3"/>
      <c r="U398" s="6"/>
      <c r="V398" s="6"/>
      <c r="W398" s="32" t="s">
        <v>19</v>
      </c>
    </row>
    <row r="399" spans="1:23" ht="28.8" x14ac:dyDescent="0.3">
      <c r="A399" s="3" t="s">
        <v>450</v>
      </c>
      <c r="B399" s="31">
        <v>376</v>
      </c>
      <c r="C399" s="9">
        <v>507</v>
      </c>
      <c r="D399" s="9">
        <v>473</v>
      </c>
      <c r="E399" s="9">
        <v>79821330</v>
      </c>
      <c r="F399" s="10" t="s">
        <v>451</v>
      </c>
      <c r="G399" s="29">
        <f t="shared" si="18"/>
        <v>154</v>
      </c>
      <c r="H399" s="5">
        <v>44588</v>
      </c>
      <c r="I399" s="19">
        <f>+VLOOKUP(E399,[1]GENERAL!$M$1:$BP$521,35,0)</f>
        <v>44569</v>
      </c>
      <c r="J399" s="11" t="str">
        <f t="shared" si="19"/>
        <v>Diferentes</v>
      </c>
      <c r="K399" s="5">
        <v>44677</v>
      </c>
      <c r="L399" s="19">
        <f>+VLOOKUP(E399,[1]GENERAL!$M$1:$BP$521,36,0)</f>
        <v>44723</v>
      </c>
      <c r="M399" s="11" t="str">
        <f t="shared" si="20"/>
        <v>Diferentes</v>
      </c>
      <c r="N399" s="6">
        <v>23250000</v>
      </c>
      <c r="O399" s="7">
        <v>1</v>
      </c>
      <c r="P399" s="6">
        <v>23250000</v>
      </c>
      <c r="Q399" s="6">
        <v>0</v>
      </c>
      <c r="R399" s="6">
        <v>1</v>
      </c>
      <c r="S399" s="6">
        <v>11625000</v>
      </c>
      <c r="T399" s="7">
        <v>0.73333333333333328</v>
      </c>
      <c r="U399" s="6">
        <v>8525000</v>
      </c>
      <c r="V399" s="6">
        <v>3100000</v>
      </c>
      <c r="W399" s="32" t="s">
        <v>198</v>
      </c>
    </row>
    <row r="400" spans="1:23" x14ac:dyDescent="0.3">
      <c r="A400" s="3" t="s">
        <v>452</v>
      </c>
      <c r="B400" s="31">
        <v>376</v>
      </c>
      <c r="C400" s="9">
        <v>699</v>
      </c>
      <c r="D400" s="9">
        <v>623</v>
      </c>
      <c r="E400" s="9">
        <v>79821330</v>
      </c>
      <c r="F400" s="10" t="s">
        <v>453</v>
      </c>
      <c r="G400" s="29">
        <f t="shared" si="18"/>
        <v>154</v>
      </c>
      <c r="H400" s="5">
        <v>44678</v>
      </c>
      <c r="I400" s="19">
        <f>+VLOOKUP(E400,[1]GENERAL!$M$1:$BP$521,35,0)</f>
        <v>44569</v>
      </c>
      <c r="J400" s="11" t="str">
        <f t="shared" si="19"/>
        <v>Diferentes</v>
      </c>
      <c r="K400" s="5">
        <v>44723</v>
      </c>
      <c r="L400" s="19">
        <f>+VLOOKUP(E400,[1]GENERAL!$M$1:$BP$521,36,0)</f>
        <v>44723</v>
      </c>
      <c r="M400" s="11" t="str">
        <f t="shared" si="20"/>
        <v>Iguales</v>
      </c>
      <c r="N400" s="6">
        <v>11625000</v>
      </c>
      <c r="O400" s="7">
        <v>0.73333333333333328</v>
      </c>
      <c r="P400" s="6">
        <v>8525000</v>
      </c>
      <c r="Q400" s="6">
        <v>3100000</v>
      </c>
      <c r="R400" s="6">
        <v>0</v>
      </c>
      <c r="S400" s="6">
        <v>0</v>
      </c>
      <c r="T400" s="3"/>
      <c r="U400" s="6"/>
      <c r="V400" s="6"/>
      <c r="W400" s="32" t="s">
        <v>19</v>
      </c>
    </row>
    <row r="401" spans="1:23" x14ac:dyDescent="0.3">
      <c r="A401" s="3" t="s">
        <v>454</v>
      </c>
      <c r="B401" s="31">
        <v>377</v>
      </c>
      <c r="C401" s="9">
        <v>253</v>
      </c>
      <c r="D401" s="9">
        <v>431</v>
      </c>
      <c r="E401" s="9">
        <v>79981240</v>
      </c>
      <c r="F401" s="10" t="s">
        <v>53</v>
      </c>
      <c r="G401" s="29">
        <f t="shared" si="18"/>
        <v>211</v>
      </c>
      <c r="H401" s="5">
        <v>44587</v>
      </c>
      <c r="I401" s="19">
        <f>+VLOOKUP(E401,[1]GENERAL!$M$1:$BP$521,35,0)</f>
        <v>44589</v>
      </c>
      <c r="J401" s="11" t="str">
        <f t="shared" si="19"/>
        <v>Diferentes</v>
      </c>
      <c r="K401" s="5">
        <v>44798</v>
      </c>
      <c r="L401" s="19">
        <f>+VLOOKUP(E401,[1]GENERAL!$M$1:$BP$521,36,0)</f>
        <v>44800</v>
      </c>
      <c r="M401" s="11" t="str">
        <f t="shared" si="20"/>
        <v>Diferentes</v>
      </c>
      <c r="N401" s="6">
        <v>63000000</v>
      </c>
      <c r="O401" s="7">
        <v>0.58571428571428574</v>
      </c>
      <c r="P401" s="6">
        <v>36900000</v>
      </c>
      <c r="Q401" s="6">
        <v>26100000</v>
      </c>
      <c r="R401" s="6">
        <v>0</v>
      </c>
      <c r="S401" s="6">
        <v>0</v>
      </c>
      <c r="T401" s="3"/>
      <c r="U401" s="6"/>
      <c r="V401" s="6"/>
      <c r="W401" s="32" t="s">
        <v>19</v>
      </c>
    </row>
    <row r="402" spans="1:23" x14ac:dyDescent="0.3">
      <c r="A402" s="3" t="s">
        <v>455</v>
      </c>
      <c r="B402" s="31">
        <v>378</v>
      </c>
      <c r="C402" s="9">
        <v>100</v>
      </c>
      <c r="D402" s="9">
        <v>392</v>
      </c>
      <c r="E402" s="9">
        <v>1016098929</v>
      </c>
      <c r="F402" s="10" t="s">
        <v>33</v>
      </c>
      <c r="G402" s="29">
        <f t="shared" si="18"/>
        <v>333</v>
      </c>
      <c r="H402" s="5">
        <v>44586</v>
      </c>
      <c r="I402" s="19">
        <f>+VLOOKUP(E402,[1]GENERAL!$M$1:$BP$521,35,0)</f>
        <v>44586</v>
      </c>
      <c r="J402" s="11" t="str">
        <f t="shared" si="19"/>
        <v>Iguales</v>
      </c>
      <c r="K402" s="5">
        <v>44919</v>
      </c>
      <c r="L402" s="19">
        <f>+VLOOKUP(E402,[1]GENERAL!$M$1:$BP$521,36,0)</f>
        <v>44919</v>
      </c>
      <c r="M402" s="11" t="str">
        <f t="shared" si="20"/>
        <v>Iguales</v>
      </c>
      <c r="N402" s="6">
        <v>55000000</v>
      </c>
      <c r="O402" s="7">
        <v>0.38181818181818183</v>
      </c>
      <c r="P402" s="6">
        <v>21000000</v>
      </c>
      <c r="Q402" s="6">
        <v>34000000</v>
      </c>
      <c r="R402" s="6">
        <v>0</v>
      </c>
      <c r="S402" s="6">
        <v>0</v>
      </c>
      <c r="T402" s="3"/>
      <c r="U402" s="6"/>
      <c r="V402" s="6"/>
      <c r="W402" s="32" t="s">
        <v>19</v>
      </c>
    </row>
    <row r="403" spans="1:23" x14ac:dyDescent="0.3">
      <c r="A403" s="3" t="s">
        <v>456</v>
      </c>
      <c r="B403" s="31">
        <v>379</v>
      </c>
      <c r="C403" s="9">
        <v>178</v>
      </c>
      <c r="D403" s="9">
        <v>391</v>
      </c>
      <c r="E403" s="9">
        <v>20362900</v>
      </c>
      <c r="F403" s="10" t="s">
        <v>36</v>
      </c>
      <c r="G403" s="29">
        <f t="shared" si="18"/>
        <v>180</v>
      </c>
      <c r="H403" s="5">
        <v>44585</v>
      </c>
      <c r="I403" s="19">
        <f>+VLOOKUP(E403,[1]GENERAL!$M$1:$BP$521,35,0)</f>
        <v>44586</v>
      </c>
      <c r="J403" s="11" t="str">
        <f t="shared" si="19"/>
        <v>Diferentes</v>
      </c>
      <c r="K403" s="5">
        <v>44765</v>
      </c>
      <c r="L403" s="19">
        <f>+VLOOKUP(E403,[1]GENERAL!$M$1:$BP$521,36,0)</f>
        <v>44766</v>
      </c>
      <c r="M403" s="11" t="str">
        <f t="shared" si="20"/>
        <v>Diferentes</v>
      </c>
      <c r="N403" s="6">
        <v>25263840</v>
      </c>
      <c r="O403" s="7">
        <v>0.2</v>
      </c>
      <c r="P403" s="6">
        <v>5052768</v>
      </c>
      <c r="Q403" s="6">
        <v>20211072</v>
      </c>
      <c r="R403" s="6">
        <v>0</v>
      </c>
      <c r="S403" s="6">
        <v>0</v>
      </c>
      <c r="T403" s="3"/>
      <c r="U403" s="6"/>
      <c r="V403" s="6"/>
      <c r="W403" s="32" t="s">
        <v>19</v>
      </c>
    </row>
    <row r="404" spans="1:23" x14ac:dyDescent="0.3">
      <c r="A404" s="3" t="s">
        <v>457</v>
      </c>
      <c r="B404" s="31">
        <v>380</v>
      </c>
      <c r="C404" s="9">
        <v>505</v>
      </c>
      <c r="D404" s="9">
        <v>394</v>
      </c>
      <c r="E404" s="9">
        <v>30506558</v>
      </c>
      <c r="F404" s="10" t="s">
        <v>33</v>
      </c>
      <c r="G404" s="29">
        <f t="shared" si="18"/>
        <v>333</v>
      </c>
      <c r="H404" s="5">
        <v>44586</v>
      </c>
      <c r="I404" s="19">
        <f>+VLOOKUP(E404,[1]GENERAL!$M$1:$BP$521,35,0)</f>
        <v>44586</v>
      </c>
      <c r="J404" s="11" t="str">
        <f t="shared" si="19"/>
        <v>Iguales</v>
      </c>
      <c r="K404" s="5">
        <v>44919</v>
      </c>
      <c r="L404" s="19">
        <f>+VLOOKUP(E404,[1]GENERAL!$M$1:$BP$521,36,0)</f>
        <v>44919</v>
      </c>
      <c r="M404" s="11" t="str">
        <f t="shared" si="20"/>
        <v>Iguales</v>
      </c>
      <c r="N404" s="6">
        <v>89100000</v>
      </c>
      <c r="O404" s="7">
        <v>0.38181818181818183</v>
      </c>
      <c r="P404" s="6">
        <v>34020000</v>
      </c>
      <c r="Q404" s="6">
        <v>55080000</v>
      </c>
      <c r="R404" s="6">
        <v>0</v>
      </c>
      <c r="S404" s="6">
        <v>0</v>
      </c>
      <c r="T404" s="3"/>
      <c r="U404" s="6"/>
      <c r="V404" s="6"/>
      <c r="W404" s="32" t="s">
        <v>19</v>
      </c>
    </row>
    <row r="405" spans="1:23" x14ac:dyDescent="0.3">
      <c r="A405" s="3" t="s">
        <v>458</v>
      </c>
      <c r="B405" s="31">
        <v>381</v>
      </c>
      <c r="C405" s="9">
        <v>29</v>
      </c>
      <c r="D405" s="9">
        <v>385</v>
      </c>
      <c r="E405" s="9">
        <v>1121706848</v>
      </c>
      <c r="F405" s="10" t="s">
        <v>33</v>
      </c>
      <c r="G405" s="29">
        <f t="shared" si="18"/>
        <v>333</v>
      </c>
      <c r="H405" s="5">
        <v>44585</v>
      </c>
      <c r="I405" s="19">
        <f>+VLOOKUP(E405,[1]GENERAL!$M$1:$BP$521,35,0)</f>
        <v>44585</v>
      </c>
      <c r="J405" s="11" t="str">
        <f t="shared" si="19"/>
        <v>Iguales</v>
      </c>
      <c r="K405" s="5">
        <v>44918</v>
      </c>
      <c r="L405" s="19">
        <f>+VLOOKUP(E405,[1]GENERAL!$M$1:$BP$521,36,0)</f>
        <v>44918</v>
      </c>
      <c r="M405" s="11" t="str">
        <f t="shared" si="20"/>
        <v>Iguales</v>
      </c>
      <c r="N405" s="6">
        <v>60500000</v>
      </c>
      <c r="O405" s="7">
        <v>0.38484847933884297</v>
      </c>
      <c r="P405" s="6">
        <v>23283333</v>
      </c>
      <c r="Q405" s="6">
        <v>37216667</v>
      </c>
      <c r="R405" s="6">
        <v>0</v>
      </c>
      <c r="S405" s="6">
        <v>0</v>
      </c>
      <c r="T405" s="3"/>
      <c r="U405" s="6"/>
      <c r="V405" s="6"/>
      <c r="W405" s="32" t="s">
        <v>19</v>
      </c>
    </row>
    <row r="406" spans="1:23" x14ac:dyDescent="0.3">
      <c r="A406" s="3" t="s">
        <v>459</v>
      </c>
      <c r="B406" s="31">
        <v>382</v>
      </c>
      <c r="C406" s="9">
        <v>44</v>
      </c>
      <c r="D406" s="9">
        <v>399</v>
      </c>
      <c r="E406" s="9">
        <v>79757441</v>
      </c>
      <c r="F406" s="10" t="s">
        <v>33</v>
      </c>
      <c r="G406" s="29">
        <f t="shared" si="18"/>
        <v>333</v>
      </c>
      <c r="H406" s="5">
        <v>44586</v>
      </c>
      <c r="I406" s="19">
        <f>+VLOOKUP(E406,[1]GENERAL!$M$1:$BP$521,35,0)</f>
        <v>44587</v>
      </c>
      <c r="J406" s="11" t="str">
        <f t="shared" si="19"/>
        <v>Diferentes</v>
      </c>
      <c r="K406" s="5">
        <v>44919</v>
      </c>
      <c r="L406" s="19">
        <f>+VLOOKUP(E406,[1]GENERAL!$M$1:$BP$521,36,0)</f>
        <v>44920</v>
      </c>
      <c r="M406" s="11" t="str">
        <f t="shared" si="20"/>
        <v>Diferentes</v>
      </c>
      <c r="N406" s="6">
        <v>33000000</v>
      </c>
      <c r="O406" s="7">
        <v>0.37878787878787878</v>
      </c>
      <c r="P406" s="6">
        <v>12500000</v>
      </c>
      <c r="Q406" s="6">
        <v>20500000</v>
      </c>
      <c r="R406" s="6">
        <v>0</v>
      </c>
      <c r="S406" s="6">
        <v>0</v>
      </c>
      <c r="T406" s="3"/>
      <c r="U406" s="6"/>
      <c r="V406" s="6"/>
      <c r="W406" s="32" t="s">
        <v>19</v>
      </c>
    </row>
    <row r="407" spans="1:23" x14ac:dyDescent="0.3">
      <c r="A407" s="3" t="s">
        <v>460</v>
      </c>
      <c r="B407" s="31">
        <v>383</v>
      </c>
      <c r="C407" s="9">
        <v>107</v>
      </c>
      <c r="D407" s="9">
        <v>401</v>
      </c>
      <c r="E407" s="9">
        <v>1022411638</v>
      </c>
      <c r="F407" s="10" t="s">
        <v>36</v>
      </c>
      <c r="G407" s="29">
        <f t="shared" si="18"/>
        <v>333</v>
      </c>
      <c r="H407" s="5">
        <v>44586</v>
      </c>
      <c r="I407" s="19">
        <f>+VLOOKUP(E407,[1]GENERAL!$M$1:$BP$521,35,0)</f>
        <v>44586</v>
      </c>
      <c r="J407" s="11" t="str">
        <f t="shared" si="19"/>
        <v>Iguales</v>
      </c>
      <c r="K407" s="5">
        <v>44766</v>
      </c>
      <c r="L407" s="19">
        <f>+VLOOKUP(E407,[1]GENERAL!$M$1:$BP$521,36,0)</f>
        <v>44919</v>
      </c>
      <c r="M407" s="11" t="str">
        <f t="shared" si="20"/>
        <v>Diferentes</v>
      </c>
      <c r="N407" s="6">
        <v>38500000</v>
      </c>
      <c r="O407" s="7">
        <v>0.38181818181818183</v>
      </c>
      <c r="P407" s="6">
        <v>14700000</v>
      </c>
      <c r="Q407" s="6">
        <v>23800000</v>
      </c>
      <c r="R407" s="6">
        <v>0</v>
      </c>
      <c r="S407" s="6">
        <v>0</v>
      </c>
      <c r="T407" s="3"/>
      <c r="U407" s="6"/>
      <c r="V407" s="6"/>
      <c r="W407" s="32" t="s">
        <v>19</v>
      </c>
    </row>
    <row r="408" spans="1:23" x14ac:dyDescent="0.3">
      <c r="A408" s="3" t="s">
        <v>461</v>
      </c>
      <c r="B408" s="31">
        <v>384</v>
      </c>
      <c r="C408" s="9">
        <v>108</v>
      </c>
      <c r="D408" s="9">
        <v>400</v>
      </c>
      <c r="E408" s="9">
        <v>80083754</v>
      </c>
      <c r="F408" s="10" t="s">
        <v>36</v>
      </c>
      <c r="G408" s="29">
        <f t="shared" si="18"/>
        <v>180</v>
      </c>
      <c r="H408" s="5">
        <v>44586</v>
      </c>
      <c r="I408" s="19">
        <f>+VLOOKUP(E408,[1]GENERAL!$M$1:$BP$521,35,0)</f>
        <v>44586</v>
      </c>
      <c r="J408" s="11" t="str">
        <f t="shared" si="19"/>
        <v>Iguales</v>
      </c>
      <c r="K408" s="5">
        <v>44766</v>
      </c>
      <c r="L408" s="19">
        <f>+VLOOKUP(E408,[1]GENERAL!$M$1:$BP$521,36,0)</f>
        <v>44766</v>
      </c>
      <c r="M408" s="11" t="str">
        <f t="shared" si="20"/>
        <v>Iguales</v>
      </c>
      <c r="N408" s="6">
        <v>24300000</v>
      </c>
      <c r="O408" s="7">
        <v>0.7</v>
      </c>
      <c r="P408" s="6">
        <v>17010000</v>
      </c>
      <c r="Q408" s="6">
        <v>7290000</v>
      </c>
      <c r="R408" s="6">
        <v>0</v>
      </c>
      <c r="S408" s="6">
        <v>0</v>
      </c>
      <c r="T408" s="3"/>
      <c r="U408" s="6"/>
      <c r="V408" s="6"/>
      <c r="W408" s="32" t="s">
        <v>19</v>
      </c>
    </row>
    <row r="409" spans="1:23" x14ac:dyDescent="0.3">
      <c r="A409" s="3" t="s">
        <v>462</v>
      </c>
      <c r="B409" s="31">
        <v>385</v>
      </c>
      <c r="C409" s="9">
        <v>61</v>
      </c>
      <c r="D409" s="9">
        <v>386</v>
      </c>
      <c r="E409" s="9">
        <v>45510011</v>
      </c>
      <c r="F409" s="10" t="s">
        <v>33</v>
      </c>
      <c r="G409" s="29">
        <f t="shared" si="18"/>
        <v>333</v>
      </c>
      <c r="H409" s="5">
        <v>44585</v>
      </c>
      <c r="I409" s="19">
        <f>+VLOOKUP(E409,[1]GENERAL!$M$1:$BP$521,35,0)</f>
        <v>44586</v>
      </c>
      <c r="J409" s="11" t="str">
        <f t="shared" si="19"/>
        <v>Diferentes</v>
      </c>
      <c r="K409" s="5">
        <v>44918</v>
      </c>
      <c r="L409" s="19">
        <f>+VLOOKUP(E409,[1]GENERAL!$M$1:$BP$521,36,0)</f>
        <v>44919</v>
      </c>
      <c r="M409" s="11" t="str">
        <f t="shared" si="20"/>
        <v>Diferentes</v>
      </c>
      <c r="N409" s="6">
        <v>64900000</v>
      </c>
      <c r="O409" s="7">
        <v>0.38181818181818183</v>
      </c>
      <c r="P409" s="6">
        <v>24780000</v>
      </c>
      <c r="Q409" s="6">
        <v>40120000</v>
      </c>
      <c r="R409" s="6">
        <v>0</v>
      </c>
      <c r="S409" s="6">
        <v>0</v>
      </c>
      <c r="T409" s="3"/>
      <c r="U409" s="6"/>
      <c r="V409" s="6"/>
      <c r="W409" s="32" t="s">
        <v>19</v>
      </c>
    </row>
    <row r="410" spans="1:23" x14ac:dyDescent="0.3">
      <c r="A410" s="3" t="s">
        <v>463</v>
      </c>
      <c r="B410" s="31">
        <v>386</v>
      </c>
      <c r="C410" s="9">
        <v>106</v>
      </c>
      <c r="D410" s="9">
        <v>402</v>
      </c>
      <c r="E410" s="9">
        <v>52778878</v>
      </c>
      <c r="F410" s="10" t="s">
        <v>36</v>
      </c>
      <c r="G410" s="29">
        <f t="shared" si="18"/>
        <v>180</v>
      </c>
      <c r="H410" s="5">
        <v>44586</v>
      </c>
      <c r="I410" s="19">
        <f>+VLOOKUP(E410,[1]GENERAL!$M$1:$BP$521,35,0)</f>
        <v>44587</v>
      </c>
      <c r="J410" s="11" t="str">
        <f t="shared" si="19"/>
        <v>Diferentes</v>
      </c>
      <c r="K410" s="5">
        <v>44766</v>
      </c>
      <c r="L410" s="19">
        <f>+VLOOKUP(E410,[1]GENERAL!$M$1:$BP$521,36,0)</f>
        <v>44767</v>
      </c>
      <c r="M410" s="11" t="str">
        <f t="shared" si="20"/>
        <v>Diferentes</v>
      </c>
      <c r="N410" s="6">
        <v>24300000</v>
      </c>
      <c r="O410" s="7">
        <v>0.69444444444444442</v>
      </c>
      <c r="P410" s="6">
        <v>16875000</v>
      </c>
      <c r="Q410" s="6">
        <v>7425000</v>
      </c>
      <c r="R410" s="6">
        <v>0</v>
      </c>
      <c r="S410" s="6">
        <v>0</v>
      </c>
      <c r="T410" s="3"/>
      <c r="U410" s="6"/>
      <c r="V410" s="6"/>
      <c r="W410" s="32" t="s">
        <v>19</v>
      </c>
    </row>
    <row r="411" spans="1:23" ht="28.8" x14ac:dyDescent="0.3">
      <c r="A411" s="3" t="s">
        <v>464</v>
      </c>
      <c r="B411" s="31">
        <v>387</v>
      </c>
      <c r="C411" s="9">
        <v>67</v>
      </c>
      <c r="D411" s="9">
        <v>403</v>
      </c>
      <c r="E411" s="9">
        <v>80212228</v>
      </c>
      <c r="F411" s="10" t="s">
        <v>33</v>
      </c>
      <c r="G411" s="29">
        <f t="shared" si="18"/>
        <v>333</v>
      </c>
      <c r="H411" s="5">
        <v>44586</v>
      </c>
      <c r="I411" s="19">
        <f>+VLOOKUP(E411,[1]GENERAL!$M$1:$BP$521,35,0)</f>
        <v>44587</v>
      </c>
      <c r="J411" s="11" t="str">
        <f t="shared" si="19"/>
        <v>Diferentes</v>
      </c>
      <c r="K411" s="5">
        <v>44919</v>
      </c>
      <c r="L411" s="19">
        <f>+VLOOKUP(E411,[1]GENERAL!$M$1:$BP$521,36,0)</f>
        <v>44920</v>
      </c>
      <c r="M411" s="11" t="str">
        <f t="shared" si="20"/>
        <v>Diferentes</v>
      </c>
      <c r="N411" s="6">
        <v>64900000</v>
      </c>
      <c r="O411" s="7">
        <v>0.37878787365177197</v>
      </c>
      <c r="P411" s="6">
        <v>24583333</v>
      </c>
      <c r="Q411" s="6">
        <v>40316667</v>
      </c>
      <c r="R411" s="6">
        <v>0</v>
      </c>
      <c r="S411" s="6">
        <v>0</v>
      </c>
      <c r="T411" s="3"/>
      <c r="U411" s="6"/>
      <c r="V411" s="6"/>
      <c r="W411" s="32" t="s">
        <v>171</v>
      </c>
    </row>
    <row r="412" spans="1:23" ht="43.2" hidden="1" x14ac:dyDescent="0.3">
      <c r="A412" s="3" t="s">
        <v>465</v>
      </c>
      <c r="B412" s="31">
        <v>387</v>
      </c>
      <c r="C412" s="9">
        <v>698</v>
      </c>
      <c r="D412" s="9">
        <v>625</v>
      </c>
      <c r="E412" s="9">
        <v>860516847</v>
      </c>
      <c r="F412" s="10" t="s">
        <v>233</v>
      </c>
      <c r="G412" s="29" t="e">
        <f t="shared" si="18"/>
        <v>#N/A</v>
      </c>
      <c r="H412" s="5">
        <v>44681</v>
      </c>
      <c r="I412" s="19" t="e">
        <f>+VLOOKUP(E412,[1]GENERAL!$M$1:$BP$521,35,0)</f>
        <v>#N/A</v>
      </c>
      <c r="J412" s="11" t="e">
        <f t="shared" si="19"/>
        <v>#N/A</v>
      </c>
      <c r="K412" s="5">
        <v>44741</v>
      </c>
      <c r="L412" s="19" t="e">
        <f>+VLOOKUP(E412,[1]GENERAL!$M$1:$BP$521,36,0)</f>
        <v>#N/A</v>
      </c>
      <c r="M412" s="11" t="e">
        <f t="shared" si="20"/>
        <v>#N/A</v>
      </c>
      <c r="N412" s="3"/>
      <c r="O412" s="3"/>
      <c r="P412" s="3"/>
      <c r="Q412" s="3"/>
      <c r="R412" s="6">
        <v>1</v>
      </c>
      <c r="S412" s="6">
        <v>54177914</v>
      </c>
      <c r="T412" s="7">
        <v>0.5</v>
      </c>
      <c r="U412" s="6">
        <v>27088957</v>
      </c>
      <c r="V412" s="6">
        <v>27088957</v>
      </c>
      <c r="W412" s="32" t="s">
        <v>198</v>
      </c>
    </row>
    <row r="413" spans="1:23" hidden="1" x14ac:dyDescent="0.3">
      <c r="A413" s="3" t="s">
        <v>466</v>
      </c>
      <c r="B413" s="31">
        <v>387</v>
      </c>
      <c r="C413" s="9">
        <v>783</v>
      </c>
      <c r="D413" s="9">
        <v>680</v>
      </c>
      <c r="E413" s="9">
        <v>860516847</v>
      </c>
      <c r="F413" s="10" t="s">
        <v>467</v>
      </c>
      <c r="G413" s="29" t="e">
        <f t="shared" si="18"/>
        <v>#N/A</v>
      </c>
      <c r="H413" s="5">
        <v>44742</v>
      </c>
      <c r="I413" s="19" t="e">
        <f>+VLOOKUP(E413,[1]GENERAL!$M$1:$BP$521,35,0)</f>
        <v>#N/A</v>
      </c>
      <c r="J413" s="11" t="e">
        <f t="shared" si="19"/>
        <v>#N/A</v>
      </c>
      <c r="K413" s="5">
        <v>44833</v>
      </c>
      <c r="L413" s="19" t="e">
        <f>+VLOOKUP(E413,[1]GENERAL!$M$1:$BP$521,36,0)</f>
        <v>#N/A</v>
      </c>
      <c r="M413" s="11" t="e">
        <f t="shared" si="20"/>
        <v>#N/A</v>
      </c>
      <c r="N413" s="3"/>
      <c r="O413" s="3"/>
      <c r="P413" s="3"/>
      <c r="Q413" s="3"/>
      <c r="R413" s="6">
        <v>0</v>
      </c>
      <c r="S413" s="6">
        <v>81266871</v>
      </c>
      <c r="T413" s="7">
        <v>0</v>
      </c>
      <c r="U413" s="6">
        <v>0</v>
      </c>
      <c r="V413" s="6">
        <v>81266871</v>
      </c>
      <c r="W413" s="32" t="s">
        <v>19</v>
      </c>
    </row>
    <row r="414" spans="1:23" x14ac:dyDescent="0.3">
      <c r="A414" s="3" t="s">
        <v>468</v>
      </c>
      <c r="B414" s="31">
        <v>388</v>
      </c>
      <c r="C414" s="9">
        <v>497</v>
      </c>
      <c r="D414" s="9">
        <v>369</v>
      </c>
      <c r="E414" s="9">
        <v>1118561603</v>
      </c>
      <c r="F414" s="10" t="s">
        <v>24</v>
      </c>
      <c r="G414" s="29">
        <f t="shared" si="18"/>
        <v>242</v>
      </c>
      <c r="H414" s="5">
        <v>44585</v>
      </c>
      <c r="I414" s="19">
        <f>+VLOOKUP(E414,[1]GENERAL!$M$1:$BP$521,35,0)</f>
        <v>44585</v>
      </c>
      <c r="J414" s="11" t="str">
        <f t="shared" si="19"/>
        <v>Iguales</v>
      </c>
      <c r="K414" s="5">
        <v>44827</v>
      </c>
      <c r="L414" s="19">
        <f>+VLOOKUP(E414,[1]GENERAL!$M$1:$BP$521,36,0)</f>
        <v>44827</v>
      </c>
      <c r="M414" s="11" t="str">
        <f t="shared" si="20"/>
        <v>Iguales</v>
      </c>
      <c r="N414" s="6">
        <v>40000000</v>
      </c>
      <c r="O414" s="7">
        <v>0.52916667500000003</v>
      </c>
      <c r="P414" s="6">
        <v>21166667</v>
      </c>
      <c r="Q414" s="6">
        <v>18833333</v>
      </c>
      <c r="R414" s="6">
        <v>0</v>
      </c>
      <c r="S414" s="6">
        <v>0</v>
      </c>
      <c r="T414" s="3"/>
      <c r="U414" s="6"/>
      <c r="V414" s="6"/>
      <c r="W414" s="32" t="s">
        <v>19</v>
      </c>
    </row>
    <row r="415" spans="1:23" x14ac:dyDescent="0.3">
      <c r="A415" s="3" t="s">
        <v>469</v>
      </c>
      <c r="B415" s="31">
        <v>390</v>
      </c>
      <c r="C415" s="9">
        <v>85</v>
      </c>
      <c r="D415" s="9">
        <v>398</v>
      </c>
      <c r="E415" s="9">
        <v>80168024</v>
      </c>
      <c r="F415" s="10" t="s">
        <v>33</v>
      </c>
      <c r="G415" s="29">
        <f t="shared" si="18"/>
        <v>333</v>
      </c>
      <c r="H415" s="5">
        <v>44586</v>
      </c>
      <c r="I415" s="19">
        <f>+VLOOKUP(E415,[1]GENERAL!$M$1:$BP$521,35,0)</f>
        <v>44586</v>
      </c>
      <c r="J415" s="11" t="str">
        <f t="shared" si="19"/>
        <v>Iguales</v>
      </c>
      <c r="K415" s="5">
        <v>44919</v>
      </c>
      <c r="L415" s="19">
        <f>+VLOOKUP(E415,[1]GENERAL!$M$1:$BP$521,36,0)</f>
        <v>44919</v>
      </c>
      <c r="M415" s="11" t="str">
        <f t="shared" si="20"/>
        <v>Iguales</v>
      </c>
      <c r="N415" s="6">
        <v>44550000</v>
      </c>
      <c r="O415" s="7">
        <v>0.38181818181818183</v>
      </c>
      <c r="P415" s="6">
        <v>17010000</v>
      </c>
      <c r="Q415" s="6">
        <v>27540000</v>
      </c>
      <c r="R415" s="6">
        <v>0</v>
      </c>
      <c r="S415" s="6">
        <v>0</v>
      </c>
      <c r="T415" s="3"/>
      <c r="U415" s="6"/>
      <c r="V415" s="6"/>
      <c r="W415" s="32" t="s">
        <v>19</v>
      </c>
    </row>
    <row r="416" spans="1:23" x14ac:dyDescent="0.3">
      <c r="A416" s="3" t="s">
        <v>470</v>
      </c>
      <c r="B416" s="31">
        <v>391</v>
      </c>
      <c r="C416" s="9">
        <v>250</v>
      </c>
      <c r="D416" s="9">
        <v>410</v>
      </c>
      <c r="E416" s="9">
        <v>52802770</v>
      </c>
      <c r="F416" s="10" t="s">
        <v>53</v>
      </c>
      <c r="G416" s="29">
        <f t="shared" si="18"/>
        <v>211</v>
      </c>
      <c r="H416" s="5">
        <v>44586</v>
      </c>
      <c r="I416" s="19">
        <f>+VLOOKUP(E416,[1]GENERAL!$M$1:$BP$521,35,0)</f>
        <v>44587</v>
      </c>
      <c r="J416" s="11" t="str">
        <f t="shared" si="19"/>
        <v>Diferentes</v>
      </c>
      <c r="K416" s="5">
        <v>44797</v>
      </c>
      <c r="L416" s="19">
        <f>+VLOOKUP(E416,[1]GENERAL!$M$1:$BP$521,36,0)</f>
        <v>44798</v>
      </c>
      <c r="M416" s="11" t="str">
        <f t="shared" si="20"/>
        <v>Diferentes</v>
      </c>
      <c r="N416" s="6">
        <v>54250000</v>
      </c>
      <c r="O416" s="7">
        <v>0.59523810138248845</v>
      </c>
      <c r="P416" s="6">
        <v>32291667</v>
      </c>
      <c r="Q416" s="6">
        <v>21958333</v>
      </c>
      <c r="R416" s="6">
        <v>0</v>
      </c>
      <c r="S416" s="6">
        <v>0</v>
      </c>
      <c r="T416" s="3"/>
      <c r="U416" s="6"/>
      <c r="V416" s="6"/>
      <c r="W416" s="32" t="s">
        <v>19</v>
      </c>
    </row>
    <row r="417" spans="1:23" x14ac:dyDescent="0.3">
      <c r="A417" s="3" t="s">
        <v>471</v>
      </c>
      <c r="B417" s="31">
        <v>392</v>
      </c>
      <c r="C417" s="9">
        <v>421</v>
      </c>
      <c r="D417" s="9">
        <v>406</v>
      </c>
      <c r="E417" s="9">
        <v>1000625211</v>
      </c>
      <c r="F417" s="10" t="s">
        <v>36</v>
      </c>
      <c r="G417" s="29">
        <f t="shared" si="18"/>
        <v>180</v>
      </c>
      <c r="H417" s="5">
        <v>44586</v>
      </c>
      <c r="I417" s="19">
        <f>+VLOOKUP(E417,[1]GENERAL!$M$1:$BP$521,35,0)</f>
        <v>44592</v>
      </c>
      <c r="J417" s="11" t="str">
        <f t="shared" si="19"/>
        <v>Diferentes</v>
      </c>
      <c r="K417" s="5">
        <v>44766</v>
      </c>
      <c r="L417" s="19">
        <f>+VLOOKUP(E417,[1]GENERAL!$M$1:$BP$521,36,0)</f>
        <v>44772</v>
      </c>
      <c r="M417" s="11" t="str">
        <f t="shared" si="20"/>
        <v>Diferentes</v>
      </c>
      <c r="N417" s="6">
        <v>11229060</v>
      </c>
      <c r="O417" s="7">
        <v>0.50555558524043864</v>
      </c>
      <c r="P417" s="6">
        <v>5676914</v>
      </c>
      <c r="Q417" s="6">
        <v>5552146</v>
      </c>
      <c r="R417" s="6">
        <v>0</v>
      </c>
      <c r="S417" s="6">
        <v>0</v>
      </c>
      <c r="T417" s="3"/>
      <c r="U417" s="6"/>
      <c r="V417" s="6"/>
      <c r="W417" s="32" t="s">
        <v>19</v>
      </c>
    </row>
    <row r="418" spans="1:23" ht="28.8" x14ac:dyDescent="0.3">
      <c r="A418" s="3" t="s">
        <v>472</v>
      </c>
      <c r="B418" s="31">
        <v>393</v>
      </c>
      <c r="C418" s="9">
        <v>496</v>
      </c>
      <c r="D418" s="9">
        <v>438</v>
      </c>
      <c r="E418" s="9">
        <v>40880762</v>
      </c>
      <c r="F418" s="10" t="s">
        <v>246</v>
      </c>
      <c r="G418" s="29">
        <f t="shared" si="18"/>
        <v>180</v>
      </c>
      <c r="H418" s="5">
        <v>44587</v>
      </c>
      <c r="I418" s="19">
        <f>+VLOOKUP(E418,[1]GENERAL!$M$1:$BP$521,35,0)</f>
        <v>44588</v>
      </c>
      <c r="J418" s="11" t="str">
        <f t="shared" si="19"/>
        <v>Diferentes</v>
      </c>
      <c r="K418" s="5">
        <v>44706</v>
      </c>
      <c r="L418" s="19">
        <f>+VLOOKUP(E418,[1]GENERAL!$M$1:$BP$521,36,0)</f>
        <v>44768</v>
      </c>
      <c r="M418" s="11" t="str">
        <f t="shared" si="20"/>
        <v>Diferentes</v>
      </c>
      <c r="N418" s="6">
        <v>9352400</v>
      </c>
      <c r="O418" s="7">
        <v>1</v>
      </c>
      <c r="P418" s="6">
        <v>9352400</v>
      </c>
      <c r="Q418" s="6">
        <v>0</v>
      </c>
      <c r="R418" s="6">
        <v>1</v>
      </c>
      <c r="S418" s="6">
        <v>4676200</v>
      </c>
      <c r="T418" s="7">
        <v>6.6666737949617208E-2</v>
      </c>
      <c r="U418" s="6">
        <v>311747</v>
      </c>
      <c r="V418" s="6">
        <v>4364453</v>
      </c>
      <c r="W418" s="32" t="s">
        <v>198</v>
      </c>
    </row>
    <row r="419" spans="1:23" x14ac:dyDescent="0.3">
      <c r="A419" s="3" t="s">
        <v>473</v>
      </c>
      <c r="B419" s="31">
        <v>393</v>
      </c>
      <c r="C419" s="9">
        <v>713</v>
      </c>
      <c r="D419" s="9">
        <v>648</v>
      </c>
      <c r="E419" s="9">
        <v>40880762</v>
      </c>
      <c r="F419" s="10" t="s">
        <v>233</v>
      </c>
      <c r="G419" s="29">
        <f t="shared" si="18"/>
        <v>180</v>
      </c>
      <c r="H419" s="5">
        <v>44708</v>
      </c>
      <c r="I419" s="19">
        <f>+VLOOKUP(E419,[1]GENERAL!$M$1:$BP$521,35,0)</f>
        <v>44588</v>
      </c>
      <c r="J419" s="11" t="str">
        <f t="shared" si="19"/>
        <v>Diferentes</v>
      </c>
      <c r="K419" s="5">
        <v>44768</v>
      </c>
      <c r="L419" s="19">
        <f>+VLOOKUP(E419,[1]GENERAL!$M$1:$BP$521,36,0)</f>
        <v>44768</v>
      </c>
      <c r="M419" s="11" t="str">
        <f t="shared" si="20"/>
        <v>Iguales</v>
      </c>
      <c r="N419" s="6">
        <v>4676200</v>
      </c>
      <c r="O419" s="7">
        <v>6.6666737949617208E-2</v>
      </c>
      <c r="P419" s="6">
        <v>311747</v>
      </c>
      <c r="Q419" s="6">
        <v>4364453</v>
      </c>
      <c r="R419" s="6">
        <v>0</v>
      </c>
      <c r="S419" s="6">
        <v>0</v>
      </c>
      <c r="T419" s="3"/>
      <c r="U419" s="6"/>
      <c r="V419" s="6"/>
      <c r="W419" s="32" t="s">
        <v>19</v>
      </c>
    </row>
    <row r="420" spans="1:23" x14ac:dyDescent="0.3">
      <c r="A420" s="3" t="s">
        <v>474</v>
      </c>
      <c r="B420" s="31">
        <v>394</v>
      </c>
      <c r="C420" s="9">
        <v>435</v>
      </c>
      <c r="D420" s="9">
        <v>382</v>
      </c>
      <c r="E420" s="9">
        <v>1015471722</v>
      </c>
      <c r="F420" s="10" t="s">
        <v>24</v>
      </c>
      <c r="G420" s="29">
        <f t="shared" si="18"/>
        <v>242</v>
      </c>
      <c r="H420" s="5">
        <v>44585</v>
      </c>
      <c r="I420" s="19">
        <f>+VLOOKUP(E420,[1]GENERAL!$M$1:$BP$521,35,0)</f>
        <v>44585</v>
      </c>
      <c r="J420" s="11" t="str">
        <f t="shared" si="19"/>
        <v>Iguales</v>
      </c>
      <c r="K420" s="5">
        <v>44827</v>
      </c>
      <c r="L420" s="19">
        <f>+VLOOKUP(E420,[1]GENERAL!$M$1:$BP$521,36,0)</f>
        <v>44827</v>
      </c>
      <c r="M420" s="11" t="str">
        <f t="shared" si="20"/>
        <v>Iguales</v>
      </c>
      <c r="N420" s="6">
        <v>18800000</v>
      </c>
      <c r="O420" s="7">
        <v>0.52916664893617016</v>
      </c>
      <c r="P420" s="6">
        <v>9948333</v>
      </c>
      <c r="Q420" s="6">
        <v>8851667</v>
      </c>
      <c r="R420" s="6">
        <v>0</v>
      </c>
      <c r="S420" s="6">
        <v>0</v>
      </c>
      <c r="T420" s="3"/>
      <c r="U420" s="6"/>
      <c r="V420" s="6"/>
      <c r="W420" s="32" t="s">
        <v>19</v>
      </c>
    </row>
    <row r="421" spans="1:23" x14ac:dyDescent="0.3">
      <c r="A421" s="3" t="s">
        <v>475</v>
      </c>
      <c r="B421" s="31">
        <v>395</v>
      </c>
      <c r="C421" s="9">
        <v>436</v>
      </c>
      <c r="D421" s="9">
        <v>383</v>
      </c>
      <c r="E421" s="9">
        <v>1033804535</v>
      </c>
      <c r="F421" s="10" t="s">
        <v>24</v>
      </c>
      <c r="G421" s="29">
        <f t="shared" si="18"/>
        <v>242</v>
      </c>
      <c r="H421" s="5">
        <v>44585</v>
      </c>
      <c r="I421" s="19">
        <f>+VLOOKUP(E421,[1]GENERAL!$M$1:$BP$521,35,0)</f>
        <v>44585</v>
      </c>
      <c r="J421" s="11" t="str">
        <f t="shared" si="19"/>
        <v>Iguales</v>
      </c>
      <c r="K421" s="5">
        <v>44827</v>
      </c>
      <c r="L421" s="19">
        <f>+VLOOKUP(E421,[1]GENERAL!$M$1:$BP$521,36,0)</f>
        <v>44827</v>
      </c>
      <c r="M421" s="11" t="str">
        <f t="shared" si="20"/>
        <v>Iguales</v>
      </c>
      <c r="N421" s="6">
        <v>18800000</v>
      </c>
      <c r="O421" s="7">
        <v>0.52916664893617016</v>
      </c>
      <c r="P421" s="6">
        <v>9948333</v>
      </c>
      <c r="Q421" s="6">
        <v>8851667</v>
      </c>
      <c r="R421" s="6">
        <v>0</v>
      </c>
      <c r="S421" s="6">
        <v>0</v>
      </c>
      <c r="T421" s="3"/>
      <c r="U421" s="6"/>
      <c r="V421" s="6"/>
      <c r="W421" s="32" t="s">
        <v>19</v>
      </c>
    </row>
    <row r="422" spans="1:23" ht="28.8" x14ac:dyDescent="0.3">
      <c r="A422" s="3" t="s">
        <v>476</v>
      </c>
      <c r="B422" s="31">
        <v>396</v>
      </c>
      <c r="C422" s="9">
        <v>459</v>
      </c>
      <c r="D422" s="9">
        <v>412</v>
      </c>
      <c r="E422" s="9">
        <v>80024546</v>
      </c>
      <c r="F422" s="10" t="s">
        <v>53</v>
      </c>
      <c r="G422" s="29">
        <f t="shared" si="18"/>
        <v>211</v>
      </c>
      <c r="H422" s="5">
        <v>44586</v>
      </c>
      <c r="I422" s="19">
        <f>+VLOOKUP(E422,[1]GENERAL!$M$1:$BP$521,35,0)</f>
        <v>44586</v>
      </c>
      <c r="J422" s="11" t="str">
        <f t="shared" si="19"/>
        <v>Iguales</v>
      </c>
      <c r="K422" s="5">
        <v>44797</v>
      </c>
      <c r="L422" s="19">
        <f>+VLOOKUP(E422,[1]GENERAL!$M$1:$BP$521,36,0)</f>
        <v>44797</v>
      </c>
      <c r="M422" s="11" t="str">
        <f t="shared" si="20"/>
        <v>Iguales</v>
      </c>
      <c r="N422" s="6">
        <v>62960849</v>
      </c>
      <c r="O422" s="7">
        <v>0.59999999364684553</v>
      </c>
      <c r="P422" s="6">
        <v>37776509</v>
      </c>
      <c r="Q422" s="6">
        <v>25184340</v>
      </c>
      <c r="R422" s="6">
        <v>0</v>
      </c>
      <c r="S422" s="6">
        <v>0</v>
      </c>
      <c r="T422" s="3"/>
      <c r="U422" s="6"/>
      <c r="V422" s="6"/>
      <c r="W422" s="32" t="s">
        <v>171</v>
      </c>
    </row>
    <row r="423" spans="1:23" hidden="1" x14ac:dyDescent="0.3">
      <c r="A423" s="3" t="s">
        <v>477</v>
      </c>
      <c r="B423" s="31">
        <v>396</v>
      </c>
      <c r="C423" s="9">
        <v>675</v>
      </c>
      <c r="D423" s="9">
        <v>622</v>
      </c>
      <c r="E423" s="9">
        <v>901153669</v>
      </c>
      <c r="F423" s="10" t="s">
        <v>338</v>
      </c>
      <c r="G423" s="29" t="e">
        <f t="shared" si="18"/>
        <v>#N/A</v>
      </c>
      <c r="H423" s="5">
        <v>44677</v>
      </c>
      <c r="I423" s="19" t="e">
        <f>+VLOOKUP(E423,[1]GENERAL!$M$1:$BP$521,35,0)</f>
        <v>#N/A</v>
      </c>
      <c r="J423" s="11" t="e">
        <f t="shared" si="19"/>
        <v>#N/A</v>
      </c>
      <c r="K423" s="5">
        <v>44861</v>
      </c>
      <c r="L423" s="19" t="e">
        <f>+VLOOKUP(E423,[1]GENERAL!$M$1:$BP$521,36,0)</f>
        <v>#N/A</v>
      </c>
      <c r="M423" s="11" t="e">
        <f t="shared" si="20"/>
        <v>#N/A</v>
      </c>
      <c r="N423" s="3"/>
      <c r="O423" s="3"/>
      <c r="P423" s="3"/>
      <c r="Q423" s="3"/>
      <c r="R423" s="6">
        <v>0</v>
      </c>
      <c r="S423" s="6">
        <v>1292465540</v>
      </c>
      <c r="T423" s="7">
        <v>0</v>
      </c>
      <c r="U423" s="6">
        <v>0</v>
      </c>
      <c r="V423" s="6">
        <v>1292465540</v>
      </c>
      <c r="W423" s="32" t="s">
        <v>19</v>
      </c>
    </row>
    <row r="424" spans="1:23" x14ac:dyDescent="0.3">
      <c r="A424" s="3" t="s">
        <v>478</v>
      </c>
      <c r="B424" s="31">
        <v>397</v>
      </c>
      <c r="C424" s="9">
        <v>116</v>
      </c>
      <c r="D424" s="9">
        <v>389</v>
      </c>
      <c r="E424" s="9">
        <v>80075286</v>
      </c>
      <c r="F424" s="10" t="s">
        <v>36</v>
      </c>
      <c r="G424" s="29">
        <f t="shared" si="18"/>
        <v>180</v>
      </c>
      <c r="H424" s="5">
        <v>44585</v>
      </c>
      <c r="I424" s="19">
        <f>+VLOOKUP(E424,[1]GENERAL!$M$1:$BP$521,35,0)</f>
        <v>44586</v>
      </c>
      <c r="J424" s="11" t="str">
        <f t="shared" si="19"/>
        <v>Diferentes</v>
      </c>
      <c r="K424" s="5">
        <v>44765</v>
      </c>
      <c r="L424" s="19">
        <f>+VLOOKUP(E424,[1]GENERAL!$M$1:$BP$521,36,0)</f>
        <v>44766</v>
      </c>
      <c r="M424" s="11" t="str">
        <f t="shared" si="20"/>
        <v>Diferentes</v>
      </c>
      <c r="N424" s="6">
        <v>24300000</v>
      </c>
      <c r="O424" s="7">
        <v>0.7</v>
      </c>
      <c r="P424" s="6">
        <v>17010000</v>
      </c>
      <c r="Q424" s="6">
        <v>7290000</v>
      </c>
      <c r="R424" s="6">
        <v>0</v>
      </c>
      <c r="S424" s="6">
        <v>0</v>
      </c>
      <c r="T424" s="3"/>
      <c r="U424" s="6"/>
      <c r="V424" s="6"/>
      <c r="W424" s="32" t="s">
        <v>19</v>
      </c>
    </row>
    <row r="425" spans="1:23" x14ac:dyDescent="0.3">
      <c r="A425" s="3" t="s">
        <v>479</v>
      </c>
      <c r="B425" s="31">
        <v>398</v>
      </c>
      <c r="C425" s="9">
        <v>113</v>
      </c>
      <c r="D425" s="9">
        <v>405</v>
      </c>
      <c r="E425" s="9">
        <v>1019064764</v>
      </c>
      <c r="F425" s="10" t="s">
        <v>33</v>
      </c>
      <c r="G425" s="29">
        <f t="shared" si="18"/>
        <v>333</v>
      </c>
      <c r="H425" s="5">
        <v>44586</v>
      </c>
      <c r="I425" s="19">
        <f>+VLOOKUP(E425,[1]GENERAL!$M$1:$BP$521,35,0)</f>
        <v>44586</v>
      </c>
      <c r="J425" s="11" t="str">
        <f t="shared" si="19"/>
        <v>Iguales</v>
      </c>
      <c r="K425" s="5">
        <v>44919</v>
      </c>
      <c r="L425" s="19">
        <f>+VLOOKUP(E425,[1]GENERAL!$M$1:$BP$521,36,0)</f>
        <v>44919</v>
      </c>
      <c r="M425" s="11" t="str">
        <f t="shared" si="20"/>
        <v>Iguales</v>
      </c>
      <c r="N425" s="6">
        <v>44550000</v>
      </c>
      <c r="O425" s="7">
        <v>0.38181818181818183</v>
      </c>
      <c r="P425" s="6">
        <v>17010000</v>
      </c>
      <c r="Q425" s="6">
        <v>27540000</v>
      </c>
      <c r="R425" s="6">
        <v>0</v>
      </c>
      <c r="S425" s="6">
        <v>0</v>
      </c>
      <c r="T425" s="3"/>
      <c r="U425" s="6"/>
      <c r="V425" s="6"/>
      <c r="W425" s="32" t="s">
        <v>19</v>
      </c>
    </row>
    <row r="426" spans="1:23" x14ac:dyDescent="0.3">
      <c r="A426" s="3" t="s">
        <v>480</v>
      </c>
      <c r="B426" s="31">
        <v>399</v>
      </c>
      <c r="C426" s="9">
        <v>105</v>
      </c>
      <c r="D426" s="9">
        <v>387</v>
      </c>
      <c r="E426" s="9">
        <v>79357260</v>
      </c>
      <c r="F426" s="10" t="s">
        <v>36</v>
      </c>
      <c r="G426" s="29">
        <f t="shared" si="18"/>
        <v>180</v>
      </c>
      <c r="H426" s="5">
        <v>44585</v>
      </c>
      <c r="I426" s="19">
        <f>+VLOOKUP(E426,[1]GENERAL!$M$1:$BP$521,35,0)</f>
        <v>44585</v>
      </c>
      <c r="J426" s="11" t="str">
        <f t="shared" si="19"/>
        <v>Iguales</v>
      </c>
      <c r="K426" s="5">
        <v>44765</v>
      </c>
      <c r="L426" s="19">
        <f>+VLOOKUP(E426,[1]GENERAL!$M$1:$BP$521,36,0)</f>
        <v>44765</v>
      </c>
      <c r="M426" s="11" t="str">
        <f t="shared" si="20"/>
        <v>Iguales</v>
      </c>
      <c r="N426" s="6">
        <v>24300000</v>
      </c>
      <c r="O426" s="7">
        <v>0.7055555555555556</v>
      </c>
      <c r="P426" s="6">
        <v>17145000</v>
      </c>
      <c r="Q426" s="6">
        <v>7155000</v>
      </c>
      <c r="R426" s="6">
        <v>0</v>
      </c>
      <c r="S426" s="6">
        <v>0</v>
      </c>
      <c r="T426" s="3"/>
      <c r="U426" s="6"/>
      <c r="V426" s="6"/>
      <c r="W426" s="32" t="s">
        <v>19</v>
      </c>
    </row>
    <row r="427" spans="1:23" x14ac:dyDescent="0.3">
      <c r="A427" s="3" t="s">
        <v>481</v>
      </c>
      <c r="B427" s="31">
        <v>400</v>
      </c>
      <c r="C427" s="9">
        <v>87</v>
      </c>
      <c r="D427" s="9">
        <v>396</v>
      </c>
      <c r="E427" s="9">
        <v>80086669</v>
      </c>
      <c r="F427" s="10" t="s">
        <v>36</v>
      </c>
      <c r="G427" s="29">
        <f t="shared" si="18"/>
        <v>180</v>
      </c>
      <c r="H427" s="5">
        <v>44586</v>
      </c>
      <c r="I427" s="19">
        <f>+VLOOKUP(E427,[1]GENERAL!$M$1:$BP$521,35,0)</f>
        <v>44587</v>
      </c>
      <c r="J427" s="11" t="str">
        <f t="shared" si="19"/>
        <v>Diferentes</v>
      </c>
      <c r="K427" s="5">
        <v>44766</v>
      </c>
      <c r="L427" s="19">
        <f>+VLOOKUP(E427,[1]GENERAL!$M$1:$BP$521,36,0)</f>
        <v>44767</v>
      </c>
      <c r="M427" s="11" t="str">
        <f t="shared" si="20"/>
        <v>Diferentes</v>
      </c>
      <c r="N427" s="6">
        <v>24300000</v>
      </c>
      <c r="O427" s="7">
        <v>0.69444444444444442</v>
      </c>
      <c r="P427" s="6">
        <v>16875000</v>
      </c>
      <c r="Q427" s="6">
        <v>7425000</v>
      </c>
      <c r="R427" s="6">
        <v>0</v>
      </c>
      <c r="S427" s="6">
        <v>0</v>
      </c>
      <c r="T427" s="3"/>
      <c r="U427" s="6"/>
      <c r="V427" s="6"/>
      <c r="W427" s="32" t="s">
        <v>19</v>
      </c>
    </row>
    <row r="428" spans="1:23" x14ac:dyDescent="0.3">
      <c r="A428" s="3" t="s">
        <v>482</v>
      </c>
      <c r="B428" s="31">
        <v>402</v>
      </c>
      <c r="C428" s="9">
        <v>487</v>
      </c>
      <c r="D428" s="9">
        <v>395</v>
      </c>
      <c r="E428" s="9">
        <v>1013619392</v>
      </c>
      <c r="F428" s="10" t="s">
        <v>24</v>
      </c>
      <c r="G428" s="29">
        <f t="shared" si="18"/>
        <v>272</v>
      </c>
      <c r="H428" s="5">
        <v>44586</v>
      </c>
      <c r="I428" s="19">
        <f>+VLOOKUP(E428,[1]GENERAL!$M$1:$BP$521,35,0)</f>
        <v>44587</v>
      </c>
      <c r="J428" s="11" t="str">
        <f t="shared" si="19"/>
        <v>Diferentes</v>
      </c>
      <c r="K428" s="5">
        <v>44828</v>
      </c>
      <c r="L428" s="19">
        <f>+VLOOKUP(E428,[1]GENERAL!$M$1:$BP$521,36,0)</f>
        <v>44859</v>
      </c>
      <c r="M428" s="11" t="str">
        <f t="shared" si="20"/>
        <v>Diferentes</v>
      </c>
      <c r="N428" s="6">
        <v>32400000</v>
      </c>
      <c r="O428" s="7">
        <v>0.52500000000000002</v>
      </c>
      <c r="P428" s="6">
        <v>17010000</v>
      </c>
      <c r="Q428" s="6">
        <v>15390000</v>
      </c>
      <c r="R428" s="6">
        <v>0</v>
      </c>
      <c r="S428" s="6">
        <v>0</v>
      </c>
      <c r="T428" s="3"/>
      <c r="U428" s="6"/>
      <c r="V428" s="6"/>
      <c r="W428" s="32" t="s">
        <v>19</v>
      </c>
    </row>
    <row r="429" spans="1:23" x14ac:dyDescent="0.3">
      <c r="A429" s="3" t="s">
        <v>483</v>
      </c>
      <c r="B429" s="31">
        <v>403</v>
      </c>
      <c r="C429" s="9">
        <v>57</v>
      </c>
      <c r="D429" s="9">
        <v>411</v>
      </c>
      <c r="E429" s="9">
        <v>52302200</v>
      </c>
      <c r="F429" s="10" t="s">
        <v>33</v>
      </c>
      <c r="G429" s="29">
        <f t="shared" si="18"/>
        <v>333</v>
      </c>
      <c r="H429" s="5">
        <v>44586</v>
      </c>
      <c r="I429" s="19">
        <f>+VLOOKUP(E429,[1]GENERAL!$M$1:$BP$521,35,0)</f>
        <v>44587</v>
      </c>
      <c r="J429" s="11" t="str">
        <f t="shared" si="19"/>
        <v>Diferentes</v>
      </c>
      <c r="K429" s="5">
        <v>44919</v>
      </c>
      <c r="L429" s="19">
        <f>+VLOOKUP(E429,[1]GENERAL!$M$1:$BP$521,36,0)</f>
        <v>44920</v>
      </c>
      <c r="M429" s="11" t="str">
        <f t="shared" si="20"/>
        <v>Diferentes</v>
      </c>
      <c r="N429" s="6">
        <v>44550000</v>
      </c>
      <c r="O429" s="7">
        <v>0.38181818181818183</v>
      </c>
      <c r="P429" s="6">
        <v>17010000</v>
      </c>
      <c r="Q429" s="6">
        <v>27540000</v>
      </c>
      <c r="R429" s="6">
        <v>0</v>
      </c>
      <c r="S429" s="6">
        <v>0</v>
      </c>
      <c r="T429" s="3"/>
      <c r="U429" s="6"/>
      <c r="V429" s="6"/>
      <c r="W429" s="32" t="s">
        <v>19</v>
      </c>
    </row>
    <row r="430" spans="1:23" x14ac:dyDescent="0.3">
      <c r="A430" s="3" t="s">
        <v>484</v>
      </c>
      <c r="B430" s="31">
        <v>404</v>
      </c>
      <c r="C430" s="9">
        <v>114</v>
      </c>
      <c r="D430" s="9">
        <v>413</v>
      </c>
      <c r="E430" s="9">
        <v>52428295</v>
      </c>
      <c r="F430" s="10" t="s">
        <v>33</v>
      </c>
      <c r="G430" s="29">
        <f t="shared" si="18"/>
        <v>333</v>
      </c>
      <c r="H430" s="5">
        <v>44586</v>
      </c>
      <c r="I430" s="19">
        <f>+VLOOKUP(E430,[1]GENERAL!$M$1:$BP$521,35,0)</f>
        <v>44588</v>
      </c>
      <c r="J430" s="11" t="str">
        <f t="shared" si="19"/>
        <v>Diferentes</v>
      </c>
      <c r="K430" s="5">
        <v>44919</v>
      </c>
      <c r="L430" s="19">
        <f>+VLOOKUP(E430,[1]GENERAL!$M$1:$BP$521,36,0)</f>
        <v>44921</v>
      </c>
      <c r="M430" s="11" t="str">
        <f t="shared" si="20"/>
        <v>Diferentes</v>
      </c>
      <c r="N430" s="6">
        <v>44550000</v>
      </c>
      <c r="O430" s="7">
        <v>0.37575757575757573</v>
      </c>
      <c r="P430" s="6">
        <v>16740000</v>
      </c>
      <c r="Q430" s="6">
        <v>27810000</v>
      </c>
      <c r="R430" s="6">
        <v>0</v>
      </c>
      <c r="S430" s="6">
        <v>0</v>
      </c>
      <c r="T430" s="3"/>
      <c r="U430" s="6"/>
      <c r="V430" s="6"/>
      <c r="W430" s="32" t="s">
        <v>19</v>
      </c>
    </row>
    <row r="431" spans="1:23" x14ac:dyDescent="0.3">
      <c r="A431" s="3" t="s">
        <v>485</v>
      </c>
      <c r="B431" s="31">
        <v>405</v>
      </c>
      <c r="C431" s="9">
        <v>38</v>
      </c>
      <c r="D431" s="9">
        <v>427</v>
      </c>
      <c r="E431" s="9">
        <v>1033768573</v>
      </c>
      <c r="F431" s="10" t="s">
        <v>36</v>
      </c>
      <c r="G431" s="29">
        <f t="shared" si="18"/>
        <v>180</v>
      </c>
      <c r="H431" s="5">
        <v>44587</v>
      </c>
      <c r="I431" s="19">
        <f>+VLOOKUP(E431,[1]GENERAL!$M$1:$BP$521,35,0)</f>
        <v>44588</v>
      </c>
      <c r="J431" s="11" t="str">
        <f t="shared" si="19"/>
        <v>Diferentes</v>
      </c>
      <c r="K431" s="5">
        <v>44767</v>
      </c>
      <c r="L431" s="19">
        <f>+VLOOKUP(E431,[1]GENERAL!$M$1:$BP$521,36,0)</f>
        <v>44768</v>
      </c>
      <c r="M431" s="11" t="str">
        <f t="shared" si="20"/>
        <v>Diferentes</v>
      </c>
      <c r="N431" s="6">
        <v>24300000</v>
      </c>
      <c r="O431" s="7">
        <v>0.68888888888888888</v>
      </c>
      <c r="P431" s="6">
        <v>16740000</v>
      </c>
      <c r="Q431" s="6">
        <v>7560000</v>
      </c>
      <c r="R431" s="6">
        <v>0</v>
      </c>
      <c r="S431" s="6">
        <v>0</v>
      </c>
      <c r="T431" s="3"/>
      <c r="U431" s="6"/>
      <c r="V431" s="6"/>
      <c r="W431" s="32" t="s">
        <v>19</v>
      </c>
    </row>
    <row r="432" spans="1:23" x14ac:dyDescent="0.3">
      <c r="A432" s="3" t="s">
        <v>486</v>
      </c>
      <c r="B432" s="31">
        <v>406</v>
      </c>
      <c r="C432" s="9">
        <v>32</v>
      </c>
      <c r="D432" s="9">
        <v>414</v>
      </c>
      <c r="E432" s="9">
        <v>1010235635</v>
      </c>
      <c r="F432" s="10" t="s">
        <v>33</v>
      </c>
      <c r="G432" s="29">
        <f t="shared" si="18"/>
        <v>333</v>
      </c>
      <c r="H432" s="5">
        <v>44586</v>
      </c>
      <c r="I432" s="19">
        <f>+VLOOKUP(E432,[1]GENERAL!$M$1:$BP$521,35,0)</f>
        <v>44588</v>
      </c>
      <c r="J432" s="11" t="str">
        <f t="shared" si="19"/>
        <v>Diferentes</v>
      </c>
      <c r="K432" s="5">
        <v>44919</v>
      </c>
      <c r="L432" s="19">
        <f>+VLOOKUP(E432,[1]GENERAL!$M$1:$BP$521,36,0)</f>
        <v>44921</v>
      </c>
      <c r="M432" s="11" t="str">
        <f t="shared" si="20"/>
        <v>Diferentes</v>
      </c>
      <c r="N432" s="6">
        <v>60500000</v>
      </c>
      <c r="O432" s="7">
        <v>0.37575757024793388</v>
      </c>
      <c r="P432" s="6">
        <v>22733333</v>
      </c>
      <c r="Q432" s="6">
        <v>37766667</v>
      </c>
      <c r="R432" s="6">
        <v>0</v>
      </c>
      <c r="S432" s="6">
        <v>0</v>
      </c>
      <c r="T432" s="3"/>
      <c r="U432" s="6"/>
      <c r="V432" s="6"/>
      <c r="W432" s="32" t="s">
        <v>19</v>
      </c>
    </row>
    <row r="433" spans="1:23" x14ac:dyDescent="0.3">
      <c r="A433" s="3" t="s">
        <v>487</v>
      </c>
      <c r="B433" s="31">
        <v>407</v>
      </c>
      <c r="C433" s="9">
        <v>92</v>
      </c>
      <c r="D433" s="9">
        <v>415</v>
      </c>
      <c r="E433" s="9">
        <v>1050946849</v>
      </c>
      <c r="F433" s="10" t="s">
        <v>36</v>
      </c>
      <c r="G433" s="29">
        <f t="shared" si="18"/>
        <v>180</v>
      </c>
      <c r="H433" s="5">
        <v>44586</v>
      </c>
      <c r="I433" s="19">
        <f>+VLOOKUP(E433,[1]GENERAL!$M$1:$BP$521,35,0)</f>
        <v>44588</v>
      </c>
      <c r="J433" s="11" t="str">
        <f t="shared" si="19"/>
        <v>Diferentes</v>
      </c>
      <c r="K433" s="5">
        <v>44766</v>
      </c>
      <c r="L433" s="19">
        <f>+VLOOKUP(E433,[1]GENERAL!$M$1:$BP$521,36,0)</f>
        <v>44768</v>
      </c>
      <c r="M433" s="11" t="str">
        <f t="shared" si="20"/>
        <v>Diferentes</v>
      </c>
      <c r="N433" s="6">
        <v>24300000</v>
      </c>
      <c r="O433" s="7">
        <v>0.52222222222222225</v>
      </c>
      <c r="P433" s="6">
        <v>12690000</v>
      </c>
      <c r="Q433" s="6">
        <v>11610000</v>
      </c>
      <c r="R433" s="6">
        <v>0</v>
      </c>
      <c r="S433" s="6">
        <v>0</v>
      </c>
      <c r="T433" s="3"/>
      <c r="U433" s="6"/>
      <c r="V433" s="6"/>
      <c r="W433" s="32" t="s">
        <v>19</v>
      </c>
    </row>
    <row r="434" spans="1:23" x14ac:dyDescent="0.3">
      <c r="A434" s="3" t="s">
        <v>488</v>
      </c>
      <c r="B434" s="31">
        <v>408</v>
      </c>
      <c r="C434" s="9">
        <v>54</v>
      </c>
      <c r="D434" s="9">
        <v>430</v>
      </c>
      <c r="E434" s="9">
        <v>1016049780</v>
      </c>
      <c r="F434" s="10" t="s">
        <v>36</v>
      </c>
      <c r="G434" s="29">
        <f t="shared" si="18"/>
        <v>180</v>
      </c>
      <c r="H434" s="5">
        <v>44587</v>
      </c>
      <c r="I434" s="19">
        <f>+VLOOKUP(E434,[1]GENERAL!$M$1:$BP$521,35,0)</f>
        <v>44587</v>
      </c>
      <c r="J434" s="11" t="str">
        <f t="shared" si="19"/>
        <v>Iguales</v>
      </c>
      <c r="K434" s="5">
        <v>44767</v>
      </c>
      <c r="L434" s="19">
        <f>+VLOOKUP(E434,[1]GENERAL!$M$1:$BP$521,36,0)</f>
        <v>44767</v>
      </c>
      <c r="M434" s="11" t="str">
        <f t="shared" si="20"/>
        <v>Iguales</v>
      </c>
      <c r="N434" s="6">
        <v>24300000</v>
      </c>
      <c r="O434" s="7">
        <v>0.69444444444444442</v>
      </c>
      <c r="P434" s="6">
        <v>16875000</v>
      </c>
      <c r="Q434" s="6">
        <v>7425000</v>
      </c>
      <c r="R434" s="6">
        <v>0</v>
      </c>
      <c r="S434" s="6">
        <v>0</v>
      </c>
      <c r="T434" s="3"/>
      <c r="U434" s="6"/>
      <c r="V434" s="6"/>
      <c r="W434" s="32" t="s">
        <v>19</v>
      </c>
    </row>
    <row r="435" spans="1:23" x14ac:dyDescent="0.3">
      <c r="A435" s="3" t="s">
        <v>489</v>
      </c>
      <c r="B435" s="31">
        <v>409</v>
      </c>
      <c r="C435" s="9">
        <v>535</v>
      </c>
      <c r="D435" s="9">
        <v>371</v>
      </c>
      <c r="E435" s="9">
        <v>1054092734</v>
      </c>
      <c r="F435" s="10" t="s">
        <v>60</v>
      </c>
      <c r="G435" s="29">
        <f t="shared" si="18"/>
        <v>272</v>
      </c>
      <c r="H435" s="5">
        <v>44585</v>
      </c>
      <c r="I435" s="19">
        <f>+VLOOKUP(E435,[1]GENERAL!$M$1:$BP$521,35,0)</f>
        <v>44587</v>
      </c>
      <c r="J435" s="11" t="str">
        <f t="shared" si="19"/>
        <v>Diferentes</v>
      </c>
      <c r="K435" s="5">
        <v>44857</v>
      </c>
      <c r="L435" s="19">
        <f>+VLOOKUP(E435,[1]GENERAL!$M$1:$BP$521,36,0)</f>
        <v>44859</v>
      </c>
      <c r="M435" s="11" t="str">
        <f t="shared" si="20"/>
        <v>Diferentes</v>
      </c>
      <c r="N435" s="6">
        <v>45000000</v>
      </c>
      <c r="O435" s="7">
        <v>0.46296295555555556</v>
      </c>
      <c r="P435" s="6">
        <v>20833333</v>
      </c>
      <c r="Q435" s="6">
        <v>24166667</v>
      </c>
      <c r="R435" s="6">
        <v>0</v>
      </c>
      <c r="S435" s="6">
        <v>0</v>
      </c>
      <c r="T435" s="3"/>
      <c r="U435" s="6"/>
      <c r="V435" s="6"/>
      <c r="W435" s="32" t="s">
        <v>19</v>
      </c>
    </row>
    <row r="436" spans="1:23" x14ac:dyDescent="0.3">
      <c r="A436" s="3" t="s">
        <v>490</v>
      </c>
      <c r="B436" s="31">
        <v>410</v>
      </c>
      <c r="C436" s="9">
        <v>10</v>
      </c>
      <c r="D436" s="9">
        <v>404</v>
      </c>
      <c r="E436" s="9">
        <v>901014925</v>
      </c>
      <c r="F436" s="10" t="s">
        <v>18</v>
      </c>
      <c r="G436" s="29">
        <f t="shared" si="18"/>
        <v>303</v>
      </c>
      <c r="H436" s="5">
        <v>44586</v>
      </c>
      <c r="I436" s="19">
        <f>+VLOOKUP(E436,[1]GENERAL!$M$1:$BP$521,35,0)</f>
        <v>44587</v>
      </c>
      <c r="J436" s="11" t="str">
        <f t="shared" si="19"/>
        <v>Diferentes</v>
      </c>
      <c r="K436" s="5">
        <v>44889</v>
      </c>
      <c r="L436" s="19">
        <f>+VLOOKUP(E436,[1]GENERAL!$M$1:$BP$521,36,0)</f>
        <v>44890</v>
      </c>
      <c r="M436" s="11" t="str">
        <f t="shared" si="20"/>
        <v>Diferentes</v>
      </c>
      <c r="N436" s="6">
        <v>129900000</v>
      </c>
      <c r="O436" s="7">
        <v>0.4</v>
      </c>
      <c r="P436" s="6">
        <v>51960000</v>
      </c>
      <c r="Q436" s="6">
        <v>77940000</v>
      </c>
      <c r="R436" s="6">
        <v>0</v>
      </c>
      <c r="S436" s="6">
        <v>0</v>
      </c>
      <c r="T436" s="3"/>
      <c r="U436" s="6"/>
      <c r="V436" s="6"/>
      <c r="W436" s="32" t="s">
        <v>19</v>
      </c>
    </row>
    <row r="437" spans="1:23" x14ac:dyDescent="0.3">
      <c r="A437" s="3" t="s">
        <v>491</v>
      </c>
      <c r="B437" s="31">
        <v>411</v>
      </c>
      <c r="C437" s="9">
        <v>458</v>
      </c>
      <c r="D437" s="9">
        <v>393</v>
      </c>
      <c r="E437" s="9">
        <v>52536966</v>
      </c>
      <c r="F437" s="10" t="s">
        <v>36</v>
      </c>
      <c r="G437" s="29">
        <f t="shared" si="18"/>
        <v>135</v>
      </c>
      <c r="H437" s="5">
        <v>44586</v>
      </c>
      <c r="I437" s="19">
        <f>+VLOOKUP(E437,[1]GENERAL!$M$1:$BP$521,35,0)</f>
        <v>44593</v>
      </c>
      <c r="J437" s="11" t="str">
        <f t="shared" si="19"/>
        <v>Diferentes</v>
      </c>
      <c r="K437" s="5">
        <v>44766</v>
      </c>
      <c r="L437" s="19">
        <f>+VLOOKUP(E437,[1]GENERAL!$M$1:$BP$521,36,0)</f>
        <v>44728</v>
      </c>
      <c r="M437" s="11" t="str">
        <f t="shared" si="20"/>
        <v>Diferentes</v>
      </c>
      <c r="N437" s="6">
        <v>45120000</v>
      </c>
      <c r="O437" s="7">
        <v>0.66666666666666663</v>
      </c>
      <c r="P437" s="6">
        <v>30080000</v>
      </c>
      <c r="Q437" s="6">
        <v>15040000</v>
      </c>
      <c r="R437" s="6">
        <v>0</v>
      </c>
      <c r="S437" s="6">
        <v>0</v>
      </c>
      <c r="T437" s="3"/>
      <c r="U437" s="6"/>
      <c r="V437" s="6"/>
      <c r="W437" s="32" t="s">
        <v>19</v>
      </c>
    </row>
    <row r="438" spans="1:23" x14ac:dyDescent="0.3">
      <c r="A438" s="3" t="s">
        <v>492</v>
      </c>
      <c r="B438" s="31">
        <v>412</v>
      </c>
      <c r="C438" s="9">
        <v>154</v>
      </c>
      <c r="D438" s="9">
        <v>397</v>
      </c>
      <c r="E438" s="9">
        <v>52786833</v>
      </c>
      <c r="F438" s="10" t="s">
        <v>36</v>
      </c>
      <c r="G438" s="29">
        <f t="shared" si="18"/>
        <v>180</v>
      </c>
      <c r="H438" s="5">
        <v>44586</v>
      </c>
      <c r="I438" s="19">
        <f>+VLOOKUP(E438,[1]GENERAL!$M$1:$BP$521,35,0)</f>
        <v>44587</v>
      </c>
      <c r="J438" s="11" t="str">
        <f t="shared" si="19"/>
        <v>Diferentes</v>
      </c>
      <c r="K438" s="5">
        <v>44766</v>
      </c>
      <c r="L438" s="19">
        <f>+VLOOKUP(E438,[1]GENERAL!$M$1:$BP$521,36,0)</f>
        <v>44767</v>
      </c>
      <c r="M438" s="11" t="str">
        <f t="shared" si="20"/>
        <v>Diferentes</v>
      </c>
      <c r="N438" s="6">
        <v>30000000</v>
      </c>
      <c r="O438" s="7">
        <v>0.69444443333333339</v>
      </c>
      <c r="P438" s="6">
        <v>20833333</v>
      </c>
      <c r="Q438" s="6">
        <v>9166667</v>
      </c>
      <c r="R438" s="6">
        <v>0</v>
      </c>
      <c r="S438" s="6">
        <v>0</v>
      </c>
      <c r="T438" s="3"/>
      <c r="U438" s="6"/>
      <c r="V438" s="6"/>
      <c r="W438" s="32" t="s">
        <v>19</v>
      </c>
    </row>
    <row r="439" spans="1:23" ht="28.8" x14ac:dyDescent="0.3">
      <c r="A439" s="3" t="s">
        <v>493</v>
      </c>
      <c r="B439" s="31">
        <v>413</v>
      </c>
      <c r="C439" s="9">
        <v>167</v>
      </c>
      <c r="D439" s="9">
        <v>390</v>
      </c>
      <c r="E439" s="9">
        <v>79727497</v>
      </c>
      <c r="F439" s="10" t="s">
        <v>178</v>
      </c>
      <c r="G439" s="29">
        <f t="shared" si="18"/>
        <v>180</v>
      </c>
      <c r="H439" s="5">
        <v>44585</v>
      </c>
      <c r="I439" s="19">
        <f>+VLOOKUP(E439,[1]GENERAL!$M$1:$BP$521,35,0)</f>
        <v>44587</v>
      </c>
      <c r="J439" s="11" t="str">
        <f t="shared" si="19"/>
        <v>Diferentes</v>
      </c>
      <c r="K439" s="5">
        <v>44735</v>
      </c>
      <c r="L439" s="19">
        <f>+VLOOKUP(E439,[1]GENERAL!$M$1:$BP$521,36,0)</f>
        <v>44767</v>
      </c>
      <c r="M439" s="11" t="str">
        <f t="shared" si="20"/>
        <v>Diferentes</v>
      </c>
      <c r="N439" s="6">
        <v>30412905</v>
      </c>
      <c r="O439" s="7">
        <v>0.83333334977372275</v>
      </c>
      <c r="P439" s="6">
        <v>25344088</v>
      </c>
      <c r="Q439" s="6">
        <v>5068817</v>
      </c>
      <c r="R439" s="6">
        <v>1</v>
      </c>
      <c r="S439" s="6">
        <v>6082581</v>
      </c>
      <c r="T439" s="7">
        <v>0</v>
      </c>
      <c r="U439" s="6">
        <v>0</v>
      </c>
      <c r="V439" s="6">
        <v>6082581</v>
      </c>
      <c r="W439" s="32" t="s">
        <v>198</v>
      </c>
    </row>
    <row r="440" spans="1:23" x14ac:dyDescent="0.3">
      <c r="A440" s="3" t="s">
        <v>494</v>
      </c>
      <c r="B440" s="31">
        <v>413</v>
      </c>
      <c r="C440" s="9">
        <v>724</v>
      </c>
      <c r="D440" s="9">
        <v>675</v>
      </c>
      <c r="E440" s="9">
        <v>79727497</v>
      </c>
      <c r="F440" s="10" t="s">
        <v>200</v>
      </c>
      <c r="G440" s="29">
        <f t="shared" si="18"/>
        <v>180</v>
      </c>
      <c r="H440" s="5">
        <v>44738</v>
      </c>
      <c r="I440" s="19">
        <f>+VLOOKUP(E440,[1]GENERAL!$M$1:$BP$521,35,0)</f>
        <v>44587</v>
      </c>
      <c r="J440" s="11" t="str">
        <f t="shared" si="19"/>
        <v>Diferentes</v>
      </c>
      <c r="K440" s="5">
        <v>44767</v>
      </c>
      <c r="L440" s="19">
        <f>+VLOOKUP(E440,[1]GENERAL!$M$1:$BP$521,36,0)</f>
        <v>44767</v>
      </c>
      <c r="M440" s="11" t="str">
        <f t="shared" si="20"/>
        <v>Iguales</v>
      </c>
      <c r="N440" s="6">
        <v>6082581</v>
      </c>
      <c r="O440" s="7">
        <v>0</v>
      </c>
      <c r="P440" s="6">
        <v>0</v>
      </c>
      <c r="Q440" s="6">
        <v>6082581</v>
      </c>
      <c r="R440" s="6">
        <v>0</v>
      </c>
      <c r="S440" s="6">
        <v>0</v>
      </c>
      <c r="T440" s="3"/>
      <c r="U440" s="6"/>
      <c r="V440" s="6"/>
      <c r="W440" s="32" t="s">
        <v>19</v>
      </c>
    </row>
    <row r="441" spans="1:23" x14ac:dyDescent="0.3">
      <c r="A441" s="3" t="s">
        <v>495</v>
      </c>
      <c r="B441" s="31">
        <v>414</v>
      </c>
      <c r="C441" s="9">
        <v>434</v>
      </c>
      <c r="D441" s="9">
        <v>457</v>
      </c>
      <c r="E441" s="9">
        <v>1002313761</v>
      </c>
      <c r="F441" s="10" t="s">
        <v>36</v>
      </c>
      <c r="G441" s="29">
        <f t="shared" si="18"/>
        <v>180</v>
      </c>
      <c r="H441" s="5">
        <v>44588</v>
      </c>
      <c r="I441" s="19">
        <f>+VLOOKUP(E441,[1]GENERAL!$M$1:$BP$521,35,0)</f>
        <v>44593</v>
      </c>
      <c r="J441" s="11" t="str">
        <f t="shared" si="19"/>
        <v>Diferentes</v>
      </c>
      <c r="K441" s="5">
        <v>44768</v>
      </c>
      <c r="L441" s="19">
        <f>+VLOOKUP(E441,[1]GENERAL!$M$1:$BP$521,36,0)</f>
        <v>44773</v>
      </c>
      <c r="M441" s="11" t="str">
        <f t="shared" si="20"/>
        <v>Diferentes</v>
      </c>
      <c r="N441" s="6">
        <v>14100000</v>
      </c>
      <c r="O441" s="7">
        <v>0.66666666666666663</v>
      </c>
      <c r="P441" s="6">
        <v>9400000</v>
      </c>
      <c r="Q441" s="6">
        <v>4700000</v>
      </c>
      <c r="R441" s="6">
        <v>0</v>
      </c>
      <c r="S441" s="6">
        <v>0</v>
      </c>
      <c r="T441" s="3"/>
      <c r="U441" s="6"/>
      <c r="V441" s="6"/>
      <c r="W441" s="32" t="s">
        <v>19</v>
      </c>
    </row>
    <row r="442" spans="1:23" x14ac:dyDescent="0.3">
      <c r="A442" s="3" t="s">
        <v>496</v>
      </c>
      <c r="B442" s="31">
        <v>415</v>
      </c>
      <c r="C442" s="9">
        <v>470</v>
      </c>
      <c r="D442" s="9">
        <v>471</v>
      </c>
      <c r="E442" s="9">
        <v>52725503</v>
      </c>
      <c r="F442" s="10" t="s">
        <v>36</v>
      </c>
      <c r="G442" s="29">
        <f t="shared" si="18"/>
        <v>180</v>
      </c>
      <c r="H442" s="5">
        <v>44588</v>
      </c>
      <c r="I442" s="19">
        <f>+VLOOKUP(E442,[1]GENERAL!$M$1:$BP$521,35,0)</f>
        <v>44593</v>
      </c>
      <c r="J442" s="11" t="str">
        <f t="shared" si="19"/>
        <v>Diferentes</v>
      </c>
      <c r="K442" s="5">
        <v>44768</v>
      </c>
      <c r="L442" s="19">
        <f>+VLOOKUP(E442,[1]GENERAL!$M$1:$BP$521,36,0)</f>
        <v>44773</v>
      </c>
      <c r="M442" s="11" t="str">
        <f t="shared" si="20"/>
        <v>Diferentes</v>
      </c>
      <c r="N442" s="6">
        <v>19740000</v>
      </c>
      <c r="O442" s="7">
        <v>0.66666666666666663</v>
      </c>
      <c r="P442" s="6">
        <v>13160000</v>
      </c>
      <c r="Q442" s="6">
        <v>6580000</v>
      </c>
      <c r="R442" s="6">
        <v>0</v>
      </c>
      <c r="S442" s="6">
        <v>0</v>
      </c>
      <c r="T442" s="3"/>
      <c r="U442" s="6"/>
      <c r="V442" s="6"/>
      <c r="W442" s="32" t="s">
        <v>19</v>
      </c>
    </row>
    <row r="443" spans="1:23" x14ac:dyDescent="0.3">
      <c r="A443" s="3" t="s">
        <v>497</v>
      </c>
      <c r="B443" s="31">
        <v>416</v>
      </c>
      <c r="C443" s="9">
        <v>467</v>
      </c>
      <c r="D443" s="9">
        <v>455</v>
      </c>
      <c r="E443" s="9">
        <v>91242992</v>
      </c>
      <c r="F443" s="10" t="s">
        <v>36</v>
      </c>
      <c r="G443" s="29">
        <f t="shared" si="18"/>
        <v>180</v>
      </c>
      <c r="H443" s="5">
        <v>44588</v>
      </c>
      <c r="I443" s="19">
        <f>+VLOOKUP(E443,[1]GENERAL!$M$1:$BP$521,35,0)</f>
        <v>44593</v>
      </c>
      <c r="J443" s="11" t="str">
        <f t="shared" si="19"/>
        <v>Diferentes</v>
      </c>
      <c r="K443" s="5">
        <v>44768</v>
      </c>
      <c r="L443" s="19">
        <f>+VLOOKUP(E443,[1]GENERAL!$M$1:$BP$521,36,0)</f>
        <v>44773</v>
      </c>
      <c r="M443" s="11" t="str">
        <f t="shared" si="20"/>
        <v>Diferentes</v>
      </c>
      <c r="N443" s="6">
        <v>14100000</v>
      </c>
      <c r="O443" s="7">
        <v>0.66666666666666663</v>
      </c>
      <c r="P443" s="6">
        <v>9400000</v>
      </c>
      <c r="Q443" s="6">
        <v>4700000</v>
      </c>
      <c r="R443" s="6">
        <v>0</v>
      </c>
      <c r="S443" s="6">
        <v>0</v>
      </c>
      <c r="T443" s="3"/>
      <c r="U443" s="6"/>
      <c r="V443" s="6"/>
      <c r="W443" s="32" t="s">
        <v>19</v>
      </c>
    </row>
    <row r="444" spans="1:23" x14ac:dyDescent="0.3">
      <c r="A444" s="3" t="s">
        <v>498</v>
      </c>
      <c r="B444" s="31">
        <v>417</v>
      </c>
      <c r="C444" s="9">
        <v>433</v>
      </c>
      <c r="D444" s="9">
        <v>449</v>
      </c>
      <c r="E444" s="9">
        <v>52409213</v>
      </c>
      <c r="F444" s="10" t="s">
        <v>24</v>
      </c>
      <c r="G444" s="29">
        <f t="shared" si="18"/>
        <v>241</v>
      </c>
      <c r="H444" s="5">
        <v>44588</v>
      </c>
      <c r="I444" s="19">
        <f>+VLOOKUP(E444,[1]GENERAL!$M$1:$BP$521,35,0)</f>
        <v>44593</v>
      </c>
      <c r="J444" s="11" t="str">
        <f t="shared" si="19"/>
        <v>Diferentes</v>
      </c>
      <c r="K444" s="5">
        <v>44830</v>
      </c>
      <c r="L444" s="19">
        <f>+VLOOKUP(E444,[1]GENERAL!$M$1:$BP$521,36,0)</f>
        <v>44834</v>
      </c>
      <c r="M444" s="11" t="str">
        <f t="shared" si="20"/>
        <v>Diferentes</v>
      </c>
      <c r="N444" s="6">
        <v>22560000</v>
      </c>
      <c r="O444" s="7">
        <v>0.5</v>
      </c>
      <c r="P444" s="6">
        <v>11280000</v>
      </c>
      <c r="Q444" s="6">
        <v>11280000</v>
      </c>
      <c r="R444" s="6">
        <v>0</v>
      </c>
      <c r="S444" s="6">
        <v>0</v>
      </c>
      <c r="T444" s="3"/>
      <c r="U444" s="6"/>
      <c r="V444" s="6"/>
      <c r="W444" s="32" t="s">
        <v>19</v>
      </c>
    </row>
    <row r="445" spans="1:23" x14ac:dyDescent="0.3">
      <c r="A445" s="3" t="s">
        <v>499</v>
      </c>
      <c r="B445" s="31">
        <v>418</v>
      </c>
      <c r="C445" s="9">
        <v>424</v>
      </c>
      <c r="D445" s="9">
        <v>458</v>
      </c>
      <c r="E445" s="9">
        <v>21087397</v>
      </c>
      <c r="F445" s="10" t="s">
        <v>36</v>
      </c>
      <c r="G445" s="29">
        <f t="shared" si="18"/>
        <v>180</v>
      </c>
      <c r="H445" s="5">
        <v>44588</v>
      </c>
      <c r="I445" s="19">
        <f>+VLOOKUP(E445,[1]GENERAL!$M$1:$BP$521,35,0)</f>
        <v>44593</v>
      </c>
      <c r="J445" s="11" t="str">
        <f t="shared" si="19"/>
        <v>Diferentes</v>
      </c>
      <c r="K445" s="5">
        <v>44768</v>
      </c>
      <c r="L445" s="19">
        <f>+VLOOKUP(E445,[1]GENERAL!$M$1:$BP$521,36,0)</f>
        <v>44773</v>
      </c>
      <c r="M445" s="11" t="str">
        <f t="shared" si="20"/>
        <v>Diferentes</v>
      </c>
      <c r="N445" s="6">
        <v>14100000</v>
      </c>
      <c r="O445" s="7">
        <v>0.66666666666666663</v>
      </c>
      <c r="P445" s="6">
        <v>9400000</v>
      </c>
      <c r="Q445" s="6">
        <v>4700000</v>
      </c>
      <c r="R445" s="6">
        <v>0</v>
      </c>
      <c r="S445" s="6">
        <v>0</v>
      </c>
      <c r="T445" s="3"/>
      <c r="U445" s="6"/>
      <c r="V445" s="6"/>
      <c r="W445" s="32" t="s">
        <v>19</v>
      </c>
    </row>
    <row r="446" spans="1:23" x14ac:dyDescent="0.3">
      <c r="A446" s="3" t="s">
        <v>500</v>
      </c>
      <c r="B446" s="31">
        <v>419</v>
      </c>
      <c r="C446" s="9">
        <v>468</v>
      </c>
      <c r="D446" s="9">
        <v>472</v>
      </c>
      <c r="E446" s="9">
        <v>37277102</v>
      </c>
      <c r="F446" s="10" t="s">
        <v>36</v>
      </c>
      <c r="G446" s="29">
        <f t="shared" si="18"/>
        <v>180</v>
      </c>
      <c r="H446" s="5">
        <v>44588</v>
      </c>
      <c r="I446" s="19">
        <f>+VLOOKUP(E446,[1]GENERAL!$M$1:$BP$521,35,0)</f>
        <v>44593</v>
      </c>
      <c r="J446" s="11" t="str">
        <f t="shared" si="19"/>
        <v>Diferentes</v>
      </c>
      <c r="K446" s="5">
        <v>44768</v>
      </c>
      <c r="L446" s="19">
        <f>+VLOOKUP(E446,[1]GENERAL!$M$1:$BP$521,36,0)</f>
        <v>44773</v>
      </c>
      <c r="M446" s="11" t="str">
        <f t="shared" si="20"/>
        <v>Diferentes</v>
      </c>
      <c r="N446" s="6">
        <v>16920000</v>
      </c>
      <c r="O446" s="7">
        <v>0.66666666666666663</v>
      </c>
      <c r="P446" s="6">
        <v>11280000</v>
      </c>
      <c r="Q446" s="6">
        <v>5640000</v>
      </c>
      <c r="R446" s="6">
        <v>0</v>
      </c>
      <c r="S446" s="6">
        <v>0</v>
      </c>
      <c r="T446" s="3"/>
      <c r="U446" s="6"/>
      <c r="V446" s="6"/>
      <c r="W446" s="32" t="s">
        <v>19</v>
      </c>
    </row>
    <row r="447" spans="1:23" x14ac:dyDescent="0.3">
      <c r="A447" s="3" t="s">
        <v>501</v>
      </c>
      <c r="B447" s="31">
        <v>421</v>
      </c>
      <c r="C447" s="9">
        <v>158</v>
      </c>
      <c r="D447" s="9">
        <v>459</v>
      </c>
      <c r="E447" s="9">
        <v>52951520</v>
      </c>
      <c r="F447" s="10" t="s">
        <v>178</v>
      </c>
      <c r="G447" s="29">
        <f t="shared" si="18"/>
        <v>150</v>
      </c>
      <c r="H447" s="5">
        <v>44588</v>
      </c>
      <c r="I447" s="19">
        <f>+VLOOKUP(E447,[1]GENERAL!$M$1:$BP$521,35,0)</f>
        <v>44589</v>
      </c>
      <c r="J447" s="11" t="str">
        <f t="shared" si="19"/>
        <v>Diferentes</v>
      </c>
      <c r="K447" s="5">
        <v>44738</v>
      </c>
      <c r="L447" s="19">
        <f>+VLOOKUP(E447,[1]GENERAL!$M$1:$BP$521,36,0)</f>
        <v>44739</v>
      </c>
      <c r="M447" s="11" t="str">
        <f t="shared" si="20"/>
        <v>Diferentes</v>
      </c>
      <c r="N447" s="6">
        <v>25733995</v>
      </c>
      <c r="O447" s="7">
        <v>0.82000000388591043</v>
      </c>
      <c r="P447" s="6">
        <v>21101876</v>
      </c>
      <c r="Q447" s="6">
        <v>4632119</v>
      </c>
      <c r="R447" s="6">
        <v>0</v>
      </c>
      <c r="S447" s="6">
        <v>0</v>
      </c>
      <c r="T447" s="3"/>
      <c r="U447" s="6"/>
      <c r="V447" s="6"/>
      <c r="W447" s="32" t="s">
        <v>19</v>
      </c>
    </row>
    <row r="448" spans="1:23" x14ac:dyDescent="0.3">
      <c r="A448" s="3" t="s">
        <v>502</v>
      </c>
      <c r="B448" s="31">
        <v>422</v>
      </c>
      <c r="C448" s="9">
        <v>305</v>
      </c>
      <c r="D448" s="9">
        <v>454</v>
      </c>
      <c r="E448" s="9">
        <v>1019076286</v>
      </c>
      <c r="F448" s="10" t="s">
        <v>36</v>
      </c>
      <c r="G448" s="29">
        <f t="shared" si="18"/>
        <v>180</v>
      </c>
      <c r="H448" s="5">
        <v>44588</v>
      </c>
      <c r="I448" s="19">
        <f>+VLOOKUP(E448,[1]GENERAL!$M$1:$BP$521,35,0)</f>
        <v>44588</v>
      </c>
      <c r="J448" s="11" t="str">
        <f t="shared" si="19"/>
        <v>Iguales</v>
      </c>
      <c r="K448" s="5">
        <v>44768</v>
      </c>
      <c r="L448" s="19">
        <f>+VLOOKUP(E448,[1]GENERAL!$M$1:$BP$521,36,0)</f>
        <v>44768</v>
      </c>
      <c r="M448" s="11" t="str">
        <f t="shared" si="20"/>
        <v>Iguales</v>
      </c>
      <c r="N448" s="6">
        <v>25263840</v>
      </c>
      <c r="O448" s="7">
        <v>0.68888886250071246</v>
      </c>
      <c r="P448" s="6">
        <v>17403978</v>
      </c>
      <c r="Q448" s="6">
        <v>7859862</v>
      </c>
      <c r="R448" s="6">
        <v>0</v>
      </c>
      <c r="S448" s="6">
        <v>0</v>
      </c>
      <c r="T448" s="3"/>
      <c r="U448" s="6"/>
      <c r="V448" s="6"/>
      <c r="W448" s="32" t="s">
        <v>19</v>
      </c>
    </row>
    <row r="449" spans="1:23" x14ac:dyDescent="0.3">
      <c r="A449" s="3" t="s">
        <v>503</v>
      </c>
      <c r="B449" s="31">
        <v>423</v>
      </c>
      <c r="C449" s="9">
        <v>187</v>
      </c>
      <c r="D449" s="9">
        <v>409</v>
      </c>
      <c r="E449" s="9">
        <v>1020832710</v>
      </c>
      <c r="F449" s="10" t="s">
        <v>33</v>
      </c>
      <c r="G449" s="29">
        <f t="shared" si="18"/>
        <v>333</v>
      </c>
      <c r="H449" s="5">
        <v>44586</v>
      </c>
      <c r="I449" s="19">
        <f>+VLOOKUP(E449,[1]GENERAL!$M$1:$BP$521,35,0)</f>
        <v>44589</v>
      </c>
      <c r="J449" s="11" t="str">
        <f t="shared" si="19"/>
        <v>Diferentes</v>
      </c>
      <c r="K449" s="5">
        <v>44919</v>
      </c>
      <c r="L449" s="19">
        <f>+VLOOKUP(E449,[1]GENERAL!$M$1:$BP$521,36,0)</f>
        <v>44922</v>
      </c>
      <c r="M449" s="11" t="str">
        <f t="shared" si="20"/>
        <v>Diferentes</v>
      </c>
      <c r="N449" s="6">
        <v>49500000</v>
      </c>
      <c r="O449" s="7">
        <v>0.37272727272727274</v>
      </c>
      <c r="P449" s="6">
        <v>18450000</v>
      </c>
      <c r="Q449" s="6">
        <v>31050000</v>
      </c>
      <c r="R449" s="6">
        <v>0</v>
      </c>
      <c r="S449" s="6">
        <v>0</v>
      </c>
      <c r="T449" s="3"/>
      <c r="U449" s="6"/>
      <c r="V449" s="6"/>
      <c r="W449" s="32" t="s">
        <v>19</v>
      </c>
    </row>
    <row r="450" spans="1:23" x14ac:dyDescent="0.3">
      <c r="A450" s="3" t="s">
        <v>504</v>
      </c>
      <c r="B450" s="31">
        <v>424</v>
      </c>
      <c r="C450" s="9">
        <v>410</v>
      </c>
      <c r="D450" s="9">
        <v>441</v>
      </c>
      <c r="E450" s="9">
        <v>1014224861</v>
      </c>
      <c r="F450" s="10" t="s">
        <v>36</v>
      </c>
      <c r="G450" s="29">
        <v>180</v>
      </c>
      <c r="H450" s="5">
        <v>44588</v>
      </c>
      <c r="I450" s="19">
        <v>44589</v>
      </c>
      <c r="J450" s="11" t="s">
        <v>673</v>
      </c>
      <c r="K450" s="5">
        <v>44768</v>
      </c>
      <c r="L450" s="19">
        <v>44769</v>
      </c>
      <c r="M450" s="11" t="s">
        <v>673</v>
      </c>
      <c r="N450" s="6">
        <v>25200000</v>
      </c>
      <c r="O450" s="7">
        <v>0.68333333333333335</v>
      </c>
      <c r="P450" s="6">
        <v>17220000</v>
      </c>
      <c r="Q450" s="6">
        <v>7980000</v>
      </c>
      <c r="R450" s="6">
        <v>0</v>
      </c>
      <c r="S450" s="6">
        <v>0</v>
      </c>
      <c r="T450" s="3"/>
      <c r="U450" s="6"/>
      <c r="V450" s="6"/>
      <c r="W450" s="32" t="s">
        <v>19</v>
      </c>
    </row>
    <row r="451" spans="1:23" x14ac:dyDescent="0.3">
      <c r="A451" s="3" t="s">
        <v>505</v>
      </c>
      <c r="B451" s="31">
        <v>425</v>
      </c>
      <c r="C451" s="9">
        <v>335</v>
      </c>
      <c r="D451" s="9">
        <v>450</v>
      </c>
      <c r="E451" s="9">
        <v>1015402057</v>
      </c>
      <c r="F451" s="10" t="s">
        <v>36</v>
      </c>
      <c r="G451" s="29">
        <f t="shared" ref="G451:G514" si="21">+L451-I451</f>
        <v>180</v>
      </c>
      <c r="H451" s="5">
        <v>44588</v>
      </c>
      <c r="I451" s="19">
        <f>+VLOOKUP(E451,[1]GENERAL!$M$1:$BP$521,35,0)</f>
        <v>44589</v>
      </c>
      <c r="J451" s="11" t="str">
        <f t="shared" ref="J451:J514" si="22">+IF(H451=I451,"Iguales", "Diferentes")</f>
        <v>Diferentes</v>
      </c>
      <c r="K451" s="5">
        <v>44768</v>
      </c>
      <c r="L451" s="19">
        <f>+VLOOKUP(E451,[1]GENERAL!$M$1:$BP$521,36,0)</f>
        <v>44769</v>
      </c>
      <c r="M451" s="11" t="str">
        <f t="shared" ref="M451:M514" si="23">+IF(K451=L451,"Iguales", "Diferentes")</f>
        <v>Diferentes</v>
      </c>
      <c r="N451" s="6">
        <v>50532000</v>
      </c>
      <c r="O451" s="7">
        <v>0.68333333333333335</v>
      </c>
      <c r="P451" s="6">
        <v>34530200</v>
      </c>
      <c r="Q451" s="6">
        <v>16001800</v>
      </c>
      <c r="R451" s="6">
        <v>0</v>
      </c>
      <c r="S451" s="6">
        <v>0</v>
      </c>
      <c r="T451" s="3"/>
      <c r="U451" s="6"/>
      <c r="V451" s="6"/>
      <c r="W451" s="32" t="s">
        <v>19</v>
      </c>
    </row>
    <row r="452" spans="1:23" x14ac:dyDescent="0.3">
      <c r="A452" s="3" t="s">
        <v>506</v>
      </c>
      <c r="B452" s="31">
        <v>426</v>
      </c>
      <c r="C452" s="9">
        <v>246</v>
      </c>
      <c r="D452" s="9">
        <v>474</v>
      </c>
      <c r="E452" s="9">
        <v>36300460</v>
      </c>
      <c r="F452" s="10" t="s">
        <v>33</v>
      </c>
      <c r="G452" s="29">
        <f t="shared" si="21"/>
        <v>333</v>
      </c>
      <c r="H452" s="5">
        <v>44589</v>
      </c>
      <c r="I452" s="19">
        <f>+VLOOKUP(E452,[1]GENERAL!$M$1:$BP$521,35,0)</f>
        <v>44589</v>
      </c>
      <c r="J452" s="11" t="str">
        <f t="shared" si="22"/>
        <v>Iguales</v>
      </c>
      <c r="K452" s="5">
        <v>44922</v>
      </c>
      <c r="L452" s="19">
        <f>+VLOOKUP(E452,[1]GENERAL!$M$1:$BP$521,36,0)</f>
        <v>44922</v>
      </c>
      <c r="M452" s="11" t="str">
        <f t="shared" si="23"/>
        <v>Iguales</v>
      </c>
      <c r="N452" s="6">
        <v>115500000</v>
      </c>
      <c r="O452" s="7">
        <v>0.37272727272727274</v>
      </c>
      <c r="P452" s="6">
        <v>43050000</v>
      </c>
      <c r="Q452" s="6">
        <v>72450000</v>
      </c>
      <c r="R452" s="6">
        <v>0</v>
      </c>
      <c r="S452" s="6">
        <v>0</v>
      </c>
      <c r="T452" s="3"/>
      <c r="U452" s="6"/>
      <c r="V452" s="6"/>
      <c r="W452" s="32" t="s">
        <v>19</v>
      </c>
    </row>
    <row r="453" spans="1:23" x14ac:dyDescent="0.3">
      <c r="A453" s="3" t="s">
        <v>507</v>
      </c>
      <c r="B453" s="31">
        <v>427</v>
      </c>
      <c r="C453" s="9">
        <v>534</v>
      </c>
      <c r="D453" s="9">
        <v>426</v>
      </c>
      <c r="E453" s="9">
        <v>52968840</v>
      </c>
      <c r="F453" s="10" t="s">
        <v>178</v>
      </c>
      <c r="G453" s="29">
        <f t="shared" si="21"/>
        <v>150</v>
      </c>
      <c r="H453" s="5">
        <v>44587</v>
      </c>
      <c r="I453" s="19">
        <f>+VLOOKUP(E453,[1]GENERAL!$M$1:$BP$521,35,0)</f>
        <v>44587</v>
      </c>
      <c r="J453" s="11" t="str">
        <f t="shared" si="22"/>
        <v>Iguales</v>
      </c>
      <c r="K453" s="5">
        <v>44737</v>
      </c>
      <c r="L453" s="19">
        <f>+VLOOKUP(E453,[1]GENERAL!$M$1:$BP$521,36,0)</f>
        <v>44737</v>
      </c>
      <c r="M453" s="11" t="str">
        <f t="shared" si="23"/>
        <v>Iguales</v>
      </c>
      <c r="N453" s="6">
        <v>30000000</v>
      </c>
      <c r="O453" s="7">
        <v>0.83333333333333337</v>
      </c>
      <c r="P453" s="6">
        <v>25000000</v>
      </c>
      <c r="Q453" s="6">
        <v>5000000</v>
      </c>
      <c r="R453" s="6">
        <v>0</v>
      </c>
      <c r="S453" s="6">
        <v>0</v>
      </c>
      <c r="T453" s="3"/>
      <c r="U453" s="6"/>
      <c r="V453" s="6"/>
      <c r="W453" s="32" t="s">
        <v>19</v>
      </c>
    </row>
    <row r="454" spans="1:23" x14ac:dyDescent="0.3">
      <c r="A454" s="3" t="s">
        <v>508</v>
      </c>
      <c r="B454" s="31">
        <v>428</v>
      </c>
      <c r="C454" s="9">
        <v>82</v>
      </c>
      <c r="D454" s="9">
        <v>416</v>
      </c>
      <c r="E454" s="9">
        <v>80774750</v>
      </c>
      <c r="F454" s="10" t="s">
        <v>33</v>
      </c>
      <c r="G454" s="29">
        <f t="shared" si="21"/>
        <v>28</v>
      </c>
      <c r="H454" s="5">
        <v>44587</v>
      </c>
      <c r="I454" s="19">
        <f>+VLOOKUP(E454,[1]GENERAL!$M$1:$BP$521,35,0)</f>
        <v>44592</v>
      </c>
      <c r="J454" s="11" t="str">
        <f t="shared" si="22"/>
        <v>Diferentes</v>
      </c>
      <c r="K454" s="5">
        <v>44920</v>
      </c>
      <c r="L454" s="19">
        <f>+VLOOKUP(E454,[1]GENERAL!$M$1:$BP$521,36,0)</f>
        <v>44620</v>
      </c>
      <c r="M454" s="11" t="str">
        <f t="shared" si="23"/>
        <v>Diferentes</v>
      </c>
      <c r="N454" s="6">
        <v>59950000</v>
      </c>
      <c r="O454" s="7">
        <v>9.0909090909090912E-2</v>
      </c>
      <c r="P454" s="6">
        <v>5450000</v>
      </c>
      <c r="Q454" s="6">
        <v>54500000</v>
      </c>
      <c r="R454" s="6">
        <v>0</v>
      </c>
      <c r="S454" s="6">
        <v>0</v>
      </c>
      <c r="T454" s="3"/>
      <c r="U454" s="6"/>
      <c r="V454" s="6"/>
      <c r="W454" s="32" t="s">
        <v>19</v>
      </c>
    </row>
    <row r="455" spans="1:23" x14ac:dyDescent="0.3">
      <c r="A455" s="3" t="s">
        <v>509</v>
      </c>
      <c r="B455" s="31">
        <v>429</v>
      </c>
      <c r="C455" s="9">
        <v>524</v>
      </c>
      <c r="D455" s="9">
        <v>417</v>
      </c>
      <c r="E455" s="9">
        <v>51856419</v>
      </c>
      <c r="F455" s="10" t="s">
        <v>36</v>
      </c>
      <c r="G455" s="29">
        <f t="shared" si="21"/>
        <v>180</v>
      </c>
      <c r="H455" s="5">
        <v>44587</v>
      </c>
      <c r="I455" s="19">
        <f>+VLOOKUP(E455,[1]GENERAL!$M$1:$BP$521,35,0)</f>
        <v>44587</v>
      </c>
      <c r="J455" s="11" t="str">
        <f t="shared" si="22"/>
        <v>Iguales</v>
      </c>
      <c r="K455" s="5">
        <v>44767</v>
      </c>
      <c r="L455" s="19">
        <f>+VLOOKUP(E455,[1]GENERAL!$M$1:$BP$521,36,0)</f>
        <v>44767</v>
      </c>
      <c r="M455" s="11" t="str">
        <f t="shared" si="23"/>
        <v>Iguales</v>
      </c>
      <c r="N455" s="6">
        <v>39000000</v>
      </c>
      <c r="O455" s="7">
        <v>0.69444443589743587</v>
      </c>
      <c r="P455" s="6">
        <v>27083333</v>
      </c>
      <c r="Q455" s="6">
        <v>11916667</v>
      </c>
      <c r="R455" s="6">
        <v>0</v>
      </c>
      <c r="S455" s="6">
        <v>0</v>
      </c>
      <c r="T455" s="3"/>
      <c r="U455" s="6"/>
      <c r="V455" s="6"/>
      <c r="W455" s="32" t="s">
        <v>19</v>
      </c>
    </row>
    <row r="456" spans="1:23" x14ac:dyDescent="0.3">
      <c r="A456" s="3" t="s">
        <v>510</v>
      </c>
      <c r="B456" s="31">
        <v>430</v>
      </c>
      <c r="C456" s="9">
        <v>165</v>
      </c>
      <c r="D456" s="9">
        <v>460</v>
      </c>
      <c r="E456" s="9">
        <v>37915950</v>
      </c>
      <c r="F456" s="10" t="s">
        <v>178</v>
      </c>
      <c r="G456" s="29">
        <f t="shared" si="21"/>
        <v>150</v>
      </c>
      <c r="H456" s="5">
        <v>44588</v>
      </c>
      <c r="I456" s="19">
        <f>+VLOOKUP(E456,[1]GENERAL!$M$1:$BP$521,35,0)</f>
        <v>44592</v>
      </c>
      <c r="J456" s="11" t="str">
        <f t="shared" si="22"/>
        <v>Diferentes</v>
      </c>
      <c r="K456" s="5">
        <v>44738</v>
      </c>
      <c r="L456" s="19">
        <f>+VLOOKUP(E456,[1]GENERAL!$M$1:$BP$521,36,0)</f>
        <v>44742</v>
      </c>
      <c r="M456" s="11" t="str">
        <f t="shared" si="23"/>
        <v>Diferentes</v>
      </c>
      <c r="N456" s="6">
        <v>30000000</v>
      </c>
      <c r="O456" s="7">
        <v>0.8</v>
      </c>
      <c r="P456" s="6">
        <v>24000000</v>
      </c>
      <c r="Q456" s="6">
        <v>6000000</v>
      </c>
      <c r="R456" s="6">
        <v>0</v>
      </c>
      <c r="S456" s="6">
        <v>0</v>
      </c>
      <c r="T456" s="3"/>
      <c r="U456" s="6"/>
      <c r="V456" s="6"/>
      <c r="W456" s="32" t="s">
        <v>19</v>
      </c>
    </row>
    <row r="457" spans="1:23" x14ac:dyDescent="0.3">
      <c r="A457" s="3" t="s">
        <v>511</v>
      </c>
      <c r="B457" s="31">
        <v>431</v>
      </c>
      <c r="C457" s="9">
        <v>33</v>
      </c>
      <c r="D457" s="9">
        <v>418</v>
      </c>
      <c r="E457" s="9">
        <v>1022384109</v>
      </c>
      <c r="F457" s="10" t="s">
        <v>36</v>
      </c>
      <c r="G457" s="29">
        <f t="shared" si="21"/>
        <v>180</v>
      </c>
      <c r="H457" s="5">
        <v>44587</v>
      </c>
      <c r="I457" s="19">
        <f>+VLOOKUP(E457,[1]GENERAL!$M$1:$BP$521,35,0)</f>
        <v>44587</v>
      </c>
      <c r="J457" s="11" t="str">
        <f t="shared" si="22"/>
        <v>Iguales</v>
      </c>
      <c r="K457" s="5">
        <v>44767</v>
      </c>
      <c r="L457" s="19">
        <f>+VLOOKUP(E457,[1]GENERAL!$M$1:$BP$521,36,0)</f>
        <v>44767</v>
      </c>
      <c r="M457" s="11" t="str">
        <f t="shared" si="23"/>
        <v>Iguales</v>
      </c>
      <c r="N457" s="6">
        <v>30000000</v>
      </c>
      <c r="O457" s="7">
        <v>0.69444443333333339</v>
      </c>
      <c r="P457" s="6">
        <v>20833333</v>
      </c>
      <c r="Q457" s="6">
        <v>9166667</v>
      </c>
      <c r="R457" s="6">
        <v>0</v>
      </c>
      <c r="S457" s="6">
        <v>0</v>
      </c>
      <c r="T457" s="3"/>
      <c r="U457" s="6"/>
      <c r="V457" s="6"/>
      <c r="W457" s="32" t="s">
        <v>19</v>
      </c>
    </row>
    <row r="458" spans="1:23" x14ac:dyDescent="0.3">
      <c r="A458" s="3" t="s">
        <v>512</v>
      </c>
      <c r="B458" s="31">
        <v>433</v>
      </c>
      <c r="C458" s="9">
        <v>521</v>
      </c>
      <c r="D458" s="9">
        <v>447</v>
      </c>
      <c r="E458" s="9">
        <v>1118564896</v>
      </c>
      <c r="F458" s="10" t="s">
        <v>36</v>
      </c>
      <c r="G458" s="29">
        <f t="shared" si="21"/>
        <v>180</v>
      </c>
      <c r="H458" s="5">
        <v>44588</v>
      </c>
      <c r="I458" s="19">
        <f>+VLOOKUP(E458,[1]GENERAL!$M$1:$BP$521,35,0)</f>
        <v>44588</v>
      </c>
      <c r="J458" s="11" t="str">
        <f t="shared" si="22"/>
        <v>Iguales</v>
      </c>
      <c r="K458" s="5">
        <v>44768</v>
      </c>
      <c r="L458" s="19">
        <f>+VLOOKUP(E458,[1]GENERAL!$M$1:$BP$521,36,0)</f>
        <v>44768</v>
      </c>
      <c r="M458" s="11" t="str">
        <f t="shared" si="23"/>
        <v>Iguales</v>
      </c>
      <c r="N458" s="6">
        <v>22800000</v>
      </c>
      <c r="O458" s="7">
        <v>0.68888890350877197</v>
      </c>
      <c r="P458" s="6">
        <v>15706667</v>
      </c>
      <c r="Q458" s="6">
        <v>7093333</v>
      </c>
      <c r="R458" s="6">
        <v>0</v>
      </c>
      <c r="S458" s="6">
        <v>0</v>
      </c>
      <c r="T458" s="3"/>
      <c r="U458" s="6"/>
      <c r="V458" s="6"/>
      <c r="W458" s="32" t="s">
        <v>19</v>
      </c>
    </row>
    <row r="459" spans="1:23" x14ac:dyDescent="0.3">
      <c r="A459" s="3" t="s">
        <v>513</v>
      </c>
      <c r="B459" s="31">
        <v>434</v>
      </c>
      <c r="C459" s="9">
        <v>30</v>
      </c>
      <c r="D459" s="9">
        <v>419</v>
      </c>
      <c r="E459" s="9">
        <v>1118546448</v>
      </c>
      <c r="F459" s="10" t="s">
        <v>33</v>
      </c>
      <c r="G459" s="29">
        <f t="shared" si="21"/>
        <v>333</v>
      </c>
      <c r="H459" s="5">
        <v>44587</v>
      </c>
      <c r="I459" s="19">
        <f>+VLOOKUP(E459,[1]GENERAL!$M$1:$BP$521,35,0)</f>
        <v>44589</v>
      </c>
      <c r="J459" s="11" t="str">
        <f t="shared" si="22"/>
        <v>Diferentes</v>
      </c>
      <c r="K459" s="5">
        <v>44920</v>
      </c>
      <c r="L459" s="19">
        <f>+VLOOKUP(E459,[1]GENERAL!$M$1:$BP$521,36,0)</f>
        <v>44922</v>
      </c>
      <c r="M459" s="11" t="str">
        <f t="shared" si="23"/>
        <v>Diferentes</v>
      </c>
      <c r="N459" s="6">
        <v>60500000</v>
      </c>
      <c r="O459" s="7">
        <v>0.37575755371900826</v>
      </c>
      <c r="P459" s="6">
        <v>22733332</v>
      </c>
      <c r="Q459" s="6">
        <v>37766668</v>
      </c>
      <c r="R459" s="6">
        <v>0</v>
      </c>
      <c r="S459" s="6">
        <v>0</v>
      </c>
      <c r="T459" s="3"/>
      <c r="U459" s="6"/>
      <c r="V459" s="6"/>
      <c r="W459" s="32" t="s">
        <v>19</v>
      </c>
    </row>
    <row r="460" spans="1:23" x14ac:dyDescent="0.3">
      <c r="A460" s="3" t="s">
        <v>514</v>
      </c>
      <c r="B460" s="31">
        <v>435</v>
      </c>
      <c r="C460" s="9">
        <v>101</v>
      </c>
      <c r="D460" s="9">
        <v>420</v>
      </c>
      <c r="E460" s="9">
        <v>1016080523</v>
      </c>
      <c r="F460" s="10" t="s">
        <v>33</v>
      </c>
      <c r="G460" s="29">
        <f t="shared" si="21"/>
        <v>333</v>
      </c>
      <c r="H460" s="5">
        <v>44587</v>
      </c>
      <c r="I460" s="19">
        <f>+VLOOKUP(E460,[1]GENERAL!$M$1:$BP$521,35,0)</f>
        <v>44588</v>
      </c>
      <c r="J460" s="11" t="str">
        <f t="shared" si="22"/>
        <v>Diferentes</v>
      </c>
      <c r="K460" s="5">
        <v>44920</v>
      </c>
      <c r="L460" s="19">
        <f>+VLOOKUP(E460,[1]GENERAL!$M$1:$BP$521,36,0)</f>
        <v>44921</v>
      </c>
      <c r="M460" s="11" t="str">
        <f t="shared" si="23"/>
        <v>Diferentes</v>
      </c>
      <c r="N460" s="6">
        <v>64900000</v>
      </c>
      <c r="O460" s="7">
        <v>0.37575758089368261</v>
      </c>
      <c r="P460" s="6">
        <v>24386667</v>
      </c>
      <c r="Q460" s="6">
        <v>40513333</v>
      </c>
      <c r="R460" s="6">
        <v>0</v>
      </c>
      <c r="S460" s="6">
        <v>0</v>
      </c>
      <c r="T460" s="3"/>
      <c r="U460" s="6"/>
      <c r="V460" s="6"/>
      <c r="W460" s="32" t="s">
        <v>19</v>
      </c>
    </row>
    <row r="461" spans="1:23" x14ac:dyDescent="0.3">
      <c r="A461" s="3" t="s">
        <v>515</v>
      </c>
      <c r="B461" s="31">
        <v>436</v>
      </c>
      <c r="C461" s="9">
        <v>62</v>
      </c>
      <c r="D461" s="9">
        <v>421</v>
      </c>
      <c r="E461" s="9">
        <v>79322856</v>
      </c>
      <c r="F461" s="10" t="s">
        <v>33</v>
      </c>
      <c r="G461" s="29">
        <f t="shared" si="21"/>
        <v>333</v>
      </c>
      <c r="H461" s="5">
        <v>44587</v>
      </c>
      <c r="I461" s="19">
        <f>+VLOOKUP(E461,[1]GENERAL!$M$1:$BP$521,35,0)</f>
        <v>44588</v>
      </c>
      <c r="J461" s="11" t="str">
        <f t="shared" si="22"/>
        <v>Diferentes</v>
      </c>
      <c r="K461" s="5">
        <v>44920</v>
      </c>
      <c r="L461" s="19">
        <f>+VLOOKUP(E461,[1]GENERAL!$M$1:$BP$521,36,0)</f>
        <v>44921</v>
      </c>
      <c r="M461" s="11" t="str">
        <f t="shared" si="23"/>
        <v>Diferentes</v>
      </c>
      <c r="N461" s="6">
        <v>64900000</v>
      </c>
      <c r="O461" s="7">
        <v>0.37575758089368261</v>
      </c>
      <c r="P461" s="6">
        <v>24386667</v>
      </c>
      <c r="Q461" s="6">
        <v>40513333</v>
      </c>
      <c r="R461" s="6">
        <v>0</v>
      </c>
      <c r="S461" s="6">
        <v>0</v>
      </c>
      <c r="T461" s="3"/>
      <c r="U461" s="6"/>
      <c r="V461" s="6"/>
      <c r="W461" s="32" t="s">
        <v>19</v>
      </c>
    </row>
    <row r="462" spans="1:23" ht="28.8" x14ac:dyDescent="0.3">
      <c r="A462" s="3" t="s">
        <v>516</v>
      </c>
      <c r="B462" s="31">
        <v>437</v>
      </c>
      <c r="C462" s="9">
        <v>79</v>
      </c>
      <c r="D462" s="9">
        <v>422</v>
      </c>
      <c r="E462" s="9">
        <v>1013632654</v>
      </c>
      <c r="F462" s="10" t="s">
        <v>36</v>
      </c>
      <c r="G462" s="29">
        <f t="shared" si="21"/>
        <v>180</v>
      </c>
      <c r="H462" s="5">
        <v>44587</v>
      </c>
      <c r="I462" s="19">
        <f>+VLOOKUP(E462,[1]GENERAL!$M$1:$BP$521,35,0)</f>
        <v>44588</v>
      </c>
      <c r="J462" s="11" t="str">
        <f t="shared" si="22"/>
        <v>Diferentes</v>
      </c>
      <c r="K462" s="5">
        <v>44767</v>
      </c>
      <c r="L462" s="19">
        <f>+VLOOKUP(E462,[1]GENERAL!$M$1:$BP$521,36,0)</f>
        <v>44768</v>
      </c>
      <c r="M462" s="11" t="str">
        <f t="shared" si="23"/>
        <v>Diferentes</v>
      </c>
      <c r="N462" s="6">
        <v>35400000</v>
      </c>
      <c r="O462" s="7">
        <v>0.68888889830508471</v>
      </c>
      <c r="P462" s="6">
        <v>24386667</v>
      </c>
      <c r="Q462" s="6">
        <v>11013333</v>
      </c>
      <c r="R462" s="6">
        <v>0</v>
      </c>
      <c r="S462" s="6">
        <v>0</v>
      </c>
      <c r="T462" s="3"/>
      <c r="U462" s="6"/>
      <c r="V462" s="6"/>
      <c r="W462" s="32" t="s">
        <v>171</v>
      </c>
    </row>
    <row r="463" spans="1:23" hidden="1" x14ac:dyDescent="0.3">
      <c r="A463" s="3" t="s">
        <v>517</v>
      </c>
      <c r="B463" s="31">
        <v>437</v>
      </c>
      <c r="C463" s="9">
        <v>643</v>
      </c>
      <c r="D463" s="9">
        <v>668</v>
      </c>
      <c r="E463" s="9">
        <v>899999115</v>
      </c>
      <c r="F463" s="10" t="s">
        <v>467</v>
      </c>
      <c r="G463" s="29" t="e">
        <f t="shared" si="21"/>
        <v>#N/A</v>
      </c>
      <c r="H463" s="5">
        <v>44755</v>
      </c>
      <c r="I463" s="19" t="e">
        <f>+VLOOKUP(E463,[1]GENERAL!$M$1:$BP$521,35,0)</f>
        <v>#N/A</v>
      </c>
      <c r="J463" s="11" t="e">
        <f t="shared" si="22"/>
        <v>#N/A</v>
      </c>
      <c r="K463" s="5">
        <v>44846</v>
      </c>
      <c r="L463" s="19" t="e">
        <f>+VLOOKUP(E463,[1]GENERAL!$M$1:$BP$521,36,0)</f>
        <v>#N/A</v>
      </c>
      <c r="M463" s="11" t="e">
        <f t="shared" si="23"/>
        <v>#N/A</v>
      </c>
      <c r="N463" s="3"/>
      <c r="O463" s="3"/>
      <c r="P463" s="3"/>
      <c r="Q463" s="3"/>
      <c r="R463" s="6">
        <v>0</v>
      </c>
      <c r="S463" s="6">
        <v>143036282</v>
      </c>
      <c r="T463" s="7">
        <v>0</v>
      </c>
      <c r="U463" s="6">
        <v>0</v>
      </c>
      <c r="V463" s="6">
        <v>143036282</v>
      </c>
      <c r="W463" s="32" t="s">
        <v>19</v>
      </c>
    </row>
    <row r="464" spans="1:23" x14ac:dyDescent="0.3">
      <c r="A464" s="3" t="s">
        <v>518</v>
      </c>
      <c r="B464" s="31">
        <v>438</v>
      </c>
      <c r="C464" s="9">
        <v>37</v>
      </c>
      <c r="D464" s="9">
        <v>423</v>
      </c>
      <c r="E464" s="9">
        <v>17345325</v>
      </c>
      <c r="F464" s="10" t="s">
        <v>33</v>
      </c>
      <c r="G464" s="29">
        <f t="shared" si="21"/>
        <v>333</v>
      </c>
      <c r="H464" s="5">
        <v>44587</v>
      </c>
      <c r="I464" s="19">
        <f>+VLOOKUP(E464,[1]GENERAL!$M$1:$BP$521,35,0)</f>
        <v>44588</v>
      </c>
      <c r="J464" s="11" t="str">
        <f t="shared" si="22"/>
        <v>Diferentes</v>
      </c>
      <c r="K464" s="5">
        <v>44920</v>
      </c>
      <c r="L464" s="19">
        <f>+VLOOKUP(E464,[1]GENERAL!$M$1:$BP$521,36,0)</f>
        <v>44921</v>
      </c>
      <c r="M464" s="11" t="str">
        <f t="shared" si="23"/>
        <v>Diferentes</v>
      </c>
      <c r="N464" s="6">
        <v>64900000</v>
      </c>
      <c r="O464" s="7">
        <v>0.28484847457627116</v>
      </c>
      <c r="P464" s="6">
        <v>18486666</v>
      </c>
      <c r="Q464" s="6">
        <v>46413334</v>
      </c>
      <c r="R464" s="6">
        <v>0</v>
      </c>
      <c r="S464" s="6">
        <v>0</v>
      </c>
      <c r="T464" s="3"/>
      <c r="U464" s="6"/>
      <c r="V464" s="6"/>
      <c r="W464" s="32" t="s">
        <v>19</v>
      </c>
    </row>
    <row r="465" spans="1:23" x14ac:dyDescent="0.3">
      <c r="A465" s="3" t="s">
        <v>519</v>
      </c>
      <c r="B465" s="31">
        <v>439</v>
      </c>
      <c r="C465" s="9">
        <v>34</v>
      </c>
      <c r="D465" s="9">
        <v>424</v>
      </c>
      <c r="E465" s="9">
        <v>63509331</v>
      </c>
      <c r="F465" s="10" t="s">
        <v>33</v>
      </c>
      <c r="G465" s="29">
        <f t="shared" si="21"/>
        <v>333</v>
      </c>
      <c r="H465" s="5">
        <v>44587</v>
      </c>
      <c r="I465" s="19">
        <f>+VLOOKUP(E465,[1]GENERAL!$M$1:$BP$521,35,0)</f>
        <v>44588</v>
      </c>
      <c r="J465" s="11" t="str">
        <f t="shared" si="22"/>
        <v>Diferentes</v>
      </c>
      <c r="K465" s="5">
        <v>44920</v>
      </c>
      <c r="L465" s="19">
        <f>+VLOOKUP(E465,[1]GENERAL!$M$1:$BP$521,36,0)</f>
        <v>44921</v>
      </c>
      <c r="M465" s="11" t="str">
        <f t="shared" si="23"/>
        <v>Diferentes</v>
      </c>
      <c r="N465" s="6">
        <v>64900000</v>
      </c>
      <c r="O465" s="7">
        <v>0.37575758089368261</v>
      </c>
      <c r="P465" s="6">
        <v>24386667</v>
      </c>
      <c r="Q465" s="6">
        <v>40513333</v>
      </c>
      <c r="R465" s="6">
        <v>0</v>
      </c>
      <c r="S465" s="6">
        <v>0</v>
      </c>
      <c r="T465" s="3"/>
      <c r="U465" s="6"/>
      <c r="V465" s="6"/>
      <c r="W465" s="32" t="s">
        <v>19</v>
      </c>
    </row>
    <row r="466" spans="1:23" x14ac:dyDescent="0.3">
      <c r="A466" s="3" t="s">
        <v>520</v>
      </c>
      <c r="B466" s="31">
        <v>440</v>
      </c>
      <c r="C466" s="9">
        <v>337</v>
      </c>
      <c r="D466" s="9">
        <v>428</v>
      </c>
      <c r="E466" s="9">
        <v>1018417626</v>
      </c>
      <c r="F466" s="10" t="s">
        <v>33</v>
      </c>
      <c r="G466" s="29">
        <f t="shared" si="21"/>
        <v>333</v>
      </c>
      <c r="H466" s="5">
        <v>44587</v>
      </c>
      <c r="I466" s="19">
        <f>+VLOOKUP(E466,[1]GENERAL!$M$1:$BP$521,35,0)</f>
        <v>44588</v>
      </c>
      <c r="J466" s="11" t="str">
        <f t="shared" si="22"/>
        <v>Diferentes</v>
      </c>
      <c r="K466" s="5">
        <v>44920</v>
      </c>
      <c r="L466" s="19">
        <f>+VLOOKUP(E466,[1]GENERAL!$M$1:$BP$521,36,0)</f>
        <v>44921</v>
      </c>
      <c r="M466" s="11" t="str">
        <f t="shared" si="23"/>
        <v>Diferentes</v>
      </c>
      <c r="N466" s="6">
        <v>63561300</v>
      </c>
      <c r="O466" s="7">
        <v>0.37575757575757573</v>
      </c>
      <c r="P466" s="6">
        <v>23883640</v>
      </c>
      <c r="Q466" s="6">
        <v>39677660</v>
      </c>
      <c r="R466" s="6">
        <v>0</v>
      </c>
      <c r="S466" s="6">
        <v>0</v>
      </c>
      <c r="T466" s="3"/>
      <c r="U466" s="6"/>
      <c r="V466" s="6"/>
      <c r="W466" s="32" t="s">
        <v>19</v>
      </c>
    </row>
    <row r="467" spans="1:23" x14ac:dyDescent="0.3">
      <c r="A467" s="3" t="s">
        <v>521</v>
      </c>
      <c r="B467" s="31">
        <v>441</v>
      </c>
      <c r="C467" s="9">
        <v>499</v>
      </c>
      <c r="D467" s="9">
        <v>429</v>
      </c>
      <c r="E467" s="9">
        <v>1033800309</v>
      </c>
      <c r="F467" s="10" t="s">
        <v>36</v>
      </c>
      <c r="G467" s="29">
        <v>180</v>
      </c>
      <c r="H467" s="5">
        <v>44587</v>
      </c>
      <c r="I467" s="19">
        <v>44592</v>
      </c>
      <c r="J467" s="11" t="s">
        <v>673</v>
      </c>
      <c r="K467" s="5">
        <v>44767</v>
      </c>
      <c r="L467" s="19">
        <v>44772</v>
      </c>
      <c r="M467" s="11" t="s">
        <v>673</v>
      </c>
      <c r="N467" s="6">
        <v>16843800</v>
      </c>
      <c r="O467" s="7">
        <v>0.67222224201189751</v>
      </c>
      <c r="P467" s="6">
        <v>11322777</v>
      </c>
      <c r="Q467" s="6">
        <v>5521023</v>
      </c>
      <c r="R467" s="6">
        <v>0</v>
      </c>
      <c r="S467" s="6">
        <v>0</v>
      </c>
      <c r="T467" s="3"/>
      <c r="U467" s="6"/>
      <c r="V467" s="6"/>
      <c r="W467" s="32" t="s">
        <v>19</v>
      </c>
    </row>
    <row r="468" spans="1:23" x14ac:dyDescent="0.3">
      <c r="A468" s="3" t="s">
        <v>522</v>
      </c>
      <c r="B468" s="31">
        <v>442</v>
      </c>
      <c r="C468" s="9">
        <v>333</v>
      </c>
      <c r="D468" s="9">
        <v>453</v>
      </c>
      <c r="E468" s="9">
        <v>1015993028</v>
      </c>
      <c r="F468" s="10" t="s">
        <v>36</v>
      </c>
      <c r="G468" s="29">
        <f t="shared" si="21"/>
        <v>180</v>
      </c>
      <c r="H468" s="5">
        <v>44588</v>
      </c>
      <c r="I468" s="19">
        <f>+VLOOKUP(E468,[1]GENERAL!$M$1:$BP$521,35,0)</f>
        <v>44589</v>
      </c>
      <c r="J468" s="11" t="str">
        <f t="shared" si="22"/>
        <v>Diferentes</v>
      </c>
      <c r="K468" s="5">
        <v>44768</v>
      </c>
      <c r="L468" s="19">
        <f>+VLOOKUP(E468,[1]GENERAL!$M$1:$BP$521,36,0)</f>
        <v>44769</v>
      </c>
      <c r="M468" s="11" t="str">
        <f t="shared" si="23"/>
        <v>Diferentes</v>
      </c>
      <c r="N468" s="6">
        <v>42000000</v>
      </c>
      <c r="O468" s="7">
        <v>0.68333333333333335</v>
      </c>
      <c r="P468" s="6">
        <v>28700000</v>
      </c>
      <c r="Q468" s="6">
        <v>13300000</v>
      </c>
      <c r="R468" s="6">
        <v>0</v>
      </c>
      <c r="S468" s="6">
        <v>0</v>
      </c>
      <c r="T468" s="3"/>
      <c r="U468" s="6"/>
      <c r="V468" s="6"/>
      <c r="W468" s="32" t="s">
        <v>19</v>
      </c>
    </row>
    <row r="469" spans="1:23" x14ac:dyDescent="0.3">
      <c r="A469" s="3" t="s">
        <v>523</v>
      </c>
      <c r="B469" s="31">
        <v>443</v>
      </c>
      <c r="C469" s="9">
        <v>420</v>
      </c>
      <c r="D469" s="9">
        <v>446</v>
      </c>
      <c r="E469" s="9">
        <v>1072198156</v>
      </c>
      <c r="F469" s="10" t="s">
        <v>36</v>
      </c>
      <c r="G469" s="29">
        <f t="shared" si="21"/>
        <v>180</v>
      </c>
      <c r="H469" s="5">
        <v>44588</v>
      </c>
      <c r="I469" s="19">
        <f>+VLOOKUP(E469,[1]GENERAL!$M$1:$BP$521,35,0)</f>
        <v>44588</v>
      </c>
      <c r="J469" s="11" t="str">
        <f t="shared" si="22"/>
        <v>Iguales</v>
      </c>
      <c r="K469" s="5">
        <v>44768</v>
      </c>
      <c r="L469" s="19">
        <f>+VLOOKUP(E469,[1]GENERAL!$M$1:$BP$521,36,0)</f>
        <v>44768</v>
      </c>
      <c r="M469" s="11" t="str">
        <f t="shared" si="23"/>
        <v>Iguales</v>
      </c>
      <c r="N469" s="6">
        <v>11229060</v>
      </c>
      <c r="O469" s="7">
        <v>0.68888891857377199</v>
      </c>
      <c r="P469" s="6">
        <v>7735575</v>
      </c>
      <c r="Q469" s="6">
        <v>3493485</v>
      </c>
      <c r="R469" s="6">
        <v>0</v>
      </c>
      <c r="S469" s="6">
        <v>0</v>
      </c>
      <c r="T469" s="3"/>
      <c r="U469" s="6"/>
      <c r="V469" s="6"/>
      <c r="W469" s="32" t="s">
        <v>19</v>
      </c>
    </row>
    <row r="470" spans="1:23" x14ac:dyDescent="0.3">
      <c r="A470" s="3" t="s">
        <v>524</v>
      </c>
      <c r="B470" s="31">
        <v>444</v>
      </c>
      <c r="C470" s="9">
        <v>69</v>
      </c>
      <c r="D470" s="9">
        <v>445</v>
      </c>
      <c r="E470" s="9">
        <v>1026272164</v>
      </c>
      <c r="F470" s="10" t="s">
        <v>33</v>
      </c>
      <c r="G470" s="29">
        <f t="shared" si="21"/>
        <v>333</v>
      </c>
      <c r="H470" s="5">
        <v>44588</v>
      </c>
      <c r="I470" s="19">
        <f>+VLOOKUP(E470,[1]GENERAL!$M$1:$BP$521,35,0)</f>
        <v>44594</v>
      </c>
      <c r="J470" s="11" t="str">
        <f t="shared" si="22"/>
        <v>Diferentes</v>
      </c>
      <c r="K470" s="5">
        <v>44921</v>
      </c>
      <c r="L470" s="19">
        <f>+VLOOKUP(E470,[1]GENERAL!$M$1:$BP$521,36,0)</f>
        <v>44927</v>
      </c>
      <c r="M470" s="11" t="str">
        <f t="shared" si="23"/>
        <v>Diferentes</v>
      </c>
      <c r="N470" s="6">
        <v>55000000</v>
      </c>
      <c r="O470" s="7">
        <v>0.35454545454545455</v>
      </c>
      <c r="P470" s="6">
        <v>19500000</v>
      </c>
      <c r="Q470" s="6">
        <v>35500000</v>
      </c>
      <c r="R470" s="6">
        <v>0</v>
      </c>
      <c r="S470" s="6">
        <v>0</v>
      </c>
      <c r="T470" s="3"/>
      <c r="U470" s="6"/>
      <c r="V470" s="6"/>
      <c r="W470" s="32" t="s">
        <v>19</v>
      </c>
    </row>
    <row r="471" spans="1:23" x14ac:dyDescent="0.3">
      <c r="A471" s="3" t="s">
        <v>525</v>
      </c>
      <c r="B471" s="31">
        <v>445</v>
      </c>
      <c r="C471" s="9">
        <v>118</v>
      </c>
      <c r="D471" s="9">
        <v>462</v>
      </c>
      <c r="E471" s="9">
        <v>1019068949</v>
      </c>
      <c r="F471" s="10" t="s">
        <v>33</v>
      </c>
      <c r="G471" s="29">
        <f t="shared" si="21"/>
        <v>333</v>
      </c>
      <c r="H471" s="5">
        <v>44588</v>
      </c>
      <c r="I471" s="19">
        <f>+VLOOKUP(E471,[1]GENERAL!$M$1:$BP$521,35,0)</f>
        <v>44592</v>
      </c>
      <c r="J471" s="11" t="str">
        <f t="shared" si="22"/>
        <v>Diferentes</v>
      </c>
      <c r="K471" s="5">
        <v>44921</v>
      </c>
      <c r="L471" s="19">
        <f>+VLOOKUP(E471,[1]GENERAL!$M$1:$BP$521,36,0)</f>
        <v>44925</v>
      </c>
      <c r="M471" s="11" t="str">
        <f t="shared" si="23"/>
        <v>Diferentes</v>
      </c>
      <c r="N471" s="6">
        <v>38500000</v>
      </c>
      <c r="O471" s="7">
        <v>0.36363636363636365</v>
      </c>
      <c r="P471" s="6">
        <v>14000000</v>
      </c>
      <c r="Q471" s="6">
        <v>24500000</v>
      </c>
      <c r="R471" s="6">
        <v>0</v>
      </c>
      <c r="S471" s="6">
        <v>0</v>
      </c>
      <c r="T471" s="3"/>
      <c r="U471" s="6"/>
      <c r="V471" s="6"/>
      <c r="W471" s="32" t="s">
        <v>19</v>
      </c>
    </row>
    <row r="472" spans="1:23" x14ac:dyDescent="0.3">
      <c r="A472" s="3" t="s">
        <v>526</v>
      </c>
      <c r="B472" s="31">
        <v>446</v>
      </c>
      <c r="C472" s="9">
        <v>71</v>
      </c>
      <c r="D472" s="9">
        <v>463</v>
      </c>
      <c r="E472" s="9">
        <v>1002759712</v>
      </c>
      <c r="F472" s="10" t="s">
        <v>33</v>
      </c>
      <c r="G472" s="29">
        <f t="shared" si="21"/>
        <v>333</v>
      </c>
      <c r="H472" s="5">
        <v>44588</v>
      </c>
      <c r="I472" s="19">
        <f>+VLOOKUP(E472,[1]GENERAL!$M$1:$BP$521,35,0)</f>
        <v>44592</v>
      </c>
      <c r="J472" s="11" t="str">
        <f t="shared" si="22"/>
        <v>Diferentes</v>
      </c>
      <c r="K472" s="5">
        <v>44921</v>
      </c>
      <c r="L472" s="19">
        <f>+VLOOKUP(E472,[1]GENERAL!$M$1:$BP$521,36,0)</f>
        <v>44925</v>
      </c>
      <c r="M472" s="11" t="str">
        <f t="shared" si="23"/>
        <v>Diferentes</v>
      </c>
      <c r="N472" s="6">
        <v>55000000</v>
      </c>
      <c r="O472" s="7">
        <v>0.36666667272727271</v>
      </c>
      <c r="P472" s="6">
        <v>20166667</v>
      </c>
      <c r="Q472" s="6">
        <v>34833333</v>
      </c>
      <c r="R472" s="6">
        <v>0</v>
      </c>
      <c r="S472" s="6">
        <v>0</v>
      </c>
      <c r="T472" s="3"/>
      <c r="U472" s="6"/>
      <c r="V472" s="6"/>
      <c r="W472" s="32" t="s">
        <v>19</v>
      </c>
    </row>
    <row r="473" spans="1:23" x14ac:dyDescent="0.3">
      <c r="A473" s="3" t="s">
        <v>527</v>
      </c>
      <c r="B473" s="31">
        <v>447</v>
      </c>
      <c r="C473" s="9">
        <v>58</v>
      </c>
      <c r="D473" s="9">
        <v>464</v>
      </c>
      <c r="E473" s="9">
        <v>1030700245</v>
      </c>
      <c r="F473" s="10" t="s">
        <v>33</v>
      </c>
      <c r="G473" s="29">
        <f t="shared" si="21"/>
        <v>333</v>
      </c>
      <c r="H473" s="5">
        <v>44588</v>
      </c>
      <c r="I473" s="19">
        <f>+VLOOKUP(E473,[1]GENERAL!$M$1:$BP$521,35,0)</f>
        <v>44589</v>
      </c>
      <c r="J473" s="11" t="str">
        <f t="shared" si="22"/>
        <v>Diferentes</v>
      </c>
      <c r="K473" s="5">
        <v>44921</v>
      </c>
      <c r="L473" s="19">
        <f>+VLOOKUP(E473,[1]GENERAL!$M$1:$BP$521,36,0)</f>
        <v>44922</v>
      </c>
      <c r="M473" s="11" t="str">
        <f t="shared" si="23"/>
        <v>Diferentes</v>
      </c>
      <c r="N473" s="6">
        <v>38500000</v>
      </c>
      <c r="O473" s="7">
        <v>0.37272727272727274</v>
      </c>
      <c r="P473" s="6">
        <v>14350000</v>
      </c>
      <c r="Q473" s="6">
        <v>24150000</v>
      </c>
      <c r="R473" s="6">
        <v>0</v>
      </c>
      <c r="S473" s="6">
        <v>0</v>
      </c>
      <c r="T473" s="3"/>
      <c r="U473" s="6"/>
      <c r="V473" s="6"/>
      <c r="W473" s="32" t="s">
        <v>19</v>
      </c>
    </row>
    <row r="474" spans="1:23" x14ac:dyDescent="0.3">
      <c r="A474" s="3" t="s">
        <v>528</v>
      </c>
      <c r="B474" s="31">
        <v>448</v>
      </c>
      <c r="C474" s="9">
        <v>251</v>
      </c>
      <c r="D474" s="9">
        <v>512</v>
      </c>
      <c r="E474" s="9">
        <v>80153491</v>
      </c>
      <c r="F474" s="10" t="s">
        <v>53</v>
      </c>
      <c r="G474" s="29">
        <f t="shared" si="21"/>
        <v>211</v>
      </c>
      <c r="H474" s="5">
        <v>44592</v>
      </c>
      <c r="I474" s="19">
        <f>+VLOOKUP(E474,[1]GENERAL!$M$1:$BP$521,35,0)</f>
        <v>44594</v>
      </c>
      <c r="J474" s="11" t="str">
        <f t="shared" si="22"/>
        <v>Diferentes</v>
      </c>
      <c r="K474" s="5">
        <v>44803</v>
      </c>
      <c r="L474" s="19">
        <f>+VLOOKUP(E474,[1]GENERAL!$M$1:$BP$521,36,0)</f>
        <v>44805</v>
      </c>
      <c r="M474" s="11" t="str">
        <f t="shared" si="23"/>
        <v>Diferentes</v>
      </c>
      <c r="N474" s="6">
        <v>70000000</v>
      </c>
      <c r="O474" s="7">
        <v>0.55714285714285716</v>
      </c>
      <c r="P474" s="6">
        <v>39000000</v>
      </c>
      <c r="Q474" s="6">
        <v>31000000</v>
      </c>
      <c r="R474" s="6">
        <v>0</v>
      </c>
      <c r="S474" s="6">
        <v>0</v>
      </c>
      <c r="T474" s="3"/>
      <c r="U474" s="6"/>
      <c r="V474" s="6"/>
      <c r="W474" s="32" t="s">
        <v>19</v>
      </c>
    </row>
    <row r="475" spans="1:23" x14ac:dyDescent="0.3">
      <c r="A475" s="3" t="s">
        <v>529</v>
      </c>
      <c r="B475" s="31">
        <v>449</v>
      </c>
      <c r="C475" s="9">
        <v>160</v>
      </c>
      <c r="D475" s="9">
        <v>461</v>
      </c>
      <c r="E475" s="9">
        <v>60332741</v>
      </c>
      <c r="F475" s="10" t="s">
        <v>178</v>
      </c>
      <c r="G475" s="29">
        <f t="shared" si="21"/>
        <v>150</v>
      </c>
      <c r="H475" s="5">
        <v>44588</v>
      </c>
      <c r="I475" s="19">
        <f>+VLOOKUP(E475,[1]GENERAL!$M$1:$BP$521,35,0)</f>
        <v>44592</v>
      </c>
      <c r="J475" s="11" t="str">
        <f t="shared" si="22"/>
        <v>Diferentes</v>
      </c>
      <c r="K475" s="5">
        <v>44738</v>
      </c>
      <c r="L475" s="19">
        <f>+VLOOKUP(E475,[1]GENERAL!$M$1:$BP$521,36,0)</f>
        <v>44742</v>
      </c>
      <c r="M475" s="11" t="str">
        <f t="shared" si="23"/>
        <v>Diferentes</v>
      </c>
      <c r="N475" s="6">
        <v>30000000</v>
      </c>
      <c r="O475" s="7">
        <v>0.8</v>
      </c>
      <c r="P475" s="6">
        <v>24000000</v>
      </c>
      <c r="Q475" s="6">
        <v>6000000</v>
      </c>
      <c r="R475" s="6">
        <v>0</v>
      </c>
      <c r="S475" s="6">
        <v>0</v>
      </c>
      <c r="T475" s="3"/>
      <c r="U475" s="6"/>
      <c r="V475" s="6"/>
      <c r="W475" s="32" t="s">
        <v>19</v>
      </c>
    </row>
    <row r="476" spans="1:23" x14ac:dyDescent="0.3">
      <c r="A476" s="3" t="s">
        <v>530</v>
      </c>
      <c r="B476" s="31">
        <v>450</v>
      </c>
      <c r="C476" s="9">
        <v>36</v>
      </c>
      <c r="D476" s="9">
        <v>478</v>
      </c>
      <c r="E476" s="9">
        <v>1020758460</v>
      </c>
      <c r="F476" s="10" t="s">
        <v>33</v>
      </c>
      <c r="G476" s="29">
        <f t="shared" si="21"/>
        <v>333</v>
      </c>
      <c r="H476" s="5">
        <v>44589</v>
      </c>
      <c r="I476" s="19">
        <f>+VLOOKUP(E476,[1]GENERAL!$M$1:$BP$521,35,0)</f>
        <v>44592</v>
      </c>
      <c r="J476" s="11" t="str">
        <f t="shared" si="22"/>
        <v>Diferentes</v>
      </c>
      <c r="K476" s="5">
        <v>44922</v>
      </c>
      <c r="L476" s="19">
        <f>+VLOOKUP(E476,[1]GENERAL!$M$1:$BP$521,36,0)</f>
        <v>44925</v>
      </c>
      <c r="M476" s="11" t="str">
        <f t="shared" si="23"/>
        <v>Diferentes</v>
      </c>
      <c r="N476" s="6">
        <v>55000000</v>
      </c>
      <c r="O476" s="7">
        <v>0.36666667272727271</v>
      </c>
      <c r="P476" s="6">
        <v>20166667</v>
      </c>
      <c r="Q476" s="6">
        <v>34833333</v>
      </c>
      <c r="R476" s="6">
        <v>0</v>
      </c>
      <c r="S476" s="6">
        <v>0</v>
      </c>
      <c r="T476" s="3"/>
      <c r="U476" s="6"/>
      <c r="V476" s="6"/>
      <c r="W476" s="32" t="s">
        <v>19</v>
      </c>
    </row>
    <row r="477" spans="1:23" x14ac:dyDescent="0.3">
      <c r="A477" s="3" t="s">
        <v>531</v>
      </c>
      <c r="B477" s="31">
        <v>451</v>
      </c>
      <c r="C477" s="9">
        <v>65</v>
      </c>
      <c r="D477" s="9">
        <v>479</v>
      </c>
      <c r="E477" s="9">
        <v>80109364</v>
      </c>
      <c r="F477" s="10" t="s">
        <v>24</v>
      </c>
      <c r="G477" s="29">
        <f t="shared" si="21"/>
        <v>241</v>
      </c>
      <c r="H477" s="5">
        <v>44589</v>
      </c>
      <c r="I477" s="19">
        <f>+VLOOKUP(E477,[1]GENERAL!$M$1:$BP$521,35,0)</f>
        <v>44594</v>
      </c>
      <c r="J477" s="11" t="str">
        <f t="shared" si="22"/>
        <v>Diferentes</v>
      </c>
      <c r="K477" s="5">
        <v>44831</v>
      </c>
      <c r="L477" s="19">
        <f>+VLOOKUP(E477,[1]GENERAL!$M$1:$BP$521,36,0)</f>
        <v>44835</v>
      </c>
      <c r="M477" s="11" t="str">
        <f t="shared" si="23"/>
        <v>Diferentes</v>
      </c>
      <c r="N477" s="6">
        <v>47200000</v>
      </c>
      <c r="O477" s="7">
        <v>0.48749999999999999</v>
      </c>
      <c r="P477" s="6">
        <v>23010000</v>
      </c>
      <c r="Q477" s="6">
        <v>24190000</v>
      </c>
      <c r="R477" s="6">
        <v>0</v>
      </c>
      <c r="S477" s="6">
        <v>0</v>
      </c>
      <c r="T477" s="3"/>
      <c r="U477" s="6"/>
      <c r="V477" s="6"/>
      <c r="W477" s="32" t="s">
        <v>19</v>
      </c>
    </row>
    <row r="478" spans="1:23" x14ac:dyDescent="0.3">
      <c r="A478" s="3" t="s">
        <v>532</v>
      </c>
      <c r="B478" s="31">
        <v>452</v>
      </c>
      <c r="C478" s="9">
        <v>528</v>
      </c>
      <c r="D478" s="9">
        <v>480</v>
      </c>
      <c r="E478" s="9">
        <v>53015488</v>
      </c>
      <c r="F478" s="10" t="s">
        <v>36</v>
      </c>
      <c r="G478" s="29">
        <f t="shared" si="21"/>
        <v>180</v>
      </c>
      <c r="H478" s="5">
        <v>44589</v>
      </c>
      <c r="I478" s="19">
        <f>+VLOOKUP(E478,[1]GENERAL!$M$1:$BP$521,35,0)</f>
        <v>44589</v>
      </c>
      <c r="J478" s="11" t="str">
        <f t="shared" si="22"/>
        <v>Iguales</v>
      </c>
      <c r="K478" s="5">
        <v>44769</v>
      </c>
      <c r="L478" s="19">
        <f>+VLOOKUP(E478,[1]GENERAL!$M$1:$BP$521,36,0)</f>
        <v>44769</v>
      </c>
      <c r="M478" s="11" t="str">
        <f t="shared" si="23"/>
        <v>Iguales</v>
      </c>
      <c r="N478" s="6">
        <v>35400000</v>
      </c>
      <c r="O478" s="7">
        <v>0.68333333333333335</v>
      </c>
      <c r="P478" s="6">
        <v>24190000</v>
      </c>
      <c r="Q478" s="6">
        <v>11210000</v>
      </c>
      <c r="R478" s="6">
        <v>0</v>
      </c>
      <c r="S478" s="6">
        <v>0</v>
      </c>
      <c r="T478" s="3"/>
      <c r="U478" s="6"/>
      <c r="V478" s="6"/>
      <c r="W478" s="32" t="s">
        <v>19</v>
      </c>
    </row>
    <row r="479" spans="1:23" x14ac:dyDescent="0.3">
      <c r="A479" s="3" t="s">
        <v>533</v>
      </c>
      <c r="B479" s="31">
        <v>453</v>
      </c>
      <c r="C479" s="9">
        <v>529</v>
      </c>
      <c r="D479" s="9">
        <v>481</v>
      </c>
      <c r="E479" s="9">
        <v>1018471851</v>
      </c>
      <c r="F479" s="10" t="s">
        <v>36</v>
      </c>
      <c r="G479" s="29">
        <f t="shared" si="21"/>
        <v>180</v>
      </c>
      <c r="H479" s="5">
        <v>44589</v>
      </c>
      <c r="I479" s="19">
        <f>+VLOOKUP(E479,[1]GENERAL!$M$1:$BP$521,35,0)</f>
        <v>44589</v>
      </c>
      <c r="J479" s="11" t="str">
        <f t="shared" si="22"/>
        <v>Iguales</v>
      </c>
      <c r="K479" s="5">
        <v>44769</v>
      </c>
      <c r="L479" s="19">
        <f>+VLOOKUP(E479,[1]GENERAL!$M$1:$BP$521,36,0)</f>
        <v>44769</v>
      </c>
      <c r="M479" s="11" t="str">
        <f t="shared" si="23"/>
        <v>Iguales</v>
      </c>
      <c r="N479" s="6">
        <v>35400000</v>
      </c>
      <c r="O479" s="7">
        <v>0.68333333333333335</v>
      </c>
      <c r="P479" s="6">
        <v>24190000</v>
      </c>
      <c r="Q479" s="6">
        <v>11210000</v>
      </c>
      <c r="R479" s="6">
        <v>0</v>
      </c>
      <c r="S479" s="6">
        <v>0</v>
      </c>
      <c r="T479" s="3"/>
      <c r="U479" s="6"/>
      <c r="V479" s="6"/>
      <c r="W479" s="32" t="s">
        <v>19</v>
      </c>
    </row>
    <row r="480" spans="1:23" x14ac:dyDescent="0.3">
      <c r="A480" s="3" t="s">
        <v>534</v>
      </c>
      <c r="B480" s="31">
        <v>454</v>
      </c>
      <c r="C480" s="9">
        <v>42</v>
      </c>
      <c r="D480" s="9">
        <v>483</v>
      </c>
      <c r="E480" s="9">
        <v>1026559289</v>
      </c>
      <c r="F480" s="10" t="s">
        <v>33</v>
      </c>
      <c r="G480" s="29">
        <f t="shared" si="21"/>
        <v>333</v>
      </c>
      <c r="H480" s="5">
        <v>44589</v>
      </c>
      <c r="I480" s="19">
        <f>+VLOOKUP(E480,[1]GENERAL!$M$1:$BP$521,35,0)</f>
        <v>44589</v>
      </c>
      <c r="J480" s="11" t="str">
        <f t="shared" si="22"/>
        <v>Iguales</v>
      </c>
      <c r="K480" s="5">
        <v>44922</v>
      </c>
      <c r="L480" s="19">
        <f>+VLOOKUP(E480,[1]GENERAL!$M$1:$BP$521,36,0)</f>
        <v>44922</v>
      </c>
      <c r="M480" s="11" t="str">
        <f t="shared" si="23"/>
        <v>Iguales</v>
      </c>
      <c r="N480" s="6">
        <v>60500000</v>
      </c>
      <c r="O480" s="7">
        <v>0.37272727272727274</v>
      </c>
      <c r="P480" s="6">
        <v>22550000</v>
      </c>
      <c r="Q480" s="6">
        <v>37950000</v>
      </c>
      <c r="R480" s="6">
        <v>0</v>
      </c>
      <c r="S480" s="6">
        <v>0</v>
      </c>
      <c r="T480" s="3"/>
      <c r="U480" s="6"/>
      <c r="V480" s="6"/>
      <c r="W480" s="32" t="s">
        <v>19</v>
      </c>
    </row>
    <row r="481" spans="1:23" x14ac:dyDescent="0.3">
      <c r="A481" s="3" t="s">
        <v>535</v>
      </c>
      <c r="B481" s="31">
        <v>455</v>
      </c>
      <c r="C481" s="9">
        <v>39</v>
      </c>
      <c r="D481" s="9">
        <v>482</v>
      </c>
      <c r="E481" s="9">
        <v>1057588919</v>
      </c>
      <c r="F481" s="10" t="s">
        <v>60</v>
      </c>
      <c r="G481" s="29">
        <f t="shared" si="21"/>
        <v>272</v>
      </c>
      <c r="H481" s="5">
        <v>44589</v>
      </c>
      <c r="I481" s="19">
        <f>+VLOOKUP(E481,[1]GENERAL!$M$1:$BP$521,35,0)</f>
        <v>44592</v>
      </c>
      <c r="J481" s="11" t="str">
        <f t="shared" si="22"/>
        <v>Diferentes</v>
      </c>
      <c r="K481" s="5">
        <v>44861</v>
      </c>
      <c r="L481" s="19">
        <f>+VLOOKUP(E481,[1]GENERAL!$M$1:$BP$521,36,0)</f>
        <v>44864</v>
      </c>
      <c r="M481" s="11" t="str">
        <f t="shared" si="23"/>
        <v>Diferentes</v>
      </c>
      <c r="N481" s="6">
        <v>36450000</v>
      </c>
      <c r="O481" s="7">
        <v>0.44814814814814813</v>
      </c>
      <c r="P481" s="6">
        <v>16335000</v>
      </c>
      <c r="Q481" s="6">
        <v>20115000</v>
      </c>
      <c r="R481" s="6">
        <v>0</v>
      </c>
      <c r="S481" s="6">
        <v>0</v>
      </c>
      <c r="T481" s="3"/>
      <c r="U481" s="6"/>
      <c r="V481" s="6"/>
      <c r="W481" s="32" t="s">
        <v>19</v>
      </c>
    </row>
    <row r="482" spans="1:23" x14ac:dyDescent="0.3">
      <c r="A482" s="3" t="s">
        <v>536</v>
      </c>
      <c r="B482" s="31">
        <v>456</v>
      </c>
      <c r="C482" s="9">
        <v>527</v>
      </c>
      <c r="D482" s="9">
        <v>484</v>
      </c>
      <c r="E482" s="9">
        <v>1031140107</v>
      </c>
      <c r="F482" s="10" t="s">
        <v>36</v>
      </c>
      <c r="G482" s="29">
        <f t="shared" si="21"/>
        <v>180</v>
      </c>
      <c r="H482" s="5">
        <v>44589</v>
      </c>
      <c r="I482" s="19">
        <f>+VLOOKUP(E482,[1]GENERAL!$M$1:$BP$521,35,0)</f>
        <v>44592</v>
      </c>
      <c r="J482" s="11" t="str">
        <f t="shared" si="22"/>
        <v>Diferentes</v>
      </c>
      <c r="K482" s="5">
        <v>44769</v>
      </c>
      <c r="L482" s="19">
        <f>+VLOOKUP(E482,[1]GENERAL!$M$1:$BP$521,36,0)</f>
        <v>44772</v>
      </c>
      <c r="M482" s="11" t="str">
        <f t="shared" si="23"/>
        <v>Diferentes</v>
      </c>
      <c r="N482" s="6">
        <v>35400000</v>
      </c>
      <c r="O482" s="7">
        <v>0.66666666666666663</v>
      </c>
      <c r="P482" s="6">
        <v>23600000</v>
      </c>
      <c r="Q482" s="6">
        <v>11800000</v>
      </c>
      <c r="R482" s="6">
        <v>0</v>
      </c>
      <c r="S482" s="6">
        <v>0</v>
      </c>
      <c r="T482" s="3"/>
      <c r="U482" s="6"/>
      <c r="V482" s="6"/>
      <c r="W482" s="32" t="s">
        <v>19</v>
      </c>
    </row>
    <row r="483" spans="1:23" ht="28.8" x14ac:dyDescent="0.3">
      <c r="A483" s="3" t="s">
        <v>537</v>
      </c>
      <c r="B483" s="31">
        <v>457</v>
      </c>
      <c r="C483" s="9">
        <v>208</v>
      </c>
      <c r="D483" s="9">
        <v>444</v>
      </c>
      <c r="E483" s="9">
        <v>80827003</v>
      </c>
      <c r="F483" s="10" t="s">
        <v>178</v>
      </c>
      <c r="G483" s="29">
        <f t="shared" si="21"/>
        <v>227</v>
      </c>
      <c r="H483" s="5">
        <v>44588</v>
      </c>
      <c r="I483" s="19">
        <f>+VLOOKUP(E483,[1]GENERAL!$M$1:$BP$521,35,0)</f>
        <v>44589</v>
      </c>
      <c r="J483" s="11" t="str">
        <f t="shared" si="22"/>
        <v>Diferentes</v>
      </c>
      <c r="K483" s="5">
        <v>44738</v>
      </c>
      <c r="L483" s="19">
        <f>+VLOOKUP(E483,[1]GENERAL!$M$1:$BP$521,36,0)</f>
        <v>44816</v>
      </c>
      <c r="M483" s="11" t="str">
        <f t="shared" si="23"/>
        <v>Diferentes</v>
      </c>
      <c r="N483" s="6">
        <v>32500000</v>
      </c>
      <c r="O483" s="7">
        <v>0.82666667692307694</v>
      </c>
      <c r="P483" s="6">
        <v>26866667</v>
      </c>
      <c r="Q483" s="6">
        <v>5633333</v>
      </c>
      <c r="R483" s="6">
        <v>1</v>
      </c>
      <c r="S483" s="6">
        <v>16250000</v>
      </c>
      <c r="T483" s="7">
        <v>0</v>
      </c>
      <c r="U483" s="6">
        <v>0</v>
      </c>
      <c r="V483" s="6">
        <v>16250000</v>
      </c>
      <c r="W483" s="32" t="s">
        <v>198</v>
      </c>
    </row>
    <row r="484" spans="1:23" x14ac:dyDescent="0.3">
      <c r="A484" s="3" t="s">
        <v>538</v>
      </c>
      <c r="B484" s="31">
        <v>457</v>
      </c>
      <c r="C484" s="9">
        <v>745</v>
      </c>
      <c r="D484" s="9">
        <v>678</v>
      </c>
      <c r="E484" s="9">
        <v>80827003</v>
      </c>
      <c r="F484" s="10" t="s">
        <v>539</v>
      </c>
      <c r="G484" s="29">
        <f t="shared" si="21"/>
        <v>227</v>
      </c>
      <c r="H484" s="5">
        <v>44740</v>
      </c>
      <c r="I484" s="19">
        <f>+VLOOKUP(E484,[1]GENERAL!$M$1:$BP$521,35,0)</f>
        <v>44589</v>
      </c>
      <c r="J484" s="11" t="str">
        <f t="shared" si="22"/>
        <v>Diferentes</v>
      </c>
      <c r="K484" s="5">
        <v>44834</v>
      </c>
      <c r="L484" s="19">
        <f>+VLOOKUP(E484,[1]GENERAL!$M$1:$BP$521,36,0)</f>
        <v>44816</v>
      </c>
      <c r="M484" s="11" t="str">
        <f t="shared" si="23"/>
        <v>Diferentes</v>
      </c>
      <c r="N484" s="6">
        <v>16250000</v>
      </c>
      <c r="O484" s="7">
        <v>0</v>
      </c>
      <c r="P484" s="6">
        <v>0</v>
      </c>
      <c r="Q484" s="6">
        <v>16250000</v>
      </c>
      <c r="R484" s="6">
        <v>0</v>
      </c>
      <c r="S484" s="6">
        <v>0</v>
      </c>
      <c r="T484" s="3"/>
      <c r="U484" s="6"/>
      <c r="V484" s="6"/>
      <c r="W484" s="32" t="s">
        <v>19</v>
      </c>
    </row>
    <row r="485" spans="1:23" x14ac:dyDescent="0.3">
      <c r="A485" s="3" t="s">
        <v>540</v>
      </c>
      <c r="B485" s="31">
        <v>458</v>
      </c>
      <c r="C485" s="9">
        <v>554</v>
      </c>
      <c r="D485" s="9">
        <v>492</v>
      </c>
      <c r="E485" s="9">
        <v>31990855</v>
      </c>
      <c r="F485" s="10" t="s">
        <v>24</v>
      </c>
      <c r="G485" s="29">
        <f t="shared" si="21"/>
        <v>241</v>
      </c>
      <c r="H485" s="5">
        <v>44592</v>
      </c>
      <c r="I485" s="19">
        <f>+VLOOKUP(E485,[1]GENERAL!$M$1:$BP$521,35,0)</f>
        <v>44594</v>
      </c>
      <c r="J485" s="11" t="str">
        <f t="shared" si="22"/>
        <v>Diferentes</v>
      </c>
      <c r="K485" s="5">
        <v>44834</v>
      </c>
      <c r="L485" s="19">
        <f>+VLOOKUP(E485,[1]GENERAL!$M$1:$BP$521,36,0)</f>
        <v>44835</v>
      </c>
      <c r="M485" s="11" t="str">
        <f t="shared" si="23"/>
        <v>Diferentes</v>
      </c>
      <c r="N485" s="6">
        <v>52000000</v>
      </c>
      <c r="O485" s="7">
        <v>0.48749999999999999</v>
      </c>
      <c r="P485" s="6">
        <v>25350000</v>
      </c>
      <c r="Q485" s="6">
        <v>26650000</v>
      </c>
      <c r="R485" s="6">
        <v>0</v>
      </c>
      <c r="S485" s="6">
        <v>0</v>
      </c>
      <c r="T485" s="3"/>
      <c r="U485" s="6"/>
      <c r="V485" s="6"/>
      <c r="W485" s="32" t="s">
        <v>19</v>
      </c>
    </row>
    <row r="486" spans="1:23" x14ac:dyDescent="0.3">
      <c r="A486" s="3" t="s">
        <v>541</v>
      </c>
      <c r="B486" s="31">
        <v>459</v>
      </c>
      <c r="C486" s="9">
        <v>539</v>
      </c>
      <c r="D486" s="9">
        <v>448</v>
      </c>
      <c r="E486" s="9">
        <v>1110505992</v>
      </c>
      <c r="F486" s="10" t="s">
        <v>36</v>
      </c>
      <c r="G486" s="29">
        <f t="shared" si="21"/>
        <v>180</v>
      </c>
      <c r="H486" s="5">
        <v>44588</v>
      </c>
      <c r="I486" s="19">
        <f>+VLOOKUP(E486,[1]GENERAL!$M$1:$BP$521,35,0)</f>
        <v>44589</v>
      </c>
      <c r="J486" s="11" t="str">
        <f t="shared" si="22"/>
        <v>Diferentes</v>
      </c>
      <c r="K486" s="5">
        <v>44768</v>
      </c>
      <c r="L486" s="19">
        <f>+VLOOKUP(E486,[1]GENERAL!$M$1:$BP$521,36,0)</f>
        <v>44769</v>
      </c>
      <c r="M486" s="11" t="str">
        <f t="shared" si="23"/>
        <v>Diferentes</v>
      </c>
      <c r="N486" s="6">
        <v>30000000</v>
      </c>
      <c r="O486" s="7">
        <v>0.68333333333333335</v>
      </c>
      <c r="P486" s="6">
        <v>20500000</v>
      </c>
      <c r="Q486" s="6">
        <v>9500000</v>
      </c>
      <c r="R486" s="6">
        <v>0</v>
      </c>
      <c r="S486" s="6">
        <v>0</v>
      </c>
      <c r="T486" s="3"/>
      <c r="U486" s="6"/>
      <c r="V486" s="6"/>
      <c r="W486" s="32" t="s">
        <v>19</v>
      </c>
    </row>
    <row r="487" spans="1:23" ht="28.8" x14ac:dyDescent="0.3">
      <c r="A487" s="3" t="s">
        <v>542</v>
      </c>
      <c r="B487" s="31">
        <v>460</v>
      </c>
      <c r="C487" s="9">
        <v>509</v>
      </c>
      <c r="D487" s="9">
        <v>465</v>
      </c>
      <c r="E487" s="9">
        <v>53068636</v>
      </c>
      <c r="F487" s="10" t="s">
        <v>36</v>
      </c>
      <c r="G487" s="29">
        <f t="shared" si="21"/>
        <v>180</v>
      </c>
      <c r="H487" s="5">
        <v>44588</v>
      </c>
      <c r="I487" s="19">
        <f>+VLOOKUP(E487,[1]GENERAL!$M$1:$BP$521,35,0)</f>
        <v>44589</v>
      </c>
      <c r="J487" s="11" t="str">
        <f t="shared" si="22"/>
        <v>Diferentes</v>
      </c>
      <c r="K487" s="5">
        <v>44768</v>
      </c>
      <c r="L487" s="19">
        <f>+VLOOKUP(E487,[1]GENERAL!$M$1:$BP$521,36,0)</f>
        <v>44769</v>
      </c>
      <c r="M487" s="11" t="str">
        <f t="shared" si="23"/>
        <v>Diferentes</v>
      </c>
      <c r="N487" s="6">
        <v>35400000</v>
      </c>
      <c r="O487" s="7">
        <v>0.68333333333333335</v>
      </c>
      <c r="P487" s="6">
        <v>24190000</v>
      </c>
      <c r="Q487" s="6">
        <v>11210000</v>
      </c>
      <c r="R487" s="6">
        <v>0</v>
      </c>
      <c r="S487" s="6">
        <v>0</v>
      </c>
      <c r="T487" s="3"/>
      <c r="U487" s="6"/>
      <c r="V487" s="6"/>
      <c r="W487" s="32" t="s">
        <v>171</v>
      </c>
    </row>
    <row r="488" spans="1:23" hidden="1" x14ac:dyDescent="0.3">
      <c r="A488" s="3" t="s">
        <v>543</v>
      </c>
      <c r="B488" s="31">
        <v>460</v>
      </c>
      <c r="C488" s="9">
        <v>639</v>
      </c>
      <c r="D488" s="9">
        <v>565</v>
      </c>
      <c r="E488" s="9">
        <v>899999063</v>
      </c>
      <c r="F488" s="10" t="s">
        <v>544</v>
      </c>
      <c r="G488" s="29" t="e">
        <f t="shared" si="21"/>
        <v>#N/A</v>
      </c>
      <c r="H488" s="5">
        <v>44620</v>
      </c>
      <c r="I488" s="19" t="e">
        <f>+VLOOKUP(E488,[1]GENERAL!$M$1:$BP$521,35,0)</f>
        <v>#N/A</v>
      </c>
      <c r="J488" s="11" t="e">
        <f t="shared" si="22"/>
        <v>#N/A</v>
      </c>
      <c r="K488" s="5">
        <v>44773</v>
      </c>
      <c r="L488" s="19" t="e">
        <f>+VLOOKUP(E488,[1]GENERAL!$M$1:$BP$521,36,0)</f>
        <v>#N/A</v>
      </c>
      <c r="M488" s="11" t="e">
        <f t="shared" si="23"/>
        <v>#N/A</v>
      </c>
      <c r="N488" s="3"/>
      <c r="O488" s="3"/>
      <c r="P488" s="3"/>
      <c r="Q488" s="3"/>
      <c r="R488" s="6">
        <v>0</v>
      </c>
      <c r="S488" s="6">
        <v>2090151540</v>
      </c>
      <c r="T488" s="7">
        <v>0.5</v>
      </c>
      <c r="U488" s="6">
        <v>1045075770</v>
      </c>
      <c r="V488" s="6">
        <v>1045075770</v>
      </c>
      <c r="W488" s="32" t="s">
        <v>19</v>
      </c>
    </row>
    <row r="489" spans="1:23" x14ac:dyDescent="0.3">
      <c r="A489" s="3" t="s">
        <v>545</v>
      </c>
      <c r="B489" s="31">
        <v>461</v>
      </c>
      <c r="C489" s="9">
        <v>334</v>
      </c>
      <c r="D489" s="9">
        <v>442</v>
      </c>
      <c r="E489" s="9">
        <v>79051283</v>
      </c>
      <c r="F489" s="10" t="s">
        <v>36</v>
      </c>
      <c r="G489" s="29">
        <f t="shared" si="21"/>
        <v>180</v>
      </c>
      <c r="H489" s="5">
        <v>44588</v>
      </c>
      <c r="I489" s="19">
        <f>+VLOOKUP(E489,[1]GENERAL!$M$1:$BP$521,35,0)</f>
        <v>44589</v>
      </c>
      <c r="J489" s="11" t="str">
        <f t="shared" si="22"/>
        <v>Diferentes</v>
      </c>
      <c r="K489" s="5">
        <v>44768</v>
      </c>
      <c r="L489" s="19">
        <f>+VLOOKUP(E489,[1]GENERAL!$M$1:$BP$521,36,0)</f>
        <v>44769</v>
      </c>
      <c r="M489" s="11" t="str">
        <f t="shared" si="23"/>
        <v>Diferentes</v>
      </c>
      <c r="N489" s="6">
        <v>31200000</v>
      </c>
      <c r="O489" s="7">
        <v>0.51666666666666672</v>
      </c>
      <c r="P489" s="6">
        <v>16120000</v>
      </c>
      <c r="Q489" s="6">
        <v>15080000</v>
      </c>
      <c r="R489" s="6">
        <v>0</v>
      </c>
      <c r="S489" s="6">
        <v>0</v>
      </c>
      <c r="T489" s="3"/>
      <c r="U489" s="6"/>
      <c r="V489" s="6"/>
      <c r="W489" s="32" t="s">
        <v>19</v>
      </c>
    </row>
    <row r="490" spans="1:23" x14ac:dyDescent="0.3">
      <c r="A490" s="3" t="s">
        <v>546</v>
      </c>
      <c r="B490" s="31">
        <v>462</v>
      </c>
      <c r="C490" s="9">
        <v>404</v>
      </c>
      <c r="D490" s="9">
        <v>451</v>
      </c>
      <c r="E490" s="9">
        <v>1014189447</v>
      </c>
      <c r="F490" s="10" t="s">
        <v>36</v>
      </c>
      <c r="G490" s="29">
        <f t="shared" si="21"/>
        <v>180</v>
      </c>
      <c r="H490" s="5">
        <v>44588</v>
      </c>
      <c r="I490" s="19">
        <f>+VLOOKUP(E490,[1]GENERAL!$M$1:$BP$521,35,0)</f>
        <v>44592</v>
      </c>
      <c r="J490" s="11" t="str">
        <f t="shared" si="22"/>
        <v>Diferentes</v>
      </c>
      <c r="K490" s="5">
        <v>44768</v>
      </c>
      <c r="L490" s="19">
        <f>+VLOOKUP(E490,[1]GENERAL!$M$1:$BP$521,36,0)</f>
        <v>44772</v>
      </c>
      <c r="M490" s="11" t="str">
        <f t="shared" si="23"/>
        <v>Diferentes</v>
      </c>
      <c r="N490" s="6">
        <v>28366200</v>
      </c>
      <c r="O490" s="7">
        <v>0.67222222222222228</v>
      </c>
      <c r="P490" s="6">
        <v>19068390</v>
      </c>
      <c r="Q490" s="6">
        <v>9297810</v>
      </c>
      <c r="R490" s="6">
        <v>0</v>
      </c>
      <c r="S490" s="6">
        <v>0</v>
      </c>
      <c r="T490" s="3"/>
      <c r="U490" s="6"/>
      <c r="V490" s="6"/>
      <c r="W490" s="32" t="s">
        <v>19</v>
      </c>
    </row>
    <row r="491" spans="1:23" x14ac:dyDescent="0.3">
      <c r="A491" s="3" t="s">
        <v>547</v>
      </c>
      <c r="B491" s="31">
        <v>463</v>
      </c>
      <c r="C491" s="9">
        <v>500</v>
      </c>
      <c r="D491" s="9">
        <v>452</v>
      </c>
      <c r="E491" s="9">
        <v>1031179546</v>
      </c>
      <c r="F491" s="10" t="s">
        <v>36</v>
      </c>
      <c r="G491" s="29">
        <f t="shared" si="21"/>
        <v>180</v>
      </c>
      <c r="H491" s="5">
        <v>44588</v>
      </c>
      <c r="I491" s="19">
        <f>+VLOOKUP(E491,[1]GENERAL!$M$1:$BP$521,35,0)</f>
        <v>44592</v>
      </c>
      <c r="J491" s="11" t="str">
        <f t="shared" si="22"/>
        <v>Diferentes</v>
      </c>
      <c r="K491" s="5">
        <v>44768</v>
      </c>
      <c r="L491" s="19">
        <f>+VLOOKUP(E491,[1]GENERAL!$M$1:$BP$521,36,0)</f>
        <v>44772</v>
      </c>
      <c r="M491" s="11" t="str">
        <f t="shared" si="23"/>
        <v>Diferentes</v>
      </c>
      <c r="N491" s="6">
        <v>16843800</v>
      </c>
      <c r="O491" s="7">
        <v>0.67222224201189751</v>
      </c>
      <c r="P491" s="6">
        <v>11322777</v>
      </c>
      <c r="Q491" s="6">
        <v>5521023</v>
      </c>
      <c r="R491" s="6">
        <v>0</v>
      </c>
      <c r="S491" s="6">
        <v>0</v>
      </c>
      <c r="T491" s="3"/>
      <c r="U491" s="6"/>
      <c r="V491" s="6"/>
      <c r="W491" s="32" t="s">
        <v>19</v>
      </c>
    </row>
    <row r="492" spans="1:23" x14ac:dyDescent="0.3">
      <c r="A492" s="3" t="s">
        <v>548</v>
      </c>
      <c r="B492" s="31">
        <v>464</v>
      </c>
      <c r="C492" s="9">
        <v>269</v>
      </c>
      <c r="D492" s="9">
        <v>456</v>
      </c>
      <c r="E492" s="9">
        <v>80726564</v>
      </c>
      <c r="F492" s="10" t="s">
        <v>24</v>
      </c>
      <c r="G492" s="29">
        <f t="shared" si="21"/>
        <v>242</v>
      </c>
      <c r="H492" s="5">
        <v>44588</v>
      </c>
      <c r="I492" s="19">
        <f>+VLOOKUP(E492,[1]GENERAL!$M$1:$BP$521,35,0)</f>
        <v>44588</v>
      </c>
      <c r="J492" s="11" t="str">
        <f t="shared" si="22"/>
        <v>Iguales</v>
      </c>
      <c r="K492" s="5">
        <v>44830</v>
      </c>
      <c r="L492" s="19">
        <f>+VLOOKUP(E492,[1]GENERAL!$M$1:$BP$521,36,0)</f>
        <v>44830</v>
      </c>
      <c r="M492" s="11" t="str">
        <f t="shared" si="23"/>
        <v>Iguales</v>
      </c>
      <c r="N492" s="6">
        <v>22800000</v>
      </c>
      <c r="O492" s="7">
        <v>0.51666666666666672</v>
      </c>
      <c r="P492" s="6">
        <v>11780000</v>
      </c>
      <c r="Q492" s="6">
        <v>11020000</v>
      </c>
      <c r="R492" s="6">
        <v>0</v>
      </c>
      <c r="S492" s="6">
        <v>0</v>
      </c>
      <c r="T492" s="3"/>
      <c r="U492" s="6"/>
      <c r="V492" s="6"/>
      <c r="W492" s="32" t="s">
        <v>19</v>
      </c>
    </row>
    <row r="493" spans="1:23" x14ac:dyDescent="0.3">
      <c r="A493" s="3" t="s">
        <v>549</v>
      </c>
      <c r="B493" s="31">
        <v>465</v>
      </c>
      <c r="C493" s="9">
        <v>542</v>
      </c>
      <c r="D493" s="9">
        <v>425</v>
      </c>
      <c r="E493" s="9">
        <v>80120721</v>
      </c>
      <c r="F493" s="10" t="s">
        <v>36</v>
      </c>
      <c r="G493" s="29">
        <f t="shared" si="21"/>
        <v>180</v>
      </c>
      <c r="H493" s="5">
        <v>44587</v>
      </c>
      <c r="I493" s="19">
        <f>+VLOOKUP(E493,[1]GENERAL!$M$1:$BP$521,35,0)</f>
        <v>44588</v>
      </c>
      <c r="J493" s="11" t="str">
        <f t="shared" si="22"/>
        <v>Diferentes</v>
      </c>
      <c r="K493" s="5">
        <v>44767</v>
      </c>
      <c r="L493" s="19">
        <f>+VLOOKUP(E493,[1]GENERAL!$M$1:$BP$521,36,0)</f>
        <v>44768</v>
      </c>
      <c r="M493" s="11" t="str">
        <f t="shared" si="23"/>
        <v>Diferentes</v>
      </c>
      <c r="N493" s="6">
        <v>42000000</v>
      </c>
      <c r="O493" s="7">
        <v>0.68888888095238099</v>
      </c>
      <c r="P493" s="6">
        <v>28933333</v>
      </c>
      <c r="Q493" s="6">
        <v>13066667</v>
      </c>
      <c r="R493" s="6">
        <v>0</v>
      </c>
      <c r="S493" s="6">
        <v>0</v>
      </c>
      <c r="T493" s="3"/>
      <c r="U493" s="6"/>
      <c r="V493" s="6"/>
      <c r="W493" s="32" t="s">
        <v>19</v>
      </c>
    </row>
    <row r="494" spans="1:23" x14ac:dyDescent="0.3">
      <c r="A494" s="3" t="s">
        <v>550</v>
      </c>
      <c r="B494" s="31">
        <v>466</v>
      </c>
      <c r="C494" s="9">
        <v>533</v>
      </c>
      <c r="D494" s="9">
        <v>443</v>
      </c>
      <c r="E494" s="9">
        <v>1049611481</v>
      </c>
      <c r="F494" s="10" t="s">
        <v>36</v>
      </c>
      <c r="G494" s="29">
        <v>180</v>
      </c>
      <c r="H494" s="5">
        <v>44588</v>
      </c>
      <c r="I494" s="19">
        <v>44588</v>
      </c>
      <c r="J494" s="11" t="s">
        <v>672</v>
      </c>
      <c r="K494" s="5">
        <v>44768</v>
      </c>
      <c r="L494" s="19">
        <v>44768</v>
      </c>
      <c r="M494" s="11" t="s">
        <v>672</v>
      </c>
      <c r="N494" s="6">
        <v>45120000</v>
      </c>
      <c r="O494" s="7">
        <v>0.3555555629432624</v>
      </c>
      <c r="P494" s="6">
        <v>16042667</v>
      </c>
      <c r="Q494" s="6">
        <v>29077333</v>
      </c>
      <c r="R494" s="6">
        <v>0</v>
      </c>
      <c r="S494" s="6">
        <v>0</v>
      </c>
      <c r="T494" s="3"/>
      <c r="U494" s="6"/>
      <c r="V494" s="6"/>
      <c r="W494" s="32" t="s">
        <v>19</v>
      </c>
    </row>
    <row r="495" spans="1:23" x14ac:dyDescent="0.3">
      <c r="A495" s="3" t="s">
        <v>551</v>
      </c>
      <c r="B495" s="31">
        <v>467</v>
      </c>
      <c r="C495" s="9">
        <v>472</v>
      </c>
      <c r="D495" s="9">
        <v>522</v>
      </c>
      <c r="E495" s="9">
        <v>1031135260</v>
      </c>
      <c r="F495" s="10" t="s">
        <v>36</v>
      </c>
      <c r="G495" s="29">
        <f t="shared" si="21"/>
        <v>180</v>
      </c>
      <c r="H495" s="5">
        <v>44593</v>
      </c>
      <c r="I495" s="19">
        <f>+VLOOKUP(E495,[1]GENERAL!$M$1:$BP$521,35,0)</f>
        <v>44593</v>
      </c>
      <c r="J495" s="11" t="str">
        <f t="shared" si="22"/>
        <v>Iguales</v>
      </c>
      <c r="K495" s="5">
        <v>44773</v>
      </c>
      <c r="L495" s="19">
        <f>+VLOOKUP(E495,[1]GENERAL!$M$1:$BP$521,36,0)</f>
        <v>44773</v>
      </c>
      <c r="M495" s="11" t="str">
        <f t="shared" si="23"/>
        <v>Iguales</v>
      </c>
      <c r="N495" s="6">
        <v>19740000</v>
      </c>
      <c r="O495" s="7">
        <v>0.33333333333333331</v>
      </c>
      <c r="P495" s="6">
        <v>6580000</v>
      </c>
      <c r="Q495" s="6">
        <v>13160000</v>
      </c>
      <c r="R495" s="6">
        <v>0</v>
      </c>
      <c r="S495" s="6">
        <v>0</v>
      </c>
      <c r="T495" s="3"/>
      <c r="U495" s="6"/>
      <c r="V495" s="6"/>
      <c r="W495" s="32" t="s">
        <v>19</v>
      </c>
    </row>
    <row r="496" spans="1:23" x14ac:dyDescent="0.3">
      <c r="A496" s="3" t="s">
        <v>552</v>
      </c>
      <c r="B496" s="31">
        <v>468</v>
      </c>
      <c r="C496" s="9">
        <v>438</v>
      </c>
      <c r="D496" s="9">
        <v>476</v>
      </c>
      <c r="E496" s="9">
        <v>1013681478</v>
      </c>
      <c r="F496" s="10" t="s">
        <v>36</v>
      </c>
      <c r="G496" s="29">
        <f t="shared" si="21"/>
        <v>180</v>
      </c>
      <c r="H496" s="5">
        <v>44589</v>
      </c>
      <c r="I496" s="19">
        <f>+VLOOKUP(E496,[1]GENERAL!$M$1:$BP$521,35,0)</f>
        <v>44593</v>
      </c>
      <c r="J496" s="11" t="str">
        <f t="shared" si="22"/>
        <v>Diferentes</v>
      </c>
      <c r="K496" s="5">
        <v>44769</v>
      </c>
      <c r="L496" s="19">
        <f>+VLOOKUP(E496,[1]GENERAL!$M$1:$BP$521,36,0)</f>
        <v>44773</v>
      </c>
      <c r="M496" s="11" t="str">
        <f t="shared" si="23"/>
        <v>Diferentes</v>
      </c>
      <c r="N496" s="6">
        <v>14100000</v>
      </c>
      <c r="O496" s="7">
        <v>0.66666666666666663</v>
      </c>
      <c r="P496" s="6">
        <v>9400000</v>
      </c>
      <c r="Q496" s="6">
        <v>4700000</v>
      </c>
      <c r="R496" s="6">
        <v>0</v>
      </c>
      <c r="S496" s="6">
        <v>0</v>
      </c>
      <c r="T496" s="3"/>
      <c r="U496" s="6"/>
      <c r="V496" s="6"/>
      <c r="W496" s="32" t="s">
        <v>19</v>
      </c>
    </row>
    <row r="497" spans="1:23" x14ac:dyDescent="0.3">
      <c r="A497" s="3" t="s">
        <v>553</v>
      </c>
      <c r="B497" s="31">
        <v>469</v>
      </c>
      <c r="C497" s="9">
        <v>50</v>
      </c>
      <c r="D497" s="9">
        <v>466</v>
      </c>
      <c r="E497" s="9">
        <v>1128062721</v>
      </c>
      <c r="F497" s="10" t="s">
        <v>33</v>
      </c>
      <c r="G497" s="29">
        <f t="shared" si="21"/>
        <v>333</v>
      </c>
      <c r="H497" s="5">
        <v>44588</v>
      </c>
      <c r="I497" s="19">
        <f>+VLOOKUP(E497,[1]GENERAL!$M$1:$BP$521,35,0)</f>
        <v>44589</v>
      </c>
      <c r="J497" s="11" t="str">
        <f t="shared" si="22"/>
        <v>Diferentes</v>
      </c>
      <c r="K497" s="5">
        <v>44921</v>
      </c>
      <c r="L497" s="19">
        <f>+VLOOKUP(E497,[1]GENERAL!$M$1:$BP$521,36,0)</f>
        <v>44922</v>
      </c>
      <c r="M497" s="11" t="str">
        <f t="shared" si="23"/>
        <v>Diferentes</v>
      </c>
      <c r="N497" s="6">
        <v>38500000</v>
      </c>
      <c r="O497" s="7">
        <v>0.37272727272727274</v>
      </c>
      <c r="P497" s="6">
        <v>14350000</v>
      </c>
      <c r="Q497" s="6">
        <v>24150000</v>
      </c>
      <c r="R497" s="6">
        <v>0</v>
      </c>
      <c r="S497" s="6">
        <v>0</v>
      </c>
      <c r="T497" s="3"/>
      <c r="U497" s="6"/>
      <c r="V497" s="6"/>
      <c r="W497" s="32" t="s">
        <v>19</v>
      </c>
    </row>
    <row r="498" spans="1:23" x14ac:dyDescent="0.3">
      <c r="A498" s="3" t="s">
        <v>554</v>
      </c>
      <c r="B498" s="31">
        <v>470</v>
      </c>
      <c r="C498" s="9">
        <v>91</v>
      </c>
      <c r="D498" s="9">
        <v>468</v>
      </c>
      <c r="E498" s="9">
        <v>66954139</v>
      </c>
      <c r="F498" s="10" t="s">
        <v>33</v>
      </c>
      <c r="G498" s="29">
        <f t="shared" si="21"/>
        <v>333</v>
      </c>
      <c r="H498" s="5">
        <v>44588</v>
      </c>
      <c r="I498" s="19">
        <f>+VLOOKUP(E498,[1]GENERAL!$M$1:$BP$521,35,0)</f>
        <v>44589</v>
      </c>
      <c r="J498" s="11" t="str">
        <f t="shared" si="22"/>
        <v>Diferentes</v>
      </c>
      <c r="K498" s="5">
        <v>44921</v>
      </c>
      <c r="L498" s="19">
        <f>+VLOOKUP(E498,[1]GENERAL!$M$1:$BP$521,36,0)</f>
        <v>44922</v>
      </c>
      <c r="M498" s="11" t="str">
        <f t="shared" si="23"/>
        <v>Diferentes</v>
      </c>
      <c r="N498" s="6">
        <v>64900000</v>
      </c>
      <c r="O498" s="7">
        <v>0.37272727272727274</v>
      </c>
      <c r="P498" s="6">
        <v>24190000</v>
      </c>
      <c r="Q498" s="6">
        <v>40710000</v>
      </c>
      <c r="R498" s="6">
        <v>0</v>
      </c>
      <c r="S498" s="6">
        <v>0</v>
      </c>
      <c r="T498" s="3"/>
      <c r="U498" s="6"/>
      <c r="V498" s="6"/>
      <c r="W498" s="32" t="s">
        <v>19</v>
      </c>
    </row>
    <row r="499" spans="1:23" x14ac:dyDescent="0.3">
      <c r="A499" s="3" t="s">
        <v>555</v>
      </c>
      <c r="B499" s="31">
        <v>471</v>
      </c>
      <c r="C499" s="9">
        <v>31</v>
      </c>
      <c r="D499" s="9">
        <v>467</v>
      </c>
      <c r="E499" s="9">
        <v>1015427537</v>
      </c>
      <c r="F499" s="10" t="s">
        <v>36</v>
      </c>
      <c r="G499" s="29">
        <f t="shared" si="21"/>
        <v>180</v>
      </c>
      <c r="H499" s="5">
        <v>44588</v>
      </c>
      <c r="I499" s="19">
        <f>+VLOOKUP(E499,[1]GENERAL!$M$1:$BP$521,35,0)</f>
        <v>44589</v>
      </c>
      <c r="J499" s="11" t="str">
        <f t="shared" si="22"/>
        <v>Diferentes</v>
      </c>
      <c r="K499" s="5">
        <v>44768</v>
      </c>
      <c r="L499" s="19">
        <f>+VLOOKUP(E499,[1]GENERAL!$M$1:$BP$521,36,0)</f>
        <v>44769</v>
      </c>
      <c r="M499" s="11" t="str">
        <f t="shared" si="23"/>
        <v>Diferentes</v>
      </c>
      <c r="N499" s="6">
        <v>30000000</v>
      </c>
      <c r="O499" s="7">
        <v>0.68333333333333335</v>
      </c>
      <c r="P499" s="6">
        <v>20500000</v>
      </c>
      <c r="Q499" s="6">
        <v>9500000</v>
      </c>
      <c r="R499" s="6">
        <v>0</v>
      </c>
      <c r="S499" s="6">
        <v>0</v>
      </c>
      <c r="T499" s="3"/>
      <c r="U499" s="6"/>
      <c r="V499" s="6"/>
      <c r="W499" s="32" t="s">
        <v>19</v>
      </c>
    </row>
    <row r="500" spans="1:23" x14ac:dyDescent="0.3">
      <c r="A500" s="3" t="s">
        <v>556</v>
      </c>
      <c r="B500" s="31">
        <v>472</v>
      </c>
      <c r="C500" s="9">
        <v>272</v>
      </c>
      <c r="D500" s="9">
        <v>501</v>
      </c>
      <c r="E500" s="9">
        <v>79794425</v>
      </c>
      <c r="F500" s="10" t="s">
        <v>36</v>
      </c>
      <c r="G500" s="29">
        <f t="shared" si="21"/>
        <v>180</v>
      </c>
      <c r="H500" s="5">
        <v>44592</v>
      </c>
      <c r="I500" s="19">
        <f>+VLOOKUP(E500,[1]GENERAL!$M$1:$BP$521,35,0)</f>
        <v>44594</v>
      </c>
      <c r="J500" s="11" t="str">
        <f t="shared" si="22"/>
        <v>Diferentes</v>
      </c>
      <c r="K500" s="5">
        <v>44772</v>
      </c>
      <c r="L500" s="19">
        <f>+VLOOKUP(E500,[1]GENERAL!$M$1:$BP$521,36,0)</f>
        <v>44774</v>
      </c>
      <c r="M500" s="11" t="str">
        <f t="shared" si="23"/>
        <v>Diferentes</v>
      </c>
      <c r="N500" s="6">
        <v>40800000</v>
      </c>
      <c r="O500" s="7">
        <v>0.65</v>
      </c>
      <c r="P500" s="6">
        <v>26520000</v>
      </c>
      <c r="Q500" s="6">
        <v>14280000</v>
      </c>
      <c r="R500" s="6">
        <v>0</v>
      </c>
      <c r="S500" s="6">
        <v>0</v>
      </c>
      <c r="T500" s="3"/>
      <c r="U500" s="6"/>
      <c r="V500" s="6"/>
      <c r="W500" s="32" t="s">
        <v>19</v>
      </c>
    </row>
    <row r="501" spans="1:23" x14ac:dyDescent="0.3">
      <c r="A501" s="3" t="s">
        <v>557</v>
      </c>
      <c r="B501" s="31">
        <v>473</v>
      </c>
      <c r="C501" s="9">
        <v>181</v>
      </c>
      <c r="D501" s="9">
        <v>477</v>
      </c>
      <c r="E501" s="9">
        <v>24337567</v>
      </c>
      <c r="F501" s="10" t="s">
        <v>36</v>
      </c>
      <c r="G501" s="29">
        <f t="shared" si="21"/>
        <v>180</v>
      </c>
      <c r="H501" s="5">
        <v>44589</v>
      </c>
      <c r="I501" s="19">
        <f>+VLOOKUP(E501,[1]GENERAL!$M$1:$BP$521,35,0)</f>
        <v>44589</v>
      </c>
      <c r="J501" s="11" t="str">
        <f t="shared" si="22"/>
        <v>Iguales</v>
      </c>
      <c r="K501" s="5">
        <v>44769</v>
      </c>
      <c r="L501" s="19">
        <f>+VLOOKUP(E501,[1]GENERAL!$M$1:$BP$521,36,0)</f>
        <v>44769</v>
      </c>
      <c r="M501" s="11" t="str">
        <f t="shared" si="23"/>
        <v>Iguales</v>
      </c>
      <c r="N501" s="6">
        <v>78020706</v>
      </c>
      <c r="O501" s="7">
        <v>0.68888888290757067</v>
      </c>
      <c r="P501" s="6">
        <v>53747597</v>
      </c>
      <c r="Q501" s="6">
        <v>24273109</v>
      </c>
      <c r="R501" s="6">
        <v>0</v>
      </c>
      <c r="S501" s="6">
        <v>0</v>
      </c>
      <c r="T501" s="3"/>
      <c r="U501" s="6"/>
      <c r="V501" s="6"/>
      <c r="W501" s="32" t="s">
        <v>19</v>
      </c>
    </row>
    <row r="502" spans="1:23" x14ac:dyDescent="0.3">
      <c r="A502" s="3" t="s">
        <v>558</v>
      </c>
      <c r="B502" s="31">
        <v>474</v>
      </c>
      <c r="C502" s="9">
        <v>501</v>
      </c>
      <c r="D502" s="9">
        <v>485</v>
      </c>
      <c r="E502" s="9">
        <v>1024547308</v>
      </c>
      <c r="F502" s="10" t="s">
        <v>36</v>
      </c>
      <c r="G502" s="29">
        <f t="shared" si="21"/>
        <v>180</v>
      </c>
      <c r="H502" s="5">
        <v>44589</v>
      </c>
      <c r="I502" s="19">
        <f>+VLOOKUP(E502,[1]GENERAL!$M$1:$BP$521,35,0)</f>
        <v>44592</v>
      </c>
      <c r="J502" s="11" t="str">
        <f t="shared" si="22"/>
        <v>Diferentes</v>
      </c>
      <c r="K502" s="5">
        <v>44769</v>
      </c>
      <c r="L502" s="19">
        <f>+VLOOKUP(E502,[1]GENERAL!$M$1:$BP$521,36,0)</f>
        <v>44772</v>
      </c>
      <c r="M502" s="11" t="str">
        <f t="shared" si="23"/>
        <v>Diferentes</v>
      </c>
      <c r="N502" s="6">
        <v>16843800</v>
      </c>
      <c r="O502" s="7">
        <v>0.67222224201189751</v>
      </c>
      <c r="P502" s="6">
        <v>11322777</v>
      </c>
      <c r="Q502" s="6">
        <v>5521023</v>
      </c>
      <c r="R502" s="6">
        <v>0</v>
      </c>
      <c r="S502" s="6">
        <v>0</v>
      </c>
      <c r="T502" s="3"/>
      <c r="U502" s="6"/>
      <c r="V502" s="6"/>
      <c r="W502" s="32" t="s">
        <v>19</v>
      </c>
    </row>
    <row r="503" spans="1:23" x14ac:dyDescent="0.3">
      <c r="A503" s="3" t="s">
        <v>559</v>
      </c>
      <c r="B503" s="31">
        <v>475</v>
      </c>
      <c r="C503" s="9">
        <v>164</v>
      </c>
      <c r="D503" s="9">
        <v>504</v>
      </c>
      <c r="E503" s="9">
        <v>1010160872</v>
      </c>
      <c r="F503" s="10" t="s">
        <v>178</v>
      </c>
      <c r="G503" s="29">
        <f t="shared" si="21"/>
        <v>150</v>
      </c>
      <c r="H503" s="5">
        <v>44592</v>
      </c>
      <c r="I503" s="19">
        <f>+VLOOKUP(E503,[1]GENERAL!$M$1:$BP$521,35,0)</f>
        <v>44592</v>
      </c>
      <c r="J503" s="11" t="str">
        <f t="shared" si="22"/>
        <v>Iguales</v>
      </c>
      <c r="K503" s="5">
        <v>44742</v>
      </c>
      <c r="L503" s="19">
        <f>+VLOOKUP(E503,[1]GENERAL!$M$1:$BP$521,36,0)</f>
        <v>44742</v>
      </c>
      <c r="M503" s="11" t="str">
        <f t="shared" si="23"/>
        <v>Iguales</v>
      </c>
      <c r="N503" s="6">
        <v>25000000</v>
      </c>
      <c r="O503" s="7">
        <v>0.8</v>
      </c>
      <c r="P503" s="6">
        <v>20000000</v>
      </c>
      <c r="Q503" s="6">
        <v>5000000</v>
      </c>
      <c r="R503" s="6">
        <v>0</v>
      </c>
      <c r="S503" s="6">
        <v>0</v>
      </c>
      <c r="T503" s="3"/>
      <c r="U503" s="6"/>
      <c r="V503" s="6"/>
      <c r="W503" s="32" t="s">
        <v>19</v>
      </c>
    </row>
    <row r="504" spans="1:23" x14ac:dyDescent="0.3">
      <c r="A504" s="3" t="s">
        <v>560</v>
      </c>
      <c r="B504" s="31">
        <v>476</v>
      </c>
      <c r="C504" s="9">
        <v>541</v>
      </c>
      <c r="D504" s="9">
        <v>475</v>
      </c>
      <c r="E504" s="9">
        <v>79812843</v>
      </c>
      <c r="F504" s="10" t="s">
        <v>18</v>
      </c>
      <c r="G504" s="29">
        <f t="shared" si="21"/>
        <v>302</v>
      </c>
      <c r="H504" s="5">
        <v>44589</v>
      </c>
      <c r="I504" s="19">
        <f>+VLOOKUP(E504,[1]GENERAL!$M$1:$BP$521,35,0)</f>
        <v>44593</v>
      </c>
      <c r="J504" s="11" t="str">
        <f t="shared" si="22"/>
        <v>Diferentes</v>
      </c>
      <c r="K504" s="5">
        <v>44892</v>
      </c>
      <c r="L504" s="19">
        <f>+VLOOKUP(E504,[1]GENERAL!$M$1:$BP$521,36,0)</f>
        <v>44895</v>
      </c>
      <c r="M504" s="11" t="str">
        <f t="shared" si="23"/>
        <v>Diferentes</v>
      </c>
      <c r="N504" s="6">
        <v>70000000</v>
      </c>
      <c r="O504" s="7">
        <v>0.4</v>
      </c>
      <c r="P504" s="6">
        <v>28000000</v>
      </c>
      <c r="Q504" s="6">
        <v>42000000</v>
      </c>
      <c r="R504" s="6">
        <v>0</v>
      </c>
      <c r="S504" s="6">
        <v>0</v>
      </c>
      <c r="T504" s="3"/>
      <c r="U504" s="6"/>
      <c r="V504" s="6"/>
      <c r="W504" s="32" t="s">
        <v>19</v>
      </c>
    </row>
    <row r="505" spans="1:23" x14ac:dyDescent="0.3">
      <c r="A505" s="3" t="s">
        <v>561</v>
      </c>
      <c r="B505" s="31">
        <v>477</v>
      </c>
      <c r="C505" s="9">
        <v>249</v>
      </c>
      <c r="D505" s="9">
        <v>518</v>
      </c>
      <c r="E505" s="9">
        <v>74186521</v>
      </c>
      <c r="F505" s="10" t="s">
        <v>53</v>
      </c>
      <c r="G505" s="29">
        <f t="shared" si="21"/>
        <v>211</v>
      </c>
      <c r="H505" s="5">
        <v>44593</v>
      </c>
      <c r="I505" s="19">
        <f>+VLOOKUP(E505,[1]GENERAL!$M$1:$BP$521,35,0)</f>
        <v>44593</v>
      </c>
      <c r="J505" s="11" t="str">
        <f t="shared" si="22"/>
        <v>Iguales</v>
      </c>
      <c r="K505" s="5">
        <v>44804</v>
      </c>
      <c r="L505" s="19">
        <f>+VLOOKUP(E505,[1]GENERAL!$M$1:$BP$521,36,0)</f>
        <v>44804</v>
      </c>
      <c r="M505" s="11" t="str">
        <f t="shared" si="23"/>
        <v>Iguales</v>
      </c>
      <c r="N505" s="6">
        <v>54250000</v>
      </c>
      <c r="O505" s="7">
        <v>0.5714285714285714</v>
      </c>
      <c r="P505" s="6">
        <v>31000000</v>
      </c>
      <c r="Q505" s="6">
        <v>23250000</v>
      </c>
      <c r="R505" s="6">
        <v>0</v>
      </c>
      <c r="S505" s="6">
        <v>0</v>
      </c>
      <c r="T505" s="3"/>
      <c r="U505" s="6"/>
      <c r="V505" s="6"/>
      <c r="W505" s="32" t="s">
        <v>19</v>
      </c>
    </row>
    <row r="506" spans="1:23" x14ac:dyDescent="0.3">
      <c r="A506" s="3" t="s">
        <v>562</v>
      </c>
      <c r="B506" s="31">
        <v>478</v>
      </c>
      <c r="C506" s="9">
        <v>508</v>
      </c>
      <c r="D506" s="9">
        <v>526</v>
      </c>
      <c r="E506" s="9">
        <v>7713138</v>
      </c>
      <c r="F506" s="10" t="s">
        <v>563</v>
      </c>
      <c r="G506" s="29">
        <f t="shared" si="21"/>
        <v>211</v>
      </c>
      <c r="H506" s="5">
        <v>44595</v>
      </c>
      <c r="I506" s="19">
        <f>+VLOOKUP(E506,[1]GENERAL!$M$1:$BP$521,35,0)</f>
        <v>44595</v>
      </c>
      <c r="J506" s="11" t="str">
        <f t="shared" si="22"/>
        <v>Iguales</v>
      </c>
      <c r="K506" s="5">
        <v>44834</v>
      </c>
      <c r="L506" s="19">
        <f>+VLOOKUP(E506,[1]GENERAL!$M$1:$BP$521,36,0)</f>
        <v>44806</v>
      </c>
      <c r="M506" s="11" t="str">
        <f t="shared" si="23"/>
        <v>Diferentes</v>
      </c>
      <c r="N506" s="6">
        <v>54250000</v>
      </c>
      <c r="O506" s="7">
        <v>0.55238095852534563</v>
      </c>
      <c r="P506" s="6">
        <v>29966667</v>
      </c>
      <c r="Q506" s="6">
        <v>24283333</v>
      </c>
      <c r="R506" s="6">
        <v>0</v>
      </c>
      <c r="S506" s="6">
        <v>0</v>
      </c>
      <c r="T506" s="3"/>
      <c r="U506" s="6"/>
      <c r="V506" s="6"/>
      <c r="W506" s="32" t="s">
        <v>19</v>
      </c>
    </row>
    <row r="507" spans="1:23" x14ac:dyDescent="0.3">
      <c r="A507" s="3" t="s">
        <v>564</v>
      </c>
      <c r="B507" s="31">
        <v>479</v>
      </c>
      <c r="C507" s="9">
        <v>522</v>
      </c>
      <c r="D507" s="9">
        <v>515</v>
      </c>
      <c r="E507" s="9">
        <v>1016081090</v>
      </c>
      <c r="F507" s="10" t="s">
        <v>565</v>
      </c>
      <c r="G507" s="29">
        <f t="shared" si="21"/>
        <v>180</v>
      </c>
      <c r="H507" s="5">
        <v>44593</v>
      </c>
      <c r="I507" s="19">
        <f>+VLOOKUP(E507,[1]GENERAL!$M$1:$BP$521,35,0)</f>
        <v>44593</v>
      </c>
      <c r="J507" s="11" t="str">
        <f t="shared" si="22"/>
        <v>Iguales</v>
      </c>
      <c r="K507" s="5">
        <v>44803</v>
      </c>
      <c r="L507" s="19">
        <f>+VLOOKUP(E507,[1]GENERAL!$M$1:$BP$521,36,0)</f>
        <v>44773</v>
      </c>
      <c r="M507" s="11" t="str">
        <f t="shared" si="23"/>
        <v>Diferentes</v>
      </c>
      <c r="N507" s="6">
        <v>36000000</v>
      </c>
      <c r="O507" s="7">
        <v>0.66666666666666663</v>
      </c>
      <c r="P507" s="6">
        <v>24000000</v>
      </c>
      <c r="Q507" s="6">
        <v>12000000</v>
      </c>
      <c r="R507" s="6">
        <v>0</v>
      </c>
      <c r="S507" s="6">
        <v>0</v>
      </c>
      <c r="T507" s="3"/>
      <c r="U507" s="6"/>
      <c r="V507" s="6"/>
      <c r="W507" s="32" t="s">
        <v>19</v>
      </c>
    </row>
    <row r="508" spans="1:23" x14ac:dyDescent="0.3">
      <c r="A508" s="3" t="s">
        <v>566</v>
      </c>
      <c r="B508" s="31">
        <v>480</v>
      </c>
      <c r="C508" s="9">
        <v>523</v>
      </c>
      <c r="D508" s="9">
        <v>517</v>
      </c>
      <c r="E508" s="9">
        <v>52063603</v>
      </c>
      <c r="F508" s="10" t="s">
        <v>565</v>
      </c>
      <c r="G508" s="29">
        <f t="shared" si="21"/>
        <v>180</v>
      </c>
      <c r="H508" s="5">
        <v>44593</v>
      </c>
      <c r="I508" s="19">
        <f>+VLOOKUP(E508,[1]GENERAL!$M$1:$BP$521,35,0)</f>
        <v>44593</v>
      </c>
      <c r="J508" s="11" t="str">
        <f t="shared" si="22"/>
        <v>Iguales</v>
      </c>
      <c r="K508" s="5">
        <v>44803</v>
      </c>
      <c r="L508" s="19">
        <f>+VLOOKUP(E508,[1]GENERAL!$M$1:$BP$521,36,0)</f>
        <v>44773</v>
      </c>
      <c r="M508" s="11" t="str">
        <f t="shared" si="23"/>
        <v>Diferentes</v>
      </c>
      <c r="N508" s="6">
        <v>36660000</v>
      </c>
      <c r="O508" s="7">
        <v>0.66666666666666663</v>
      </c>
      <c r="P508" s="6">
        <v>24440000</v>
      </c>
      <c r="Q508" s="6">
        <v>12220000</v>
      </c>
      <c r="R508" s="6">
        <v>0</v>
      </c>
      <c r="S508" s="6">
        <v>0</v>
      </c>
      <c r="T508" s="3"/>
      <c r="U508" s="6"/>
      <c r="V508" s="6"/>
      <c r="W508" s="32" t="s">
        <v>19</v>
      </c>
    </row>
    <row r="509" spans="1:23" ht="28.8" x14ac:dyDescent="0.3">
      <c r="A509" s="3" t="s">
        <v>567</v>
      </c>
      <c r="B509" s="31">
        <v>481</v>
      </c>
      <c r="C509" s="9">
        <v>545</v>
      </c>
      <c r="D509" s="9">
        <v>525</v>
      </c>
      <c r="E509" s="9">
        <v>79755890</v>
      </c>
      <c r="F509" s="10" t="s">
        <v>36</v>
      </c>
      <c r="G509" s="29">
        <f t="shared" si="21"/>
        <v>180</v>
      </c>
      <c r="H509" s="5">
        <v>44593</v>
      </c>
      <c r="I509" s="19">
        <f>+VLOOKUP(E509,[1]GENERAL!$M$1:$BP$521,35,0)</f>
        <v>44593</v>
      </c>
      <c r="J509" s="11" t="str">
        <f t="shared" si="22"/>
        <v>Iguales</v>
      </c>
      <c r="K509" s="5">
        <v>44773</v>
      </c>
      <c r="L509" s="19">
        <f>+VLOOKUP(E509,[1]GENERAL!$M$1:$BP$521,36,0)</f>
        <v>44773</v>
      </c>
      <c r="M509" s="11" t="str">
        <f t="shared" si="23"/>
        <v>Iguales</v>
      </c>
      <c r="N509" s="6">
        <v>19740000</v>
      </c>
      <c r="O509" s="7">
        <v>0.66666666666666663</v>
      </c>
      <c r="P509" s="6">
        <v>13160000</v>
      </c>
      <c r="Q509" s="6">
        <v>6580000</v>
      </c>
      <c r="R509" s="6">
        <v>0</v>
      </c>
      <c r="S509" s="6">
        <v>0</v>
      </c>
      <c r="T509" s="3"/>
      <c r="U509" s="6"/>
      <c r="V509" s="6"/>
      <c r="W509" s="32" t="s">
        <v>171</v>
      </c>
    </row>
    <row r="510" spans="1:23" hidden="1" x14ac:dyDescent="0.3">
      <c r="A510" s="3" t="s">
        <v>568</v>
      </c>
      <c r="B510" s="31">
        <v>481</v>
      </c>
      <c r="C510" s="9">
        <v>617</v>
      </c>
      <c r="D510" s="9">
        <v>551</v>
      </c>
      <c r="E510" s="9">
        <v>800095131</v>
      </c>
      <c r="F510" s="10" t="s">
        <v>569</v>
      </c>
      <c r="G510" s="29" t="e">
        <f t="shared" si="21"/>
        <v>#N/A</v>
      </c>
      <c r="H510" s="5">
        <v>44612</v>
      </c>
      <c r="I510" s="19" t="e">
        <f>+VLOOKUP(E510,[1]GENERAL!$M$1:$BP$521,35,0)</f>
        <v>#N/A</v>
      </c>
      <c r="J510" s="11" t="e">
        <f t="shared" si="22"/>
        <v>#N/A</v>
      </c>
      <c r="K510" s="5">
        <v>44742</v>
      </c>
      <c r="L510" s="19" t="e">
        <f>+VLOOKUP(E510,[1]GENERAL!$M$1:$BP$521,36,0)</f>
        <v>#N/A</v>
      </c>
      <c r="M510" s="11" t="e">
        <f t="shared" si="23"/>
        <v>#N/A</v>
      </c>
      <c r="N510" s="3"/>
      <c r="O510" s="3"/>
      <c r="P510" s="3"/>
      <c r="Q510" s="3"/>
      <c r="R510" s="6">
        <v>0</v>
      </c>
      <c r="S510" s="6">
        <v>631333551</v>
      </c>
      <c r="T510" s="7">
        <v>0.47838972365972043</v>
      </c>
      <c r="U510" s="6">
        <v>302023483</v>
      </c>
      <c r="V510" s="6">
        <v>329310068</v>
      </c>
      <c r="W510" s="32" t="s">
        <v>19</v>
      </c>
    </row>
    <row r="511" spans="1:23" x14ac:dyDescent="0.3">
      <c r="A511" s="3" t="s">
        <v>570</v>
      </c>
      <c r="B511" s="31">
        <v>482</v>
      </c>
      <c r="C511" s="9">
        <v>544</v>
      </c>
      <c r="D511" s="9">
        <v>524</v>
      </c>
      <c r="E511" s="9">
        <v>79987799</v>
      </c>
      <c r="F511" s="10" t="s">
        <v>36</v>
      </c>
      <c r="G511" s="29">
        <f t="shared" si="21"/>
        <v>180</v>
      </c>
      <c r="H511" s="5">
        <v>44593</v>
      </c>
      <c r="I511" s="19">
        <f>+VLOOKUP(E511,[1]GENERAL!$M$1:$BP$521,35,0)</f>
        <v>44593</v>
      </c>
      <c r="J511" s="11" t="str">
        <f t="shared" si="22"/>
        <v>Iguales</v>
      </c>
      <c r="K511" s="5">
        <v>44773</v>
      </c>
      <c r="L511" s="19">
        <f>+VLOOKUP(E511,[1]GENERAL!$M$1:$BP$521,36,0)</f>
        <v>44773</v>
      </c>
      <c r="M511" s="11" t="str">
        <f t="shared" si="23"/>
        <v>Iguales</v>
      </c>
      <c r="N511" s="6">
        <v>18000000</v>
      </c>
      <c r="O511" s="7">
        <v>0.66666666666666663</v>
      </c>
      <c r="P511" s="6">
        <v>12000000</v>
      </c>
      <c r="Q511" s="6">
        <v>6000000</v>
      </c>
      <c r="R511" s="6">
        <v>0</v>
      </c>
      <c r="S511" s="6">
        <v>0</v>
      </c>
      <c r="T511" s="3"/>
      <c r="U511" s="6"/>
      <c r="V511" s="6"/>
      <c r="W511" s="32" t="s">
        <v>19</v>
      </c>
    </row>
    <row r="512" spans="1:23" x14ac:dyDescent="0.3">
      <c r="A512" s="3" t="s">
        <v>571</v>
      </c>
      <c r="B512" s="31">
        <v>483</v>
      </c>
      <c r="C512" s="9">
        <v>432</v>
      </c>
      <c r="D512" s="9">
        <v>516</v>
      </c>
      <c r="E512" s="9">
        <v>1101685541</v>
      </c>
      <c r="F512" s="10" t="s">
        <v>565</v>
      </c>
      <c r="G512" s="29">
        <f t="shared" si="21"/>
        <v>180</v>
      </c>
      <c r="H512" s="5">
        <v>44593</v>
      </c>
      <c r="I512" s="19">
        <f>+VLOOKUP(E512,[1]GENERAL!$M$1:$BP$521,35,0)</f>
        <v>44593</v>
      </c>
      <c r="J512" s="11" t="str">
        <f t="shared" si="22"/>
        <v>Iguales</v>
      </c>
      <c r="K512" s="5">
        <v>44803</v>
      </c>
      <c r="L512" s="19">
        <f>+VLOOKUP(E512,[1]GENERAL!$M$1:$BP$521,36,0)</f>
        <v>44773</v>
      </c>
      <c r="M512" s="11" t="str">
        <f t="shared" si="23"/>
        <v>Diferentes</v>
      </c>
      <c r="N512" s="6">
        <v>19740000</v>
      </c>
      <c r="O512" s="7">
        <v>0.66666666666666663</v>
      </c>
      <c r="P512" s="6">
        <v>13160000</v>
      </c>
      <c r="Q512" s="6">
        <v>6580000</v>
      </c>
      <c r="R512" s="6">
        <v>0</v>
      </c>
      <c r="S512" s="6">
        <v>0</v>
      </c>
      <c r="T512" s="3"/>
      <c r="U512" s="6"/>
      <c r="V512" s="6"/>
      <c r="W512" s="32" t="s">
        <v>19</v>
      </c>
    </row>
    <row r="513" spans="1:23" x14ac:dyDescent="0.3">
      <c r="A513" s="3" t="s">
        <v>572</v>
      </c>
      <c r="B513" s="31">
        <v>484</v>
      </c>
      <c r="C513" s="9">
        <v>83</v>
      </c>
      <c r="D513" s="9">
        <v>506</v>
      </c>
      <c r="E513" s="9">
        <v>52900809</v>
      </c>
      <c r="F513" s="10" t="s">
        <v>33</v>
      </c>
      <c r="G513" s="29">
        <f t="shared" si="21"/>
        <v>333</v>
      </c>
      <c r="H513" s="5">
        <v>44592</v>
      </c>
      <c r="I513" s="19">
        <f>+VLOOKUP(E513,[1]GENERAL!$M$1:$BP$521,35,0)</f>
        <v>44592</v>
      </c>
      <c r="J513" s="11" t="str">
        <f t="shared" si="22"/>
        <v>Iguales</v>
      </c>
      <c r="K513" s="5">
        <v>44925</v>
      </c>
      <c r="L513" s="19">
        <f>+VLOOKUP(E513,[1]GENERAL!$M$1:$BP$521,36,0)</f>
        <v>44925</v>
      </c>
      <c r="M513" s="11" t="str">
        <f t="shared" si="23"/>
        <v>Iguales</v>
      </c>
      <c r="N513" s="6">
        <v>55000000</v>
      </c>
      <c r="O513" s="7">
        <v>0.36363636363636365</v>
      </c>
      <c r="P513" s="6">
        <v>20000000</v>
      </c>
      <c r="Q513" s="6">
        <v>35000000</v>
      </c>
      <c r="R513" s="6">
        <v>0</v>
      </c>
      <c r="S513" s="6">
        <v>0</v>
      </c>
      <c r="T513" s="3"/>
      <c r="U513" s="6"/>
      <c r="V513" s="6"/>
      <c r="W513" s="32" t="s">
        <v>19</v>
      </c>
    </row>
    <row r="514" spans="1:23" x14ac:dyDescent="0.3">
      <c r="A514" s="3" t="s">
        <v>573</v>
      </c>
      <c r="B514" s="31">
        <v>485</v>
      </c>
      <c r="C514" s="9">
        <v>110</v>
      </c>
      <c r="D514" s="9">
        <v>508</v>
      </c>
      <c r="E514" s="9">
        <v>1014211159</v>
      </c>
      <c r="F514" s="10" t="s">
        <v>36</v>
      </c>
      <c r="G514" s="29">
        <f t="shared" si="21"/>
        <v>180</v>
      </c>
      <c r="H514" s="5">
        <v>44592</v>
      </c>
      <c r="I514" s="19">
        <f>+VLOOKUP(E514,[1]GENERAL!$M$1:$BP$521,35,0)</f>
        <v>44592</v>
      </c>
      <c r="J514" s="11" t="str">
        <f t="shared" si="22"/>
        <v>Iguales</v>
      </c>
      <c r="K514" s="5">
        <v>44772</v>
      </c>
      <c r="L514" s="19">
        <f>+VLOOKUP(E514,[1]GENERAL!$M$1:$BP$521,36,0)</f>
        <v>44772</v>
      </c>
      <c r="M514" s="11" t="str">
        <f t="shared" si="23"/>
        <v>Iguales</v>
      </c>
      <c r="N514" s="6">
        <v>35400000</v>
      </c>
      <c r="O514" s="7">
        <v>0.6722222316384181</v>
      </c>
      <c r="P514" s="6">
        <v>23796667</v>
      </c>
      <c r="Q514" s="6">
        <v>11603333</v>
      </c>
      <c r="R514" s="6">
        <v>0</v>
      </c>
      <c r="S514" s="6">
        <v>0</v>
      </c>
      <c r="T514" s="3"/>
      <c r="U514" s="6"/>
      <c r="V514" s="6"/>
      <c r="W514" s="32" t="s">
        <v>19</v>
      </c>
    </row>
    <row r="515" spans="1:23" x14ac:dyDescent="0.3">
      <c r="A515" s="3" t="s">
        <v>574</v>
      </c>
      <c r="B515" s="31">
        <v>486</v>
      </c>
      <c r="C515" s="9">
        <v>540</v>
      </c>
      <c r="D515" s="9">
        <v>507</v>
      </c>
      <c r="E515" s="9">
        <v>80773260</v>
      </c>
      <c r="F515" s="10" t="s">
        <v>33</v>
      </c>
      <c r="G515" s="29">
        <f t="shared" ref="G515:G559" si="24">+L515-I515</f>
        <v>333</v>
      </c>
      <c r="H515" s="5">
        <v>44592</v>
      </c>
      <c r="I515" s="19">
        <f>+VLOOKUP(E515,[1]GENERAL!$M$1:$BP$521,35,0)</f>
        <v>44592</v>
      </c>
      <c r="J515" s="11" t="str">
        <f t="shared" ref="J515:J578" si="25">+IF(H515=I515,"Iguales", "Diferentes")</f>
        <v>Iguales</v>
      </c>
      <c r="K515" s="5">
        <v>44925</v>
      </c>
      <c r="L515" s="19">
        <f>+VLOOKUP(E515,[1]GENERAL!$M$1:$BP$521,36,0)</f>
        <v>44925</v>
      </c>
      <c r="M515" s="11" t="str">
        <f t="shared" ref="M515:M578" si="26">+IF(K515=L515,"Iguales", "Diferentes")</f>
        <v>Iguales</v>
      </c>
      <c r="N515" s="6">
        <v>64900000</v>
      </c>
      <c r="O515" s="7">
        <v>0.36363636363636365</v>
      </c>
      <c r="P515" s="6">
        <v>23600000</v>
      </c>
      <c r="Q515" s="6">
        <v>41300000</v>
      </c>
      <c r="R515" s="6">
        <v>0</v>
      </c>
      <c r="S515" s="6">
        <v>0</v>
      </c>
      <c r="T515" s="3"/>
      <c r="U515" s="6"/>
      <c r="V515" s="6"/>
      <c r="W515" s="32" t="s">
        <v>19</v>
      </c>
    </row>
    <row r="516" spans="1:23" x14ac:dyDescent="0.3">
      <c r="A516" s="3" t="s">
        <v>575</v>
      </c>
      <c r="B516" s="31">
        <v>487</v>
      </c>
      <c r="C516" s="9">
        <v>117</v>
      </c>
      <c r="D516" s="9">
        <v>497</v>
      </c>
      <c r="E516" s="9">
        <v>79648903</v>
      </c>
      <c r="F516" s="10" t="s">
        <v>24</v>
      </c>
      <c r="G516" s="29">
        <v>242</v>
      </c>
      <c r="H516" s="5">
        <v>44592</v>
      </c>
      <c r="I516" s="19" t="s">
        <v>674</v>
      </c>
      <c r="J516" s="11" t="s">
        <v>672</v>
      </c>
      <c r="K516" s="5">
        <v>44834</v>
      </c>
      <c r="L516" s="19">
        <v>44834</v>
      </c>
      <c r="M516" s="11"/>
      <c r="N516" s="6">
        <v>32400000</v>
      </c>
      <c r="O516" s="7">
        <v>0.5</v>
      </c>
      <c r="P516" s="6">
        <v>16200000</v>
      </c>
      <c r="Q516" s="6">
        <v>16200000</v>
      </c>
      <c r="R516" s="6">
        <v>0</v>
      </c>
      <c r="S516" s="6">
        <v>0</v>
      </c>
      <c r="T516" s="3"/>
      <c r="U516" s="6"/>
      <c r="V516" s="6"/>
      <c r="W516" s="32" t="s">
        <v>19</v>
      </c>
    </row>
    <row r="517" spans="1:23" x14ac:dyDescent="0.3">
      <c r="A517" s="3" t="s">
        <v>576</v>
      </c>
      <c r="B517" s="31">
        <v>488</v>
      </c>
      <c r="C517" s="9">
        <v>504</v>
      </c>
      <c r="D517" s="9">
        <v>494</v>
      </c>
      <c r="E517" s="9">
        <v>1118573692</v>
      </c>
      <c r="F517" s="10" t="s">
        <v>33</v>
      </c>
      <c r="G517" s="29">
        <f t="shared" si="24"/>
        <v>332</v>
      </c>
      <c r="H517" s="5">
        <v>44592</v>
      </c>
      <c r="I517" s="19">
        <f>+VLOOKUP(E517,[1]GENERAL!$M$1:$BP$521,35,0)</f>
        <v>44593</v>
      </c>
      <c r="J517" s="11" t="str">
        <f t="shared" si="25"/>
        <v>Diferentes</v>
      </c>
      <c r="K517" s="5">
        <v>44925</v>
      </c>
      <c r="L517" s="19">
        <f>+VLOOKUP(E517,[1]GENERAL!$M$1:$BP$521,36,0)</f>
        <v>44925</v>
      </c>
      <c r="M517" s="11" t="str">
        <f t="shared" si="26"/>
        <v>Iguales</v>
      </c>
      <c r="N517" s="6">
        <v>36300000</v>
      </c>
      <c r="O517" s="7">
        <v>0.36363636363636365</v>
      </c>
      <c r="P517" s="6">
        <v>13200000</v>
      </c>
      <c r="Q517" s="6">
        <v>23100000</v>
      </c>
      <c r="R517" s="6">
        <v>0</v>
      </c>
      <c r="S517" s="6">
        <v>0</v>
      </c>
      <c r="T517" s="3"/>
      <c r="U517" s="6"/>
      <c r="V517" s="6"/>
      <c r="W517" s="32" t="s">
        <v>19</v>
      </c>
    </row>
    <row r="518" spans="1:23" x14ac:dyDescent="0.3">
      <c r="A518" s="3" t="s">
        <v>577</v>
      </c>
      <c r="B518" s="31">
        <v>489</v>
      </c>
      <c r="C518" s="9">
        <v>551</v>
      </c>
      <c r="D518" s="9">
        <v>495</v>
      </c>
      <c r="E518" s="9">
        <v>1001060608</v>
      </c>
      <c r="F518" s="10" t="s">
        <v>33</v>
      </c>
      <c r="G518" s="29">
        <f t="shared" si="24"/>
        <v>334</v>
      </c>
      <c r="H518" s="5">
        <v>44592</v>
      </c>
      <c r="I518" s="19">
        <f>+VLOOKUP(E518,[1]GENERAL!$M$1:$BP$521,35,0)</f>
        <v>44592</v>
      </c>
      <c r="J518" s="11" t="str">
        <f t="shared" si="25"/>
        <v>Iguales</v>
      </c>
      <c r="K518" s="5">
        <v>44925</v>
      </c>
      <c r="L518" s="19">
        <f>+VLOOKUP(E518,[1]GENERAL!$M$1:$BP$521,36,0)</f>
        <v>44926</v>
      </c>
      <c r="M518" s="11" t="str">
        <f t="shared" si="26"/>
        <v>Diferentes</v>
      </c>
      <c r="N518" s="6">
        <v>25300000</v>
      </c>
      <c r="O518" s="7">
        <v>0.36666667984189721</v>
      </c>
      <c r="P518" s="6">
        <v>9276667</v>
      </c>
      <c r="Q518" s="6">
        <v>16023333</v>
      </c>
      <c r="R518" s="6">
        <v>0</v>
      </c>
      <c r="S518" s="6">
        <v>0</v>
      </c>
      <c r="T518" s="3"/>
      <c r="U518" s="6"/>
      <c r="V518" s="6"/>
      <c r="W518" s="32" t="s">
        <v>19</v>
      </c>
    </row>
    <row r="519" spans="1:23" x14ac:dyDescent="0.3">
      <c r="A519" s="3" t="s">
        <v>578</v>
      </c>
      <c r="B519" s="31">
        <v>490</v>
      </c>
      <c r="C519" s="9">
        <v>112</v>
      </c>
      <c r="D519" s="9">
        <v>496</v>
      </c>
      <c r="E519" s="9">
        <v>52156603</v>
      </c>
      <c r="F519" s="10" t="s">
        <v>33</v>
      </c>
      <c r="G519" s="29">
        <f t="shared" si="24"/>
        <v>333</v>
      </c>
      <c r="H519" s="5">
        <v>44592</v>
      </c>
      <c r="I519" s="19">
        <f>+VLOOKUP(E519,[1]GENERAL!$M$1:$BP$521,35,0)</f>
        <v>44592</v>
      </c>
      <c r="J519" s="11" t="str">
        <f t="shared" si="25"/>
        <v>Iguales</v>
      </c>
      <c r="K519" s="5">
        <v>44925</v>
      </c>
      <c r="L519" s="19">
        <f>+VLOOKUP(E519,[1]GENERAL!$M$1:$BP$521,36,0)</f>
        <v>44925</v>
      </c>
      <c r="M519" s="11" t="str">
        <f t="shared" si="26"/>
        <v>Iguales</v>
      </c>
      <c r="N519" s="6">
        <v>64900000</v>
      </c>
      <c r="O519" s="7">
        <v>0.22121212634822804</v>
      </c>
      <c r="P519" s="6">
        <v>14356667</v>
      </c>
      <c r="Q519" s="6">
        <v>50543333</v>
      </c>
      <c r="R519" s="6">
        <v>0</v>
      </c>
      <c r="S519" s="6">
        <v>0</v>
      </c>
      <c r="T519" s="3"/>
      <c r="U519" s="6"/>
      <c r="V519" s="6"/>
      <c r="W519" s="32" t="s">
        <v>19</v>
      </c>
    </row>
    <row r="520" spans="1:23" x14ac:dyDescent="0.3">
      <c r="A520" s="3" t="s">
        <v>579</v>
      </c>
      <c r="B520" s="31">
        <v>491</v>
      </c>
      <c r="C520" s="9">
        <v>548</v>
      </c>
      <c r="D520" s="9">
        <v>498</v>
      </c>
      <c r="E520" s="9">
        <v>1099214214</v>
      </c>
      <c r="F520" s="10" t="s">
        <v>33</v>
      </c>
      <c r="G520" s="29">
        <f t="shared" si="24"/>
        <v>333</v>
      </c>
      <c r="H520" s="5">
        <v>44592</v>
      </c>
      <c r="I520" s="19">
        <f>+VLOOKUP(E520,[1]GENERAL!$M$1:$BP$521,35,0)</f>
        <v>44592</v>
      </c>
      <c r="J520" s="11" t="str">
        <f t="shared" si="25"/>
        <v>Iguales</v>
      </c>
      <c r="K520" s="5">
        <v>44925</v>
      </c>
      <c r="L520" s="19">
        <f>+VLOOKUP(E520,[1]GENERAL!$M$1:$BP$521,36,0)</f>
        <v>44925</v>
      </c>
      <c r="M520" s="11" t="str">
        <f t="shared" si="26"/>
        <v>Iguales</v>
      </c>
      <c r="N520" s="6">
        <v>44550000</v>
      </c>
      <c r="O520" s="7">
        <v>0.36666666666666664</v>
      </c>
      <c r="P520" s="6">
        <v>16335000</v>
      </c>
      <c r="Q520" s="6">
        <v>28215000</v>
      </c>
      <c r="R520" s="6">
        <v>0</v>
      </c>
      <c r="S520" s="6">
        <v>0</v>
      </c>
      <c r="T520" s="3"/>
      <c r="U520" s="6"/>
      <c r="V520" s="6"/>
      <c r="W520" s="32" t="s">
        <v>19</v>
      </c>
    </row>
    <row r="521" spans="1:23" x14ac:dyDescent="0.3">
      <c r="A521" s="3" t="s">
        <v>580</v>
      </c>
      <c r="B521" s="31">
        <v>492</v>
      </c>
      <c r="C521" s="9">
        <v>78</v>
      </c>
      <c r="D521" s="9">
        <v>523</v>
      </c>
      <c r="E521" s="9">
        <v>40775085</v>
      </c>
      <c r="F521" s="10" t="s">
        <v>33</v>
      </c>
      <c r="G521" s="29">
        <f t="shared" si="24"/>
        <v>333</v>
      </c>
      <c r="H521" s="5">
        <v>44593</v>
      </c>
      <c r="I521" s="19">
        <f>+VLOOKUP(E521,[1]GENERAL!$M$1:$BP$521,35,0)</f>
        <v>44595</v>
      </c>
      <c r="J521" s="11" t="str">
        <f t="shared" si="25"/>
        <v>Diferentes</v>
      </c>
      <c r="K521" s="5">
        <v>44926</v>
      </c>
      <c r="L521" s="19">
        <f>+VLOOKUP(E521,[1]GENERAL!$M$1:$BP$521,36,0)</f>
        <v>44928</v>
      </c>
      <c r="M521" s="11" t="str">
        <f t="shared" si="26"/>
        <v>Diferentes</v>
      </c>
      <c r="N521" s="6">
        <v>64900000</v>
      </c>
      <c r="O521" s="7">
        <v>0.35151514637904469</v>
      </c>
      <c r="P521" s="6">
        <v>22813333</v>
      </c>
      <c r="Q521" s="6">
        <v>42086667</v>
      </c>
      <c r="R521" s="6">
        <v>0</v>
      </c>
      <c r="S521" s="6">
        <v>0</v>
      </c>
      <c r="T521" s="3"/>
      <c r="U521" s="6"/>
      <c r="V521" s="6"/>
      <c r="W521" s="32" t="s">
        <v>19</v>
      </c>
    </row>
    <row r="522" spans="1:23" ht="28.8" x14ac:dyDescent="0.3">
      <c r="A522" s="3" t="s">
        <v>581</v>
      </c>
      <c r="B522" s="31">
        <v>493</v>
      </c>
      <c r="C522" s="9">
        <v>109</v>
      </c>
      <c r="D522" s="9">
        <v>503</v>
      </c>
      <c r="E522" s="9">
        <v>1069474660</v>
      </c>
      <c r="F522" s="10" t="s">
        <v>24</v>
      </c>
      <c r="G522" s="29">
        <f t="shared" si="24"/>
        <v>242</v>
      </c>
      <c r="H522" s="5">
        <v>44592</v>
      </c>
      <c r="I522" s="19">
        <f>+VLOOKUP(E522,[1]GENERAL!$M$1:$BP$521,35,0)</f>
        <v>44592</v>
      </c>
      <c r="J522" s="11" t="str">
        <f t="shared" si="25"/>
        <v>Iguales</v>
      </c>
      <c r="K522" s="5">
        <v>44834</v>
      </c>
      <c r="L522" s="19">
        <f>+VLOOKUP(E522,[1]GENERAL!$M$1:$BP$521,36,0)</f>
        <v>44834</v>
      </c>
      <c r="M522" s="11" t="str">
        <f t="shared" si="26"/>
        <v>Iguales</v>
      </c>
      <c r="N522" s="6">
        <v>40000000</v>
      </c>
      <c r="O522" s="7">
        <v>0.50416667500000001</v>
      </c>
      <c r="P522" s="6">
        <v>20166667</v>
      </c>
      <c r="Q522" s="6">
        <v>19833333</v>
      </c>
      <c r="R522" s="6">
        <v>0</v>
      </c>
      <c r="S522" s="6">
        <v>0</v>
      </c>
      <c r="T522" s="3"/>
      <c r="U522" s="6"/>
      <c r="V522" s="6"/>
      <c r="W522" s="32" t="s">
        <v>171</v>
      </c>
    </row>
    <row r="523" spans="1:23" hidden="1" x14ac:dyDescent="0.3">
      <c r="A523" s="3" t="s">
        <v>582</v>
      </c>
      <c r="B523" s="31">
        <v>493</v>
      </c>
      <c r="C523" s="9">
        <v>669</v>
      </c>
      <c r="D523" s="9">
        <v>624</v>
      </c>
      <c r="E523" s="9">
        <v>800229178</v>
      </c>
      <c r="F523" s="10" t="s">
        <v>583</v>
      </c>
      <c r="G523" s="29" t="e">
        <f t="shared" si="24"/>
        <v>#N/A</v>
      </c>
      <c r="H523" s="5">
        <v>44680</v>
      </c>
      <c r="I523" s="19" t="e">
        <f>+VLOOKUP(E523,[1]GENERAL!$M$1:$BP$521,35,0)</f>
        <v>#N/A</v>
      </c>
      <c r="J523" s="11" t="e">
        <f t="shared" si="25"/>
        <v>#N/A</v>
      </c>
      <c r="K523" s="5">
        <v>44816</v>
      </c>
      <c r="L523" s="19" t="e">
        <f>+VLOOKUP(E523,[1]GENERAL!$M$1:$BP$521,36,0)</f>
        <v>#N/A</v>
      </c>
      <c r="M523" s="11" t="e">
        <f t="shared" si="26"/>
        <v>#N/A</v>
      </c>
      <c r="N523" s="3"/>
      <c r="O523" s="3"/>
      <c r="P523" s="3"/>
      <c r="Q523" s="3"/>
      <c r="R523" s="6">
        <v>0</v>
      </c>
      <c r="S523" s="6">
        <v>119625579</v>
      </c>
      <c r="T523" s="7">
        <v>0.45925924421231012</v>
      </c>
      <c r="U523" s="6">
        <v>54939153</v>
      </c>
      <c r="V523" s="6">
        <v>64686426</v>
      </c>
      <c r="W523" s="32" t="s">
        <v>19</v>
      </c>
    </row>
    <row r="524" spans="1:23" x14ac:dyDescent="0.3">
      <c r="A524" s="3" t="s">
        <v>584</v>
      </c>
      <c r="B524" s="31">
        <v>494</v>
      </c>
      <c r="C524" s="9">
        <v>491</v>
      </c>
      <c r="D524" s="9">
        <v>493</v>
      </c>
      <c r="E524" s="9">
        <v>79484192</v>
      </c>
      <c r="F524" s="10" t="s">
        <v>36</v>
      </c>
      <c r="G524" s="29">
        <f t="shared" si="24"/>
        <v>180</v>
      </c>
      <c r="H524" s="5">
        <v>44592</v>
      </c>
      <c r="I524" s="19">
        <f>+VLOOKUP(E524,[1]GENERAL!$M$1:$BP$521,35,0)</f>
        <v>44592</v>
      </c>
      <c r="J524" s="11" t="str">
        <f t="shared" si="25"/>
        <v>Iguales</v>
      </c>
      <c r="K524" s="5">
        <v>44772</v>
      </c>
      <c r="L524" s="19">
        <f>+VLOOKUP(E524,[1]GENERAL!$M$1:$BP$521,36,0)</f>
        <v>44772</v>
      </c>
      <c r="M524" s="11" t="str">
        <f t="shared" si="26"/>
        <v>Iguales</v>
      </c>
      <c r="N524" s="6">
        <v>36000000</v>
      </c>
      <c r="O524" s="7">
        <v>0.66666666666666663</v>
      </c>
      <c r="P524" s="6">
        <v>24000000</v>
      </c>
      <c r="Q524" s="6">
        <v>12000000</v>
      </c>
      <c r="R524" s="6">
        <v>0</v>
      </c>
      <c r="S524" s="6">
        <v>0</v>
      </c>
      <c r="T524" s="3"/>
      <c r="U524" s="6"/>
      <c r="V524" s="6"/>
      <c r="W524" s="32" t="s">
        <v>19</v>
      </c>
    </row>
    <row r="525" spans="1:23" x14ac:dyDescent="0.3">
      <c r="A525" s="3" t="s">
        <v>585</v>
      </c>
      <c r="B525" s="31">
        <v>495</v>
      </c>
      <c r="C525" s="9">
        <v>537</v>
      </c>
      <c r="D525" s="9">
        <v>509</v>
      </c>
      <c r="E525" s="9">
        <v>900627785</v>
      </c>
      <c r="F525" s="10" t="s">
        <v>18</v>
      </c>
      <c r="G525" s="29">
        <f t="shared" si="24"/>
        <v>303</v>
      </c>
      <c r="H525" s="5">
        <v>44592</v>
      </c>
      <c r="I525" s="19">
        <f>+VLOOKUP(E525,[1]GENERAL!$M$1:$BP$521,35,0)</f>
        <v>44592</v>
      </c>
      <c r="J525" s="11" t="str">
        <f t="shared" si="25"/>
        <v>Iguales</v>
      </c>
      <c r="K525" s="5">
        <v>44895</v>
      </c>
      <c r="L525" s="19">
        <f>+VLOOKUP(E525,[1]GENERAL!$M$1:$BP$521,36,0)</f>
        <v>44895</v>
      </c>
      <c r="M525" s="11" t="str">
        <f t="shared" si="26"/>
        <v>Iguales</v>
      </c>
      <c r="N525" s="6">
        <v>190000000</v>
      </c>
      <c r="O525" s="7">
        <v>0.4</v>
      </c>
      <c r="P525" s="6">
        <v>76000000</v>
      </c>
      <c r="Q525" s="6">
        <v>114000000</v>
      </c>
      <c r="R525" s="6">
        <v>0</v>
      </c>
      <c r="S525" s="6">
        <v>0</v>
      </c>
      <c r="T525" s="3"/>
      <c r="U525" s="6"/>
      <c r="V525" s="6"/>
      <c r="W525" s="32" t="s">
        <v>19</v>
      </c>
    </row>
    <row r="526" spans="1:23" x14ac:dyDescent="0.3">
      <c r="A526" s="3" t="s">
        <v>586</v>
      </c>
      <c r="B526" s="31">
        <v>496</v>
      </c>
      <c r="C526" s="9">
        <v>514</v>
      </c>
      <c r="D526" s="9">
        <v>505</v>
      </c>
      <c r="E526" s="9">
        <v>79813399</v>
      </c>
      <c r="F526" s="10" t="s">
        <v>33</v>
      </c>
      <c r="G526" s="29">
        <f t="shared" si="24"/>
        <v>333</v>
      </c>
      <c r="H526" s="5">
        <v>44592</v>
      </c>
      <c r="I526" s="19">
        <f>+VLOOKUP(E526,[1]GENERAL!$M$1:$BP$521,35,0)</f>
        <v>44592</v>
      </c>
      <c r="J526" s="11" t="str">
        <f t="shared" si="25"/>
        <v>Iguales</v>
      </c>
      <c r="K526" s="5">
        <v>44925</v>
      </c>
      <c r="L526" s="19">
        <f>+VLOOKUP(E526,[1]GENERAL!$M$1:$BP$521,36,0)</f>
        <v>44925</v>
      </c>
      <c r="M526" s="11" t="str">
        <f t="shared" si="26"/>
        <v>Iguales</v>
      </c>
      <c r="N526" s="6">
        <v>55000000</v>
      </c>
      <c r="O526" s="7">
        <v>0.11818181818181818</v>
      </c>
      <c r="P526" s="6">
        <v>6500000</v>
      </c>
      <c r="Q526" s="6">
        <v>48500000</v>
      </c>
      <c r="R526" s="6">
        <v>0</v>
      </c>
      <c r="S526" s="6">
        <v>0</v>
      </c>
      <c r="T526" s="3"/>
      <c r="U526" s="6"/>
      <c r="V526" s="6"/>
      <c r="W526" s="32" t="s">
        <v>19</v>
      </c>
    </row>
    <row r="527" spans="1:23" x14ac:dyDescent="0.3">
      <c r="A527" s="3" t="s">
        <v>587</v>
      </c>
      <c r="B527" s="31">
        <v>497</v>
      </c>
      <c r="C527" s="9">
        <v>81</v>
      </c>
      <c r="D527" s="9">
        <v>513</v>
      </c>
      <c r="E527" s="9">
        <v>35253897</v>
      </c>
      <c r="F527" s="10" t="s">
        <v>33</v>
      </c>
      <c r="G527" s="29">
        <f t="shared" si="24"/>
        <v>332</v>
      </c>
      <c r="H527" s="5">
        <v>44593</v>
      </c>
      <c r="I527" s="19">
        <f>+VLOOKUP(E527,[1]GENERAL!$M$1:$BP$521,35,0)</f>
        <v>44593</v>
      </c>
      <c r="J527" s="11" t="str">
        <f t="shared" si="25"/>
        <v>Iguales</v>
      </c>
      <c r="K527" s="5">
        <v>44926</v>
      </c>
      <c r="L527" s="19">
        <f>+VLOOKUP(E527,[1]GENERAL!$M$1:$BP$521,36,0)</f>
        <v>44925</v>
      </c>
      <c r="M527" s="11" t="str">
        <f t="shared" si="26"/>
        <v>Diferentes</v>
      </c>
      <c r="N527" s="6">
        <v>64900000</v>
      </c>
      <c r="O527" s="7">
        <v>0.36363636363636365</v>
      </c>
      <c r="P527" s="6">
        <v>23600000</v>
      </c>
      <c r="Q527" s="6">
        <v>41300000</v>
      </c>
      <c r="R527" s="6">
        <v>0</v>
      </c>
      <c r="S527" s="6">
        <v>0</v>
      </c>
      <c r="T527" s="3"/>
      <c r="U527" s="6"/>
      <c r="V527" s="6"/>
      <c r="W527" s="32" t="s">
        <v>19</v>
      </c>
    </row>
    <row r="528" spans="1:23" x14ac:dyDescent="0.3">
      <c r="A528" s="3" t="s">
        <v>588</v>
      </c>
      <c r="B528" s="31">
        <v>498</v>
      </c>
      <c r="C528" s="9">
        <v>280</v>
      </c>
      <c r="D528" s="9">
        <v>519</v>
      </c>
      <c r="E528" s="9">
        <v>79531414</v>
      </c>
      <c r="F528" s="10" t="s">
        <v>589</v>
      </c>
      <c r="G528" s="29">
        <f t="shared" si="24"/>
        <v>241</v>
      </c>
      <c r="H528" s="5">
        <v>44593</v>
      </c>
      <c r="I528" s="19">
        <f>+VLOOKUP(E528,[1]GENERAL!$M$1:$BP$521,35,0)</f>
        <v>44593</v>
      </c>
      <c r="J528" s="11" t="str">
        <f t="shared" si="25"/>
        <v>Iguales</v>
      </c>
      <c r="K528" s="5">
        <v>44834</v>
      </c>
      <c r="L528" s="19">
        <f>+VLOOKUP(E528,[1]GENERAL!$M$1:$BP$521,36,0)</f>
        <v>44834</v>
      </c>
      <c r="M528" s="11" t="str">
        <f t="shared" si="26"/>
        <v>Iguales</v>
      </c>
      <c r="N528" s="6">
        <v>57200000</v>
      </c>
      <c r="O528" s="7">
        <v>0.5</v>
      </c>
      <c r="P528" s="6">
        <v>28600000</v>
      </c>
      <c r="Q528" s="6">
        <v>28600000</v>
      </c>
      <c r="R528" s="6">
        <v>0</v>
      </c>
      <c r="S528" s="6">
        <v>0</v>
      </c>
      <c r="T528" s="3"/>
      <c r="U528" s="6"/>
      <c r="V528" s="6"/>
      <c r="W528" s="32" t="s">
        <v>19</v>
      </c>
    </row>
    <row r="529" spans="1:23" x14ac:dyDescent="0.3">
      <c r="A529" s="3" t="s">
        <v>590</v>
      </c>
      <c r="B529" s="31">
        <v>499</v>
      </c>
      <c r="C529" s="9">
        <v>556</v>
      </c>
      <c r="D529" s="9">
        <v>499</v>
      </c>
      <c r="E529" s="9">
        <v>52099246</v>
      </c>
      <c r="F529" s="10" t="s">
        <v>33</v>
      </c>
      <c r="G529" s="29">
        <f t="shared" si="24"/>
        <v>333</v>
      </c>
      <c r="H529" s="5">
        <v>44592</v>
      </c>
      <c r="I529" s="19">
        <f>+VLOOKUP(E529,[1]GENERAL!$M$1:$BP$521,35,0)</f>
        <v>44592</v>
      </c>
      <c r="J529" s="11" t="str">
        <f t="shared" si="25"/>
        <v>Iguales</v>
      </c>
      <c r="K529" s="5">
        <v>44925</v>
      </c>
      <c r="L529" s="19">
        <f>+VLOOKUP(E529,[1]GENERAL!$M$1:$BP$521,36,0)</f>
        <v>44925</v>
      </c>
      <c r="M529" s="11" t="str">
        <f t="shared" si="26"/>
        <v>Iguales</v>
      </c>
      <c r="N529" s="6">
        <v>44550000</v>
      </c>
      <c r="O529" s="7">
        <v>0.36363636363636365</v>
      </c>
      <c r="P529" s="6">
        <v>16200000</v>
      </c>
      <c r="Q529" s="6">
        <v>28350000</v>
      </c>
      <c r="R529" s="6">
        <v>0</v>
      </c>
      <c r="S529" s="6">
        <v>0</v>
      </c>
      <c r="T529" s="3"/>
      <c r="U529" s="6"/>
      <c r="V529" s="6"/>
      <c r="W529" s="32" t="s">
        <v>19</v>
      </c>
    </row>
    <row r="530" spans="1:23" x14ac:dyDescent="0.3">
      <c r="A530" s="3" t="s">
        <v>591</v>
      </c>
      <c r="B530" s="31">
        <v>500</v>
      </c>
      <c r="C530" s="9">
        <v>510</v>
      </c>
      <c r="D530" s="9">
        <v>514</v>
      </c>
      <c r="E530" s="9">
        <v>1053833784</v>
      </c>
      <c r="F530" s="10" t="s">
        <v>33</v>
      </c>
      <c r="G530" s="29">
        <f t="shared" si="24"/>
        <v>332</v>
      </c>
      <c r="H530" s="5">
        <v>44593</v>
      </c>
      <c r="I530" s="19">
        <f>+VLOOKUP(E530,[1]GENERAL!$M$1:$BP$521,35,0)</f>
        <v>44593</v>
      </c>
      <c r="J530" s="11" t="str">
        <f t="shared" si="25"/>
        <v>Iguales</v>
      </c>
      <c r="K530" s="5">
        <v>44926</v>
      </c>
      <c r="L530" s="19">
        <f>+VLOOKUP(E530,[1]GENERAL!$M$1:$BP$521,36,0)</f>
        <v>44925</v>
      </c>
      <c r="M530" s="11" t="str">
        <f t="shared" si="26"/>
        <v>Diferentes</v>
      </c>
      <c r="N530" s="6">
        <v>38500000</v>
      </c>
      <c r="O530" s="7">
        <v>0.36363636363636365</v>
      </c>
      <c r="P530" s="6">
        <v>14000000</v>
      </c>
      <c r="Q530" s="6">
        <v>24500000</v>
      </c>
      <c r="R530" s="6">
        <v>0</v>
      </c>
      <c r="S530" s="6">
        <v>0</v>
      </c>
      <c r="T530" s="3"/>
      <c r="U530" s="6"/>
      <c r="V530" s="6"/>
      <c r="W530" s="32" t="s">
        <v>19</v>
      </c>
    </row>
    <row r="531" spans="1:23" x14ac:dyDescent="0.3">
      <c r="A531" s="3" t="s">
        <v>592</v>
      </c>
      <c r="B531" s="31">
        <v>501</v>
      </c>
      <c r="C531" s="9">
        <v>543</v>
      </c>
      <c r="D531" s="9">
        <v>520</v>
      </c>
      <c r="E531" s="9">
        <v>5641890</v>
      </c>
      <c r="F531" s="10" t="s">
        <v>593</v>
      </c>
      <c r="G531" s="29">
        <f t="shared" si="24"/>
        <v>302</v>
      </c>
      <c r="H531" s="5">
        <v>44593</v>
      </c>
      <c r="I531" s="19">
        <f>+VLOOKUP(E531,[1]GENERAL!$M$1:$BP$521,35,0)</f>
        <v>44593</v>
      </c>
      <c r="J531" s="11" t="str">
        <f t="shared" si="25"/>
        <v>Iguales</v>
      </c>
      <c r="K531" s="5">
        <v>44895</v>
      </c>
      <c r="L531" s="19">
        <f>+VLOOKUP(E531,[1]GENERAL!$M$1:$BP$521,36,0)</f>
        <v>44895</v>
      </c>
      <c r="M531" s="11" t="str">
        <f t="shared" si="26"/>
        <v>Iguales</v>
      </c>
      <c r="N531" s="6">
        <v>90000000</v>
      </c>
      <c r="O531" s="7">
        <v>0.4</v>
      </c>
      <c r="P531" s="6">
        <v>36000000</v>
      </c>
      <c r="Q531" s="6">
        <v>54000000</v>
      </c>
      <c r="R531" s="6">
        <v>0</v>
      </c>
      <c r="S531" s="6">
        <v>0</v>
      </c>
      <c r="T531" s="3"/>
      <c r="U531" s="6"/>
      <c r="V531" s="6"/>
      <c r="W531" s="32" t="s">
        <v>19</v>
      </c>
    </row>
    <row r="532" spans="1:23" ht="28.8" x14ac:dyDescent="0.3">
      <c r="A532" s="3" t="s">
        <v>594</v>
      </c>
      <c r="B532" s="31">
        <v>502</v>
      </c>
      <c r="C532" s="9">
        <v>546</v>
      </c>
      <c r="D532" s="9">
        <v>521</v>
      </c>
      <c r="E532" s="9">
        <v>79782687</v>
      </c>
      <c r="F532" s="10" t="s">
        <v>589</v>
      </c>
      <c r="G532" s="29">
        <f t="shared" si="24"/>
        <v>241</v>
      </c>
      <c r="H532" s="5">
        <v>44593</v>
      </c>
      <c r="I532" s="19">
        <f>+VLOOKUP(E532,[1]GENERAL!$M$1:$BP$521,35,0)</f>
        <v>44593</v>
      </c>
      <c r="J532" s="11" t="str">
        <f t="shared" si="25"/>
        <v>Iguales</v>
      </c>
      <c r="K532" s="5">
        <v>44834</v>
      </c>
      <c r="L532" s="19">
        <f>+VLOOKUP(E532,[1]GENERAL!$M$1:$BP$521,36,0)</f>
        <v>44834</v>
      </c>
      <c r="M532" s="11" t="str">
        <f t="shared" si="26"/>
        <v>Iguales</v>
      </c>
      <c r="N532" s="6">
        <v>100000000</v>
      </c>
      <c r="O532" s="7">
        <v>0.5</v>
      </c>
      <c r="P532" s="6">
        <v>50000000</v>
      </c>
      <c r="Q532" s="6">
        <v>50000000</v>
      </c>
      <c r="R532" s="6">
        <v>0</v>
      </c>
      <c r="S532" s="6">
        <v>0</v>
      </c>
      <c r="T532" s="3"/>
      <c r="U532" s="6"/>
      <c r="V532" s="6"/>
      <c r="W532" s="32" t="s">
        <v>171</v>
      </c>
    </row>
    <row r="533" spans="1:23" hidden="1" x14ac:dyDescent="0.3">
      <c r="A533" s="3" t="s">
        <v>595</v>
      </c>
      <c r="B533" s="31">
        <v>502</v>
      </c>
      <c r="C533" s="9">
        <v>612</v>
      </c>
      <c r="D533" s="9">
        <v>529</v>
      </c>
      <c r="E533" s="9">
        <v>900657212</v>
      </c>
      <c r="F533" s="10" t="s">
        <v>596</v>
      </c>
      <c r="G533" s="29" t="e">
        <f t="shared" si="24"/>
        <v>#N/A</v>
      </c>
      <c r="H533" s="5">
        <v>44601</v>
      </c>
      <c r="I533" s="19" t="e">
        <f>+VLOOKUP(E533,[1]GENERAL!$M$1:$BP$521,35,0)</f>
        <v>#N/A</v>
      </c>
      <c r="J533" s="11" t="e">
        <f t="shared" si="25"/>
        <v>#N/A</v>
      </c>
      <c r="K533" s="5">
        <v>44689</v>
      </c>
      <c r="L533" s="19" t="e">
        <f>+VLOOKUP(E533,[1]GENERAL!$M$1:$BP$521,36,0)</f>
        <v>#N/A</v>
      </c>
      <c r="M533" s="11" t="e">
        <f t="shared" si="26"/>
        <v>#N/A</v>
      </c>
      <c r="N533" s="3"/>
      <c r="O533" s="3"/>
      <c r="P533" s="3"/>
      <c r="Q533" s="3"/>
      <c r="R533" s="6">
        <v>0</v>
      </c>
      <c r="S533" s="6">
        <v>32224710</v>
      </c>
      <c r="T533" s="7">
        <v>0.44319353067878658</v>
      </c>
      <c r="U533" s="6">
        <v>14281783</v>
      </c>
      <c r="V533" s="6">
        <v>17942927</v>
      </c>
      <c r="W533" s="32" t="s">
        <v>19</v>
      </c>
    </row>
    <row r="534" spans="1:23" x14ac:dyDescent="0.3">
      <c r="A534" s="3" t="s">
        <v>597</v>
      </c>
      <c r="B534" s="31">
        <v>503</v>
      </c>
      <c r="C534" s="9">
        <v>568</v>
      </c>
      <c r="D534" s="9">
        <v>510</v>
      </c>
      <c r="E534" s="9">
        <v>19470026</v>
      </c>
      <c r="F534" s="10" t="s">
        <v>36</v>
      </c>
      <c r="G534" s="29">
        <f t="shared" si="24"/>
        <v>180</v>
      </c>
      <c r="H534" s="5">
        <v>44592</v>
      </c>
      <c r="I534" s="19">
        <f>+VLOOKUP(E534,[1]GENERAL!$M$1:$BP$521,35,0)</f>
        <v>44594</v>
      </c>
      <c r="J534" s="11" t="str">
        <f t="shared" si="25"/>
        <v>Diferentes</v>
      </c>
      <c r="K534" s="5">
        <v>44772</v>
      </c>
      <c r="L534" s="19">
        <f>+VLOOKUP(E534,[1]GENERAL!$M$1:$BP$521,36,0)</f>
        <v>44774</v>
      </c>
      <c r="M534" s="11" t="str">
        <f t="shared" si="26"/>
        <v>Diferentes</v>
      </c>
      <c r="N534" s="6">
        <v>18000000</v>
      </c>
      <c r="O534" s="7">
        <v>0.65</v>
      </c>
      <c r="P534" s="6">
        <v>11700000</v>
      </c>
      <c r="Q534" s="6">
        <v>6300000</v>
      </c>
      <c r="R534" s="6">
        <v>0</v>
      </c>
      <c r="S534" s="6">
        <v>0</v>
      </c>
      <c r="T534" s="3"/>
      <c r="U534" s="6"/>
      <c r="V534" s="6"/>
      <c r="W534" s="32" t="s">
        <v>19</v>
      </c>
    </row>
    <row r="535" spans="1:23" x14ac:dyDescent="0.3">
      <c r="A535" s="3" t="s">
        <v>598</v>
      </c>
      <c r="B535" s="31">
        <v>504</v>
      </c>
      <c r="C535" s="9">
        <v>503</v>
      </c>
      <c r="D535" s="9">
        <v>486</v>
      </c>
      <c r="E535" s="9">
        <v>1001912088</v>
      </c>
      <c r="F535" s="10" t="s">
        <v>36</v>
      </c>
      <c r="G535" s="29">
        <f t="shared" si="24"/>
        <v>180</v>
      </c>
      <c r="H535" s="5">
        <v>44589</v>
      </c>
      <c r="I535" s="19">
        <f>+VLOOKUP(E535,[1]GENERAL!$M$1:$BP$521,35,0)</f>
        <v>44592</v>
      </c>
      <c r="J535" s="11" t="str">
        <f t="shared" si="25"/>
        <v>Diferentes</v>
      </c>
      <c r="K535" s="5">
        <v>44769</v>
      </c>
      <c r="L535" s="19">
        <f>+VLOOKUP(E535,[1]GENERAL!$M$1:$BP$521,36,0)</f>
        <v>44772</v>
      </c>
      <c r="M535" s="11" t="str">
        <f t="shared" si="26"/>
        <v>Diferentes</v>
      </c>
      <c r="N535" s="6">
        <v>16843800</v>
      </c>
      <c r="O535" s="7">
        <v>0.67222224201189751</v>
      </c>
      <c r="P535" s="6">
        <v>11322777</v>
      </c>
      <c r="Q535" s="6">
        <v>5521023</v>
      </c>
      <c r="R535" s="6">
        <v>0</v>
      </c>
      <c r="S535" s="6">
        <v>0</v>
      </c>
      <c r="T535" s="3"/>
      <c r="U535" s="6"/>
      <c r="V535" s="6"/>
      <c r="W535" s="32" t="s">
        <v>19</v>
      </c>
    </row>
    <row r="536" spans="1:23" x14ac:dyDescent="0.3">
      <c r="A536" s="3" t="s">
        <v>599</v>
      </c>
      <c r="B536" s="31">
        <v>507</v>
      </c>
      <c r="C536" s="9">
        <v>456</v>
      </c>
      <c r="D536" s="9">
        <v>489</v>
      </c>
      <c r="E536" s="9">
        <v>52859927</v>
      </c>
      <c r="F536" s="10" t="s">
        <v>36</v>
      </c>
      <c r="G536" s="29">
        <f t="shared" si="24"/>
        <v>180</v>
      </c>
      <c r="H536" s="5">
        <v>44589</v>
      </c>
      <c r="I536" s="19">
        <f>+VLOOKUP(E536,[1]GENERAL!$M$1:$BP$521,35,0)</f>
        <v>44593</v>
      </c>
      <c r="J536" s="11" t="str">
        <f t="shared" si="25"/>
        <v>Diferentes</v>
      </c>
      <c r="K536" s="5">
        <v>44769</v>
      </c>
      <c r="L536" s="19">
        <f>+VLOOKUP(E536,[1]GENERAL!$M$1:$BP$521,36,0)</f>
        <v>44773</v>
      </c>
      <c r="M536" s="11" t="str">
        <f t="shared" si="26"/>
        <v>Diferentes</v>
      </c>
      <c r="N536" s="6">
        <v>36000000</v>
      </c>
      <c r="O536" s="7">
        <v>0.66666666666666663</v>
      </c>
      <c r="P536" s="6">
        <v>24000000</v>
      </c>
      <c r="Q536" s="6">
        <v>12000000</v>
      </c>
      <c r="R536" s="6">
        <v>0</v>
      </c>
      <c r="S536" s="6">
        <v>0</v>
      </c>
      <c r="T536" s="3"/>
      <c r="U536" s="6"/>
      <c r="V536" s="6"/>
      <c r="W536" s="32" t="s">
        <v>19</v>
      </c>
    </row>
    <row r="537" spans="1:23" x14ac:dyDescent="0.3">
      <c r="A537" s="3" t="s">
        <v>600</v>
      </c>
      <c r="B537" s="31">
        <v>509</v>
      </c>
      <c r="C537" s="9">
        <v>520</v>
      </c>
      <c r="D537" s="9">
        <v>500</v>
      </c>
      <c r="E537" s="9">
        <v>52850752</v>
      </c>
      <c r="F537" s="10" t="s">
        <v>33</v>
      </c>
      <c r="G537" s="29">
        <f t="shared" si="24"/>
        <v>333</v>
      </c>
      <c r="H537" s="5">
        <v>44592</v>
      </c>
      <c r="I537" s="19">
        <f>+VLOOKUP(E537,[1]GENERAL!$M$1:$BP$521,35,0)</f>
        <v>44592</v>
      </c>
      <c r="J537" s="11" t="str">
        <f t="shared" si="25"/>
        <v>Iguales</v>
      </c>
      <c r="K537" s="5">
        <v>44925</v>
      </c>
      <c r="L537" s="19">
        <f>+VLOOKUP(E537,[1]GENERAL!$M$1:$BP$521,36,0)</f>
        <v>44925</v>
      </c>
      <c r="M537" s="11" t="str">
        <f t="shared" si="26"/>
        <v>Iguales</v>
      </c>
      <c r="N537" s="6">
        <v>64900000</v>
      </c>
      <c r="O537" s="7">
        <v>0.36363636363636365</v>
      </c>
      <c r="P537" s="6">
        <v>23600000</v>
      </c>
      <c r="Q537" s="6">
        <v>41300000</v>
      </c>
      <c r="R537" s="6">
        <v>0</v>
      </c>
      <c r="S537" s="6">
        <v>0</v>
      </c>
      <c r="T537" s="3"/>
      <c r="U537" s="6"/>
      <c r="V537" s="6"/>
      <c r="W537" s="32" t="s">
        <v>19</v>
      </c>
    </row>
    <row r="538" spans="1:23" x14ac:dyDescent="0.3">
      <c r="A538" s="3" t="s">
        <v>601</v>
      </c>
      <c r="B538" s="31">
        <v>510</v>
      </c>
      <c r="C538" s="9">
        <v>575</v>
      </c>
      <c r="D538" s="9">
        <v>487</v>
      </c>
      <c r="E538" s="9">
        <v>79557017</v>
      </c>
      <c r="F538" s="10" t="s">
        <v>602</v>
      </c>
      <c r="G538" s="29" t="s">
        <v>689</v>
      </c>
      <c r="H538" s="5">
        <v>44589</v>
      </c>
      <c r="I538" s="19">
        <f>+VLOOKUP(E538,[1]GENERAL!$M$1:$BP$521,35,0)</f>
        <v>44631</v>
      </c>
      <c r="J538" s="11" t="str">
        <f t="shared" si="25"/>
        <v>Diferentes</v>
      </c>
      <c r="K538" s="5">
        <v>44926</v>
      </c>
      <c r="L538" s="19" t="str">
        <f>+VLOOKUP(E538,[1]GENERAL!$M$1:$BP$521,36,0)</f>
        <v>HASTA LA PROVIDENCIA QUE PONGA FIN A LA CONTROVERSIA</v>
      </c>
      <c r="M538" s="11" t="str">
        <f t="shared" si="26"/>
        <v>Diferentes</v>
      </c>
      <c r="N538" s="6">
        <v>89250000</v>
      </c>
      <c r="O538" s="7">
        <v>0.5</v>
      </c>
      <c r="P538" s="6">
        <v>44625000</v>
      </c>
      <c r="Q538" s="6">
        <v>44625000</v>
      </c>
      <c r="R538" s="6">
        <v>0</v>
      </c>
      <c r="S538" s="6">
        <v>0</v>
      </c>
      <c r="T538" s="3"/>
      <c r="U538" s="6"/>
      <c r="V538" s="6"/>
      <c r="W538" s="32" t="s">
        <v>19</v>
      </c>
    </row>
    <row r="539" spans="1:23" x14ac:dyDescent="0.3">
      <c r="A539" s="3" t="s">
        <v>603</v>
      </c>
      <c r="B539" s="31">
        <v>511</v>
      </c>
      <c r="C539" s="9">
        <v>555</v>
      </c>
      <c r="D539" s="9">
        <v>502</v>
      </c>
      <c r="E539" s="9">
        <v>1023977736</v>
      </c>
      <c r="F539" s="10" t="s">
        <v>33</v>
      </c>
      <c r="G539" s="29">
        <f t="shared" si="24"/>
        <v>333</v>
      </c>
      <c r="H539" s="5">
        <v>44592</v>
      </c>
      <c r="I539" s="19">
        <f>+VLOOKUP(E539,[1]GENERAL!$M$1:$BP$521,35,0)</f>
        <v>44594</v>
      </c>
      <c r="J539" s="11" t="str">
        <f t="shared" si="25"/>
        <v>Diferentes</v>
      </c>
      <c r="K539" s="5">
        <v>44925</v>
      </c>
      <c r="L539" s="19">
        <f>+VLOOKUP(E539,[1]GENERAL!$M$1:$BP$521,36,0)</f>
        <v>44927</v>
      </c>
      <c r="M539" s="11" t="str">
        <f t="shared" si="26"/>
        <v>Diferentes</v>
      </c>
      <c r="N539" s="6">
        <v>44550000</v>
      </c>
      <c r="O539" s="7">
        <v>0.35454545454545455</v>
      </c>
      <c r="P539" s="6">
        <v>15795000</v>
      </c>
      <c r="Q539" s="6">
        <v>28755000</v>
      </c>
      <c r="R539" s="6">
        <v>0</v>
      </c>
      <c r="S539" s="6">
        <v>0</v>
      </c>
      <c r="T539" s="3"/>
      <c r="U539" s="6"/>
      <c r="V539" s="6"/>
      <c r="W539" s="32" t="s">
        <v>19</v>
      </c>
    </row>
    <row r="540" spans="1:23" x14ac:dyDescent="0.3">
      <c r="A540" s="3" t="s">
        <v>604</v>
      </c>
      <c r="B540" s="31">
        <v>512</v>
      </c>
      <c r="C540" s="9">
        <v>573</v>
      </c>
      <c r="D540" s="9">
        <v>488</v>
      </c>
      <c r="E540" s="9">
        <v>901245704</v>
      </c>
      <c r="F540" s="10" t="s">
        <v>602</v>
      </c>
      <c r="G540" s="29" t="s">
        <v>689</v>
      </c>
      <c r="H540" s="5">
        <v>44589</v>
      </c>
      <c r="I540" s="19">
        <f>+VLOOKUP(E540,[1]GENERAL!$M$1:$BP$521,35,0)</f>
        <v>44595</v>
      </c>
      <c r="J540" s="11" t="str">
        <f t="shared" si="25"/>
        <v>Diferentes</v>
      </c>
      <c r="K540" s="5">
        <v>44926</v>
      </c>
      <c r="L540" s="19" t="str">
        <f>+VLOOKUP(E540,[1]GENERAL!$M$1:$BP$521,36,0)</f>
        <v>HASTA LA PROVIDENCIA QUE PONGA FIN A LA CONTROVERSIA</v>
      </c>
      <c r="M540" s="11" t="str">
        <f t="shared" si="26"/>
        <v>Diferentes</v>
      </c>
      <c r="N540" s="6">
        <v>23800000</v>
      </c>
      <c r="O540" s="7">
        <v>0</v>
      </c>
      <c r="P540" s="6">
        <v>0</v>
      </c>
      <c r="Q540" s="6">
        <v>23800000</v>
      </c>
      <c r="R540" s="6">
        <v>0</v>
      </c>
      <c r="S540" s="6">
        <v>0</v>
      </c>
      <c r="T540" s="3"/>
      <c r="U540" s="6"/>
      <c r="V540" s="6"/>
      <c r="W540" s="32" t="s">
        <v>19</v>
      </c>
    </row>
    <row r="541" spans="1:23" x14ac:dyDescent="0.3">
      <c r="A541" s="3" t="s">
        <v>605</v>
      </c>
      <c r="B541" s="31">
        <v>513</v>
      </c>
      <c r="C541" s="9">
        <v>570</v>
      </c>
      <c r="D541" s="9">
        <v>511</v>
      </c>
      <c r="E541" s="9">
        <v>52450485</v>
      </c>
      <c r="F541" s="10" t="s">
        <v>36</v>
      </c>
      <c r="G541" s="29">
        <f t="shared" si="24"/>
        <v>180</v>
      </c>
      <c r="H541" s="5">
        <v>44592</v>
      </c>
      <c r="I541" s="19">
        <f>+VLOOKUP(E541,[1]GENERAL!$M$1:$BP$521,35,0)</f>
        <v>44592</v>
      </c>
      <c r="J541" s="11" t="str">
        <f t="shared" si="25"/>
        <v>Iguales</v>
      </c>
      <c r="K541" s="5">
        <v>44772</v>
      </c>
      <c r="L541" s="19">
        <f>+VLOOKUP(E541,[1]GENERAL!$M$1:$BP$521,36,0)</f>
        <v>44772</v>
      </c>
      <c r="M541" s="11" t="str">
        <f t="shared" si="26"/>
        <v>Iguales</v>
      </c>
      <c r="N541" s="6">
        <v>39000000</v>
      </c>
      <c r="O541" s="7">
        <v>0.66666666666666663</v>
      </c>
      <c r="P541" s="6">
        <v>26000000</v>
      </c>
      <c r="Q541" s="6">
        <v>13000000</v>
      </c>
      <c r="R541" s="6">
        <v>0</v>
      </c>
      <c r="S541" s="6">
        <v>0</v>
      </c>
      <c r="T541" s="3"/>
      <c r="U541" s="6"/>
      <c r="V541" s="6"/>
      <c r="W541" s="32" t="s">
        <v>19</v>
      </c>
    </row>
    <row r="542" spans="1:23" x14ac:dyDescent="0.3">
      <c r="A542" s="3" t="s">
        <v>606</v>
      </c>
      <c r="B542" s="31">
        <v>514</v>
      </c>
      <c r="C542" s="9">
        <v>572</v>
      </c>
      <c r="D542" s="9">
        <v>490</v>
      </c>
      <c r="E542" s="9">
        <v>900613306</v>
      </c>
      <c r="F542" s="10" t="s">
        <v>607</v>
      </c>
      <c r="G542" s="29" t="s">
        <v>688</v>
      </c>
      <c r="H542" s="5">
        <v>44590</v>
      </c>
      <c r="I542" s="19">
        <f>+VLOOKUP(E542,[1]GENERAL!$M$1:$BP$521,35,0)</f>
        <v>44601</v>
      </c>
      <c r="J542" s="11" t="str">
        <f t="shared" si="25"/>
        <v>Diferentes</v>
      </c>
      <c r="K542" s="5">
        <v>44926</v>
      </c>
      <c r="L542" s="19" t="str">
        <f>+VLOOKUP(E542,[1]GENERAL!$M$1:$BP$521,36,0)</f>
        <v>HASTA LA PROVIDENCIA QUE PONGA FIN A LA CONTROVERSIA</v>
      </c>
      <c r="M542" s="11" t="str">
        <f t="shared" si="26"/>
        <v>Diferentes</v>
      </c>
      <c r="N542" s="6">
        <v>124712000</v>
      </c>
      <c r="O542" s="7">
        <v>0.5</v>
      </c>
      <c r="P542" s="6">
        <v>62356000</v>
      </c>
      <c r="Q542" s="6">
        <v>62356000</v>
      </c>
      <c r="R542" s="6">
        <v>0</v>
      </c>
      <c r="S542" s="6">
        <v>0</v>
      </c>
      <c r="T542" s="3"/>
      <c r="U542" s="6"/>
      <c r="V542" s="6"/>
      <c r="W542" s="32" t="s">
        <v>19</v>
      </c>
    </row>
    <row r="543" spans="1:23" x14ac:dyDescent="0.3">
      <c r="A543" s="3" t="s">
        <v>608</v>
      </c>
      <c r="B543" s="31">
        <v>516</v>
      </c>
      <c r="C543" s="9">
        <v>1</v>
      </c>
      <c r="D543" s="9">
        <v>562</v>
      </c>
      <c r="E543" s="9">
        <v>890207976</v>
      </c>
      <c r="F543" s="10" t="s">
        <v>344</v>
      </c>
      <c r="G543" s="29">
        <f t="shared" si="24"/>
        <v>120</v>
      </c>
      <c r="H543" s="5">
        <v>44617</v>
      </c>
      <c r="I543" s="19">
        <f>+VLOOKUP(E543,[1]GENERAL!$M$1:$BP$521,35,0)</f>
        <v>44683</v>
      </c>
      <c r="J543" s="11" t="str">
        <f t="shared" si="25"/>
        <v>Diferentes</v>
      </c>
      <c r="K543" s="5">
        <v>44742</v>
      </c>
      <c r="L543" s="19">
        <f>+VLOOKUP(E543,[1]GENERAL!$M$1:$BP$521,36,0)</f>
        <v>44803</v>
      </c>
      <c r="M543" s="11" t="str">
        <f t="shared" si="26"/>
        <v>Diferentes</v>
      </c>
      <c r="N543" s="6">
        <v>1734598975</v>
      </c>
      <c r="O543" s="7">
        <v>0</v>
      </c>
      <c r="P543" s="6">
        <v>0</v>
      </c>
      <c r="Q543" s="6">
        <v>1734598975</v>
      </c>
      <c r="R543" s="6">
        <v>0</v>
      </c>
      <c r="S543" s="6">
        <v>0</v>
      </c>
      <c r="T543" s="3"/>
      <c r="U543" s="6"/>
      <c r="V543" s="6"/>
      <c r="W543" s="32" t="s">
        <v>19</v>
      </c>
    </row>
    <row r="544" spans="1:23" x14ac:dyDescent="0.3">
      <c r="A544" s="3" t="s">
        <v>609</v>
      </c>
      <c r="B544" s="31">
        <v>517</v>
      </c>
      <c r="C544" s="9">
        <v>2</v>
      </c>
      <c r="D544" s="9">
        <v>568</v>
      </c>
      <c r="E544" s="9">
        <v>830506952</v>
      </c>
      <c r="F544" s="10" t="s">
        <v>610</v>
      </c>
      <c r="G544" s="29">
        <f t="shared" si="24"/>
        <v>211</v>
      </c>
      <c r="H544" s="5">
        <v>44622</v>
      </c>
      <c r="I544" s="19">
        <f>+VLOOKUP(E544,[1]GENERAL!$M$1:$BP$521,35,0)</f>
        <v>44683</v>
      </c>
      <c r="J544" s="11" t="str">
        <f t="shared" si="25"/>
        <v>Diferentes</v>
      </c>
      <c r="K544" s="5">
        <v>44834</v>
      </c>
      <c r="L544" s="19">
        <f>+VLOOKUP(E544,[1]GENERAL!$M$1:$BP$521,36,0)</f>
        <v>44894</v>
      </c>
      <c r="M544" s="11" t="str">
        <f t="shared" si="26"/>
        <v>Diferentes</v>
      </c>
      <c r="N544" s="6">
        <v>158684047</v>
      </c>
      <c r="O544" s="7">
        <v>0</v>
      </c>
      <c r="P544" s="6">
        <v>0</v>
      </c>
      <c r="Q544" s="6">
        <v>158684047</v>
      </c>
      <c r="R544" s="6">
        <v>0</v>
      </c>
      <c r="S544" s="6">
        <v>0</v>
      </c>
      <c r="T544" s="3"/>
      <c r="U544" s="6"/>
      <c r="V544" s="6"/>
      <c r="W544" s="32" t="s">
        <v>19</v>
      </c>
    </row>
    <row r="545" spans="1:23" x14ac:dyDescent="0.3">
      <c r="A545" s="3" t="s">
        <v>611</v>
      </c>
      <c r="B545" s="31">
        <v>518</v>
      </c>
      <c r="C545" s="9">
        <v>689</v>
      </c>
      <c r="D545" s="9">
        <v>635</v>
      </c>
      <c r="E545" s="9">
        <v>805000867</v>
      </c>
      <c r="F545" s="10" t="s">
        <v>612</v>
      </c>
      <c r="G545" s="29">
        <f t="shared" si="24"/>
        <v>193</v>
      </c>
      <c r="H545" s="5">
        <v>44694</v>
      </c>
      <c r="I545" s="19">
        <f>+VLOOKUP(E545,[1]GENERAL!$M$1:$BP$521,35,0)</f>
        <v>44683</v>
      </c>
      <c r="J545" s="11" t="str">
        <f t="shared" si="25"/>
        <v>Diferentes</v>
      </c>
      <c r="K545" s="5">
        <v>44887</v>
      </c>
      <c r="L545" s="19">
        <f>+VLOOKUP(E545,[1]GENERAL!$M$1:$BP$521,36,0)</f>
        <v>44876</v>
      </c>
      <c r="M545" s="11" t="str">
        <f t="shared" si="26"/>
        <v>Diferentes</v>
      </c>
      <c r="N545" s="6">
        <v>1408588287</v>
      </c>
      <c r="O545" s="7">
        <v>5.8836581820873824E-3</v>
      </c>
      <c r="P545" s="6">
        <v>8287652</v>
      </c>
      <c r="Q545" s="6">
        <v>1400300635</v>
      </c>
      <c r="R545" s="6">
        <v>0</v>
      </c>
      <c r="S545" s="6">
        <v>0</v>
      </c>
      <c r="T545" s="3"/>
      <c r="U545" s="6"/>
      <c r="V545" s="6"/>
      <c r="W545" s="32" t="s">
        <v>19</v>
      </c>
    </row>
    <row r="546" spans="1:23" x14ac:dyDescent="0.3">
      <c r="A546" s="3" t="s">
        <v>613</v>
      </c>
      <c r="B546" s="31">
        <v>519</v>
      </c>
      <c r="C546" s="9">
        <v>679</v>
      </c>
      <c r="D546" s="9">
        <v>629</v>
      </c>
      <c r="E546" s="9">
        <v>900788842</v>
      </c>
      <c r="F546" s="10" t="s">
        <v>614</v>
      </c>
      <c r="G546" s="29">
        <f t="shared" si="24"/>
        <v>213</v>
      </c>
      <c r="H546" s="5">
        <v>44690</v>
      </c>
      <c r="I546" s="19">
        <f>+VLOOKUP(E546,[1]GENERAL!$M$1:$BP$521,35,0)</f>
        <v>44697</v>
      </c>
      <c r="J546" s="11" t="str">
        <f t="shared" si="25"/>
        <v>Diferentes</v>
      </c>
      <c r="K546" s="5">
        <v>44903</v>
      </c>
      <c r="L546" s="19">
        <f>+VLOOKUP(E546,[1]GENERAL!$M$1:$BP$521,36,0)</f>
        <v>44910</v>
      </c>
      <c r="M546" s="11" t="str">
        <f t="shared" si="26"/>
        <v>Diferentes</v>
      </c>
      <c r="N546" s="6">
        <v>15743700</v>
      </c>
      <c r="O546" s="7">
        <v>0</v>
      </c>
      <c r="P546" s="6">
        <v>0</v>
      </c>
      <c r="Q546" s="6">
        <v>15743700</v>
      </c>
      <c r="R546" s="6">
        <v>0</v>
      </c>
      <c r="S546" s="6">
        <v>0</v>
      </c>
      <c r="T546" s="3"/>
      <c r="U546" s="6"/>
      <c r="V546" s="6"/>
      <c r="W546" s="32" t="s">
        <v>19</v>
      </c>
    </row>
    <row r="547" spans="1:23" x14ac:dyDescent="0.3">
      <c r="A547" s="3" t="s">
        <v>615</v>
      </c>
      <c r="B547" s="31">
        <v>521</v>
      </c>
      <c r="C547" s="9">
        <v>646</v>
      </c>
      <c r="D547" s="9">
        <v>654</v>
      </c>
      <c r="E547" s="9">
        <v>900429481</v>
      </c>
      <c r="F547" s="10" t="s">
        <v>616</v>
      </c>
      <c r="G547" s="29">
        <f t="shared" si="24"/>
        <v>0</v>
      </c>
      <c r="H547" s="5">
        <v>44721</v>
      </c>
      <c r="I547" s="19">
        <f>+VLOOKUP(E547,[1]GENERAL!$M$1:$BP$521,35,0)</f>
        <v>0</v>
      </c>
      <c r="J547" s="11" t="str">
        <f t="shared" si="25"/>
        <v>Diferentes</v>
      </c>
      <c r="K547" s="5">
        <v>44926</v>
      </c>
      <c r="L547" s="19">
        <f>+VLOOKUP(E547,[1]GENERAL!$M$1:$BP$521,36,0)</f>
        <v>0</v>
      </c>
      <c r="M547" s="11" t="str">
        <f t="shared" si="26"/>
        <v>Diferentes</v>
      </c>
      <c r="N547" s="6">
        <v>139339909</v>
      </c>
      <c r="O547" s="7">
        <v>0</v>
      </c>
      <c r="P547" s="6">
        <v>0</v>
      </c>
      <c r="Q547" s="6">
        <v>139339909</v>
      </c>
      <c r="R547" s="6">
        <v>0</v>
      </c>
      <c r="S547" s="6">
        <v>0</v>
      </c>
      <c r="T547" s="3"/>
      <c r="U547" s="6"/>
      <c r="V547" s="6"/>
      <c r="W547" s="32" t="s">
        <v>19</v>
      </c>
    </row>
    <row r="548" spans="1:23" x14ac:dyDescent="0.3">
      <c r="A548" s="3" t="s">
        <v>617</v>
      </c>
      <c r="B548" s="31">
        <v>522</v>
      </c>
      <c r="C548" s="9">
        <v>654</v>
      </c>
      <c r="D548" s="9">
        <v>676</v>
      </c>
      <c r="E548" s="9">
        <v>830129423</v>
      </c>
      <c r="F548" s="10" t="s">
        <v>467</v>
      </c>
      <c r="G548" s="29">
        <f t="shared" si="24"/>
        <v>91</v>
      </c>
      <c r="H548" s="5">
        <v>44736</v>
      </c>
      <c r="I548" s="19">
        <f>+VLOOKUP(E548,[1]GENERAL!$M$1:$BP$521,35,0)</f>
        <v>44741</v>
      </c>
      <c r="J548" s="11" t="str">
        <f t="shared" si="25"/>
        <v>Diferentes</v>
      </c>
      <c r="K548" s="5">
        <v>44827</v>
      </c>
      <c r="L548" s="19">
        <f>+VLOOKUP(E548,[1]GENERAL!$M$1:$BP$521,36,0)</f>
        <v>44832</v>
      </c>
      <c r="M548" s="11" t="str">
        <f t="shared" si="26"/>
        <v>Diferentes</v>
      </c>
      <c r="N548" s="6">
        <v>204181799</v>
      </c>
      <c r="O548" s="7">
        <v>0</v>
      </c>
      <c r="P548" s="6">
        <v>0</v>
      </c>
      <c r="Q548" s="6">
        <v>204181799</v>
      </c>
      <c r="R548" s="6">
        <v>0</v>
      </c>
      <c r="S548" s="6">
        <v>0</v>
      </c>
      <c r="T548" s="3"/>
      <c r="U548" s="6"/>
      <c r="V548" s="6"/>
      <c r="W548" s="32" t="s">
        <v>19</v>
      </c>
    </row>
    <row r="549" spans="1:23" x14ac:dyDescent="0.3">
      <c r="A549" s="3" t="s">
        <v>618</v>
      </c>
      <c r="B549" s="31">
        <v>523</v>
      </c>
      <c r="C549" s="9">
        <v>803</v>
      </c>
      <c r="D549" s="9">
        <v>679</v>
      </c>
      <c r="E549" s="9">
        <v>79821330</v>
      </c>
      <c r="F549" s="10" t="s">
        <v>410</v>
      </c>
      <c r="G549" s="29">
        <f t="shared" si="24"/>
        <v>154</v>
      </c>
      <c r="H549" s="5">
        <v>44741</v>
      </c>
      <c r="I549" s="19">
        <f>+VLOOKUP(E549,[1]GENERAL!$M$1:$BP$521,35,0)</f>
        <v>44569</v>
      </c>
      <c r="J549" s="11" t="str">
        <f t="shared" si="25"/>
        <v>Diferentes</v>
      </c>
      <c r="K549" s="5">
        <v>44923</v>
      </c>
      <c r="L549" s="19">
        <f>+VLOOKUP(E549,[1]GENERAL!$M$1:$BP$521,36,0)</f>
        <v>44723</v>
      </c>
      <c r="M549" s="11" t="str">
        <f t="shared" si="26"/>
        <v>Diferentes</v>
      </c>
      <c r="N549" s="6">
        <v>46500000</v>
      </c>
      <c r="O549" s="7">
        <v>0</v>
      </c>
      <c r="P549" s="6">
        <v>0</v>
      </c>
      <c r="Q549" s="6">
        <v>46500000</v>
      </c>
      <c r="R549" s="6">
        <v>0</v>
      </c>
      <c r="S549" s="6">
        <v>0</v>
      </c>
      <c r="T549" s="3"/>
      <c r="U549" s="6"/>
      <c r="V549" s="6"/>
      <c r="W549" s="32" t="s">
        <v>19</v>
      </c>
    </row>
    <row r="550" spans="1:23" hidden="1" x14ac:dyDescent="0.3">
      <c r="A550" s="3" t="s">
        <v>619</v>
      </c>
      <c r="B550" s="31">
        <v>531</v>
      </c>
      <c r="C550" s="9">
        <v>613</v>
      </c>
      <c r="D550" s="9">
        <v>549</v>
      </c>
      <c r="E550" s="9">
        <v>900877555</v>
      </c>
      <c r="F550" s="10" t="s">
        <v>620</v>
      </c>
      <c r="G550" s="29" t="e">
        <f t="shared" si="24"/>
        <v>#N/A</v>
      </c>
      <c r="H550" s="5">
        <v>44627</v>
      </c>
      <c r="I550" s="19" t="e">
        <f>+VLOOKUP(E550,[1]GENERAL!$M$1:$BP$521,35,0)</f>
        <v>#N/A</v>
      </c>
      <c r="J550" s="11" t="e">
        <f t="shared" si="25"/>
        <v>#N/A</v>
      </c>
      <c r="K550" s="5">
        <v>44694</v>
      </c>
      <c r="L550" s="19" t="e">
        <f>+VLOOKUP(E550,[1]GENERAL!$M$1:$BP$521,36,0)</f>
        <v>#N/A</v>
      </c>
      <c r="M550" s="11" t="e">
        <f t="shared" si="26"/>
        <v>#N/A</v>
      </c>
      <c r="N550" s="6">
        <v>32225065</v>
      </c>
      <c r="O550" s="7">
        <v>0</v>
      </c>
      <c r="P550" s="6">
        <v>0</v>
      </c>
      <c r="Q550" s="6">
        <v>32225065</v>
      </c>
      <c r="R550" s="6">
        <v>0</v>
      </c>
      <c r="S550" s="6">
        <v>0</v>
      </c>
      <c r="T550" s="3"/>
      <c r="U550" s="6"/>
      <c r="V550" s="6"/>
      <c r="W550" s="32" t="s">
        <v>19</v>
      </c>
    </row>
    <row r="551" spans="1:23" hidden="1" x14ac:dyDescent="0.3">
      <c r="A551" s="3" t="s">
        <v>621</v>
      </c>
      <c r="B551" s="31">
        <v>534</v>
      </c>
      <c r="C551" s="9">
        <v>634</v>
      </c>
      <c r="D551" s="9">
        <v>560</v>
      </c>
      <c r="E551" s="9">
        <v>830068659</v>
      </c>
      <c r="F551" s="10" t="s">
        <v>622</v>
      </c>
      <c r="G551" s="29" t="e">
        <f t="shared" si="24"/>
        <v>#N/A</v>
      </c>
      <c r="H551" s="5">
        <v>44615</v>
      </c>
      <c r="I551" s="19" t="e">
        <f>+VLOOKUP(E551,[1]GENERAL!$M$1:$BP$521,35,0)</f>
        <v>#N/A</v>
      </c>
      <c r="J551" s="11" t="e">
        <f t="shared" si="25"/>
        <v>#N/A</v>
      </c>
      <c r="K551" s="5">
        <v>44642</v>
      </c>
      <c r="L551" s="19" t="e">
        <f>+VLOOKUP(E551,[1]GENERAL!$M$1:$BP$521,36,0)</f>
        <v>#N/A</v>
      </c>
      <c r="M551" s="11" t="e">
        <f t="shared" si="26"/>
        <v>#N/A</v>
      </c>
      <c r="N551" s="6">
        <v>15446200</v>
      </c>
      <c r="O551" s="7">
        <v>0</v>
      </c>
      <c r="P551" s="6">
        <v>0</v>
      </c>
      <c r="Q551" s="6">
        <v>15446200</v>
      </c>
      <c r="R551" s="6">
        <v>0</v>
      </c>
      <c r="S551" s="6">
        <v>0</v>
      </c>
      <c r="T551" s="3"/>
      <c r="U551" s="6"/>
      <c r="V551" s="6"/>
      <c r="W551" s="32" t="s">
        <v>19</v>
      </c>
    </row>
    <row r="552" spans="1:23" hidden="1" x14ac:dyDescent="0.3">
      <c r="A552" s="3" t="s">
        <v>623</v>
      </c>
      <c r="B552" s="31">
        <v>536</v>
      </c>
      <c r="C552" s="9">
        <v>618</v>
      </c>
      <c r="D552" s="9">
        <v>559</v>
      </c>
      <c r="E552" s="9">
        <v>900698305</v>
      </c>
      <c r="F552" s="10" t="s">
        <v>624</v>
      </c>
      <c r="G552" s="29" t="e">
        <f t="shared" si="24"/>
        <v>#N/A</v>
      </c>
      <c r="H552" s="5">
        <v>44639</v>
      </c>
      <c r="I552" s="19" t="e">
        <f>+VLOOKUP(E552,[1]GENERAL!$M$1:$BP$521,35,0)</f>
        <v>#N/A</v>
      </c>
      <c r="J552" s="11" t="e">
        <f t="shared" si="25"/>
        <v>#N/A</v>
      </c>
      <c r="K552" s="5">
        <v>44694</v>
      </c>
      <c r="L552" s="19" t="e">
        <f>+VLOOKUP(E552,[1]GENERAL!$M$1:$BP$521,36,0)</f>
        <v>#N/A</v>
      </c>
      <c r="M552" s="11" t="e">
        <f t="shared" si="26"/>
        <v>#N/A</v>
      </c>
      <c r="N552" s="6">
        <v>23560710</v>
      </c>
      <c r="O552" s="7">
        <v>0.44945886605284813</v>
      </c>
      <c r="P552" s="6">
        <v>10589570</v>
      </c>
      <c r="Q552" s="6">
        <v>12971140</v>
      </c>
      <c r="R552" s="6">
        <v>0</v>
      </c>
      <c r="S552" s="6">
        <v>0</v>
      </c>
      <c r="T552" s="3"/>
      <c r="U552" s="6"/>
      <c r="V552" s="6"/>
      <c r="W552" s="32" t="s">
        <v>19</v>
      </c>
    </row>
    <row r="553" spans="1:23" hidden="1" x14ac:dyDescent="0.3">
      <c r="A553" s="3" t="s">
        <v>625</v>
      </c>
      <c r="B553" s="31">
        <v>562</v>
      </c>
      <c r="C553" s="9">
        <v>610</v>
      </c>
      <c r="D553" s="9">
        <v>552</v>
      </c>
      <c r="E553" s="9">
        <v>900651202</v>
      </c>
      <c r="F553" s="10" t="s">
        <v>626</v>
      </c>
      <c r="G553" s="29" t="e">
        <f t="shared" si="24"/>
        <v>#N/A</v>
      </c>
      <c r="H553" s="5">
        <v>44640</v>
      </c>
      <c r="I553" s="19" t="e">
        <f>+VLOOKUP(E553,[1]GENERAL!$M$1:$BP$521,35,0)</f>
        <v>#N/A</v>
      </c>
      <c r="J553" s="11" t="e">
        <f t="shared" si="25"/>
        <v>#N/A</v>
      </c>
      <c r="K553" s="5">
        <v>44694</v>
      </c>
      <c r="L553" s="19" t="e">
        <f>+VLOOKUP(E553,[1]GENERAL!$M$1:$BP$521,36,0)</f>
        <v>#N/A</v>
      </c>
      <c r="M553" s="11" t="e">
        <f t="shared" si="26"/>
        <v>#N/A</v>
      </c>
      <c r="N553" s="6">
        <v>47729775</v>
      </c>
      <c r="O553" s="7">
        <v>0</v>
      </c>
      <c r="P553" s="6">
        <v>0</v>
      </c>
      <c r="Q553" s="6">
        <v>47729775</v>
      </c>
      <c r="R553" s="6">
        <v>0</v>
      </c>
      <c r="S553" s="6">
        <v>0</v>
      </c>
      <c r="T553" s="3"/>
      <c r="U553" s="6"/>
      <c r="V553" s="6"/>
      <c r="W553" s="32" t="s">
        <v>19</v>
      </c>
    </row>
    <row r="554" spans="1:23" hidden="1" x14ac:dyDescent="0.3">
      <c r="A554" s="3" t="s">
        <v>627</v>
      </c>
      <c r="B554" s="31">
        <v>569</v>
      </c>
      <c r="C554" s="9">
        <v>607</v>
      </c>
      <c r="D554" s="9">
        <v>542</v>
      </c>
      <c r="E554" s="9">
        <v>900312827</v>
      </c>
      <c r="F554" s="10" t="s">
        <v>628</v>
      </c>
      <c r="G554" s="29" t="e">
        <f t="shared" si="24"/>
        <v>#N/A</v>
      </c>
      <c r="H554" s="5">
        <v>44643</v>
      </c>
      <c r="I554" s="19" t="e">
        <f>+VLOOKUP(E554,[1]GENERAL!$M$1:$BP$521,35,0)</f>
        <v>#N/A</v>
      </c>
      <c r="J554" s="11" t="e">
        <f t="shared" si="25"/>
        <v>#N/A</v>
      </c>
      <c r="K554" s="5">
        <v>44694</v>
      </c>
      <c r="L554" s="19" t="e">
        <f>+VLOOKUP(E554,[1]GENERAL!$M$1:$BP$521,36,0)</f>
        <v>#N/A</v>
      </c>
      <c r="M554" s="11" t="e">
        <f t="shared" si="26"/>
        <v>#N/A</v>
      </c>
      <c r="N554" s="6">
        <v>28577065</v>
      </c>
      <c r="O554" s="7">
        <v>0.36754316792154829</v>
      </c>
      <c r="P554" s="6">
        <v>10503305</v>
      </c>
      <c r="Q554" s="6">
        <v>18073760</v>
      </c>
      <c r="R554" s="6">
        <v>0</v>
      </c>
      <c r="S554" s="6">
        <v>0</v>
      </c>
      <c r="T554" s="3"/>
      <c r="U554" s="6"/>
      <c r="V554" s="6"/>
      <c r="W554" s="32" t="s">
        <v>19</v>
      </c>
    </row>
    <row r="555" spans="1:23" hidden="1" x14ac:dyDescent="0.3">
      <c r="A555" s="3" t="s">
        <v>629</v>
      </c>
      <c r="B555" s="31">
        <v>573</v>
      </c>
      <c r="C555" s="9">
        <v>611</v>
      </c>
      <c r="D555" s="9">
        <v>550</v>
      </c>
      <c r="E555" s="9">
        <v>900505305</v>
      </c>
      <c r="F555" s="10" t="s">
        <v>630</v>
      </c>
      <c r="G555" s="29" t="e">
        <f t="shared" si="24"/>
        <v>#N/A</v>
      </c>
      <c r="H555" s="5">
        <v>44652</v>
      </c>
      <c r="I555" s="19" t="e">
        <f>+VLOOKUP(E555,[1]GENERAL!$M$1:$BP$521,35,0)</f>
        <v>#N/A</v>
      </c>
      <c r="J555" s="11" t="e">
        <f t="shared" si="25"/>
        <v>#N/A</v>
      </c>
      <c r="K555" s="5">
        <v>44694</v>
      </c>
      <c r="L555" s="19" t="e">
        <f>+VLOOKUP(E555,[1]GENERAL!$M$1:$BP$521,36,0)</f>
        <v>#N/A</v>
      </c>
      <c r="M555" s="11" t="e">
        <f t="shared" si="26"/>
        <v>#N/A</v>
      </c>
      <c r="N555" s="6">
        <v>26296710</v>
      </c>
      <c r="O555" s="7">
        <v>0.74993023842146034</v>
      </c>
      <c r="P555" s="6">
        <v>19720698</v>
      </c>
      <c r="Q555" s="6">
        <v>6576012</v>
      </c>
      <c r="R555" s="6">
        <v>0</v>
      </c>
      <c r="S555" s="6">
        <v>0</v>
      </c>
      <c r="T555" s="3"/>
      <c r="U555" s="6"/>
      <c r="V555" s="6"/>
      <c r="W555" s="32" t="s">
        <v>19</v>
      </c>
    </row>
    <row r="556" spans="1:23" hidden="1" x14ac:dyDescent="0.3">
      <c r="A556" s="3" t="s">
        <v>631</v>
      </c>
      <c r="B556" s="31">
        <v>574</v>
      </c>
      <c r="C556" s="9">
        <v>608</v>
      </c>
      <c r="D556" s="9">
        <v>553</v>
      </c>
      <c r="E556" s="9">
        <v>901225706</v>
      </c>
      <c r="F556" s="10" t="s">
        <v>632</v>
      </c>
      <c r="G556" s="29" t="e">
        <f t="shared" si="24"/>
        <v>#N/A</v>
      </c>
      <c r="H556" s="5">
        <v>44644</v>
      </c>
      <c r="I556" s="19" t="e">
        <f>+VLOOKUP(E556,[1]GENERAL!$M$1:$BP$521,35,0)</f>
        <v>#N/A</v>
      </c>
      <c r="J556" s="11" t="e">
        <f t="shared" si="25"/>
        <v>#N/A</v>
      </c>
      <c r="K556" s="5">
        <v>44694</v>
      </c>
      <c r="L556" s="19" t="e">
        <f>+VLOOKUP(E556,[1]GENERAL!$M$1:$BP$521,36,0)</f>
        <v>#N/A</v>
      </c>
      <c r="M556" s="11" t="e">
        <f t="shared" si="26"/>
        <v>#N/A</v>
      </c>
      <c r="N556" s="6">
        <v>13984355</v>
      </c>
      <c r="O556" s="7">
        <v>0.74496213804640976</v>
      </c>
      <c r="P556" s="6">
        <v>10417815</v>
      </c>
      <c r="Q556" s="6">
        <v>3566540</v>
      </c>
      <c r="R556" s="6">
        <v>0</v>
      </c>
      <c r="S556" s="6">
        <v>0</v>
      </c>
      <c r="T556" s="3"/>
      <c r="U556" s="6"/>
      <c r="V556" s="6"/>
      <c r="W556" s="32" t="s">
        <v>19</v>
      </c>
    </row>
    <row r="557" spans="1:23" hidden="1" x14ac:dyDescent="0.3">
      <c r="A557" s="3" t="s">
        <v>633</v>
      </c>
      <c r="B557" s="31">
        <v>606</v>
      </c>
      <c r="C557" s="9">
        <v>614</v>
      </c>
      <c r="D557" s="9">
        <v>564</v>
      </c>
      <c r="E557" s="9">
        <v>891700037</v>
      </c>
      <c r="F557" s="10" t="s">
        <v>634</v>
      </c>
      <c r="G557" s="29" t="e">
        <f t="shared" si="24"/>
        <v>#N/A</v>
      </c>
      <c r="H557" s="5">
        <v>44620</v>
      </c>
      <c r="I557" s="19" t="e">
        <f>+VLOOKUP(E557,[1]GENERAL!$M$1:$BP$521,35,0)</f>
        <v>#N/A</v>
      </c>
      <c r="J557" s="11" t="e">
        <f t="shared" si="25"/>
        <v>#N/A</v>
      </c>
      <c r="K557" s="5">
        <v>44926</v>
      </c>
      <c r="L557" s="19" t="e">
        <f>+VLOOKUP(E557,[1]GENERAL!$M$1:$BP$521,36,0)</f>
        <v>#N/A</v>
      </c>
      <c r="M557" s="11" t="e">
        <f t="shared" si="26"/>
        <v>#N/A</v>
      </c>
      <c r="N557" s="6">
        <v>3186938</v>
      </c>
      <c r="O557" s="7">
        <v>1</v>
      </c>
      <c r="P557" s="6">
        <v>3186938</v>
      </c>
      <c r="Q557" s="6">
        <v>0</v>
      </c>
      <c r="R557" s="6">
        <v>0</v>
      </c>
      <c r="S557" s="6">
        <v>0</v>
      </c>
      <c r="T557" s="3"/>
      <c r="U557" s="6"/>
      <c r="V557" s="6"/>
      <c r="W557" s="32" t="s">
        <v>19</v>
      </c>
    </row>
    <row r="558" spans="1:23" hidden="1" x14ac:dyDescent="0.3">
      <c r="A558" s="3" t="s">
        <v>635</v>
      </c>
      <c r="B558" s="31">
        <v>617</v>
      </c>
      <c r="C558" s="9">
        <v>685</v>
      </c>
      <c r="D558" s="9">
        <v>607</v>
      </c>
      <c r="E558" s="9">
        <v>900179755</v>
      </c>
      <c r="F558" s="10" t="s">
        <v>636</v>
      </c>
      <c r="G558" s="29" t="e">
        <f t="shared" si="24"/>
        <v>#N/A</v>
      </c>
      <c r="H558" s="5">
        <v>44668</v>
      </c>
      <c r="I558" s="19" t="e">
        <f>+VLOOKUP(E558,[1]GENERAL!$M$1:$BP$521,35,0)</f>
        <v>#N/A</v>
      </c>
      <c r="J558" s="11" t="e">
        <f t="shared" si="25"/>
        <v>#N/A</v>
      </c>
      <c r="K558" s="5">
        <v>44758</v>
      </c>
      <c r="L558" s="19" t="e">
        <f>+VLOOKUP(E558,[1]GENERAL!$M$1:$BP$521,36,0)</f>
        <v>#N/A</v>
      </c>
      <c r="M558" s="11" t="e">
        <f t="shared" si="26"/>
        <v>#N/A</v>
      </c>
      <c r="N558" s="6">
        <v>145685366</v>
      </c>
      <c r="O558" s="7">
        <v>0</v>
      </c>
      <c r="P558" s="6">
        <v>0</v>
      </c>
      <c r="Q558" s="6">
        <v>145685366</v>
      </c>
      <c r="R558" s="6">
        <v>0</v>
      </c>
      <c r="S558" s="6">
        <v>0</v>
      </c>
      <c r="T558" s="3"/>
      <c r="U558" s="6"/>
      <c r="V558" s="6"/>
      <c r="W558" s="32" t="s">
        <v>19</v>
      </c>
    </row>
    <row r="559" spans="1:23" hidden="1" x14ac:dyDescent="0.3">
      <c r="A559" s="3" t="s">
        <v>637</v>
      </c>
      <c r="B559" s="31">
        <v>683</v>
      </c>
      <c r="C559" s="9">
        <v>686</v>
      </c>
      <c r="D559" s="9">
        <v>633</v>
      </c>
      <c r="E559" s="9">
        <v>901552034</v>
      </c>
      <c r="F559" s="10" t="s">
        <v>200</v>
      </c>
      <c r="G559" s="29" t="e">
        <f t="shared" si="24"/>
        <v>#N/A</v>
      </c>
      <c r="H559" s="5">
        <v>44730</v>
      </c>
      <c r="I559" s="19" t="e">
        <f>+VLOOKUP(E559,[1]GENERAL!$M$1:$BP$521,35,0)</f>
        <v>#N/A</v>
      </c>
      <c r="J559" s="11" t="e">
        <f t="shared" si="25"/>
        <v>#N/A</v>
      </c>
      <c r="K559" s="5">
        <v>44759</v>
      </c>
      <c r="L559" s="19" t="e">
        <f>+VLOOKUP(E559,[1]GENERAL!$M$1:$BP$521,36,0)</f>
        <v>#N/A</v>
      </c>
      <c r="M559" s="11" t="e">
        <f t="shared" si="26"/>
        <v>#N/A</v>
      </c>
      <c r="N559" s="6">
        <v>75000000</v>
      </c>
      <c r="O559" s="7">
        <v>0</v>
      </c>
      <c r="P559" s="6">
        <v>0</v>
      </c>
      <c r="Q559" s="6">
        <v>75000000</v>
      </c>
      <c r="R559" s="6">
        <v>0</v>
      </c>
      <c r="S559" s="6">
        <v>0</v>
      </c>
      <c r="T559" s="3"/>
      <c r="U559" s="6"/>
      <c r="V559" s="6"/>
      <c r="W559" s="32" t="s">
        <v>19</v>
      </c>
    </row>
    <row r="560" spans="1:23" x14ac:dyDescent="0.3">
      <c r="A560" s="3" t="s">
        <v>638</v>
      </c>
      <c r="B560" s="31">
        <v>86100</v>
      </c>
      <c r="C560" s="9">
        <v>606</v>
      </c>
      <c r="D560" s="9">
        <v>567</v>
      </c>
      <c r="E560" s="9">
        <v>900229503</v>
      </c>
      <c r="F560" s="10" t="s">
        <v>639</v>
      </c>
      <c r="G560" s="29" t="s">
        <v>687</v>
      </c>
      <c r="H560" s="5">
        <v>44621</v>
      </c>
      <c r="I560" s="19">
        <v>44621</v>
      </c>
      <c r="J560" s="11" t="str">
        <f t="shared" si="25"/>
        <v>Iguales</v>
      </c>
      <c r="K560" s="5">
        <v>44835</v>
      </c>
      <c r="L560" s="19">
        <v>44835</v>
      </c>
      <c r="M560" s="11" t="str">
        <f t="shared" si="26"/>
        <v>Iguales</v>
      </c>
      <c r="N560" s="6">
        <v>381636284</v>
      </c>
      <c r="O560" s="7">
        <v>0.39750313678245541</v>
      </c>
      <c r="P560" s="6">
        <v>151701620</v>
      </c>
      <c r="Q560" s="6">
        <v>229934664</v>
      </c>
      <c r="R560" s="6">
        <v>0</v>
      </c>
      <c r="S560" s="6">
        <v>0</v>
      </c>
      <c r="T560" s="3"/>
      <c r="U560" s="6"/>
      <c r="V560" s="6"/>
      <c r="W560" s="32" t="s">
        <v>19</v>
      </c>
    </row>
    <row r="561" spans="1:23" hidden="1" x14ac:dyDescent="0.3">
      <c r="A561" s="3" t="s">
        <v>640</v>
      </c>
      <c r="B561" s="31">
        <v>86225</v>
      </c>
      <c r="C561" s="9">
        <v>476</v>
      </c>
      <c r="D561" s="9">
        <v>572</v>
      </c>
      <c r="E561" s="9">
        <v>830037946</v>
      </c>
      <c r="F561" s="10" t="s">
        <v>641</v>
      </c>
      <c r="G561" s="29" t="e">
        <v>#N/A</v>
      </c>
      <c r="H561" s="5">
        <v>44624</v>
      </c>
      <c r="I561" s="19"/>
      <c r="J561" s="11" t="str">
        <f t="shared" si="25"/>
        <v>Diferentes</v>
      </c>
      <c r="K561" s="5">
        <v>44655</v>
      </c>
      <c r="L561" s="19"/>
      <c r="M561" s="11" t="str">
        <f t="shared" si="26"/>
        <v>Diferentes</v>
      </c>
      <c r="N561" s="6">
        <v>44021128</v>
      </c>
      <c r="O561" s="7">
        <v>0.99077715591476889</v>
      </c>
      <c r="P561" s="6">
        <v>43615128</v>
      </c>
      <c r="Q561" s="6">
        <v>406000</v>
      </c>
      <c r="R561" s="6">
        <v>0</v>
      </c>
      <c r="S561" s="6">
        <v>0</v>
      </c>
      <c r="T561" s="3"/>
      <c r="U561" s="6"/>
      <c r="V561" s="6"/>
      <c r="W561" s="32" t="s">
        <v>19</v>
      </c>
    </row>
    <row r="562" spans="1:23" x14ac:dyDescent="0.3">
      <c r="A562" s="3" t="s">
        <v>642</v>
      </c>
      <c r="B562" s="31">
        <v>86226</v>
      </c>
      <c r="C562" s="9">
        <v>477</v>
      </c>
      <c r="D562" s="9">
        <v>599</v>
      </c>
      <c r="E562" s="9">
        <v>890900608</v>
      </c>
      <c r="F562" s="10" t="s">
        <v>636</v>
      </c>
      <c r="G562" s="29" t="s">
        <v>675</v>
      </c>
      <c r="H562" s="5">
        <v>44657</v>
      </c>
      <c r="I562" s="19">
        <v>44624</v>
      </c>
      <c r="J562" s="11" t="str">
        <f t="shared" si="25"/>
        <v>Diferentes</v>
      </c>
      <c r="K562" s="5">
        <v>44747</v>
      </c>
      <c r="L562" s="19">
        <v>44655</v>
      </c>
      <c r="M562" s="11" t="str">
        <f t="shared" si="26"/>
        <v>Diferentes</v>
      </c>
      <c r="N562" s="6">
        <v>6362301</v>
      </c>
      <c r="O562" s="7">
        <v>1</v>
      </c>
      <c r="P562" s="6">
        <v>6362301</v>
      </c>
      <c r="Q562" s="6">
        <v>0</v>
      </c>
      <c r="R562" s="6">
        <v>0</v>
      </c>
      <c r="S562" s="6">
        <v>0</v>
      </c>
      <c r="T562" s="3"/>
      <c r="U562" s="6"/>
      <c r="V562" s="6"/>
      <c r="W562" s="32" t="s">
        <v>19</v>
      </c>
    </row>
    <row r="563" spans="1:23" x14ac:dyDescent="0.3">
      <c r="A563" s="3" t="s">
        <v>643</v>
      </c>
      <c r="B563" s="31">
        <v>86227</v>
      </c>
      <c r="C563" s="9">
        <v>477</v>
      </c>
      <c r="D563" s="9">
        <v>573</v>
      </c>
      <c r="E563" s="9">
        <v>900155107</v>
      </c>
      <c r="F563" s="10" t="s">
        <v>641</v>
      </c>
      <c r="G563" s="29" t="s">
        <v>675</v>
      </c>
      <c r="H563" s="5">
        <v>44624</v>
      </c>
      <c r="I563" s="19">
        <v>44624</v>
      </c>
      <c r="J563" s="11" t="str">
        <f t="shared" si="25"/>
        <v>Iguales</v>
      </c>
      <c r="K563" s="5">
        <v>44655</v>
      </c>
      <c r="L563" s="19">
        <v>44655</v>
      </c>
      <c r="M563" s="11" t="str">
        <f t="shared" si="26"/>
        <v>Iguales</v>
      </c>
      <c r="N563" s="6">
        <v>8288026</v>
      </c>
      <c r="O563" s="7">
        <v>0</v>
      </c>
      <c r="P563" s="6">
        <v>0</v>
      </c>
      <c r="Q563" s="6">
        <v>8288026</v>
      </c>
      <c r="R563" s="6">
        <v>0</v>
      </c>
      <c r="S563" s="6">
        <v>0</v>
      </c>
      <c r="T563" s="3"/>
      <c r="U563" s="6"/>
      <c r="V563" s="6"/>
      <c r="W563" s="32" t="s">
        <v>19</v>
      </c>
    </row>
    <row r="564" spans="1:23" x14ac:dyDescent="0.3">
      <c r="A564" s="3" t="s">
        <v>644</v>
      </c>
      <c r="B564" s="31">
        <v>86228</v>
      </c>
      <c r="C564" s="9">
        <v>477</v>
      </c>
      <c r="D564" s="9">
        <v>570</v>
      </c>
      <c r="E564" s="9">
        <v>830037946</v>
      </c>
      <c r="F564" s="10" t="s">
        <v>641</v>
      </c>
      <c r="G564" s="29" t="s">
        <v>675</v>
      </c>
      <c r="H564" s="5">
        <v>44624</v>
      </c>
      <c r="I564" s="19">
        <v>44624</v>
      </c>
      <c r="J564" s="11" t="str">
        <f t="shared" si="25"/>
        <v>Iguales</v>
      </c>
      <c r="K564" s="5">
        <v>44655</v>
      </c>
      <c r="L564" s="19">
        <v>44655</v>
      </c>
      <c r="M564" s="11" t="str">
        <f t="shared" si="26"/>
        <v>Iguales</v>
      </c>
      <c r="N564" s="6">
        <v>3206689</v>
      </c>
      <c r="O564" s="7">
        <v>1</v>
      </c>
      <c r="P564" s="6">
        <v>3206689</v>
      </c>
      <c r="Q564" s="6">
        <v>0</v>
      </c>
      <c r="R564" s="6">
        <v>0</v>
      </c>
      <c r="S564" s="6">
        <v>0</v>
      </c>
      <c r="T564" s="3"/>
      <c r="U564" s="6"/>
      <c r="V564" s="6"/>
      <c r="W564" s="32" t="s">
        <v>19</v>
      </c>
    </row>
    <row r="565" spans="1:23" x14ac:dyDescent="0.3">
      <c r="A565" s="3" t="s">
        <v>645</v>
      </c>
      <c r="B565" s="31">
        <v>86556</v>
      </c>
      <c r="C565" s="9">
        <v>633</v>
      </c>
      <c r="D565" s="9">
        <v>580</v>
      </c>
      <c r="E565" s="9">
        <v>830095213</v>
      </c>
      <c r="F565" s="10" t="s">
        <v>646</v>
      </c>
      <c r="G565" s="29" t="s">
        <v>686</v>
      </c>
      <c r="H565" s="5">
        <v>44631</v>
      </c>
      <c r="I565" s="19">
        <v>44630</v>
      </c>
      <c r="J565" s="11" t="str">
        <f t="shared" si="25"/>
        <v>Diferentes</v>
      </c>
      <c r="K565" s="5">
        <v>44926</v>
      </c>
      <c r="L565" s="19">
        <v>44936</v>
      </c>
      <c r="M565" s="11" t="str">
        <f t="shared" si="26"/>
        <v>Diferentes</v>
      </c>
      <c r="N565" s="6">
        <v>40000000</v>
      </c>
      <c r="O565" s="7">
        <v>0.3580527</v>
      </c>
      <c r="P565" s="6">
        <v>14322108</v>
      </c>
      <c r="Q565" s="6">
        <v>25677892</v>
      </c>
      <c r="R565" s="6">
        <v>0</v>
      </c>
      <c r="S565" s="6">
        <v>0</v>
      </c>
      <c r="T565" s="3"/>
      <c r="U565" s="6"/>
      <c r="V565" s="6"/>
      <c r="W565" s="32" t="s">
        <v>19</v>
      </c>
    </row>
    <row r="566" spans="1:23" x14ac:dyDescent="0.3">
      <c r="A566" s="3" t="s">
        <v>647</v>
      </c>
      <c r="B566" s="31">
        <v>86652</v>
      </c>
      <c r="C566" s="9">
        <v>642</v>
      </c>
      <c r="D566" s="9">
        <v>585</v>
      </c>
      <c r="E566" s="9">
        <v>830037946</v>
      </c>
      <c r="F566" s="10" t="s">
        <v>303</v>
      </c>
      <c r="G566" s="29" t="s">
        <v>684</v>
      </c>
      <c r="H566" s="5">
        <v>44635</v>
      </c>
      <c r="I566" s="19">
        <v>44634</v>
      </c>
      <c r="J566" s="11" t="str">
        <f t="shared" si="25"/>
        <v>Diferentes</v>
      </c>
      <c r="K566" s="5">
        <v>44756</v>
      </c>
      <c r="L566" s="19">
        <v>44756</v>
      </c>
      <c r="M566" s="11" t="str">
        <f t="shared" si="26"/>
        <v>Iguales</v>
      </c>
      <c r="N566" s="6">
        <v>1319472</v>
      </c>
      <c r="O566" s="7">
        <v>0</v>
      </c>
      <c r="P566" s="6">
        <v>0</v>
      </c>
      <c r="Q566" s="6">
        <v>1319472</v>
      </c>
      <c r="R566" s="6">
        <v>0</v>
      </c>
      <c r="S566" s="6">
        <v>0</v>
      </c>
      <c r="T566" s="3"/>
      <c r="U566" s="6"/>
      <c r="V566" s="6"/>
      <c r="W566" s="32" t="s">
        <v>19</v>
      </c>
    </row>
    <row r="567" spans="1:23" ht="15" customHeight="1" x14ac:dyDescent="0.3">
      <c r="A567" s="3" t="s">
        <v>648</v>
      </c>
      <c r="B567" s="31">
        <v>86655</v>
      </c>
      <c r="C567" s="9">
        <v>642</v>
      </c>
      <c r="D567" s="9">
        <v>587</v>
      </c>
      <c r="E567" s="9">
        <v>900365660</v>
      </c>
      <c r="F567" s="10" t="s">
        <v>649</v>
      </c>
      <c r="G567" s="29" t="s">
        <v>685</v>
      </c>
      <c r="H567" s="5">
        <v>44637</v>
      </c>
      <c r="I567" s="19">
        <v>44634</v>
      </c>
      <c r="J567" s="11" t="str">
        <f t="shared" si="25"/>
        <v>Diferentes</v>
      </c>
      <c r="K567" s="5">
        <v>44755</v>
      </c>
      <c r="L567" s="19">
        <v>44755</v>
      </c>
      <c r="M567" s="11" t="str">
        <f t="shared" si="26"/>
        <v>Iguales</v>
      </c>
      <c r="N567" s="6">
        <v>9012164</v>
      </c>
      <c r="O567" s="7">
        <v>0</v>
      </c>
      <c r="P567" s="6">
        <v>0</v>
      </c>
      <c r="Q567" s="6">
        <v>9012164</v>
      </c>
      <c r="R567" s="6">
        <v>0</v>
      </c>
      <c r="S567" s="6">
        <v>0</v>
      </c>
      <c r="T567" s="3"/>
      <c r="U567" s="6"/>
      <c r="V567" s="6"/>
      <c r="W567" s="32" t="s">
        <v>19</v>
      </c>
    </row>
    <row r="568" spans="1:23" hidden="1" x14ac:dyDescent="0.3">
      <c r="A568" s="3" t="s">
        <v>650</v>
      </c>
      <c r="B568" s="31">
        <v>86673</v>
      </c>
      <c r="C568" s="9">
        <v>655</v>
      </c>
      <c r="D568" s="9">
        <v>616</v>
      </c>
      <c r="E568" s="9">
        <v>890900943</v>
      </c>
      <c r="F568" s="10" t="s">
        <v>248</v>
      </c>
      <c r="G568" s="29" t="e">
        <v>#N/A</v>
      </c>
      <c r="H568" s="5">
        <v>44676</v>
      </c>
      <c r="I568" s="19"/>
      <c r="J568" s="11" t="str">
        <f t="shared" si="25"/>
        <v>Diferentes</v>
      </c>
      <c r="K568" s="5">
        <v>44737</v>
      </c>
      <c r="L568" s="19"/>
      <c r="M568" s="11" t="str">
        <f t="shared" si="26"/>
        <v>Diferentes</v>
      </c>
      <c r="N568" s="6">
        <v>8446831</v>
      </c>
      <c r="O568" s="7">
        <v>0.97063502276771019</v>
      </c>
      <c r="P568" s="6">
        <v>8198790</v>
      </c>
      <c r="Q568" s="6">
        <v>248041</v>
      </c>
      <c r="R568" s="6">
        <v>0</v>
      </c>
      <c r="S568" s="6">
        <v>0</v>
      </c>
      <c r="T568" s="3"/>
      <c r="U568" s="6"/>
      <c r="V568" s="6"/>
      <c r="W568" s="32" t="s">
        <v>19</v>
      </c>
    </row>
    <row r="569" spans="1:23" hidden="1" x14ac:dyDescent="0.3">
      <c r="A569" s="3" t="s">
        <v>651</v>
      </c>
      <c r="B569" s="31">
        <v>86674</v>
      </c>
      <c r="C569" s="9">
        <v>655</v>
      </c>
      <c r="D569" s="9">
        <v>617</v>
      </c>
      <c r="E569" s="9">
        <v>830037946</v>
      </c>
      <c r="F569" s="10" t="s">
        <v>248</v>
      </c>
      <c r="G569" s="29" t="e">
        <v>#N/A</v>
      </c>
      <c r="H569" s="5">
        <v>44676</v>
      </c>
      <c r="I569" s="19"/>
      <c r="J569" s="11" t="str">
        <f t="shared" si="25"/>
        <v>Diferentes</v>
      </c>
      <c r="K569" s="5">
        <v>44737</v>
      </c>
      <c r="L569" s="19"/>
      <c r="M569" s="11" t="str">
        <f t="shared" si="26"/>
        <v>Diferentes</v>
      </c>
      <c r="N569" s="6">
        <v>7674072</v>
      </c>
      <c r="O569" s="7">
        <v>1</v>
      </c>
      <c r="P569" s="6">
        <v>7674072</v>
      </c>
      <c r="Q569" s="6">
        <v>0</v>
      </c>
      <c r="R569" s="6">
        <v>0</v>
      </c>
      <c r="S569" s="6">
        <v>0</v>
      </c>
      <c r="T569" s="3"/>
      <c r="U569" s="6"/>
      <c r="V569" s="6"/>
      <c r="W569" s="32" t="s">
        <v>19</v>
      </c>
    </row>
    <row r="570" spans="1:23" x14ac:dyDescent="0.3">
      <c r="A570" s="3" t="s">
        <v>652</v>
      </c>
      <c r="B570" s="31">
        <v>86987</v>
      </c>
      <c r="C570" s="9">
        <v>475</v>
      </c>
      <c r="D570" s="9">
        <v>594</v>
      </c>
      <c r="E570" s="9">
        <v>900353659</v>
      </c>
      <c r="F570" s="10" t="s">
        <v>170</v>
      </c>
      <c r="G570" s="29" t="s">
        <v>675</v>
      </c>
      <c r="H570" s="5">
        <v>44645</v>
      </c>
      <c r="I570" s="19">
        <v>44638</v>
      </c>
      <c r="J570" s="11" t="str">
        <f t="shared" si="25"/>
        <v>Diferentes</v>
      </c>
      <c r="K570" s="5">
        <v>44675</v>
      </c>
      <c r="L570" s="19">
        <v>44669</v>
      </c>
      <c r="M570" s="11" t="str">
        <f t="shared" si="26"/>
        <v>Diferentes</v>
      </c>
      <c r="N570" s="6">
        <v>547164</v>
      </c>
      <c r="O570" s="7">
        <v>1</v>
      </c>
      <c r="P570" s="6">
        <v>547164</v>
      </c>
      <c r="Q570" s="6">
        <v>0</v>
      </c>
      <c r="R570" s="6">
        <v>0</v>
      </c>
      <c r="S570" s="6">
        <v>0</v>
      </c>
      <c r="T570" s="3"/>
      <c r="U570" s="6"/>
      <c r="V570" s="6"/>
      <c r="W570" s="32" t="s">
        <v>19</v>
      </c>
    </row>
    <row r="571" spans="1:23" x14ac:dyDescent="0.3">
      <c r="A571" s="3" t="s">
        <v>653</v>
      </c>
      <c r="B571" s="31">
        <v>86988</v>
      </c>
      <c r="C571" s="9">
        <v>475</v>
      </c>
      <c r="D571" s="9">
        <v>592</v>
      </c>
      <c r="E571" s="9">
        <v>900353659</v>
      </c>
      <c r="F571" s="10" t="s">
        <v>170</v>
      </c>
      <c r="G571" s="29" t="s">
        <v>675</v>
      </c>
      <c r="H571" s="5">
        <v>44645</v>
      </c>
      <c r="I571" s="19">
        <v>44638</v>
      </c>
      <c r="J571" s="11" t="str">
        <f t="shared" si="25"/>
        <v>Diferentes</v>
      </c>
      <c r="K571" s="5">
        <v>44675</v>
      </c>
      <c r="L571" s="19">
        <v>44669</v>
      </c>
      <c r="M571" s="11" t="str">
        <f t="shared" si="26"/>
        <v>Diferentes</v>
      </c>
      <c r="N571" s="6">
        <v>4274152</v>
      </c>
      <c r="O571" s="7">
        <v>1</v>
      </c>
      <c r="P571" s="6">
        <v>4274152</v>
      </c>
      <c r="Q571" s="6">
        <v>0</v>
      </c>
      <c r="R571" s="6">
        <v>0</v>
      </c>
      <c r="S571" s="6">
        <v>0</v>
      </c>
      <c r="T571" s="3"/>
      <c r="U571" s="6"/>
      <c r="V571" s="6"/>
      <c r="W571" s="32" t="s">
        <v>19</v>
      </c>
    </row>
    <row r="572" spans="1:23" x14ac:dyDescent="0.3">
      <c r="A572" s="3" t="s">
        <v>654</v>
      </c>
      <c r="B572" s="31">
        <v>86989</v>
      </c>
      <c r="C572" s="9">
        <v>475</v>
      </c>
      <c r="D572" s="9">
        <v>593</v>
      </c>
      <c r="E572" s="9">
        <v>900984668</v>
      </c>
      <c r="F572" s="10" t="s">
        <v>170</v>
      </c>
      <c r="G572" s="29" t="s">
        <v>683</v>
      </c>
      <c r="H572" s="5">
        <v>44645</v>
      </c>
      <c r="I572" s="19">
        <v>44638</v>
      </c>
      <c r="J572" s="11" t="str">
        <f t="shared" si="25"/>
        <v>Diferentes</v>
      </c>
      <c r="K572" s="5">
        <v>44675</v>
      </c>
      <c r="L572" s="19">
        <v>44684</v>
      </c>
      <c r="M572" s="11" t="str">
        <f t="shared" si="26"/>
        <v>Diferentes</v>
      </c>
      <c r="N572" s="6">
        <v>911055</v>
      </c>
      <c r="O572" s="7">
        <v>1</v>
      </c>
      <c r="P572" s="6">
        <v>911055</v>
      </c>
      <c r="Q572" s="6">
        <v>0</v>
      </c>
      <c r="R572" s="6">
        <v>0</v>
      </c>
      <c r="S572" s="6">
        <v>0</v>
      </c>
      <c r="T572" s="3"/>
      <c r="U572" s="6"/>
      <c r="V572" s="6"/>
      <c r="W572" s="32" t="s">
        <v>19</v>
      </c>
    </row>
    <row r="573" spans="1:23" x14ac:dyDescent="0.3">
      <c r="A573" s="3" t="s">
        <v>655</v>
      </c>
      <c r="B573" s="31">
        <v>87429</v>
      </c>
      <c r="C573" s="9">
        <v>475</v>
      </c>
      <c r="D573" s="9">
        <v>595</v>
      </c>
      <c r="E573" s="9">
        <v>860051447</v>
      </c>
      <c r="F573" s="10" t="s">
        <v>622</v>
      </c>
      <c r="G573" s="29" t="s">
        <v>682</v>
      </c>
      <c r="H573" s="5">
        <v>44649</v>
      </c>
      <c r="I573" s="19">
        <v>44648</v>
      </c>
      <c r="J573" s="11" t="str">
        <f t="shared" si="25"/>
        <v>Diferentes</v>
      </c>
      <c r="K573" s="5">
        <v>44676</v>
      </c>
      <c r="L573" s="19">
        <v>44701</v>
      </c>
      <c r="M573" s="11" t="str">
        <f t="shared" si="26"/>
        <v>Diferentes</v>
      </c>
      <c r="N573" s="6">
        <v>3087663</v>
      </c>
      <c r="O573" s="7">
        <v>0</v>
      </c>
      <c r="P573" s="6">
        <v>0</v>
      </c>
      <c r="Q573" s="6">
        <v>3087663</v>
      </c>
      <c r="R573" s="6">
        <v>0</v>
      </c>
      <c r="S573" s="6">
        <v>0</v>
      </c>
      <c r="T573" s="3"/>
      <c r="U573" s="6"/>
      <c r="V573" s="6"/>
      <c r="W573" s="32" t="s">
        <v>19</v>
      </c>
    </row>
    <row r="574" spans="1:23" x14ac:dyDescent="0.3">
      <c r="A574" s="3" t="s">
        <v>656</v>
      </c>
      <c r="B574" s="31">
        <v>87430</v>
      </c>
      <c r="C574" s="9">
        <v>475</v>
      </c>
      <c r="D574" s="9">
        <v>596</v>
      </c>
      <c r="E574" s="9">
        <v>830007430</v>
      </c>
      <c r="F574" s="10" t="s">
        <v>622</v>
      </c>
      <c r="G574" s="29" t="s">
        <v>679</v>
      </c>
      <c r="H574" s="5">
        <v>44649</v>
      </c>
      <c r="I574" s="19">
        <v>44648</v>
      </c>
      <c r="J574" s="11" t="str">
        <f t="shared" si="25"/>
        <v>Diferentes</v>
      </c>
      <c r="K574" s="5">
        <v>44676</v>
      </c>
      <c r="L574" s="19">
        <v>44696</v>
      </c>
      <c r="M574" s="11" t="str">
        <f t="shared" si="26"/>
        <v>Diferentes</v>
      </c>
      <c r="N574" s="6">
        <v>29222769</v>
      </c>
      <c r="O574" s="7">
        <v>0</v>
      </c>
      <c r="P574" s="6">
        <v>0</v>
      </c>
      <c r="Q574" s="6">
        <v>29222769</v>
      </c>
      <c r="R574" s="6">
        <v>0</v>
      </c>
      <c r="S574" s="6">
        <v>0</v>
      </c>
      <c r="T574" s="3"/>
      <c r="U574" s="6"/>
      <c r="V574" s="6"/>
      <c r="W574" s="32" t="s">
        <v>19</v>
      </c>
    </row>
    <row r="575" spans="1:23" x14ac:dyDescent="0.3">
      <c r="A575" s="3" t="s">
        <v>657</v>
      </c>
      <c r="B575" s="9">
        <v>87431</v>
      </c>
      <c r="C575" s="9">
        <v>475</v>
      </c>
      <c r="D575" s="9">
        <v>597</v>
      </c>
      <c r="E575" s="9">
        <v>860051447</v>
      </c>
      <c r="F575" s="10" t="s">
        <v>622</v>
      </c>
      <c r="G575" s="29" t="s">
        <v>679</v>
      </c>
      <c r="H575" s="5">
        <v>44649</v>
      </c>
      <c r="I575" s="19">
        <v>44648</v>
      </c>
      <c r="J575" s="11" t="str">
        <f t="shared" si="25"/>
        <v>Diferentes</v>
      </c>
      <c r="K575" s="5">
        <v>44676</v>
      </c>
      <c r="L575" s="19">
        <v>44701</v>
      </c>
      <c r="M575" s="11" t="str">
        <f t="shared" si="26"/>
        <v>Diferentes</v>
      </c>
      <c r="N575" s="6">
        <v>100723219</v>
      </c>
      <c r="O575" s="7">
        <v>0</v>
      </c>
      <c r="P575" s="6">
        <v>0</v>
      </c>
      <c r="Q575" s="6">
        <v>100723219</v>
      </c>
      <c r="R575" s="6">
        <v>0</v>
      </c>
      <c r="S575" s="6">
        <v>0</v>
      </c>
      <c r="T575" s="3"/>
      <c r="U575" s="6"/>
      <c r="V575" s="6"/>
      <c r="W575" s="32" t="s">
        <v>19</v>
      </c>
    </row>
    <row r="576" spans="1:23" x14ac:dyDescent="0.3">
      <c r="A576" s="3" t="s">
        <v>658</v>
      </c>
      <c r="B576" s="9">
        <v>88022</v>
      </c>
      <c r="C576" s="9">
        <v>647</v>
      </c>
      <c r="D576" s="9">
        <v>601</v>
      </c>
      <c r="E576" s="9">
        <v>900205684</v>
      </c>
      <c r="F576" s="10" t="s">
        <v>410</v>
      </c>
      <c r="G576" s="29" t="s">
        <v>681</v>
      </c>
      <c r="H576" s="5">
        <v>44658</v>
      </c>
      <c r="I576" s="19">
        <v>44658</v>
      </c>
      <c r="J576" s="11" t="str">
        <f t="shared" si="25"/>
        <v>Iguales</v>
      </c>
      <c r="K576" s="5">
        <v>44840</v>
      </c>
      <c r="L576" s="19">
        <v>44840</v>
      </c>
      <c r="M576" s="11" t="str">
        <f t="shared" si="26"/>
        <v>Iguales</v>
      </c>
      <c r="N576" s="6">
        <v>380700617</v>
      </c>
      <c r="O576" s="7">
        <v>0.25481793742404152</v>
      </c>
      <c r="P576" s="6">
        <v>97009346</v>
      </c>
      <c r="Q576" s="6">
        <v>283691271</v>
      </c>
      <c r="R576" s="6">
        <v>0</v>
      </c>
      <c r="S576" s="6">
        <v>0</v>
      </c>
      <c r="T576" s="3"/>
      <c r="U576" s="6"/>
      <c r="V576" s="6"/>
      <c r="W576" s="32" t="s">
        <v>19</v>
      </c>
    </row>
    <row r="577" spans="1:23" x14ac:dyDescent="0.3">
      <c r="A577" s="3" t="s">
        <v>659</v>
      </c>
      <c r="B577" s="9">
        <v>88650</v>
      </c>
      <c r="C577" s="9">
        <v>477</v>
      </c>
      <c r="D577" s="9">
        <v>614</v>
      </c>
      <c r="E577" s="9">
        <v>890900943</v>
      </c>
      <c r="F577" s="10" t="s">
        <v>170</v>
      </c>
      <c r="G577" s="29" t="s">
        <v>675</v>
      </c>
      <c r="H577" s="5">
        <v>44673</v>
      </c>
      <c r="I577" s="19">
        <v>44673</v>
      </c>
      <c r="J577" s="11" t="str">
        <f t="shared" si="25"/>
        <v>Iguales</v>
      </c>
      <c r="K577" s="5">
        <v>44703</v>
      </c>
      <c r="L577" s="19">
        <v>44703</v>
      </c>
      <c r="M577" s="11" t="str">
        <f t="shared" si="26"/>
        <v>Iguales</v>
      </c>
      <c r="N577" s="6">
        <v>7169833</v>
      </c>
      <c r="O577" s="7">
        <v>0.97063488089611016</v>
      </c>
      <c r="P577" s="6">
        <v>6959290</v>
      </c>
      <c r="Q577" s="6">
        <v>210543</v>
      </c>
      <c r="R577" s="6">
        <v>0</v>
      </c>
      <c r="S577" s="6">
        <v>0</v>
      </c>
      <c r="T577" s="3"/>
      <c r="U577" s="6"/>
      <c r="V577" s="6"/>
      <c r="W577" s="32" t="s">
        <v>19</v>
      </c>
    </row>
    <row r="578" spans="1:23" x14ac:dyDescent="0.3">
      <c r="A578" s="3" t="s">
        <v>660</v>
      </c>
      <c r="B578" s="9">
        <v>88652</v>
      </c>
      <c r="C578" s="9">
        <v>664</v>
      </c>
      <c r="D578" s="9">
        <v>613</v>
      </c>
      <c r="E578" s="9">
        <v>860037013</v>
      </c>
      <c r="F578" s="10" t="s">
        <v>661</v>
      </c>
      <c r="G578" s="29" t="s">
        <v>680</v>
      </c>
      <c r="H578" s="5">
        <v>44673</v>
      </c>
      <c r="I578" s="19">
        <v>44673</v>
      </c>
      <c r="J578" s="11" t="str">
        <f t="shared" si="25"/>
        <v>Iguales</v>
      </c>
      <c r="K578" s="5">
        <v>44926</v>
      </c>
      <c r="L578" s="19">
        <v>45037</v>
      </c>
      <c r="M578" s="11" t="str">
        <f t="shared" si="26"/>
        <v>Diferentes</v>
      </c>
      <c r="N578" s="6">
        <v>6353566</v>
      </c>
      <c r="O578" s="7">
        <v>0.96255677520309069</v>
      </c>
      <c r="P578" s="6">
        <v>6115668</v>
      </c>
      <c r="Q578" s="6">
        <v>237898</v>
      </c>
      <c r="R578" s="6">
        <v>0</v>
      </c>
      <c r="S578" s="6">
        <v>0</v>
      </c>
      <c r="T578" s="3"/>
      <c r="U578" s="6"/>
      <c r="V578" s="6"/>
      <c r="W578" s="32" t="s">
        <v>19</v>
      </c>
    </row>
    <row r="579" spans="1:23" x14ac:dyDescent="0.3">
      <c r="A579" s="3" t="s">
        <v>662</v>
      </c>
      <c r="B579" s="9">
        <v>88711</v>
      </c>
      <c r="C579" s="9">
        <v>662</v>
      </c>
      <c r="D579" s="9">
        <v>618</v>
      </c>
      <c r="E579" s="9">
        <v>830049916</v>
      </c>
      <c r="F579" s="10" t="s">
        <v>663</v>
      </c>
      <c r="G579" s="29" t="s">
        <v>679</v>
      </c>
      <c r="H579" s="5">
        <v>44676</v>
      </c>
      <c r="I579" s="19">
        <v>44676</v>
      </c>
      <c r="J579" s="11" t="str">
        <f t="shared" ref="J579:J584" si="27">+IF(H579=I579,"Iguales", "Diferentes")</f>
        <v>Iguales</v>
      </c>
      <c r="K579" s="5">
        <v>44926</v>
      </c>
      <c r="L579" s="19">
        <v>45037</v>
      </c>
      <c r="M579" s="11" t="str">
        <f t="shared" ref="M579:M584" si="28">+IF(K579=L579,"Iguales", "Diferentes")</f>
        <v>Diferentes</v>
      </c>
      <c r="N579" s="6">
        <v>22699230</v>
      </c>
      <c r="O579" s="7">
        <v>0</v>
      </c>
      <c r="P579" s="6">
        <v>0</v>
      </c>
      <c r="Q579" s="6">
        <v>22699230</v>
      </c>
      <c r="R579" s="6">
        <v>0</v>
      </c>
      <c r="S579" s="6">
        <v>0</v>
      </c>
      <c r="T579" s="3"/>
      <c r="U579" s="6"/>
      <c r="V579" s="6"/>
      <c r="W579" s="32" t="s">
        <v>19</v>
      </c>
    </row>
    <row r="580" spans="1:23" x14ac:dyDescent="0.3">
      <c r="A580" s="3" t="s">
        <v>664</v>
      </c>
      <c r="B580" s="9">
        <v>90737</v>
      </c>
      <c r="C580" s="9">
        <v>676</v>
      </c>
      <c r="D580" s="9">
        <v>647</v>
      </c>
      <c r="E580" s="9">
        <v>830110570</v>
      </c>
      <c r="F580" s="10" t="s">
        <v>665</v>
      </c>
      <c r="G580" s="29" t="s">
        <v>678</v>
      </c>
      <c r="H580" s="5">
        <v>44708</v>
      </c>
      <c r="I580" s="19">
        <v>44707</v>
      </c>
      <c r="J580" s="11" t="str">
        <f t="shared" si="27"/>
        <v>Diferentes</v>
      </c>
      <c r="K580" s="5">
        <v>44773</v>
      </c>
      <c r="L580" s="19">
        <v>44707</v>
      </c>
      <c r="M580" s="11" t="str">
        <f t="shared" si="28"/>
        <v>Diferentes</v>
      </c>
      <c r="N580" s="6">
        <v>24376836</v>
      </c>
      <c r="O580" s="7">
        <v>0</v>
      </c>
      <c r="P580" s="6">
        <v>0</v>
      </c>
      <c r="Q580" s="6">
        <v>24376836</v>
      </c>
      <c r="R580" s="6">
        <v>0</v>
      </c>
      <c r="S580" s="6">
        <v>0</v>
      </c>
      <c r="T580" s="3"/>
      <c r="U580" s="6"/>
      <c r="V580" s="6"/>
      <c r="W580" s="32" t="s">
        <v>19</v>
      </c>
    </row>
    <row r="581" spans="1:23" x14ac:dyDescent="0.3">
      <c r="A581" s="3" t="s">
        <v>666</v>
      </c>
      <c r="B581" s="9">
        <v>91005</v>
      </c>
      <c r="C581" s="9">
        <v>706</v>
      </c>
      <c r="D581" s="9">
        <v>652</v>
      </c>
      <c r="E581" s="9">
        <v>830053669</v>
      </c>
      <c r="F581" s="10" t="s">
        <v>614</v>
      </c>
      <c r="G581" s="29" t="s">
        <v>677</v>
      </c>
      <c r="H581" s="5">
        <v>44713</v>
      </c>
      <c r="I581" s="19">
        <v>44712</v>
      </c>
      <c r="J581" s="11" t="str">
        <f t="shared" si="27"/>
        <v>Diferentes</v>
      </c>
      <c r="K581" s="5">
        <v>44926</v>
      </c>
      <c r="L581" s="19">
        <v>45077</v>
      </c>
      <c r="M581" s="11" t="str">
        <f t="shared" si="28"/>
        <v>Diferentes</v>
      </c>
      <c r="N581" s="6">
        <v>63878993</v>
      </c>
      <c r="O581" s="7">
        <v>0</v>
      </c>
      <c r="P581" s="6">
        <v>0</v>
      </c>
      <c r="Q581" s="6">
        <v>63878993</v>
      </c>
      <c r="R581" s="6">
        <v>0</v>
      </c>
      <c r="S581" s="6">
        <v>0</v>
      </c>
      <c r="T581" s="3"/>
      <c r="U581" s="6"/>
      <c r="V581" s="6"/>
      <c r="W581" s="32" t="s">
        <v>19</v>
      </c>
    </row>
    <row r="582" spans="1:23" x14ac:dyDescent="0.3">
      <c r="A582" s="3" t="s">
        <v>667</v>
      </c>
      <c r="B582" s="9">
        <v>91447</v>
      </c>
      <c r="C582" s="9">
        <v>678</v>
      </c>
      <c r="D582" s="9">
        <v>653</v>
      </c>
      <c r="E582" s="9">
        <v>830037946</v>
      </c>
      <c r="F582" s="10" t="s">
        <v>248</v>
      </c>
      <c r="G582" s="29" t="s">
        <v>676</v>
      </c>
      <c r="H582" s="5">
        <v>44720</v>
      </c>
      <c r="I582" s="19">
        <v>44720</v>
      </c>
      <c r="J582" s="11" t="str">
        <f t="shared" si="27"/>
        <v>Iguales</v>
      </c>
      <c r="K582" s="5">
        <v>44781</v>
      </c>
      <c r="L582" s="19">
        <v>44781</v>
      </c>
      <c r="M582" s="11" t="str">
        <f t="shared" si="28"/>
        <v>Iguales</v>
      </c>
      <c r="N582" s="6">
        <v>2781744</v>
      </c>
      <c r="O582" s="7">
        <v>0</v>
      </c>
      <c r="P582" s="6">
        <v>0</v>
      </c>
      <c r="Q582" s="6">
        <v>2781744</v>
      </c>
      <c r="R582" s="6">
        <v>0</v>
      </c>
      <c r="S582" s="6">
        <v>0</v>
      </c>
      <c r="T582" s="3"/>
      <c r="U582" s="6"/>
      <c r="V582" s="6"/>
      <c r="W582" s="32" t="s">
        <v>19</v>
      </c>
    </row>
    <row r="583" spans="1:23" x14ac:dyDescent="0.3">
      <c r="A583" s="3" t="s">
        <v>668</v>
      </c>
      <c r="B583" s="9">
        <v>91692</v>
      </c>
      <c r="C583" s="9">
        <v>714</v>
      </c>
      <c r="D583" s="9">
        <v>664</v>
      </c>
      <c r="E583" s="9">
        <v>830037946</v>
      </c>
      <c r="F583" s="10" t="s">
        <v>622</v>
      </c>
      <c r="G583" s="29" t="s">
        <v>679</v>
      </c>
      <c r="H583" s="5">
        <v>44725</v>
      </c>
      <c r="I583" s="19">
        <v>44725</v>
      </c>
      <c r="J583" s="11" t="str">
        <f t="shared" si="27"/>
        <v>Iguales</v>
      </c>
      <c r="K583" s="5">
        <v>44752</v>
      </c>
      <c r="L583" s="19">
        <v>44752</v>
      </c>
      <c r="M583" s="11" t="str">
        <f t="shared" si="28"/>
        <v>Iguales</v>
      </c>
      <c r="N583" s="6">
        <v>1952873</v>
      </c>
      <c r="O583" s="7">
        <v>0</v>
      </c>
      <c r="P583" s="6">
        <v>0</v>
      </c>
      <c r="Q583" s="6">
        <v>1952873</v>
      </c>
      <c r="R583" s="6">
        <v>0</v>
      </c>
      <c r="S583" s="6">
        <v>0</v>
      </c>
      <c r="T583" s="3"/>
      <c r="U583" s="6"/>
      <c r="V583" s="6"/>
      <c r="W583" s="32" t="s">
        <v>19</v>
      </c>
    </row>
    <row r="584" spans="1:23" x14ac:dyDescent="0.3">
      <c r="A584" s="3" t="s">
        <v>669</v>
      </c>
      <c r="B584" s="9">
        <v>92680</v>
      </c>
      <c r="C584" s="9">
        <v>714</v>
      </c>
      <c r="D584" s="9">
        <v>681</v>
      </c>
      <c r="E584" s="9">
        <v>860007336</v>
      </c>
      <c r="F584" s="10" t="s">
        <v>200</v>
      </c>
      <c r="G584" s="29" t="s">
        <v>675</v>
      </c>
      <c r="H584" s="5">
        <v>44742</v>
      </c>
      <c r="I584" s="19">
        <v>44741</v>
      </c>
      <c r="J584" s="11" t="str">
        <f t="shared" si="27"/>
        <v>Diferentes</v>
      </c>
      <c r="K584" s="5">
        <v>44771</v>
      </c>
      <c r="L584" s="19">
        <v>44771</v>
      </c>
      <c r="M584" s="11" t="str">
        <f t="shared" si="28"/>
        <v>Iguales</v>
      </c>
      <c r="N584" s="6">
        <v>1520343</v>
      </c>
      <c r="O584" s="7">
        <v>0</v>
      </c>
      <c r="P584" s="6">
        <v>0</v>
      </c>
      <c r="Q584" s="6">
        <v>1520343</v>
      </c>
      <c r="R584" s="6">
        <v>0</v>
      </c>
      <c r="S584" s="6">
        <v>0</v>
      </c>
      <c r="T584" s="3"/>
      <c r="U584" s="6"/>
      <c r="V584" s="6"/>
      <c r="W584" s="32" t="s">
        <v>19</v>
      </c>
    </row>
  </sheetData>
  <sortState xmlns:xlrd2="http://schemas.microsoft.com/office/spreadsheetml/2017/richdata2" ref="A2:E584">
    <sortCondition ref="B2:B58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51D90-8351-4CEF-A3C9-C22A9AD13F29}">
  <dimension ref="A1:M584"/>
  <sheetViews>
    <sheetView workbookViewId="0">
      <pane ySplit="1" topLeftCell="A2" activePane="bottomLeft" state="frozen"/>
      <selection pane="bottomLeft" activeCell="K262" sqref="K262:L584"/>
    </sheetView>
  </sheetViews>
  <sheetFormatPr baseColWidth="10" defaultRowHeight="14.4" x14ac:dyDescent="0.3"/>
  <cols>
    <col min="1" max="1" width="12.88671875" customWidth="1"/>
    <col min="3" max="3" width="12.109375" customWidth="1"/>
    <col min="4" max="4" width="17.44140625" bestFit="1" customWidth="1"/>
    <col min="5" max="5" width="12.5546875" customWidth="1"/>
    <col min="7" max="7" width="15" customWidth="1"/>
    <col min="8" max="8" width="13.44140625" customWidth="1"/>
    <col min="9" max="9" width="13.6640625" customWidth="1"/>
    <col min="11" max="11" width="11.88671875" bestFit="1" customWidth="1"/>
    <col min="12" max="12" width="13.88671875" customWidth="1"/>
  </cols>
  <sheetData>
    <row r="1" spans="1:13" ht="72" x14ac:dyDescent="0.3">
      <c r="A1" s="2" t="s">
        <v>9</v>
      </c>
      <c r="B1" s="2" t="s">
        <v>0</v>
      </c>
      <c r="C1" s="2" t="s">
        <v>1</v>
      </c>
      <c r="D1" s="2" t="s">
        <v>4</v>
      </c>
      <c r="E1" s="4" t="s">
        <v>13</v>
      </c>
      <c r="F1" s="2" t="s">
        <v>2</v>
      </c>
      <c r="G1" s="2" t="s">
        <v>8</v>
      </c>
      <c r="H1" s="2" t="s">
        <v>12</v>
      </c>
      <c r="I1" s="2" t="s">
        <v>3</v>
      </c>
      <c r="J1" s="2" t="s">
        <v>14</v>
      </c>
      <c r="K1" s="2" t="s">
        <v>15</v>
      </c>
      <c r="L1" s="2" t="s">
        <v>16</v>
      </c>
    </row>
    <row r="2" spans="1:13" x14ac:dyDescent="0.3">
      <c r="A2" s="3">
        <f>Hoja1!B2</f>
        <v>1</v>
      </c>
      <c r="B2" s="5">
        <f>Hoja1!H2</f>
        <v>44566</v>
      </c>
      <c r="C2" s="5">
        <f>Hoja1!K2</f>
        <v>44869</v>
      </c>
      <c r="D2" s="6">
        <f>Hoja1!N2</f>
        <v>125840000</v>
      </c>
      <c r="E2" s="7">
        <f>Hoja1!O2</f>
        <v>0.4393939367450731</v>
      </c>
      <c r="F2" s="6">
        <f>Hoja1!P2</f>
        <v>55293333</v>
      </c>
      <c r="G2" s="6">
        <f>Hoja1!Q2</f>
        <v>70546667</v>
      </c>
      <c r="H2" s="6">
        <f>Hoja1!R2</f>
        <v>0</v>
      </c>
      <c r="I2" s="6">
        <f>Hoja1!S2</f>
        <v>0</v>
      </c>
      <c r="J2" s="7">
        <f>IF(I2=0,0,K2/I2)</f>
        <v>0</v>
      </c>
      <c r="K2" s="6">
        <f>IF(AND(Hoja1!B2=Hoja1!B3,Hoja1!E2=Hoja1!E3,I2&gt;0),Hoja1!P3,IF(AND(Hoja1!B2=Hoja1!B3,Hoja1!E2&lt;&gt;Hoja1!E3,I2&gt;0),Hoja1!U2,IF(Hoja1!U2&gt;0,Hoja1!U2,0)))</f>
        <v>0</v>
      </c>
      <c r="L2" s="6">
        <f>IF(AND(Hoja1!B2=Hoja1!B3,Hoja1!E2=Hoja1!E3,I2&gt;0),Hoja1!Q3,IF(AND(Hoja1!B2=Hoja1!B3,Hoja1!E2&lt;&gt;Hoja1!E3,I2&gt;0),Hoja1!V2,IF(Hoja1!V2&gt;0,Hoja1!V2,0)))</f>
        <v>0</v>
      </c>
      <c r="M2" t="str">
        <f>Hoja1!W2</f>
        <v/>
      </c>
    </row>
    <row r="3" spans="1:13" x14ac:dyDescent="0.3">
      <c r="A3" s="3">
        <f>Hoja1!B3</f>
        <v>2</v>
      </c>
      <c r="B3" s="5">
        <f>Hoja1!H3</f>
        <v>44567</v>
      </c>
      <c r="C3" s="5">
        <f>Hoja1!K3</f>
        <v>44915</v>
      </c>
      <c r="D3" s="6">
        <f>Hoja1!N3</f>
        <v>106605000</v>
      </c>
      <c r="E3" s="7">
        <f>Hoja1!O3</f>
        <v>0.42028985507246375</v>
      </c>
      <c r="F3" s="6">
        <f>Hoja1!P3</f>
        <v>44805000</v>
      </c>
      <c r="G3" s="6">
        <f>Hoja1!Q3</f>
        <v>61800000</v>
      </c>
      <c r="H3" s="6">
        <f>Hoja1!R3</f>
        <v>0</v>
      </c>
      <c r="I3" s="6">
        <f>Hoja1!S3</f>
        <v>0</v>
      </c>
      <c r="J3" s="7">
        <f t="shared" ref="J3:J66" si="0">IF(I3=0,0,K3/I3)</f>
        <v>0</v>
      </c>
      <c r="K3" s="6">
        <f>IF(AND(Hoja1!B3=Hoja1!B4,Hoja1!E3=Hoja1!E4,I3&gt;0),Hoja1!P4,IF(AND(Hoja1!B3=Hoja1!B4,Hoja1!E3&lt;&gt;Hoja1!E4,I3&gt;0),Hoja1!U3,IF(Hoja1!U3&gt;0,Hoja1!U3,0)))</f>
        <v>0</v>
      </c>
      <c r="L3" s="6">
        <f>IF(AND(Hoja1!B3=Hoja1!B4,Hoja1!E3=Hoja1!E4,I3&gt;0),Hoja1!Q4,IF(AND(Hoja1!B3=Hoja1!B4,Hoja1!E3&lt;&gt;Hoja1!E4,I3&gt;0),Hoja1!V3,IF(Hoja1!V3&gt;0,Hoja1!V3,0)))</f>
        <v>0</v>
      </c>
      <c r="M3" t="str">
        <f>Hoja1!W3</f>
        <v/>
      </c>
    </row>
    <row r="4" spans="1:13" x14ac:dyDescent="0.3">
      <c r="A4" s="3">
        <f>Hoja1!B4</f>
        <v>3</v>
      </c>
      <c r="B4" s="5">
        <f>Hoja1!H4</f>
        <v>44567</v>
      </c>
      <c r="C4" s="5">
        <f>Hoja1!K4</f>
        <v>44915</v>
      </c>
      <c r="D4" s="6">
        <f>Hoja1!N4</f>
        <v>94760000</v>
      </c>
      <c r="E4" s="7">
        <f>Hoja1!O4</f>
        <v>0.42028985859012241</v>
      </c>
      <c r="F4" s="6">
        <f>Hoja1!P4</f>
        <v>39826667</v>
      </c>
      <c r="G4" s="6">
        <f>Hoja1!Q4</f>
        <v>54933333</v>
      </c>
      <c r="H4" s="6">
        <f>Hoja1!R4</f>
        <v>0</v>
      </c>
      <c r="I4" s="6">
        <f>Hoja1!S4</f>
        <v>0</v>
      </c>
      <c r="J4" s="7">
        <f t="shared" si="0"/>
        <v>0</v>
      </c>
      <c r="K4" s="6">
        <f>IF(AND(Hoja1!B4=Hoja1!B5,Hoja1!E4=Hoja1!E5,I4&gt;0),Hoja1!P5,IF(AND(Hoja1!B4=Hoja1!B5,Hoja1!E4&lt;&gt;Hoja1!E5,I4&gt;0),Hoja1!U4,IF(Hoja1!U4&gt;0,Hoja1!U4,0)))</f>
        <v>0</v>
      </c>
      <c r="L4" s="6">
        <f>IF(AND(Hoja1!B4=Hoja1!B5,Hoja1!E4=Hoja1!E5,I4&gt;0),Hoja1!Q5,IF(AND(Hoja1!B4=Hoja1!B5,Hoja1!E4&lt;&gt;Hoja1!E5,I4&gt;0),Hoja1!V4,IF(Hoja1!V4&gt;0,Hoja1!V4,0)))</f>
        <v>0</v>
      </c>
      <c r="M4" t="str">
        <f>Hoja1!W4</f>
        <v/>
      </c>
    </row>
    <row r="5" spans="1:13" x14ac:dyDescent="0.3">
      <c r="A5" s="3">
        <f>Hoja1!B5</f>
        <v>4</v>
      </c>
      <c r="B5" s="5">
        <f>Hoja1!H5</f>
        <v>44567</v>
      </c>
      <c r="C5" s="5">
        <f>Hoja1!K5</f>
        <v>44809</v>
      </c>
      <c r="D5" s="6">
        <f>Hoja1!N5</f>
        <v>26400000</v>
      </c>
      <c r="E5" s="7">
        <f>Hoja1!O5</f>
        <v>0.60416666666666663</v>
      </c>
      <c r="F5" s="6">
        <f>Hoja1!P5</f>
        <v>15950000</v>
      </c>
      <c r="G5" s="6">
        <f>Hoja1!Q5</f>
        <v>10450000</v>
      </c>
      <c r="H5" s="6">
        <f>Hoja1!R5</f>
        <v>0</v>
      </c>
      <c r="I5" s="6">
        <f>Hoja1!S5</f>
        <v>0</v>
      </c>
      <c r="J5" s="7">
        <f t="shared" si="0"/>
        <v>0</v>
      </c>
      <c r="K5" s="6">
        <f>IF(AND(Hoja1!B5=Hoja1!B6,Hoja1!E5=Hoja1!E6,I5&gt;0),Hoja1!P6,IF(AND(Hoja1!B5=Hoja1!B6,Hoja1!E5&lt;&gt;Hoja1!E6,I5&gt;0),Hoja1!U5,IF(Hoja1!U5&gt;0,Hoja1!U5,0)))</f>
        <v>0</v>
      </c>
      <c r="L5" s="6">
        <f>IF(AND(Hoja1!B5=Hoja1!B6,Hoja1!E5=Hoja1!E6,I5&gt;0),Hoja1!Q6,IF(AND(Hoja1!B5=Hoja1!B6,Hoja1!E5&lt;&gt;Hoja1!E6,I5&gt;0),Hoja1!V5,IF(Hoja1!V5&gt;0,Hoja1!V5,0)))</f>
        <v>0</v>
      </c>
      <c r="M5" t="str">
        <f>Hoja1!W5</f>
        <v/>
      </c>
    </row>
    <row r="6" spans="1:13" x14ac:dyDescent="0.3">
      <c r="A6" s="3">
        <f>Hoja1!B6</f>
        <v>5</v>
      </c>
      <c r="B6" s="5">
        <f>Hoja1!H6</f>
        <v>44567</v>
      </c>
      <c r="C6" s="5">
        <f>Hoja1!K6</f>
        <v>44809</v>
      </c>
      <c r="D6" s="6">
        <f>Hoja1!N6</f>
        <v>26400000</v>
      </c>
      <c r="E6" s="7">
        <f>Hoja1!O6</f>
        <v>0.6</v>
      </c>
      <c r="F6" s="6">
        <f>Hoja1!P6</f>
        <v>15840000</v>
      </c>
      <c r="G6" s="6">
        <f>Hoja1!Q6</f>
        <v>10560000</v>
      </c>
      <c r="H6" s="6">
        <f>Hoja1!R6</f>
        <v>0</v>
      </c>
      <c r="I6" s="6">
        <f>Hoja1!S6</f>
        <v>0</v>
      </c>
      <c r="J6" s="7">
        <f t="shared" si="0"/>
        <v>0</v>
      </c>
      <c r="K6" s="6">
        <f>IF(AND(Hoja1!B6=Hoja1!B7,Hoja1!E6=Hoja1!E7,I6&gt;0),Hoja1!P7,IF(AND(Hoja1!B6=Hoja1!B7,Hoja1!E6&lt;&gt;Hoja1!E7,I6&gt;0),Hoja1!U6,IF(Hoja1!U6&gt;0,Hoja1!U6,0)))</f>
        <v>0</v>
      </c>
      <c r="L6" s="6">
        <f>IF(AND(Hoja1!B6=Hoja1!B7,Hoja1!E6=Hoja1!E7,I6&gt;0),Hoja1!Q7,IF(AND(Hoja1!B6=Hoja1!B7,Hoja1!E6&lt;&gt;Hoja1!E7,I6&gt;0),Hoja1!V6,IF(Hoja1!V6&gt;0,Hoja1!V6,0)))</f>
        <v>0</v>
      </c>
      <c r="M6" t="str">
        <f>Hoja1!W6</f>
        <v/>
      </c>
    </row>
    <row r="7" spans="1:13" x14ac:dyDescent="0.3">
      <c r="A7" s="3">
        <f>Hoja1!B7</f>
        <v>6</v>
      </c>
      <c r="B7" s="5">
        <f>Hoja1!H7</f>
        <v>44567</v>
      </c>
      <c r="C7" s="5">
        <f>Hoja1!K7</f>
        <v>44809</v>
      </c>
      <c r="D7" s="6">
        <f>Hoja1!N7</f>
        <v>56000000</v>
      </c>
      <c r="E7" s="7">
        <f>Hoja1!O7</f>
        <v>0.53333332142857148</v>
      </c>
      <c r="F7" s="6">
        <f>Hoja1!P7</f>
        <v>29866666</v>
      </c>
      <c r="G7" s="6">
        <f>Hoja1!Q7</f>
        <v>26133334</v>
      </c>
      <c r="H7" s="6">
        <f>Hoja1!R7</f>
        <v>0</v>
      </c>
      <c r="I7" s="6">
        <f>Hoja1!S7</f>
        <v>0</v>
      </c>
      <c r="J7" s="7">
        <f t="shared" si="0"/>
        <v>0</v>
      </c>
      <c r="K7" s="6">
        <f>IF(AND(Hoja1!B7=Hoja1!B8,Hoja1!E7=Hoja1!E8,I7&gt;0),Hoja1!P8,IF(AND(Hoja1!B7=Hoja1!B8,Hoja1!E7&lt;&gt;Hoja1!E8,I7&gt;0),Hoja1!U7,IF(Hoja1!U7&gt;0,Hoja1!U7,0)))</f>
        <v>0</v>
      </c>
      <c r="L7" s="6">
        <f>IF(AND(Hoja1!B7=Hoja1!B8,Hoja1!E7=Hoja1!E8,I7&gt;0),Hoja1!Q8,IF(AND(Hoja1!B7=Hoja1!B8,Hoja1!E7&lt;&gt;Hoja1!E8,I7&gt;0),Hoja1!V7,IF(Hoja1!V7&gt;0,Hoja1!V7,0)))</f>
        <v>0</v>
      </c>
      <c r="M7" t="str">
        <f>Hoja1!W7</f>
        <v/>
      </c>
    </row>
    <row r="8" spans="1:13" x14ac:dyDescent="0.3">
      <c r="A8" s="3">
        <f>Hoja1!B8</f>
        <v>7</v>
      </c>
      <c r="B8" s="5">
        <f>Hoja1!H8</f>
        <v>44567</v>
      </c>
      <c r="C8" s="5">
        <f>Hoja1!K8</f>
        <v>44915</v>
      </c>
      <c r="D8" s="6">
        <f>Hoja1!N8</f>
        <v>71070000</v>
      </c>
      <c r="E8" s="7">
        <f>Hoja1!O8</f>
        <v>0.42028985507246375</v>
      </c>
      <c r="F8" s="6">
        <f>Hoja1!P8</f>
        <v>29870000</v>
      </c>
      <c r="G8" s="6">
        <f>Hoja1!Q8</f>
        <v>41200000</v>
      </c>
      <c r="H8" s="6">
        <f>Hoja1!R8</f>
        <v>0</v>
      </c>
      <c r="I8" s="6">
        <f>Hoja1!S8</f>
        <v>0</v>
      </c>
      <c r="J8" s="7">
        <f t="shared" si="0"/>
        <v>0</v>
      </c>
      <c r="K8" s="6">
        <f>IF(AND(Hoja1!B8=Hoja1!B9,Hoja1!E8=Hoja1!E9,I8&gt;0),Hoja1!P9,IF(AND(Hoja1!B8=Hoja1!B9,Hoja1!E8&lt;&gt;Hoja1!E9,I8&gt;0),Hoja1!U8,IF(Hoja1!U8&gt;0,Hoja1!U8,0)))</f>
        <v>0</v>
      </c>
      <c r="L8" s="6">
        <f>IF(AND(Hoja1!B8=Hoja1!B9,Hoja1!E8=Hoja1!E9,I8&gt;0),Hoja1!Q9,IF(AND(Hoja1!B8=Hoja1!B9,Hoja1!E8&lt;&gt;Hoja1!E9,I8&gt;0),Hoja1!V8,IF(Hoja1!V8&gt;0,Hoja1!V8,0)))</f>
        <v>0</v>
      </c>
      <c r="M8" t="str">
        <f>Hoja1!W8</f>
        <v/>
      </c>
    </row>
    <row r="9" spans="1:13" x14ac:dyDescent="0.3">
      <c r="A9" s="3">
        <f>Hoja1!B9</f>
        <v>8</v>
      </c>
      <c r="B9" s="5">
        <f>Hoja1!H9</f>
        <v>44567</v>
      </c>
      <c r="C9" s="5">
        <f>Hoja1!K9</f>
        <v>44809</v>
      </c>
      <c r="D9" s="6">
        <f>Hoja1!N9</f>
        <v>76000000</v>
      </c>
      <c r="E9" s="7">
        <f>Hoja1!O9</f>
        <v>0.60416667105263155</v>
      </c>
      <c r="F9" s="6">
        <f>Hoja1!P9</f>
        <v>45916667</v>
      </c>
      <c r="G9" s="6">
        <f>Hoja1!Q9</f>
        <v>30083333</v>
      </c>
      <c r="H9" s="6">
        <f>Hoja1!R9</f>
        <v>0</v>
      </c>
      <c r="I9" s="6">
        <f>Hoja1!S9</f>
        <v>0</v>
      </c>
      <c r="J9" s="7">
        <f t="shared" si="0"/>
        <v>0</v>
      </c>
      <c r="K9" s="6">
        <f>IF(AND(Hoja1!B9=Hoja1!B10,Hoja1!E9=Hoja1!E10,I9&gt;0),Hoja1!P10,IF(AND(Hoja1!B9=Hoja1!B10,Hoja1!E9&lt;&gt;Hoja1!E10,I9&gt;0),Hoja1!U9,IF(Hoja1!U9&gt;0,Hoja1!U9,0)))</f>
        <v>0</v>
      </c>
      <c r="L9" s="6">
        <f>IF(AND(Hoja1!B9=Hoja1!B10,Hoja1!E9=Hoja1!E10,I9&gt;0),Hoja1!Q10,IF(AND(Hoja1!B9=Hoja1!B10,Hoja1!E9&lt;&gt;Hoja1!E10,I9&gt;0),Hoja1!V9,IF(Hoja1!V9&gt;0,Hoja1!V9,0)))</f>
        <v>0</v>
      </c>
      <c r="M9" t="str">
        <f>Hoja1!W9</f>
        <v/>
      </c>
    </row>
    <row r="10" spans="1:13" x14ac:dyDescent="0.3">
      <c r="A10" s="3">
        <f>Hoja1!B10</f>
        <v>9</v>
      </c>
      <c r="B10" s="5">
        <f>Hoja1!H10</f>
        <v>44567</v>
      </c>
      <c r="C10" s="5">
        <f>Hoja1!K10</f>
        <v>44915</v>
      </c>
      <c r="D10" s="6">
        <f>Hoja1!N10</f>
        <v>45885000</v>
      </c>
      <c r="E10" s="7">
        <f>Hoja1!O10</f>
        <v>0.41739130434782606</v>
      </c>
      <c r="F10" s="6">
        <f>Hoja1!P10</f>
        <v>19152000</v>
      </c>
      <c r="G10" s="6">
        <f>Hoja1!Q10</f>
        <v>26733000</v>
      </c>
      <c r="H10" s="6">
        <f>Hoja1!R10</f>
        <v>0</v>
      </c>
      <c r="I10" s="6">
        <f>Hoja1!S10</f>
        <v>0</v>
      </c>
      <c r="J10" s="7">
        <f t="shared" si="0"/>
        <v>0</v>
      </c>
      <c r="K10" s="6">
        <f>IF(AND(Hoja1!B10=Hoja1!B11,Hoja1!E10=Hoja1!E11,I10&gt;0),Hoja1!P11,IF(AND(Hoja1!B10=Hoja1!B11,Hoja1!E10&lt;&gt;Hoja1!E11,I10&gt;0),Hoja1!U10,IF(Hoja1!U10&gt;0,Hoja1!U10,0)))</f>
        <v>0</v>
      </c>
      <c r="L10" s="6">
        <f>IF(AND(Hoja1!B10=Hoja1!B11,Hoja1!E10=Hoja1!E11,I10&gt;0),Hoja1!Q11,IF(AND(Hoja1!B10=Hoja1!B11,Hoja1!E10&lt;&gt;Hoja1!E11,I10&gt;0),Hoja1!V10,IF(Hoja1!V10&gt;0,Hoja1!V10,0)))</f>
        <v>0</v>
      </c>
      <c r="M10" t="str">
        <f>Hoja1!W10</f>
        <v/>
      </c>
    </row>
    <row r="11" spans="1:13" x14ac:dyDescent="0.3">
      <c r="A11" s="3">
        <f>Hoja1!B11</f>
        <v>10</v>
      </c>
      <c r="B11" s="5">
        <f>Hoja1!H11</f>
        <v>44567</v>
      </c>
      <c r="C11" s="5">
        <f>Hoja1!K11</f>
        <v>44915</v>
      </c>
      <c r="D11" s="6">
        <f>Hoja1!N11</f>
        <v>74750000</v>
      </c>
      <c r="E11" s="7">
        <f>Hoja1!O11</f>
        <v>0.41739130434782606</v>
      </c>
      <c r="F11" s="6">
        <f>Hoja1!P11</f>
        <v>31200000</v>
      </c>
      <c r="G11" s="6">
        <f>Hoja1!Q11</f>
        <v>43550000</v>
      </c>
      <c r="H11" s="6">
        <f>Hoja1!R11</f>
        <v>0</v>
      </c>
      <c r="I11" s="6">
        <f>Hoja1!S11</f>
        <v>0</v>
      </c>
      <c r="J11" s="7">
        <f t="shared" si="0"/>
        <v>0</v>
      </c>
      <c r="K11" s="6">
        <f>IF(AND(Hoja1!B11=Hoja1!B12,Hoja1!E11=Hoja1!E12,I11&gt;0),Hoja1!P12,IF(AND(Hoja1!B11=Hoja1!B12,Hoja1!E11&lt;&gt;Hoja1!E12,I11&gt;0),Hoja1!U11,IF(Hoja1!U11&gt;0,Hoja1!U11,0)))</f>
        <v>0</v>
      </c>
      <c r="L11" s="6">
        <f>IF(AND(Hoja1!B11=Hoja1!B12,Hoja1!E11=Hoja1!E12,I11&gt;0),Hoja1!Q12,IF(AND(Hoja1!B11=Hoja1!B12,Hoja1!E11&lt;&gt;Hoja1!E12,I11&gt;0),Hoja1!V11,IF(Hoja1!V11&gt;0,Hoja1!V11,0)))</f>
        <v>0</v>
      </c>
      <c r="M11" t="str">
        <f>Hoja1!W11</f>
        <v/>
      </c>
    </row>
    <row r="12" spans="1:13" x14ac:dyDescent="0.3">
      <c r="A12" s="3">
        <f>Hoja1!B12</f>
        <v>11</v>
      </c>
      <c r="B12" s="5">
        <f>Hoja1!H12</f>
        <v>44567</v>
      </c>
      <c r="C12" s="5">
        <f>Hoja1!K12</f>
        <v>44915</v>
      </c>
      <c r="D12" s="6">
        <f>Hoja1!N12</f>
        <v>106486550</v>
      </c>
      <c r="E12" s="7">
        <f>Hoja1!O12</f>
        <v>0.42028985820274956</v>
      </c>
      <c r="F12" s="6">
        <f>Hoja1!P12</f>
        <v>44755217</v>
      </c>
      <c r="G12" s="6">
        <f>Hoja1!Q12</f>
        <v>61731333</v>
      </c>
      <c r="H12" s="6">
        <f>Hoja1!R12</f>
        <v>0</v>
      </c>
      <c r="I12" s="6">
        <f>Hoja1!S12</f>
        <v>0</v>
      </c>
      <c r="J12" s="7">
        <f t="shared" si="0"/>
        <v>0</v>
      </c>
      <c r="K12" s="6">
        <f>IF(AND(Hoja1!B12=Hoja1!B13,Hoja1!E12=Hoja1!E13,I12&gt;0),Hoja1!P13,IF(AND(Hoja1!B12=Hoja1!B13,Hoja1!E12&lt;&gt;Hoja1!E13,I12&gt;0),Hoja1!U12,IF(Hoja1!U12&gt;0,Hoja1!U12,0)))</f>
        <v>0</v>
      </c>
      <c r="L12" s="6">
        <f>IF(AND(Hoja1!B12=Hoja1!B13,Hoja1!E12=Hoja1!E13,I12&gt;0),Hoja1!Q13,IF(AND(Hoja1!B12=Hoja1!B13,Hoja1!E12&lt;&gt;Hoja1!E13,I12&gt;0),Hoja1!V12,IF(Hoja1!V12&gt;0,Hoja1!V12,0)))</f>
        <v>0</v>
      </c>
      <c r="M12" t="str">
        <f>Hoja1!W12</f>
        <v/>
      </c>
    </row>
    <row r="13" spans="1:13" x14ac:dyDescent="0.3">
      <c r="A13" s="3">
        <f>Hoja1!B13</f>
        <v>12</v>
      </c>
      <c r="B13" s="5">
        <f>Hoja1!H13</f>
        <v>44567</v>
      </c>
      <c r="C13" s="5">
        <f>Hoja1!K13</f>
        <v>44900</v>
      </c>
      <c r="D13" s="6">
        <f>Hoja1!N13</f>
        <v>93060000</v>
      </c>
      <c r="E13" s="7">
        <f>Hoja1!O13</f>
        <v>0.43636363636363634</v>
      </c>
      <c r="F13" s="6">
        <f>Hoja1!P13</f>
        <v>40608000</v>
      </c>
      <c r="G13" s="6">
        <f>Hoja1!Q13</f>
        <v>52452000</v>
      </c>
      <c r="H13" s="6">
        <f>Hoja1!R13</f>
        <v>0</v>
      </c>
      <c r="I13" s="6">
        <f>Hoja1!S13</f>
        <v>0</v>
      </c>
      <c r="J13" s="7">
        <f t="shared" si="0"/>
        <v>0</v>
      </c>
      <c r="K13" s="6">
        <f>IF(AND(Hoja1!B13=Hoja1!B14,Hoja1!E13=Hoja1!E14,I13&gt;0),Hoja1!P14,IF(AND(Hoja1!B13=Hoja1!B14,Hoja1!E13&lt;&gt;Hoja1!E14,I13&gt;0),Hoja1!U13,IF(Hoja1!U13&gt;0,Hoja1!U13,0)))</f>
        <v>0</v>
      </c>
      <c r="L13" s="6">
        <f>IF(AND(Hoja1!B13=Hoja1!B14,Hoja1!E13=Hoja1!E14,I13&gt;0),Hoja1!Q14,IF(AND(Hoja1!B13=Hoja1!B14,Hoja1!E13&lt;&gt;Hoja1!E14,I13&gt;0),Hoja1!V13,IF(Hoja1!V13&gt;0,Hoja1!V13,0)))</f>
        <v>0</v>
      </c>
      <c r="M13" t="str">
        <f>Hoja1!W13</f>
        <v/>
      </c>
    </row>
    <row r="14" spans="1:13" x14ac:dyDescent="0.3">
      <c r="A14" s="3">
        <f>Hoja1!B14</f>
        <v>13</v>
      </c>
      <c r="B14" s="5">
        <f>Hoja1!H14</f>
        <v>44567</v>
      </c>
      <c r="C14" s="5">
        <f>Hoja1!K14</f>
        <v>44915</v>
      </c>
      <c r="D14" s="6">
        <f>Hoja1!N14</f>
        <v>90022000</v>
      </c>
      <c r="E14" s="7">
        <f>Hoja1!O14</f>
        <v>0.41739130434782606</v>
      </c>
      <c r="F14" s="6">
        <f>Hoja1!P14</f>
        <v>37574400</v>
      </c>
      <c r="G14" s="6">
        <f>Hoja1!Q14</f>
        <v>52447600</v>
      </c>
      <c r="H14" s="6">
        <f>Hoja1!R14</f>
        <v>0</v>
      </c>
      <c r="I14" s="6">
        <f>Hoja1!S14</f>
        <v>0</v>
      </c>
      <c r="J14" s="7">
        <f t="shared" si="0"/>
        <v>0</v>
      </c>
      <c r="K14" s="6">
        <f>IF(AND(Hoja1!B14=Hoja1!B15,Hoja1!E14=Hoja1!E15,I14&gt;0),Hoja1!P15,IF(AND(Hoja1!B14=Hoja1!B15,Hoja1!E14&lt;&gt;Hoja1!E15,I14&gt;0),Hoja1!U14,IF(Hoja1!U14&gt;0,Hoja1!U14,0)))</f>
        <v>0</v>
      </c>
      <c r="L14" s="6">
        <f>IF(AND(Hoja1!B14=Hoja1!B15,Hoja1!E14=Hoja1!E15,I14&gt;0),Hoja1!Q15,IF(AND(Hoja1!B14=Hoja1!B15,Hoja1!E14&lt;&gt;Hoja1!E15,I14&gt;0),Hoja1!V14,IF(Hoja1!V14&gt;0,Hoja1!V14,0)))</f>
        <v>0</v>
      </c>
      <c r="M14" t="str">
        <f>Hoja1!W14</f>
        <v/>
      </c>
    </row>
    <row r="15" spans="1:13" x14ac:dyDescent="0.3">
      <c r="A15" s="3">
        <f>Hoja1!B15</f>
        <v>14</v>
      </c>
      <c r="B15" s="5">
        <f>Hoja1!H15</f>
        <v>44567</v>
      </c>
      <c r="C15" s="5">
        <f>Hoja1!K15</f>
        <v>44747</v>
      </c>
      <c r="D15" s="6">
        <f>Hoja1!N15</f>
        <v>37080000</v>
      </c>
      <c r="E15" s="7">
        <f>Hoja1!O15</f>
        <v>0.8</v>
      </c>
      <c r="F15" s="6">
        <f>Hoja1!P15</f>
        <v>29664000</v>
      </c>
      <c r="G15" s="6">
        <f>Hoja1!Q15</f>
        <v>7416000</v>
      </c>
      <c r="H15" s="6">
        <f>Hoja1!R15</f>
        <v>0</v>
      </c>
      <c r="I15" s="6">
        <f>Hoja1!S15</f>
        <v>0</v>
      </c>
      <c r="J15" s="7">
        <f t="shared" si="0"/>
        <v>0</v>
      </c>
      <c r="K15" s="6">
        <f>IF(AND(Hoja1!B15=Hoja1!B16,Hoja1!E15=Hoja1!E16,I15&gt;0),Hoja1!P16,IF(AND(Hoja1!B15=Hoja1!B16,Hoja1!E15&lt;&gt;Hoja1!E16,I15&gt;0),Hoja1!U15,IF(Hoja1!U15&gt;0,Hoja1!U15,0)))</f>
        <v>0</v>
      </c>
      <c r="L15" s="6">
        <f>IF(AND(Hoja1!B15=Hoja1!B16,Hoja1!E15=Hoja1!E16,I15&gt;0),Hoja1!Q16,IF(AND(Hoja1!B15=Hoja1!B16,Hoja1!E15&lt;&gt;Hoja1!E16,I15&gt;0),Hoja1!V15,IF(Hoja1!V15&gt;0,Hoja1!V15,0)))</f>
        <v>0</v>
      </c>
      <c r="M15" t="str">
        <f>Hoja1!W15</f>
        <v/>
      </c>
    </row>
    <row r="16" spans="1:13" x14ac:dyDescent="0.3">
      <c r="A16" s="3">
        <f>Hoja1!B16</f>
        <v>15</v>
      </c>
      <c r="B16" s="5">
        <f>Hoja1!H16</f>
        <v>44567</v>
      </c>
      <c r="C16" s="5">
        <f>Hoja1!K16</f>
        <v>44915</v>
      </c>
      <c r="D16" s="6">
        <f>Hoja1!N16</f>
        <v>94760000</v>
      </c>
      <c r="E16" s="7">
        <f>Hoja1!O16</f>
        <v>0.41739130434782606</v>
      </c>
      <c r="F16" s="6">
        <f>Hoja1!P16</f>
        <v>39552000</v>
      </c>
      <c r="G16" s="6">
        <f>Hoja1!Q16</f>
        <v>55208000</v>
      </c>
      <c r="H16" s="6">
        <f>Hoja1!R16</f>
        <v>0</v>
      </c>
      <c r="I16" s="6">
        <f>Hoja1!S16</f>
        <v>0</v>
      </c>
      <c r="J16" s="7">
        <f t="shared" si="0"/>
        <v>0</v>
      </c>
      <c r="K16" s="6">
        <f>IF(AND(Hoja1!B16=Hoja1!B17,Hoja1!E16=Hoja1!E17,I16&gt;0),Hoja1!P17,IF(AND(Hoja1!B16=Hoja1!B17,Hoja1!E16&lt;&gt;Hoja1!E17,I16&gt;0),Hoja1!U16,IF(Hoja1!U16&gt;0,Hoja1!U16,0)))</f>
        <v>0</v>
      </c>
      <c r="L16" s="6">
        <f>IF(AND(Hoja1!B16=Hoja1!B17,Hoja1!E16=Hoja1!E17,I16&gt;0),Hoja1!Q17,IF(AND(Hoja1!B16=Hoja1!B17,Hoja1!E16&lt;&gt;Hoja1!E17,I16&gt;0),Hoja1!V16,IF(Hoja1!V16&gt;0,Hoja1!V16,0)))</f>
        <v>0</v>
      </c>
      <c r="M16" t="str">
        <f>Hoja1!W16</f>
        <v/>
      </c>
    </row>
    <row r="17" spans="1:13" x14ac:dyDescent="0.3">
      <c r="A17" s="3">
        <f>Hoja1!B17</f>
        <v>16</v>
      </c>
      <c r="B17" s="5">
        <f>Hoja1!H17</f>
        <v>44567</v>
      </c>
      <c r="C17" s="5">
        <f>Hoja1!K17</f>
        <v>44915</v>
      </c>
      <c r="D17" s="6">
        <f>Hoja1!N17</f>
        <v>126500000</v>
      </c>
      <c r="E17" s="7">
        <f>Hoja1!O17</f>
        <v>0.41739130434782606</v>
      </c>
      <c r="F17" s="6">
        <f>Hoja1!P17</f>
        <v>52800000</v>
      </c>
      <c r="G17" s="6">
        <f>Hoja1!Q17</f>
        <v>73700000</v>
      </c>
      <c r="H17" s="6">
        <f>Hoja1!R17</f>
        <v>0</v>
      </c>
      <c r="I17" s="6">
        <f>Hoja1!S17</f>
        <v>0</v>
      </c>
      <c r="J17" s="7">
        <f t="shared" si="0"/>
        <v>0</v>
      </c>
      <c r="K17" s="6">
        <f>IF(AND(Hoja1!B17=Hoja1!B18,Hoja1!E17=Hoja1!E18,I17&gt;0),Hoja1!P18,IF(AND(Hoja1!B17=Hoja1!B18,Hoja1!E17&lt;&gt;Hoja1!E18,I17&gt;0),Hoja1!U17,IF(Hoja1!U17&gt;0,Hoja1!U17,0)))</f>
        <v>0</v>
      </c>
      <c r="L17" s="6">
        <f>IF(AND(Hoja1!B17=Hoja1!B18,Hoja1!E17=Hoja1!E18,I17&gt;0),Hoja1!Q18,IF(AND(Hoja1!B17=Hoja1!B18,Hoja1!E17&lt;&gt;Hoja1!E18,I17&gt;0),Hoja1!V17,IF(Hoja1!V17&gt;0,Hoja1!V17,0)))</f>
        <v>0</v>
      </c>
      <c r="M17" t="str">
        <f>Hoja1!W17</f>
        <v/>
      </c>
    </row>
    <row r="18" spans="1:13" x14ac:dyDescent="0.3">
      <c r="A18" s="3">
        <f>Hoja1!B18</f>
        <v>17</v>
      </c>
      <c r="B18" s="5">
        <f>Hoja1!H18</f>
        <v>44567</v>
      </c>
      <c r="C18" s="5">
        <f>Hoja1!K18</f>
        <v>44915</v>
      </c>
      <c r="D18" s="6">
        <f>Hoja1!N18</f>
        <v>94760000</v>
      </c>
      <c r="E18" s="7">
        <f>Hoja1!O18</f>
        <v>0.41739130434782606</v>
      </c>
      <c r="F18" s="6">
        <f>Hoja1!P18</f>
        <v>39552000</v>
      </c>
      <c r="G18" s="6">
        <f>Hoja1!Q18</f>
        <v>55208000</v>
      </c>
      <c r="H18" s="6">
        <f>Hoja1!R18</f>
        <v>0</v>
      </c>
      <c r="I18" s="6">
        <f>Hoja1!S18</f>
        <v>0</v>
      </c>
      <c r="J18" s="7">
        <f t="shared" si="0"/>
        <v>0</v>
      </c>
      <c r="K18" s="6">
        <f>IF(AND(Hoja1!B18=Hoja1!B19,Hoja1!E18=Hoja1!E19,I18&gt;0),Hoja1!P19,IF(AND(Hoja1!B18=Hoja1!B19,Hoja1!E18&lt;&gt;Hoja1!E19,I18&gt;0),Hoja1!U18,IF(Hoja1!U18&gt;0,Hoja1!U18,0)))</f>
        <v>0</v>
      </c>
      <c r="L18" s="6">
        <f>IF(AND(Hoja1!B18=Hoja1!B19,Hoja1!E18=Hoja1!E19,I18&gt;0),Hoja1!Q19,IF(AND(Hoja1!B18=Hoja1!B19,Hoja1!E18&lt;&gt;Hoja1!E19,I18&gt;0),Hoja1!V18,IF(Hoja1!V18&gt;0,Hoja1!V18,0)))</f>
        <v>0</v>
      </c>
      <c r="M18" t="str">
        <f>Hoja1!W18</f>
        <v/>
      </c>
    </row>
    <row r="19" spans="1:13" x14ac:dyDescent="0.3">
      <c r="A19" s="3">
        <f>Hoja1!B19</f>
        <v>18</v>
      </c>
      <c r="B19" s="5">
        <f>Hoja1!H19</f>
        <v>44568</v>
      </c>
      <c r="C19" s="5">
        <f>Hoja1!K19</f>
        <v>44901</v>
      </c>
      <c r="D19" s="6">
        <f>Hoja1!N19</f>
        <v>84700000</v>
      </c>
      <c r="E19" s="7">
        <f>Hoja1!O19</f>
        <v>0.43939394332939785</v>
      </c>
      <c r="F19" s="6">
        <f>Hoja1!P19</f>
        <v>37216667</v>
      </c>
      <c r="G19" s="6">
        <f>Hoja1!Q19</f>
        <v>47483333</v>
      </c>
      <c r="H19" s="6">
        <f>Hoja1!R19</f>
        <v>0</v>
      </c>
      <c r="I19" s="6">
        <f>Hoja1!S19</f>
        <v>0</v>
      </c>
      <c r="J19" s="7">
        <f t="shared" si="0"/>
        <v>0</v>
      </c>
      <c r="K19" s="6">
        <f>IF(AND(Hoja1!B19=Hoja1!B20,Hoja1!E19=Hoja1!E20,I19&gt;0),Hoja1!P20,IF(AND(Hoja1!B19=Hoja1!B20,Hoja1!E19&lt;&gt;Hoja1!E20,I19&gt;0),Hoja1!U19,IF(Hoja1!U19&gt;0,Hoja1!U19,0)))</f>
        <v>0</v>
      </c>
      <c r="L19" s="6">
        <f>IF(AND(Hoja1!B19=Hoja1!B20,Hoja1!E19=Hoja1!E20,I19&gt;0),Hoja1!Q20,IF(AND(Hoja1!B19=Hoja1!B20,Hoja1!E19&lt;&gt;Hoja1!E20,I19&gt;0),Hoja1!V19,IF(Hoja1!V19&gt;0,Hoja1!V19,0)))</f>
        <v>0</v>
      </c>
      <c r="M19" t="str">
        <f>Hoja1!W19</f>
        <v/>
      </c>
    </row>
    <row r="20" spans="1:13" x14ac:dyDescent="0.3">
      <c r="A20" s="3">
        <f>Hoja1!B20</f>
        <v>19</v>
      </c>
      <c r="B20" s="5">
        <f>Hoja1!H20</f>
        <v>44568</v>
      </c>
      <c r="C20" s="5">
        <f>Hoja1!K20</f>
        <v>44901</v>
      </c>
      <c r="D20" s="6">
        <f>Hoja1!N20</f>
        <v>73700000</v>
      </c>
      <c r="E20" s="7">
        <f>Hoja1!O20</f>
        <v>0.43636363636363634</v>
      </c>
      <c r="F20" s="6">
        <f>Hoja1!P20</f>
        <v>32160000</v>
      </c>
      <c r="G20" s="6">
        <f>Hoja1!Q20</f>
        <v>41540000</v>
      </c>
      <c r="H20" s="6">
        <f>Hoja1!R20</f>
        <v>0</v>
      </c>
      <c r="I20" s="6">
        <f>Hoja1!S20</f>
        <v>0</v>
      </c>
      <c r="J20" s="7">
        <f t="shared" si="0"/>
        <v>0</v>
      </c>
      <c r="K20" s="6">
        <f>IF(AND(Hoja1!B20=Hoja1!B21,Hoja1!E20=Hoja1!E21,I20&gt;0),Hoja1!P21,IF(AND(Hoja1!B20=Hoja1!B21,Hoja1!E20&lt;&gt;Hoja1!E21,I20&gt;0),Hoja1!U20,IF(Hoja1!U20&gt;0,Hoja1!U20,0)))</f>
        <v>0</v>
      </c>
      <c r="L20" s="6">
        <f>IF(AND(Hoja1!B20=Hoja1!B21,Hoja1!E20=Hoja1!E21,I20&gt;0),Hoja1!Q21,IF(AND(Hoja1!B20=Hoja1!B21,Hoja1!E20&lt;&gt;Hoja1!E21,I20&gt;0),Hoja1!V20,IF(Hoja1!V20&gt;0,Hoja1!V20,0)))</f>
        <v>0</v>
      </c>
      <c r="M20" t="str">
        <f>Hoja1!W20</f>
        <v/>
      </c>
    </row>
    <row r="21" spans="1:13" x14ac:dyDescent="0.3">
      <c r="A21" s="3">
        <f>Hoja1!B21</f>
        <v>20</v>
      </c>
      <c r="B21" s="5">
        <f>Hoja1!H21</f>
        <v>44568</v>
      </c>
      <c r="C21" s="5">
        <f>Hoja1!K21</f>
        <v>44916</v>
      </c>
      <c r="D21" s="6">
        <f>Hoja1!N21</f>
        <v>71070000</v>
      </c>
      <c r="E21" s="7">
        <f>Hoja1!O21</f>
        <v>0.42028985507246375</v>
      </c>
      <c r="F21" s="6">
        <f>Hoja1!P21</f>
        <v>29870000</v>
      </c>
      <c r="G21" s="6">
        <f>Hoja1!Q21</f>
        <v>41200000</v>
      </c>
      <c r="H21" s="6">
        <f>Hoja1!R21</f>
        <v>0</v>
      </c>
      <c r="I21" s="6">
        <f>Hoja1!S21</f>
        <v>0</v>
      </c>
      <c r="J21" s="7">
        <f t="shared" si="0"/>
        <v>0</v>
      </c>
      <c r="K21" s="6">
        <f>IF(AND(Hoja1!B21=Hoja1!B22,Hoja1!E21=Hoja1!E22,I21&gt;0),Hoja1!P22,IF(AND(Hoja1!B21=Hoja1!B22,Hoja1!E21&lt;&gt;Hoja1!E22,I21&gt;0),Hoja1!U21,IF(Hoja1!U21&gt;0,Hoja1!U21,0)))</f>
        <v>0</v>
      </c>
      <c r="L21" s="6">
        <f>IF(AND(Hoja1!B21=Hoja1!B22,Hoja1!E21=Hoja1!E22,I21&gt;0),Hoja1!Q22,IF(AND(Hoja1!B21=Hoja1!B22,Hoja1!E21&lt;&gt;Hoja1!E22,I21&gt;0),Hoja1!V21,IF(Hoja1!V21&gt;0,Hoja1!V21,0)))</f>
        <v>0</v>
      </c>
      <c r="M21" t="str">
        <f>Hoja1!W21</f>
        <v/>
      </c>
    </row>
    <row r="22" spans="1:13" x14ac:dyDescent="0.3">
      <c r="A22" s="3">
        <f>Hoja1!B22</f>
        <v>21</v>
      </c>
      <c r="B22" s="5">
        <f>Hoja1!H22</f>
        <v>44567</v>
      </c>
      <c r="C22" s="5">
        <f>Hoja1!K22</f>
        <v>44747</v>
      </c>
      <c r="D22" s="6">
        <f>Hoja1!N22</f>
        <v>28200000</v>
      </c>
      <c r="E22" s="7">
        <f>Hoja1!O22</f>
        <v>0.6333333333333333</v>
      </c>
      <c r="F22" s="6">
        <f>Hoja1!P22</f>
        <v>17860000</v>
      </c>
      <c r="G22" s="6">
        <f>Hoja1!Q22</f>
        <v>10340000</v>
      </c>
      <c r="H22" s="6">
        <f>Hoja1!R22</f>
        <v>0</v>
      </c>
      <c r="I22" s="6">
        <f>Hoja1!S22</f>
        <v>0</v>
      </c>
      <c r="J22" s="7">
        <f t="shared" si="0"/>
        <v>0</v>
      </c>
      <c r="K22" s="6">
        <f>IF(AND(Hoja1!B22=Hoja1!B23,Hoja1!E22=Hoja1!E23,I22&gt;0),Hoja1!P23,IF(AND(Hoja1!B22=Hoja1!B23,Hoja1!E22&lt;&gt;Hoja1!E23,I22&gt;0),Hoja1!U22,IF(Hoja1!U22&gt;0,Hoja1!U22,0)))</f>
        <v>0</v>
      </c>
      <c r="L22" s="6">
        <f>IF(AND(Hoja1!B22=Hoja1!B23,Hoja1!E22=Hoja1!E23,I22&gt;0),Hoja1!Q23,IF(AND(Hoja1!B22=Hoja1!B23,Hoja1!E22&lt;&gt;Hoja1!E23,I22&gt;0),Hoja1!V22,IF(Hoja1!V22&gt;0,Hoja1!V22,0)))</f>
        <v>0</v>
      </c>
      <c r="M22" t="str">
        <f>Hoja1!W22</f>
        <v/>
      </c>
    </row>
    <row r="23" spans="1:13" x14ac:dyDescent="0.3">
      <c r="A23" s="3">
        <f>Hoja1!B23</f>
        <v>22</v>
      </c>
      <c r="B23" s="5">
        <f>Hoja1!H23</f>
        <v>44568</v>
      </c>
      <c r="C23" s="5">
        <f>Hoja1!K23</f>
        <v>44871</v>
      </c>
      <c r="D23" s="6">
        <f>Hoja1!N23</f>
        <v>95000000</v>
      </c>
      <c r="E23" s="7">
        <f>Hoja1!O23</f>
        <v>0.48</v>
      </c>
      <c r="F23" s="6">
        <f>Hoja1!P23</f>
        <v>45600000</v>
      </c>
      <c r="G23" s="6">
        <f>Hoja1!Q23</f>
        <v>49400000</v>
      </c>
      <c r="H23" s="6">
        <f>Hoja1!R23</f>
        <v>0</v>
      </c>
      <c r="I23" s="6">
        <f>Hoja1!S23</f>
        <v>0</v>
      </c>
      <c r="J23" s="7">
        <f t="shared" si="0"/>
        <v>0</v>
      </c>
      <c r="K23" s="6">
        <f>IF(AND(Hoja1!B23=Hoja1!B24,Hoja1!E23=Hoja1!E24,I23&gt;0),Hoja1!P24,IF(AND(Hoja1!B23=Hoja1!B24,Hoja1!E23&lt;&gt;Hoja1!E24,I23&gt;0),Hoja1!U23,IF(Hoja1!U23&gt;0,Hoja1!U23,0)))</f>
        <v>0</v>
      </c>
      <c r="L23" s="6">
        <f>IF(AND(Hoja1!B23=Hoja1!B24,Hoja1!E23=Hoja1!E24,I23&gt;0),Hoja1!Q24,IF(AND(Hoja1!B23=Hoja1!B24,Hoja1!E23&lt;&gt;Hoja1!E24,I23&gt;0),Hoja1!V23,IF(Hoja1!V23&gt;0,Hoja1!V23,0)))</f>
        <v>0</v>
      </c>
      <c r="M23" t="str">
        <f>Hoja1!W23</f>
        <v/>
      </c>
    </row>
    <row r="24" spans="1:13" x14ac:dyDescent="0.3">
      <c r="A24" s="3">
        <f>Hoja1!B24</f>
        <v>23</v>
      </c>
      <c r="B24" s="5">
        <f>Hoja1!H24</f>
        <v>44572</v>
      </c>
      <c r="C24" s="5">
        <f>Hoja1!K24</f>
        <v>44814</v>
      </c>
      <c r="D24" s="6">
        <f>Hoja1!N24</f>
        <v>104000000</v>
      </c>
      <c r="E24" s="7">
        <f>Hoja1!O24</f>
        <v>0.58333333653846153</v>
      </c>
      <c r="F24" s="6">
        <f>Hoja1!P24</f>
        <v>60666667</v>
      </c>
      <c r="G24" s="6">
        <f>Hoja1!Q24</f>
        <v>43333333</v>
      </c>
      <c r="H24" s="6">
        <f>Hoja1!R24</f>
        <v>0</v>
      </c>
      <c r="I24" s="6">
        <f>Hoja1!S24</f>
        <v>0</v>
      </c>
      <c r="J24" s="7">
        <f t="shared" si="0"/>
        <v>0</v>
      </c>
      <c r="K24" s="6">
        <f>IF(AND(Hoja1!B24=Hoja1!B25,Hoja1!E24=Hoja1!E25,I24&gt;0),Hoja1!P25,IF(AND(Hoja1!B24=Hoja1!B25,Hoja1!E24&lt;&gt;Hoja1!E25,I24&gt;0),Hoja1!U24,IF(Hoja1!U24&gt;0,Hoja1!U24,0)))</f>
        <v>0</v>
      </c>
      <c r="L24" s="6">
        <f>IF(AND(Hoja1!B24=Hoja1!B25,Hoja1!E24=Hoja1!E25,I24&gt;0),Hoja1!Q25,IF(AND(Hoja1!B24=Hoja1!B25,Hoja1!E24&lt;&gt;Hoja1!E25,I24&gt;0),Hoja1!V24,IF(Hoja1!V24&gt;0,Hoja1!V24,0)))</f>
        <v>0</v>
      </c>
      <c r="M24" t="str">
        <f>Hoja1!W24</f>
        <v/>
      </c>
    </row>
    <row r="25" spans="1:13" x14ac:dyDescent="0.3">
      <c r="A25" s="3">
        <f>Hoja1!B25</f>
        <v>24</v>
      </c>
      <c r="B25" s="5">
        <f>Hoja1!H25</f>
        <v>44568</v>
      </c>
      <c r="C25" s="5">
        <f>Hoja1!K25</f>
        <v>44810</v>
      </c>
      <c r="D25" s="6">
        <f>Hoja1!N25</f>
        <v>36000000</v>
      </c>
      <c r="E25" s="7">
        <f>Hoja1!O25</f>
        <v>0.6</v>
      </c>
      <c r="F25" s="6">
        <f>Hoja1!P25</f>
        <v>21600000</v>
      </c>
      <c r="G25" s="6">
        <f>Hoja1!Q25</f>
        <v>14400000</v>
      </c>
      <c r="H25" s="6">
        <f>Hoja1!R25</f>
        <v>0</v>
      </c>
      <c r="I25" s="6">
        <f>Hoja1!S25</f>
        <v>0</v>
      </c>
      <c r="J25" s="7">
        <f t="shared" si="0"/>
        <v>0</v>
      </c>
      <c r="K25" s="6">
        <f>IF(AND(Hoja1!B25=Hoja1!B26,Hoja1!E25=Hoja1!E26,I25&gt;0),Hoja1!P26,IF(AND(Hoja1!B25=Hoja1!B26,Hoja1!E25&lt;&gt;Hoja1!E26,I25&gt;0),Hoja1!U25,IF(Hoja1!U25&gt;0,Hoja1!U25,0)))</f>
        <v>0</v>
      </c>
      <c r="L25" s="6">
        <f>IF(AND(Hoja1!B25=Hoja1!B26,Hoja1!E25=Hoja1!E26,I25&gt;0),Hoja1!Q26,IF(AND(Hoja1!B25=Hoja1!B26,Hoja1!E25&lt;&gt;Hoja1!E26,I25&gt;0),Hoja1!V25,IF(Hoja1!V25&gt;0,Hoja1!V25,0)))</f>
        <v>0</v>
      </c>
      <c r="M25" t="str">
        <f>Hoja1!W25</f>
        <v/>
      </c>
    </row>
    <row r="26" spans="1:13" x14ac:dyDescent="0.3">
      <c r="A26" s="3">
        <f>Hoja1!B26</f>
        <v>25</v>
      </c>
      <c r="B26" s="5">
        <f>Hoja1!H26</f>
        <v>44568</v>
      </c>
      <c r="C26" s="5">
        <f>Hoja1!K26</f>
        <v>44810</v>
      </c>
      <c r="D26" s="6">
        <f>Hoja1!N26</f>
        <v>40000000</v>
      </c>
      <c r="E26" s="7">
        <f>Hoja1!O26</f>
        <v>0.6</v>
      </c>
      <c r="F26" s="6">
        <f>Hoja1!P26</f>
        <v>24000000</v>
      </c>
      <c r="G26" s="6">
        <f>Hoja1!Q26</f>
        <v>16000000</v>
      </c>
      <c r="H26" s="6">
        <f>Hoja1!R26</f>
        <v>0</v>
      </c>
      <c r="I26" s="6">
        <f>Hoja1!S26</f>
        <v>0</v>
      </c>
      <c r="J26" s="7">
        <f t="shared" si="0"/>
        <v>0</v>
      </c>
      <c r="K26" s="6">
        <f>IF(AND(Hoja1!B26=Hoja1!B27,Hoja1!E26=Hoja1!E27,I26&gt;0),Hoja1!P27,IF(AND(Hoja1!B26=Hoja1!B27,Hoja1!E26&lt;&gt;Hoja1!E27,I26&gt;0),Hoja1!U26,IF(Hoja1!U26&gt;0,Hoja1!U26,0)))</f>
        <v>0</v>
      </c>
      <c r="L26" s="6">
        <f>IF(AND(Hoja1!B26=Hoja1!B27,Hoja1!E26=Hoja1!E27,I26&gt;0),Hoja1!Q27,IF(AND(Hoja1!B26=Hoja1!B27,Hoja1!E26&lt;&gt;Hoja1!E27,I26&gt;0),Hoja1!V26,IF(Hoja1!V26&gt;0,Hoja1!V26,0)))</f>
        <v>0</v>
      </c>
      <c r="M26" t="str">
        <f>Hoja1!W26</f>
        <v/>
      </c>
    </row>
    <row r="27" spans="1:13" x14ac:dyDescent="0.3">
      <c r="A27" s="3">
        <f>Hoja1!B27</f>
        <v>26</v>
      </c>
      <c r="B27" s="5">
        <f>Hoja1!H27</f>
        <v>44568</v>
      </c>
      <c r="C27" s="5">
        <f>Hoja1!K27</f>
        <v>44916</v>
      </c>
      <c r="D27" s="6">
        <f>Hoja1!N27</f>
        <v>69885500</v>
      </c>
      <c r="E27" s="7">
        <f>Hoja1!O27</f>
        <v>0.41739130434782606</v>
      </c>
      <c r="F27" s="6">
        <f>Hoja1!P27</f>
        <v>29169600</v>
      </c>
      <c r="G27" s="6">
        <f>Hoja1!Q27</f>
        <v>40715900</v>
      </c>
      <c r="H27" s="6">
        <f>Hoja1!R27</f>
        <v>0</v>
      </c>
      <c r="I27" s="6">
        <f>Hoja1!S27</f>
        <v>0</v>
      </c>
      <c r="J27" s="7">
        <f t="shared" si="0"/>
        <v>0</v>
      </c>
      <c r="K27" s="6">
        <f>IF(AND(Hoja1!B27=Hoja1!B28,Hoja1!E27=Hoja1!E28,I27&gt;0),Hoja1!P28,IF(AND(Hoja1!B27=Hoja1!B28,Hoja1!E27&lt;&gt;Hoja1!E28,I27&gt;0),Hoja1!U27,IF(Hoja1!U27&gt;0,Hoja1!U27,0)))</f>
        <v>0</v>
      </c>
      <c r="L27" s="6">
        <f>IF(AND(Hoja1!B27=Hoja1!B28,Hoja1!E27=Hoja1!E28,I27&gt;0),Hoja1!Q28,IF(AND(Hoja1!B27=Hoja1!B28,Hoja1!E27&lt;&gt;Hoja1!E28,I27&gt;0),Hoja1!V27,IF(Hoja1!V27&gt;0,Hoja1!V27,0)))</f>
        <v>0</v>
      </c>
      <c r="M27" t="str">
        <f>Hoja1!W27</f>
        <v/>
      </c>
    </row>
    <row r="28" spans="1:13" x14ac:dyDescent="0.3">
      <c r="A28" s="3">
        <f>Hoja1!B28</f>
        <v>27</v>
      </c>
      <c r="B28" s="5">
        <f>Hoja1!H28</f>
        <v>44568</v>
      </c>
      <c r="C28" s="5">
        <f>Hoja1!K28</f>
        <v>44916</v>
      </c>
      <c r="D28" s="6">
        <f>Hoja1!N28</f>
        <v>48422360</v>
      </c>
      <c r="E28" s="7">
        <f>Hoja1!O28</f>
        <v>0.40579709456540325</v>
      </c>
      <c r="F28" s="6">
        <f>Hoja1!P28</f>
        <v>19649653</v>
      </c>
      <c r="G28" s="6">
        <f>Hoja1!Q28</f>
        <v>28772707</v>
      </c>
      <c r="H28" s="6">
        <f>Hoja1!R28</f>
        <v>0</v>
      </c>
      <c r="I28" s="6">
        <f>Hoja1!S28</f>
        <v>0</v>
      </c>
      <c r="J28" s="7">
        <f t="shared" si="0"/>
        <v>0</v>
      </c>
      <c r="K28" s="6">
        <f>IF(AND(Hoja1!B28=Hoja1!B29,Hoja1!E28=Hoja1!E29,I28&gt;0),Hoja1!P29,IF(AND(Hoja1!B28=Hoja1!B29,Hoja1!E28&lt;&gt;Hoja1!E29,I28&gt;0),Hoja1!U28,IF(Hoja1!U28&gt;0,Hoja1!U28,0)))</f>
        <v>0</v>
      </c>
      <c r="L28" s="6">
        <f>IF(AND(Hoja1!B28=Hoja1!B29,Hoja1!E28=Hoja1!E29,I28&gt;0),Hoja1!Q29,IF(AND(Hoja1!B28=Hoja1!B29,Hoja1!E28&lt;&gt;Hoja1!E29,I28&gt;0),Hoja1!V28,IF(Hoja1!V28&gt;0,Hoja1!V28,0)))</f>
        <v>0</v>
      </c>
      <c r="M28" t="str">
        <f>Hoja1!W28</f>
        <v/>
      </c>
    </row>
    <row r="29" spans="1:13" x14ac:dyDescent="0.3">
      <c r="A29" s="3">
        <f>Hoja1!B29</f>
        <v>28</v>
      </c>
      <c r="B29" s="5">
        <f>Hoja1!H29</f>
        <v>44568</v>
      </c>
      <c r="C29" s="5">
        <f>Hoja1!K29</f>
        <v>44810</v>
      </c>
      <c r="D29" s="6">
        <f>Hoja1!N29</f>
        <v>56400000</v>
      </c>
      <c r="E29" s="7">
        <f>Hoja1!O29</f>
        <v>0.6</v>
      </c>
      <c r="F29" s="6">
        <f>Hoja1!P29</f>
        <v>33840000</v>
      </c>
      <c r="G29" s="6">
        <f>Hoja1!Q29</f>
        <v>22560000</v>
      </c>
      <c r="H29" s="6">
        <f>Hoja1!R29</f>
        <v>0</v>
      </c>
      <c r="I29" s="6">
        <f>Hoja1!S29</f>
        <v>0</v>
      </c>
      <c r="J29" s="7">
        <f t="shared" si="0"/>
        <v>0</v>
      </c>
      <c r="K29" s="6">
        <f>IF(AND(Hoja1!B29=Hoja1!B30,Hoja1!E29=Hoja1!E30,I29&gt;0),Hoja1!P30,IF(AND(Hoja1!B29=Hoja1!B30,Hoja1!E29&lt;&gt;Hoja1!E30,I29&gt;0),Hoja1!U29,IF(Hoja1!U29&gt;0,Hoja1!U29,0)))</f>
        <v>0</v>
      </c>
      <c r="L29" s="6">
        <f>IF(AND(Hoja1!B29=Hoja1!B30,Hoja1!E29=Hoja1!E30,I29&gt;0),Hoja1!Q30,IF(AND(Hoja1!B29=Hoja1!B30,Hoja1!E29&lt;&gt;Hoja1!E30,I29&gt;0),Hoja1!V29,IF(Hoja1!V29&gt;0,Hoja1!V29,0)))</f>
        <v>0</v>
      </c>
      <c r="M29" t="str">
        <f>Hoja1!W29</f>
        <v/>
      </c>
    </row>
    <row r="30" spans="1:13" x14ac:dyDescent="0.3">
      <c r="A30" s="3">
        <f>Hoja1!B30</f>
        <v>29</v>
      </c>
      <c r="B30" s="5">
        <f>Hoja1!H30</f>
        <v>44568</v>
      </c>
      <c r="C30" s="5">
        <f>Hoja1!K30</f>
        <v>44916</v>
      </c>
      <c r="D30" s="6">
        <f>Hoja1!N30</f>
        <v>82915000</v>
      </c>
      <c r="E30" s="7">
        <f>Hoja1!O30</f>
        <v>0.40579710546945669</v>
      </c>
      <c r="F30" s="6">
        <f>Hoja1!P30</f>
        <v>33646667</v>
      </c>
      <c r="G30" s="6">
        <f>Hoja1!Q30</f>
        <v>49268333</v>
      </c>
      <c r="H30" s="6">
        <f>Hoja1!R30</f>
        <v>0</v>
      </c>
      <c r="I30" s="6">
        <f>Hoja1!S30</f>
        <v>0</v>
      </c>
      <c r="J30" s="7">
        <f t="shared" si="0"/>
        <v>0</v>
      </c>
      <c r="K30" s="6">
        <f>IF(AND(Hoja1!B30=Hoja1!B31,Hoja1!E30=Hoja1!E31,I30&gt;0),Hoja1!P31,IF(AND(Hoja1!B30=Hoja1!B31,Hoja1!E30&lt;&gt;Hoja1!E31,I30&gt;0),Hoja1!U30,IF(Hoja1!U30&gt;0,Hoja1!U30,0)))</f>
        <v>0</v>
      </c>
      <c r="L30" s="6">
        <f>IF(AND(Hoja1!B30=Hoja1!B31,Hoja1!E30=Hoja1!E31,I30&gt;0),Hoja1!Q31,IF(AND(Hoja1!B30=Hoja1!B31,Hoja1!E30&lt;&gt;Hoja1!E31,I30&gt;0),Hoja1!V30,IF(Hoja1!V30&gt;0,Hoja1!V30,0)))</f>
        <v>0</v>
      </c>
      <c r="M30" t="str">
        <f>Hoja1!W30</f>
        <v/>
      </c>
    </row>
    <row r="31" spans="1:13" x14ac:dyDescent="0.3">
      <c r="A31" s="3">
        <f>Hoja1!B31</f>
        <v>30</v>
      </c>
      <c r="B31" s="5">
        <f>Hoja1!H31</f>
        <v>44568</v>
      </c>
      <c r="C31" s="5">
        <f>Hoja1!K31</f>
        <v>44779</v>
      </c>
      <c r="D31" s="6">
        <f>Hoja1!N31</f>
        <v>35000000</v>
      </c>
      <c r="E31" s="7">
        <f>Hoja1!O31</f>
        <v>0.68571428571428572</v>
      </c>
      <c r="F31" s="6">
        <f>Hoja1!P31</f>
        <v>24000000</v>
      </c>
      <c r="G31" s="6">
        <f>Hoja1!Q31</f>
        <v>11000000</v>
      </c>
      <c r="H31" s="6">
        <f>Hoja1!R31</f>
        <v>0</v>
      </c>
      <c r="I31" s="6">
        <f>Hoja1!S31</f>
        <v>0</v>
      </c>
      <c r="J31" s="7">
        <f t="shared" si="0"/>
        <v>0</v>
      </c>
      <c r="K31" s="6">
        <f>IF(AND(Hoja1!B31=Hoja1!B32,Hoja1!E31=Hoja1!E32,I31&gt;0),Hoja1!P32,IF(AND(Hoja1!B31=Hoja1!B32,Hoja1!E31&lt;&gt;Hoja1!E32,I31&gt;0),Hoja1!U31,IF(Hoja1!U31&gt;0,Hoja1!U31,0)))</f>
        <v>0</v>
      </c>
      <c r="L31" s="6">
        <f>IF(AND(Hoja1!B31=Hoja1!B32,Hoja1!E31=Hoja1!E32,I31&gt;0),Hoja1!Q32,IF(AND(Hoja1!B31=Hoja1!B32,Hoja1!E31&lt;&gt;Hoja1!E32,I31&gt;0),Hoja1!V31,IF(Hoja1!V31&gt;0,Hoja1!V31,0)))</f>
        <v>0</v>
      </c>
      <c r="M31" t="str">
        <f>Hoja1!W31</f>
        <v/>
      </c>
    </row>
    <row r="32" spans="1:13" x14ac:dyDescent="0.3">
      <c r="A32" s="3">
        <f>Hoja1!B32</f>
        <v>31</v>
      </c>
      <c r="B32" s="5">
        <f>Hoja1!H32</f>
        <v>44568</v>
      </c>
      <c r="C32" s="5">
        <f>Hoja1!K32</f>
        <v>44901</v>
      </c>
      <c r="D32" s="6">
        <f>Hoja1!N32</f>
        <v>46530000</v>
      </c>
      <c r="E32" s="7">
        <f>Hoja1!O32</f>
        <v>0.43636363636363634</v>
      </c>
      <c r="F32" s="6">
        <f>Hoja1!P32</f>
        <v>20304000</v>
      </c>
      <c r="G32" s="6">
        <f>Hoja1!Q32</f>
        <v>26226000</v>
      </c>
      <c r="H32" s="6">
        <f>Hoja1!R32</f>
        <v>0</v>
      </c>
      <c r="I32" s="6">
        <f>Hoja1!S32</f>
        <v>0</v>
      </c>
      <c r="J32" s="7">
        <f t="shared" si="0"/>
        <v>0</v>
      </c>
      <c r="K32" s="6">
        <f>IF(AND(Hoja1!B32=Hoja1!B33,Hoja1!E32=Hoja1!E33,I32&gt;0),Hoja1!P33,IF(AND(Hoja1!B32=Hoja1!B33,Hoja1!E32&lt;&gt;Hoja1!E33,I32&gt;0),Hoja1!U32,IF(Hoja1!U32&gt;0,Hoja1!U32,0)))</f>
        <v>0</v>
      </c>
      <c r="L32" s="6">
        <f>IF(AND(Hoja1!B32=Hoja1!B33,Hoja1!E32=Hoja1!E33,I32&gt;0),Hoja1!Q33,IF(AND(Hoja1!B32=Hoja1!B33,Hoja1!E32&lt;&gt;Hoja1!E33,I32&gt;0),Hoja1!V32,IF(Hoja1!V32&gt;0,Hoja1!V32,0)))</f>
        <v>0</v>
      </c>
      <c r="M32" t="str">
        <f>Hoja1!W32</f>
        <v/>
      </c>
    </row>
    <row r="33" spans="1:13" x14ac:dyDescent="0.3">
      <c r="A33" s="3">
        <f>Hoja1!B33</f>
        <v>32</v>
      </c>
      <c r="B33" s="5">
        <f>Hoja1!H33</f>
        <v>44568</v>
      </c>
      <c r="C33" s="5">
        <f>Hoja1!K33</f>
        <v>44810</v>
      </c>
      <c r="D33" s="6">
        <f>Hoja1!N33</f>
        <v>70040000</v>
      </c>
      <c r="E33" s="7">
        <f>Hoja1!O33</f>
        <v>0.6</v>
      </c>
      <c r="F33" s="6">
        <f>Hoja1!P33</f>
        <v>42024000</v>
      </c>
      <c r="G33" s="6">
        <f>Hoja1!Q33</f>
        <v>28016000</v>
      </c>
      <c r="H33" s="6">
        <f>Hoja1!R33</f>
        <v>0</v>
      </c>
      <c r="I33" s="6">
        <f>Hoja1!S33</f>
        <v>0</v>
      </c>
      <c r="J33" s="7">
        <f t="shared" si="0"/>
        <v>0</v>
      </c>
      <c r="K33" s="6">
        <f>IF(AND(Hoja1!B33=Hoja1!B34,Hoja1!E33=Hoja1!E34,I33&gt;0),Hoja1!P34,IF(AND(Hoja1!B33=Hoja1!B34,Hoja1!E33&lt;&gt;Hoja1!E34,I33&gt;0),Hoja1!U33,IF(Hoja1!U33&gt;0,Hoja1!U33,0)))</f>
        <v>0</v>
      </c>
      <c r="L33" s="6">
        <f>IF(AND(Hoja1!B33=Hoja1!B34,Hoja1!E33=Hoja1!E34,I33&gt;0),Hoja1!Q34,IF(AND(Hoja1!B33=Hoja1!B34,Hoja1!E33&lt;&gt;Hoja1!E34,I33&gt;0),Hoja1!V33,IF(Hoja1!V33&gt;0,Hoja1!V33,0)))</f>
        <v>0</v>
      </c>
      <c r="M33" t="str">
        <f>Hoja1!W33</f>
        <v/>
      </c>
    </row>
    <row r="34" spans="1:13" x14ac:dyDescent="0.3">
      <c r="A34" s="3">
        <f>Hoja1!B34</f>
        <v>33</v>
      </c>
      <c r="B34" s="5">
        <f>Hoja1!H34</f>
        <v>44568</v>
      </c>
      <c r="C34" s="5">
        <f>Hoja1!K34</f>
        <v>44901</v>
      </c>
      <c r="D34" s="6">
        <f>Hoja1!N34</f>
        <v>38500000</v>
      </c>
      <c r="E34" s="7">
        <f>Hoja1!O34</f>
        <v>0.43636363636363634</v>
      </c>
      <c r="F34" s="6">
        <f>Hoja1!P34</f>
        <v>16800000</v>
      </c>
      <c r="G34" s="6">
        <f>Hoja1!Q34</f>
        <v>21700000</v>
      </c>
      <c r="H34" s="6">
        <f>Hoja1!R34</f>
        <v>0</v>
      </c>
      <c r="I34" s="6">
        <f>Hoja1!S34</f>
        <v>0</v>
      </c>
      <c r="J34" s="7">
        <f t="shared" si="0"/>
        <v>0</v>
      </c>
      <c r="K34" s="6">
        <f>IF(AND(Hoja1!B34=Hoja1!B35,Hoja1!E34=Hoja1!E35,I34&gt;0),Hoja1!P35,IF(AND(Hoja1!B34=Hoja1!B35,Hoja1!E34&lt;&gt;Hoja1!E35,I34&gt;0),Hoja1!U34,IF(Hoja1!U34&gt;0,Hoja1!U34,0)))</f>
        <v>0</v>
      </c>
      <c r="L34" s="6">
        <f>IF(AND(Hoja1!B34=Hoja1!B35,Hoja1!E34=Hoja1!E35,I34&gt;0),Hoja1!Q35,IF(AND(Hoja1!B34=Hoja1!B35,Hoja1!E34&lt;&gt;Hoja1!E35,I34&gt;0),Hoja1!V34,IF(Hoja1!V34&gt;0,Hoja1!V34,0)))</f>
        <v>0</v>
      </c>
      <c r="M34" t="str">
        <f>Hoja1!W34</f>
        <v/>
      </c>
    </row>
    <row r="35" spans="1:13" x14ac:dyDescent="0.3">
      <c r="A35" s="3">
        <f>Hoja1!B35</f>
        <v>34</v>
      </c>
      <c r="B35" s="5">
        <f>Hoja1!H35</f>
        <v>44568</v>
      </c>
      <c r="C35" s="5">
        <f>Hoja1!K35</f>
        <v>44916</v>
      </c>
      <c r="D35" s="6">
        <f>Hoja1!N35</f>
        <v>59225000</v>
      </c>
      <c r="E35" s="7">
        <f>Hoja1!O35</f>
        <v>0.41739130434782606</v>
      </c>
      <c r="F35" s="6">
        <f>Hoja1!P35</f>
        <v>24720000</v>
      </c>
      <c r="G35" s="6">
        <f>Hoja1!Q35</f>
        <v>34505000</v>
      </c>
      <c r="H35" s="6">
        <f>Hoja1!R35</f>
        <v>0</v>
      </c>
      <c r="I35" s="6">
        <f>Hoja1!S35</f>
        <v>0</v>
      </c>
      <c r="J35" s="7">
        <f t="shared" si="0"/>
        <v>0</v>
      </c>
      <c r="K35" s="6">
        <f>IF(AND(Hoja1!B35=Hoja1!B36,Hoja1!E35=Hoja1!E36,I35&gt;0),Hoja1!P36,IF(AND(Hoja1!B35=Hoja1!B36,Hoja1!E35&lt;&gt;Hoja1!E36,I35&gt;0),Hoja1!U35,IF(Hoja1!U35&gt;0,Hoja1!U35,0)))</f>
        <v>0</v>
      </c>
      <c r="L35" s="6">
        <f>IF(AND(Hoja1!B35=Hoja1!B36,Hoja1!E35=Hoja1!E36,I35&gt;0),Hoja1!Q36,IF(AND(Hoja1!B35=Hoja1!B36,Hoja1!E35&lt;&gt;Hoja1!E36,I35&gt;0),Hoja1!V35,IF(Hoja1!V35&gt;0,Hoja1!V35,0)))</f>
        <v>0</v>
      </c>
      <c r="M35" t="str">
        <f>Hoja1!W35</f>
        <v/>
      </c>
    </row>
    <row r="36" spans="1:13" x14ac:dyDescent="0.3">
      <c r="A36" s="3">
        <f>Hoja1!B36</f>
        <v>35</v>
      </c>
      <c r="B36" s="5">
        <f>Hoja1!H36</f>
        <v>44568</v>
      </c>
      <c r="C36" s="5">
        <f>Hoja1!K36</f>
        <v>44901</v>
      </c>
      <c r="D36" s="6">
        <f>Hoja1!N36</f>
        <v>90200000</v>
      </c>
      <c r="E36" s="7">
        <f>Hoja1!O36</f>
        <v>0.43636363636363634</v>
      </c>
      <c r="F36" s="6">
        <f>Hoja1!P36</f>
        <v>39360000</v>
      </c>
      <c r="G36" s="6">
        <f>Hoja1!Q36</f>
        <v>50840000</v>
      </c>
      <c r="H36" s="6">
        <f>Hoja1!R36</f>
        <v>0</v>
      </c>
      <c r="I36" s="6">
        <f>Hoja1!S36</f>
        <v>0</v>
      </c>
      <c r="J36" s="7">
        <f t="shared" si="0"/>
        <v>0</v>
      </c>
      <c r="K36" s="6">
        <f>IF(AND(Hoja1!B36=Hoja1!B37,Hoja1!E36=Hoja1!E37,I36&gt;0),Hoja1!P37,IF(AND(Hoja1!B36=Hoja1!B37,Hoja1!E36&lt;&gt;Hoja1!E37,I36&gt;0),Hoja1!U36,IF(Hoja1!U36&gt;0,Hoja1!U36,0)))</f>
        <v>0</v>
      </c>
      <c r="L36" s="6">
        <f>IF(AND(Hoja1!B36=Hoja1!B37,Hoja1!E36=Hoja1!E37,I36&gt;0),Hoja1!Q37,IF(AND(Hoja1!B36=Hoja1!B37,Hoja1!E36&lt;&gt;Hoja1!E37,I36&gt;0),Hoja1!V36,IF(Hoja1!V36&gt;0,Hoja1!V36,0)))</f>
        <v>0</v>
      </c>
      <c r="M36" t="str">
        <f>Hoja1!W36</f>
        <v/>
      </c>
    </row>
    <row r="37" spans="1:13" x14ac:dyDescent="0.3">
      <c r="A37" s="3">
        <f>Hoja1!B37</f>
        <v>36</v>
      </c>
      <c r="B37" s="5">
        <f>Hoja1!H37</f>
        <v>44568</v>
      </c>
      <c r="C37" s="5">
        <f>Hoja1!K37</f>
        <v>44840</v>
      </c>
      <c r="D37" s="6">
        <f>Hoja1!N37</f>
        <v>28618569</v>
      </c>
      <c r="E37" s="7">
        <f>Hoja1!O37</f>
        <v>0.53333334032180291</v>
      </c>
      <c r="F37" s="6">
        <f>Hoja1!P37</f>
        <v>15263237</v>
      </c>
      <c r="G37" s="6">
        <f>Hoja1!Q37</f>
        <v>13355332</v>
      </c>
      <c r="H37" s="6">
        <f>Hoja1!R37</f>
        <v>0</v>
      </c>
      <c r="I37" s="6">
        <f>Hoja1!S37</f>
        <v>0</v>
      </c>
      <c r="J37" s="7">
        <f t="shared" si="0"/>
        <v>0</v>
      </c>
      <c r="K37" s="6">
        <f>IF(AND(Hoja1!B37=Hoja1!B38,Hoja1!E37=Hoja1!E38,I37&gt;0),Hoja1!P38,IF(AND(Hoja1!B37=Hoja1!B38,Hoja1!E37&lt;&gt;Hoja1!E38,I37&gt;0),Hoja1!U37,IF(Hoja1!U37&gt;0,Hoja1!U37,0)))</f>
        <v>0</v>
      </c>
      <c r="L37" s="6">
        <f>IF(AND(Hoja1!B37=Hoja1!B38,Hoja1!E37=Hoja1!E38,I37&gt;0),Hoja1!Q38,IF(AND(Hoja1!B37=Hoja1!B38,Hoja1!E37&lt;&gt;Hoja1!E38,I37&gt;0),Hoja1!V37,IF(Hoja1!V37&gt;0,Hoja1!V37,0)))</f>
        <v>0</v>
      </c>
      <c r="M37" t="str">
        <f>Hoja1!W37</f>
        <v/>
      </c>
    </row>
    <row r="38" spans="1:13" x14ac:dyDescent="0.3">
      <c r="A38" s="3">
        <f>Hoja1!B38</f>
        <v>37</v>
      </c>
      <c r="B38" s="5">
        <f>Hoja1!H38</f>
        <v>44568</v>
      </c>
      <c r="C38" s="5">
        <f>Hoja1!K38</f>
        <v>44810</v>
      </c>
      <c r="D38" s="6">
        <f>Hoja1!N38</f>
        <v>60160000</v>
      </c>
      <c r="E38" s="7">
        <f>Hoja1!O38</f>
        <v>0.3333333277925532</v>
      </c>
      <c r="F38" s="6">
        <f>Hoja1!P38</f>
        <v>20053333</v>
      </c>
      <c r="G38" s="6">
        <f>Hoja1!Q38</f>
        <v>40106667</v>
      </c>
      <c r="H38" s="6">
        <f>Hoja1!R38</f>
        <v>0</v>
      </c>
      <c r="I38" s="6">
        <f>Hoja1!S38</f>
        <v>0</v>
      </c>
      <c r="J38" s="7">
        <f t="shared" si="0"/>
        <v>0</v>
      </c>
      <c r="K38" s="6">
        <f>IF(AND(Hoja1!B38=Hoja1!B39,Hoja1!E38=Hoja1!E39,I38&gt;0),Hoja1!P39,IF(AND(Hoja1!B38=Hoja1!B39,Hoja1!E38&lt;&gt;Hoja1!E39,I38&gt;0),Hoja1!U38,IF(Hoja1!U38&gt;0,Hoja1!U38,0)))</f>
        <v>0</v>
      </c>
      <c r="L38" s="6">
        <f>IF(AND(Hoja1!B38=Hoja1!B39,Hoja1!E38=Hoja1!E39,I38&gt;0),Hoja1!Q39,IF(AND(Hoja1!B38=Hoja1!B39,Hoja1!E38&lt;&gt;Hoja1!E39,I38&gt;0),Hoja1!V38,IF(Hoja1!V38&gt;0,Hoja1!V38,0)))</f>
        <v>0</v>
      </c>
      <c r="M38" t="str">
        <f>Hoja1!W38</f>
        <v/>
      </c>
    </row>
    <row r="39" spans="1:13" x14ac:dyDescent="0.3">
      <c r="A39" s="3">
        <f>Hoja1!B39</f>
        <v>38</v>
      </c>
      <c r="B39" s="5">
        <f>Hoja1!H39</f>
        <v>44568</v>
      </c>
      <c r="C39" s="5">
        <f>Hoja1!K39</f>
        <v>44871</v>
      </c>
      <c r="D39" s="6">
        <f>Hoja1!N39</f>
        <v>60000000</v>
      </c>
      <c r="E39" s="7">
        <f>Hoja1!O39</f>
        <v>0.48</v>
      </c>
      <c r="F39" s="6">
        <f>Hoja1!P39</f>
        <v>28800000</v>
      </c>
      <c r="G39" s="6">
        <f>Hoja1!Q39</f>
        <v>31200000</v>
      </c>
      <c r="H39" s="6">
        <f>Hoja1!R39</f>
        <v>0</v>
      </c>
      <c r="I39" s="6">
        <f>Hoja1!S39</f>
        <v>0</v>
      </c>
      <c r="J39" s="7">
        <f t="shared" si="0"/>
        <v>0</v>
      </c>
      <c r="K39" s="6">
        <f>IF(AND(Hoja1!B39=Hoja1!B40,Hoja1!E39=Hoja1!E40,I39&gt;0),Hoja1!P40,IF(AND(Hoja1!B39=Hoja1!B40,Hoja1!E39&lt;&gt;Hoja1!E40,I39&gt;0),Hoja1!U39,IF(Hoja1!U39&gt;0,Hoja1!U39,0)))</f>
        <v>0</v>
      </c>
      <c r="L39" s="6">
        <f>IF(AND(Hoja1!B39=Hoja1!B40,Hoja1!E39=Hoja1!E40,I39&gt;0),Hoja1!Q40,IF(AND(Hoja1!B39=Hoja1!B40,Hoja1!E39&lt;&gt;Hoja1!E40,I39&gt;0),Hoja1!V39,IF(Hoja1!V39&gt;0,Hoja1!V39,0)))</f>
        <v>0</v>
      </c>
      <c r="M39" t="str">
        <f>Hoja1!W39</f>
        <v/>
      </c>
    </row>
    <row r="40" spans="1:13" x14ac:dyDescent="0.3">
      <c r="A40" s="3">
        <f>Hoja1!B40</f>
        <v>39</v>
      </c>
      <c r="B40" s="5">
        <f>Hoja1!H40</f>
        <v>44568</v>
      </c>
      <c r="C40" s="5">
        <f>Hoja1!K40</f>
        <v>44748</v>
      </c>
      <c r="D40" s="6">
        <f>Hoja1!N40</f>
        <v>40883670</v>
      </c>
      <c r="E40" s="7">
        <f>Hoja1!O40</f>
        <v>0.8</v>
      </c>
      <c r="F40" s="6">
        <f>Hoja1!P40</f>
        <v>32706936</v>
      </c>
      <c r="G40" s="6">
        <f>Hoja1!Q40</f>
        <v>8176734</v>
      </c>
      <c r="H40" s="6">
        <f>Hoja1!R40</f>
        <v>0</v>
      </c>
      <c r="I40" s="6">
        <f>Hoja1!S40</f>
        <v>0</v>
      </c>
      <c r="J40" s="7">
        <f t="shared" si="0"/>
        <v>0</v>
      </c>
      <c r="K40" s="6">
        <f>IF(AND(Hoja1!B40=Hoja1!B41,Hoja1!E40=Hoja1!E41,I40&gt;0),Hoja1!P41,IF(AND(Hoja1!B40=Hoja1!B41,Hoja1!E40&lt;&gt;Hoja1!E41,I40&gt;0),Hoja1!U40,IF(Hoja1!U40&gt;0,Hoja1!U40,0)))</f>
        <v>0</v>
      </c>
      <c r="L40" s="6">
        <f>IF(AND(Hoja1!B40=Hoja1!B41,Hoja1!E40=Hoja1!E41,I40&gt;0),Hoja1!Q41,IF(AND(Hoja1!B40=Hoja1!B41,Hoja1!E40&lt;&gt;Hoja1!E41,I40&gt;0),Hoja1!V40,IF(Hoja1!V40&gt;0,Hoja1!V40,0)))</f>
        <v>0</v>
      </c>
      <c r="M40" t="str">
        <f>Hoja1!W40</f>
        <v/>
      </c>
    </row>
    <row r="41" spans="1:13" x14ac:dyDescent="0.3">
      <c r="A41" s="3">
        <f>Hoja1!B41</f>
        <v>40</v>
      </c>
      <c r="B41" s="5">
        <f>Hoja1!H41</f>
        <v>44568</v>
      </c>
      <c r="C41" s="5">
        <f>Hoja1!K41</f>
        <v>44840</v>
      </c>
      <c r="D41" s="6">
        <f>Hoja1!N41</f>
        <v>30591000</v>
      </c>
      <c r="E41" s="7">
        <f>Hoja1!O41</f>
        <v>0.51851851851851849</v>
      </c>
      <c r="F41" s="6">
        <f>Hoja1!P41</f>
        <v>15862000</v>
      </c>
      <c r="G41" s="6">
        <f>Hoja1!Q41</f>
        <v>14729000</v>
      </c>
      <c r="H41" s="6">
        <f>Hoja1!R41</f>
        <v>0</v>
      </c>
      <c r="I41" s="6">
        <f>Hoja1!S41</f>
        <v>0</v>
      </c>
      <c r="J41" s="7">
        <f t="shared" si="0"/>
        <v>0</v>
      </c>
      <c r="K41" s="6">
        <f>IF(AND(Hoja1!B41=Hoja1!B42,Hoja1!E41=Hoja1!E42,I41&gt;0),Hoja1!P42,IF(AND(Hoja1!B41=Hoja1!B42,Hoja1!E41&lt;&gt;Hoja1!E42,I41&gt;0),Hoja1!U41,IF(Hoja1!U41&gt;0,Hoja1!U41,0)))</f>
        <v>0</v>
      </c>
      <c r="L41" s="6">
        <f>IF(AND(Hoja1!B41=Hoja1!B42,Hoja1!E41=Hoja1!E42,I41&gt;0),Hoja1!Q42,IF(AND(Hoja1!B41=Hoja1!B42,Hoja1!E41&lt;&gt;Hoja1!E42,I41&gt;0),Hoja1!V41,IF(Hoja1!V41&gt;0,Hoja1!V41,0)))</f>
        <v>0</v>
      </c>
      <c r="M41" t="str">
        <f>Hoja1!W41</f>
        <v/>
      </c>
    </row>
    <row r="42" spans="1:13" x14ac:dyDescent="0.3">
      <c r="A42" s="3">
        <f>Hoja1!B42</f>
        <v>41</v>
      </c>
      <c r="B42" s="5">
        <f>Hoja1!H42</f>
        <v>44568</v>
      </c>
      <c r="C42" s="5">
        <f>Hoja1!K42</f>
        <v>44810</v>
      </c>
      <c r="D42" s="6">
        <f>Hoja1!N42</f>
        <v>37600000</v>
      </c>
      <c r="E42" s="7">
        <f>Hoja1!O42</f>
        <v>0.6</v>
      </c>
      <c r="F42" s="6">
        <f>Hoja1!P42</f>
        <v>22560000</v>
      </c>
      <c r="G42" s="6">
        <f>Hoja1!Q42</f>
        <v>15040000</v>
      </c>
      <c r="H42" s="6">
        <f>Hoja1!R42</f>
        <v>0</v>
      </c>
      <c r="I42" s="6">
        <f>Hoja1!S42</f>
        <v>0</v>
      </c>
      <c r="J42" s="7">
        <f t="shared" si="0"/>
        <v>0</v>
      </c>
      <c r="K42" s="6">
        <f>IF(AND(Hoja1!B42=Hoja1!B43,Hoja1!E42=Hoja1!E43,I42&gt;0),Hoja1!P43,IF(AND(Hoja1!B42=Hoja1!B43,Hoja1!E42&lt;&gt;Hoja1!E43,I42&gt;0),Hoja1!U42,IF(Hoja1!U42&gt;0,Hoja1!U42,0)))</f>
        <v>0</v>
      </c>
      <c r="L42" s="6">
        <f>IF(AND(Hoja1!B42=Hoja1!B43,Hoja1!E42=Hoja1!E43,I42&gt;0),Hoja1!Q43,IF(AND(Hoja1!B42=Hoja1!B43,Hoja1!E42&lt;&gt;Hoja1!E43,I42&gt;0),Hoja1!V42,IF(Hoja1!V42&gt;0,Hoja1!V42,0)))</f>
        <v>0</v>
      </c>
      <c r="M42" t="str">
        <f>Hoja1!W42</f>
        <v/>
      </c>
    </row>
    <row r="43" spans="1:13" x14ac:dyDescent="0.3">
      <c r="A43" s="3">
        <f>Hoja1!B43</f>
        <v>42</v>
      </c>
      <c r="B43" s="5">
        <f>Hoja1!H43</f>
        <v>44568</v>
      </c>
      <c r="C43" s="5">
        <f>Hoja1!K43</f>
        <v>44901</v>
      </c>
      <c r="D43" s="6">
        <f>Hoja1!N43</f>
        <v>55000000</v>
      </c>
      <c r="E43" s="7">
        <f>Hoja1!O43</f>
        <v>0.42727272727272725</v>
      </c>
      <c r="F43" s="6">
        <f>Hoja1!P43</f>
        <v>23500000</v>
      </c>
      <c r="G43" s="6">
        <f>Hoja1!Q43</f>
        <v>31500000</v>
      </c>
      <c r="H43" s="6">
        <f>Hoja1!R43</f>
        <v>0</v>
      </c>
      <c r="I43" s="6">
        <f>Hoja1!S43</f>
        <v>0</v>
      </c>
      <c r="J43" s="7">
        <f t="shared" si="0"/>
        <v>0</v>
      </c>
      <c r="K43" s="6">
        <f>IF(AND(Hoja1!B43=Hoja1!B44,Hoja1!E43=Hoja1!E44,I43&gt;0),Hoja1!P44,IF(AND(Hoja1!B43=Hoja1!B44,Hoja1!E43&lt;&gt;Hoja1!E44,I43&gt;0),Hoja1!U43,IF(Hoja1!U43&gt;0,Hoja1!U43,0)))</f>
        <v>0</v>
      </c>
      <c r="L43" s="6">
        <f>IF(AND(Hoja1!B43=Hoja1!B44,Hoja1!E43=Hoja1!E44,I43&gt;0),Hoja1!Q44,IF(AND(Hoja1!B43=Hoja1!B44,Hoja1!E43&lt;&gt;Hoja1!E44,I43&gt;0),Hoja1!V43,IF(Hoja1!V43&gt;0,Hoja1!V43,0)))</f>
        <v>0</v>
      </c>
      <c r="M43" t="str">
        <f>Hoja1!W43</f>
        <v/>
      </c>
    </row>
    <row r="44" spans="1:13" x14ac:dyDescent="0.3">
      <c r="A44" s="3">
        <f>Hoja1!B44</f>
        <v>43</v>
      </c>
      <c r="B44" s="5">
        <f>Hoja1!H44</f>
        <v>44568</v>
      </c>
      <c r="C44" s="5">
        <f>Hoja1!K44</f>
        <v>44916</v>
      </c>
      <c r="D44" s="6">
        <f>Hoja1!N44</f>
        <v>46787750</v>
      </c>
      <c r="E44" s="7">
        <f>Hoja1!O44</f>
        <v>0.40579709432490341</v>
      </c>
      <c r="F44" s="6">
        <f>Hoja1!P44</f>
        <v>18986333</v>
      </c>
      <c r="G44" s="6">
        <f>Hoja1!Q44</f>
        <v>27801417</v>
      </c>
      <c r="H44" s="6">
        <f>Hoja1!R44</f>
        <v>0</v>
      </c>
      <c r="I44" s="6">
        <f>Hoja1!S44</f>
        <v>0</v>
      </c>
      <c r="J44" s="7">
        <f t="shared" si="0"/>
        <v>0</v>
      </c>
      <c r="K44" s="6">
        <f>IF(AND(Hoja1!B44=Hoja1!B45,Hoja1!E44=Hoja1!E45,I44&gt;0),Hoja1!P45,IF(AND(Hoja1!B44=Hoja1!B45,Hoja1!E44&lt;&gt;Hoja1!E45,I44&gt;0),Hoja1!U44,IF(Hoja1!U44&gt;0,Hoja1!U44,0)))</f>
        <v>0</v>
      </c>
      <c r="L44" s="6">
        <f>IF(AND(Hoja1!B44=Hoja1!B45,Hoja1!E44=Hoja1!E45,I44&gt;0),Hoja1!Q45,IF(AND(Hoja1!B44=Hoja1!B45,Hoja1!E44&lt;&gt;Hoja1!E45,I44&gt;0),Hoja1!V44,IF(Hoja1!V44&gt;0,Hoja1!V44,0)))</f>
        <v>0</v>
      </c>
      <c r="M44" t="str">
        <f>Hoja1!W44</f>
        <v/>
      </c>
    </row>
    <row r="45" spans="1:13" x14ac:dyDescent="0.3">
      <c r="A45" s="3">
        <f>Hoja1!B45</f>
        <v>44</v>
      </c>
      <c r="B45" s="5">
        <f>Hoja1!H45</f>
        <v>44572</v>
      </c>
      <c r="C45" s="5">
        <f>Hoja1!K45</f>
        <v>44752</v>
      </c>
      <c r="D45" s="6">
        <f>Hoja1!N45</f>
        <v>18000000</v>
      </c>
      <c r="E45" s="7">
        <f>Hoja1!O45</f>
        <v>0.77222222222222225</v>
      </c>
      <c r="F45" s="6">
        <f>Hoja1!P45</f>
        <v>13900000</v>
      </c>
      <c r="G45" s="6">
        <f>Hoja1!Q45</f>
        <v>4100000</v>
      </c>
      <c r="H45" s="6">
        <f>Hoja1!R45</f>
        <v>0</v>
      </c>
      <c r="I45" s="6">
        <f>Hoja1!S45</f>
        <v>0</v>
      </c>
      <c r="J45" s="7">
        <f t="shared" si="0"/>
        <v>0</v>
      </c>
      <c r="K45" s="6">
        <f>IF(AND(Hoja1!B45=Hoja1!B46,Hoja1!E45=Hoja1!E46,I45&gt;0),Hoja1!P46,IF(AND(Hoja1!B45=Hoja1!B46,Hoja1!E45&lt;&gt;Hoja1!E46,I45&gt;0),Hoja1!U45,IF(Hoja1!U45&gt;0,Hoja1!U45,0)))</f>
        <v>0</v>
      </c>
      <c r="L45" s="6">
        <f>IF(AND(Hoja1!B45=Hoja1!B46,Hoja1!E45=Hoja1!E46,I45&gt;0),Hoja1!Q46,IF(AND(Hoja1!B45=Hoja1!B46,Hoja1!E45&lt;&gt;Hoja1!E46,I45&gt;0),Hoja1!V45,IF(Hoja1!V45&gt;0,Hoja1!V45,0)))</f>
        <v>0</v>
      </c>
      <c r="M45" t="str">
        <f>Hoja1!W45</f>
        <v/>
      </c>
    </row>
    <row r="46" spans="1:13" x14ac:dyDescent="0.3">
      <c r="A46" s="3">
        <f>Hoja1!B46</f>
        <v>45</v>
      </c>
      <c r="B46" s="5">
        <f>Hoja1!H46</f>
        <v>44572</v>
      </c>
      <c r="C46" s="5">
        <f>Hoja1!K46</f>
        <v>44814</v>
      </c>
      <c r="D46" s="6">
        <f>Hoja1!N46</f>
        <v>58145664</v>
      </c>
      <c r="E46" s="7">
        <f>Hoja1!O46</f>
        <v>0.58333333333333337</v>
      </c>
      <c r="F46" s="6">
        <f>Hoja1!P46</f>
        <v>33918304</v>
      </c>
      <c r="G46" s="6">
        <f>Hoja1!Q46</f>
        <v>24227360</v>
      </c>
      <c r="H46" s="6">
        <f>Hoja1!R46</f>
        <v>0</v>
      </c>
      <c r="I46" s="6">
        <f>Hoja1!S46</f>
        <v>0</v>
      </c>
      <c r="J46" s="7">
        <f t="shared" si="0"/>
        <v>0</v>
      </c>
      <c r="K46" s="6">
        <f>IF(AND(Hoja1!B46=Hoja1!B47,Hoja1!E46=Hoja1!E47,I46&gt;0),Hoja1!P47,IF(AND(Hoja1!B46=Hoja1!B47,Hoja1!E46&lt;&gt;Hoja1!E47,I46&gt;0),Hoja1!U46,IF(Hoja1!U46&gt;0,Hoja1!U46,0)))</f>
        <v>0</v>
      </c>
      <c r="L46" s="6">
        <f>IF(AND(Hoja1!B46=Hoja1!B47,Hoja1!E46=Hoja1!E47,I46&gt;0),Hoja1!Q47,IF(AND(Hoja1!B46=Hoja1!B47,Hoja1!E46&lt;&gt;Hoja1!E47,I46&gt;0),Hoja1!V46,IF(Hoja1!V46&gt;0,Hoja1!V46,0)))</f>
        <v>0</v>
      </c>
      <c r="M46" t="str">
        <f>Hoja1!W46</f>
        <v/>
      </c>
    </row>
    <row r="47" spans="1:13" x14ac:dyDescent="0.3">
      <c r="A47" s="3">
        <f>Hoja1!B47</f>
        <v>46</v>
      </c>
      <c r="B47" s="5">
        <f>Hoja1!H47</f>
        <v>44568</v>
      </c>
      <c r="C47" s="5">
        <f>Hoja1!K47</f>
        <v>44916</v>
      </c>
      <c r="D47" s="6">
        <f>Hoja1!N47</f>
        <v>39041120</v>
      </c>
      <c r="E47" s="7">
        <f>Hoja1!O47</f>
        <v>0.40579709291126892</v>
      </c>
      <c r="F47" s="6">
        <f>Hoja1!P47</f>
        <v>15842773</v>
      </c>
      <c r="G47" s="6">
        <f>Hoja1!Q47</f>
        <v>23198347</v>
      </c>
      <c r="H47" s="6">
        <f>Hoja1!R47</f>
        <v>0</v>
      </c>
      <c r="I47" s="6">
        <f>Hoja1!S47</f>
        <v>0</v>
      </c>
      <c r="J47" s="7">
        <f t="shared" si="0"/>
        <v>0</v>
      </c>
      <c r="K47" s="6">
        <f>IF(AND(Hoja1!B47=Hoja1!B48,Hoja1!E47=Hoja1!E48,I47&gt;0),Hoja1!P48,IF(AND(Hoja1!B47=Hoja1!B48,Hoja1!E47&lt;&gt;Hoja1!E48,I47&gt;0),Hoja1!U47,IF(Hoja1!U47&gt;0,Hoja1!U47,0)))</f>
        <v>0</v>
      </c>
      <c r="L47" s="6">
        <f>IF(AND(Hoja1!B47=Hoja1!B48,Hoja1!E47=Hoja1!E48,I47&gt;0),Hoja1!Q48,IF(AND(Hoja1!B47=Hoja1!B48,Hoja1!E47&lt;&gt;Hoja1!E48,I47&gt;0),Hoja1!V47,IF(Hoja1!V47&gt;0,Hoja1!V47,0)))</f>
        <v>0</v>
      </c>
      <c r="M47" t="str">
        <f>Hoja1!W47</f>
        <v/>
      </c>
    </row>
    <row r="48" spans="1:13" x14ac:dyDescent="0.3">
      <c r="A48" s="3">
        <f>Hoja1!B48</f>
        <v>47</v>
      </c>
      <c r="B48" s="5">
        <f>Hoja1!H48</f>
        <v>44568</v>
      </c>
      <c r="C48" s="5">
        <f>Hoja1!K48</f>
        <v>44916</v>
      </c>
      <c r="D48" s="6">
        <f>Hoja1!N48</f>
        <v>68701000</v>
      </c>
      <c r="E48" s="7">
        <f>Hoja1!O48</f>
        <v>0.40289854587269475</v>
      </c>
      <c r="F48" s="6">
        <f>Hoja1!P48</f>
        <v>27679533</v>
      </c>
      <c r="G48" s="6">
        <f>Hoja1!Q48</f>
        <v>41021467</v>
      </c>
      <c r="H48" s="6">
        <f>Hoja1!R48</f>
        <v>0</v>
      </c>
      <c r="I48" s="6">
        <f>Hoja1!S48</f>
        <v>0</v>
      </c>
      <c r="J48" s="7">
        <f t="shared" si="0"/>
        <v>0</v>
      </c>
      <c r="K48" s="6">
        <f>IF(AND(Hoja1!B48=Hoja1!B49,Hoja1!E48=Hoja1!E49,I48&gt;0),Hoja1!P49,IF(AND(Hoja1!B48=Hoja1!B49,Hoja1!E48&lt;&gt;Hoja1!E49,I48&gt;0),Hoja1!U48,IF(Hoja1!U48&gt;0,Hoja1!U48,0)))</f>
        <v>0</v>
      </c>
      <c r="L48" s="6">
        <f>IF(AND(Hoja1!B48=Hoja1!B49,Hoja1!E48=Hoja1!E49,I48&gt;0),Hoja1!Q49,IF(AND(Hoja1!B48=Hoja1!B49,Hoja1!E48&lt;&gt;Hoja1!E49,I48&gt;0),Hoja1!V48,IF(Hoja1!V48&gt;0,Hoja1!V48,0)))</f>
        <v>0</v>
      </c>
      <c r="M48" t="str">
        <f>Hoja1!W48</f>
        <v/>
      </c>
    </row>
    <row r="49" spans="1:13" x14ac:dyDescent="0.3">
      <c r="A49" s="3">
        <f>Hoja1!B49</f>
        <v>48</v>
      </c>
      <c r="B49" s="5">
        <f>Hoja1!H49</f>
        <v>44568</v>
      </c>
      <c r="C49" s="5">
        <f>Hoja1!K49</f>
        <v>44810</v>
      </c>
      <c r="D49" s="6">
        <f>Hoja1!N49</f>
        <v>36000000</v>
      </c>
      <c r="E49" s="7">
        <f>Hoja1!O49</f>
        <v>0.6</v>
      </c>
      <c r="F49" s="6">
        <f>Hoja1!P49</f>
        <v>21600000</v>
      </c>
      <c r="G49" s="6">
        <f>Hoja1!Q49</f>
        <v>14400000</v>
      </c>
      <c r="H49" s="6">
        <f>Hoja1!R49</f>
        <v>0</v>
      </c>
      <c r="I49" s="6">
        <f>Hoja1!S49</f>
        <v>0</v>
      </c>
      <c r="J49" s="7">
        <f t="shared" si="0"/>
        <v>0</v>
      </c>
      <c r="K49" s="6">
        <f>IF(AND(Hoja1!B49=Hoja1!B50,Hoja1!E49=Hoja1!E50,I49&gt;0),Hoja1!P50,IF(AND(Hoja1!B49=Hoja1!B50,Hoja1!E49&lt;&gt;Hoja1!E50,I49&gt;0),Hoja1!U49,IF(Hoja1!U49&gt;0,Hoja1!U49,0)))</f>
        <v>0</v>
      </c>
      <c r="L49" s="6">
        <f>IF(AND(Hoja1!B49=Hoja1!B50,Hoja1!E49=Hoja1!E50,I49&gt;0),Hoja1!Q50,IF(AND(Hoja1!B49=Hoja1!B50,Hoja1!E49&lt;&gt;Hoja1!E50,I49&gt;0),Hoja1!V49,IF(Hoja1!V49&gt;0,Hoja1!V49,0)))</f>
        <v>0</v>
      </c>
      <c r="M49" t="str">
        <f>Hoja1!W49</f>
        <v/>
      </c>
    </row>
    <row r="50" spans="1:13" x14ac:dyDescent="0.3">
      <c r="A50" s="3">
        <f>Hoja1!B50</f>
        <v>49</v>
      </c>
      <c r="B50" s="5">
        <f>Hoja1!H50</f>
        <v>44568</v>
      </c>
      <c r="C50" s="5">
        <f>Hoja1!K50</f>
        <v>44916</v>
      </c>
      <c r="D50" s="6">
        <f>Hoja1!N50</f>
        <v>36558500</v>
      </c>
      <c r="E50" s="7">
        <f>Hoja1!O50</f>
        <v>0.40579709233146877</v>
      </c>
      <c r="F50" s="6">
        <f>Hoja1!P50</f>
        <v>14835333</v>
      </c>
      <c r="G50" s="6">
        <f>Hoja1!Q50</f>
        <v>21723167</v>
      </c>
      <c r="H50" s="6">
        <f>Hoja1!R50</f>
        <v>0</v>
      </c>
      <c r="I50" s="6">
        <f>Hoja1!S50</f>
        <v>0</v>
      </c>
      <c r="J50" s="7">
        <f t="shared" si="0"/>
        <v>0</v>
      </c>
      <c r="K50" s="6">
        <f>IF(AND(Hoja1!B50=Hoja1!B51,Hoja1!E50=Hoja1!E51,I50&gt;0),Hoja1!P51,IF(AND(Hoja1!B50=Hoja1!B51,Hoja1!E50&lt;&gt;Hoja1!E51,I50&gt;0),Hoja1!U50,IF(Hoja1!U50&gt;0,Hoja1!U50,0)))</f>
        <v>0</v>
      </c>
      <c r="L50" s="6">
        <f>IF(AND(Hoja1!B50=Hoja1!B51,Hoja1!E50=Hoja1!E51,I50&gt;0),Hoja1!Q51,IF(AND(Hoja1!B50=Hoja1!B51,Hoja1!E50&lt;&gt;Hoja1!E51,I50&gt;0),Hoja1!V50,IF(Hoja1!V50&gt;0,Hoja1!V50,0)))</f>
        <v>0</v>
      </c>
      <c r="M50" t="str">
        <f>Hoja1!W50</f>
        <v/>
      </c>
    </row>
    <row r="51" spans="1:13" x14ac:dyDescent="0.3">
      <c r="A51" s="3">
        <f>Hoja1!B51</f>
        <v>50</v>
      </c>
      <c r="B51" s="5">
        <f>Hoja1!H51</f>
        <v>44572</v>
      </c>
      <c r="C51" s="5">
        <f>Hoja1!K51</f>
        <v>44814</v>
      </c>
      <c r="D51" s="6">
        <f>Hoja1!N51</f>
        <v>40000000</v>
      </c>
      <c r="E51" s="7">
        <f>Hoja1!O51</f>
        <v>0.58333332500000001</v>
      </c>
      <c r="F51" s="6">
        <f>Hoja1!P51</f>
        <v>23333333</v>
      </c>
      <c r="G51" s="6">
        <f>Hoja1!Q51</f>
        <v>16666667</v>
      </c>
      <c r="H51" s="6">
        <f>Hoja1!R51</f>
        <v>0</v>
      </c>
      <c r="I51" s="6">
        <f>Hoja1!S51</f>
        <v>0</v>
      </c>
      <c r="J51" s="7">
        <f t="shared" si="0"/>
        <v>0</v>
      </c>
      <c r="K51" s="6">
        <f>IF(AND(Hoja1!B51=Hoja1!B52,Hoja1!E51=Hoja1!E52,I51&gt;0),Hoja1!P52,IF(AND(Hoja1!B51=Hoja1!B52,Hoja1!E51&lt;&gt;Hoja1!E52,I51&gt;0),Hoja1!U51,IF(Hoja1!U51&gt;0,Hoja1!U51,0)))</f>
        <v>0</v>
      </c>
      <c r="L51" s="6">
        <f>IF(AND(Hoja1!B51=Hoja1!B52,Hoja1!E51=Hoja1!E52,I51&gt;0),Hoja1!Q52,IF(AND(Hoja1!B51=Hoja1!B52,Hoja1!E51&lt;&gt;Hoja1!E52,I51&gt;0),Hoja1!V51,IF(Hoja1!V51&gt;0,Hoja1!V51,0)))</f>
        <v>0</v>
      </c>
      <c r="M51" t="str">
        <f>Hoja1!W51</f>
        <v/>
      </c>
    </row>
    <row r="52" spans="1:13" x14ac:dyDescent="0.3">
      <c r="A52" s="3">
        <f>Hoja1!B52</f>
        <v>51</v>
      </c>
      <c r="B52" s="5">
        <f>Hoja1!H52</f>
        <v>44572</v>
      </c>
      <c r="C52" s="5">
        <f>Hoja1!K52</f>
        <v>44875</v>
      </c>
      <c r="D52" s="6">
        <f>Hoja1!N52</f>
        <v>28073360</v>
      </c>
      <c r="E52" s="7">
        <f>Hoja1!O52</f>
        <v>0.46666665479301372</v>
      </c>
      <c r="F52" s="6">
        <f>Hoja1!P52</f>
        <v>13100901</v>
      </c>
      <c r="G52" s="6">
        <f>Hoja1!Q52</f>
        <v>14972459</v>
      </c>
      <c r="H52" s="6">
        <f>Hoja1!R52</f>
        <v>0</v>
      </c>
      <c r="I52" s="6">
        <f>Hoja1!S52</f>
        <v>0</v>
      </c>
      <c r="J52" s="7">
        <f t="shared" si="0"/>
        <v>0</v>
      </c>
      <c r="K52" s="6">
        <f>IF(AND(Hoja1!B52=Hoja1!B53,Hoja1!E52=Hoja1!E53,I52&gt;0),Hoja1!P53,IF(AND(Hoja1!B52=Hoja1!B53,Hoja1!E52&lt;&gt;Hoja1!E53,I52&gt;0),Hoja1!U52,IF(Hoja1!U52&gt;0,Hoja1!U52,0)))</f>
        <v>0</v>
      </c>
      <c r="L52" s="6">
        <f>IF(AND(Hoja1!B52=Hoja1!B53,Hoja1!E52=Hoja1!E53,I52&gt;0),Hoja1!Q53,IF(AND(Hoja1!B52=Hoja1!B53,Hoja1!E52&lt;&gt;Hoja1!E53,I52&gt;0),Hoja1!V52,IF(Hoja1!V52&gt;0,Hoja1!V52,0)))</f>
        <v>0</v>
      </c>
      <c r="M52" t="str">
        <f>Hoja1!W52</f>
        <v/>
      </c>
    </row>
    <row r="53" spans="1:13" x14ac:dyDescent="0.3">
      <c r="A53" s="3">
        <f>Hoja1!B53</f>
        <v>52</v>
      </c>
      <c r="B53" s="5">
        <f>Hoja1!H53</f>
        <v>44572</v>
      </c>
      <c r="C53" s="5">
        <f>Hoja1!K53</f>
        <v>44752</v>
      </c>
      <c r="D53" s="6">
        <f>Hoja1!N53</f>
        <v>27810000</v>
      </c>
      <c r="E53" s="7">
        <f>Hoja1!O53</f>
        <v>0.77777777777777779</v>
      </c>
      <c r="F53" s="6">
        <f>Hoja1!P53</f>
        <v>21630000</v>
      </c>
      <c r="G53" s="6">
        <f>Hoja1!Q53</f>
        <v>6180000</v>
      </c>
      <c r="H53" s="6">
        <f>Hoja1!R53</f>
        <v>0</v>
      </c>
      <c r="I53" s="6">
        <f>Hoja1!S53</f>
        <v>0</v>
      </c>
      <c r="J53" s="7">
        <f t="shared" si="0"/>
        <v>0</v>
      </c>
      <c r="K53" s="6">
        <f>IF(AND(Hoja1!B53=Hoja1!B54,Hoja1!E53=Hoja1!E54,I53&gt;0),Hoja1!P54,IF(AND(Hoja1!B53=Hoja1!B54,Hoja1!E53&lt;&gt;Hoja1!E54,I53&gt;0),Hoja1!U53,IF(Hoja1!U53&gt;0,Hoja1!U53,0)))</f>
        <v>0</v>
      </c>
      <c r="L53" s="6">
        <f>IF(AND(Hoja1!B53=Hoja1!B54,Hoja1!E53=Hoja1!E54,I53&gt;0),Hoja1!Q54,IF(AND(Hoja1!B53=Hoja1!B54,Hoja1!E53&lt;&gt;Hoja1!E54,I53&gt;0),Hoja1!V53,IF(Hoja1!V53&gt;0,Hoja1!V53,0)))</f>
        <v>0</v>
      </c>
      <c r="M53" t="str">
        <f>Hoja1!W53</f>
        <v/>
      </c>
    </row>
    <row r="54" spans="1:13" x14ac:dyDescent="0.3">
      <c r="A54" s="3">
        <f>Hoja1!B54</f>
        <v>53</v>
      </c>
      <c r="B54" s="5">
        <f>Hoja1!H54</f>
        <v>44572</v>
      </c>
      <c r="C54" s="5">
        <f>Hoja1!K54</f>
        <v>44905</v>
      </c>
      <c r="D54" s="6">
        <f>Hoja1!N54</f>
        <v>38500000</v>
      </c>
      <c r="E54" s="7">
        <f>Hoja1!O54</f>
        <v>0.42424241558441561</v>
      </c>
      <c r="F54" s="6">
        <f>Hoja1!P54</f>
        <v>16333333</v>
      </c>
      <c r="G54" s="6">
        <f>Hoja1!Q54</f>
        <v>22166667</v>
      </c>
      <c r="H54" s="6">
        <f>Hoja1!R54</f>
        <v>0</v>
      </c>
      <c r="I54" s="6">
        <f>Hoja1!S54</f>
        <v>0</v>
      </c>
      <c r="J54" s="7">
        <f t="shared" si="0"/>
        <v>0</v>
      </c>
      <c r="K54" s="6">
        <f>IF(AND(Hoja1!B54=Hoja1!B55,Hoja1!E54=Hoja1!E55,I54&gt;0),Hoja1!P55,IF(AND(Hoja1!B54=Hoja1!B55,Hoja1!E54&lt;&gt;Hoja1!E55,I54&gt;0),Hoja1!U54,IF(Hoja1!U54&gt;0,Hoja1!U54,0)))</f>
        <v>0</v>
      </c>
      <c r="L54" s="6">
        <f>IF(AND(Hoja1!B54=Hoja1!B55,Hoja1!E54=Hoja1!E55,I54&gt;0),Hoja1!Q55,IF(AND(Hoja1!B54=Hoja1!B55,Hoja1!E54&lt;&gt;Hoja1!E55,I54&gt;0),Hoja1!V54,IF(Hoja1!V54&gt;0,Hoja1!V54,0)))</f>
        <v>0</v>
      </c>
      <c r="M54" t="str">
        <f>Hoja1!W54</f>
        <v/>
      </c>
    </row>
    <row r="55" spans="1:13" x14ac:dyDescent="0.3">
      <c r="A55" s="3">
        <f>Hoja1!B55</f>
        <v>54</v>
      </c>
      <c r="B55" s="5">
        <f>Hoja1!H55</f>
        <v>44572</v>
      </c>
      <c r="C55" s="5">
        <f>Hoja1!K55</f>
        <v>44905</v>
      </c>
      <c r="D55" s="6">
        <f>Hoja1!N55</f>
        <v>66000000</v>
      </c>
      <c r="E55" s="7">
        <f>Hoja1!O55</f>
        <v>0.42424242424242425</v>
      </c>
      <c r="F55" s="6">
        <f>Hoja1!P55</f>
        <v>28000000</v>
      </c>
      <c r="G55" s="6">
        <f>Hoja1!Q55</f>
        <v>38000000</v>
      </c>
      <c r="H55" s="6">
        <f>Hoja1!R55</f>
        <v>0</v>
      </c>
      <c r="I55" s="6">
        <f>Hoja1!S55</f>
        <v>0</v>
      </c>
      <c r="J55" s="7">
        <f t="shared" si="0"/>
        <v>0</v>
      </c>
      <c r="K55" s="6">
        <f>IF(AND(Hoja1!B55=Hoja1!B56,Hoja1!E55=Hoja1!E56,I55&gt;0),Hoja1!P56,IF(AND(Hoja1!B55=Hoja1!B56,Hoja1!E55&lt;&gt;Hoja1!E56,I55&gt;0),Hoja1!U55,IF(Hoja1!U55&gt;0,Hoja1!U55,0)))</f>
        <v>0</v>
      </c>
      <c r="L55" s="6">
        <f>IF(AND(Hoja1!B55=Hoja1!B56,Hoja1!E55=Hoja1!E56,I55&gt;0),Hoja1!Q56,IF(AND(Hoja1!B55=Hoja1!B56,Hoja1!E55&lt;&gt;Hoja1!E56,I55&gt;0),Hoja1!V55,IF(Hoja1!V55&gt;0,Hoja1!V55,0)))</f>
        <v>0</v>
      </c>
      <c r="M55" t="str">
        <f>Hoja1!W55</f>
        <v/>
      </c>
    </row>
    <row r="56" spans="1:13" x14ac:dyDescent="0.3">
      <c r="A56" s="3">
        <f>Hoja1!B56</f>
        <v>55</v>
      </c>
      <c r="B56" s="5">
        <f>Hoja1!H56</f>
        <v>44572</v>
      </c>
      <c r="C56" s="5">
        <f>Hoja1!K56</f>
        <v>44844</v>
      </c>
      <c r="D56" s="6">
        <f>Hoja1!N56</f>
        <v>132300000</v>
      </c>
      <c r="E56" s="7">
        <f>Hoja1!O56</f>
        <v>0.40740740740740738</v>
      </c>
      <c r="F56" s="6">
        <f>Hoja1!P56</f>
        <v>53900000</v>
      </c>
      <c r="G56" s="6">
        <f>Hoja1!Q56</f>
        <v>78400000</v>
      </c>
      <c r="H56" s="6">
        <f>Hoja1!R56</f>
        <v>0</v>
      </c>
      <c r="I56" s="6">
        <f>Hoja1!S56</f>
        <v>0</v>
      </c>
      <c r="J56" s="7">
        <f t="shared" si="0"/>
        <v>0</v>
      </c>
      <c r="K56" s="6">
        <f>IF(AND(Hoja1!B56=Hoja1!B57,Hoja1!E56=Hoja1!E57,I56&gt;0),Hoja1!P57,IF(AND(Hoja1!B56=Hoja1!B57,Hoja1!E56&lt;&gt;Hoja1!E57,I56&gt;0),Hoja1!U56,IF(Hoja1!U56&gt;0,Hoja1!U56,0)))</f>
        <v>0</v>
      </c>
      <c r="L56" s="6">
        <f>IF(AND(Hoja1!B56=Hoja1!B57,Hoja1!E56=Hoja1!E57,I56&gt;0),Hoja1!Q57,IF(AND(Hoja1!B56=Hoja1!B57,Hoja1!E56&lt;&gt;Hoja1!E57,I56&gt;0),Hoja1!V56,IF(Hoja1!V56&gt;0,Hoja1!V56,0)))</f>
        <v>0</v>
      </c>
      <c r="M56" t="str">
        <f>Hoja1!W56</f>
        <v/>
      </c>
    </row>
    <row r="57" spans="1:13" x14ac:dyDescent="0.3">
      <c r="A57" s="3">
        <f>Hoja1!B57</f>
        <v>56</v>
      </c>
      <c r="B57" s="5">
        <f>Hoja1!H57</f>
        <v>44572</v>
      </c>
      <c r="C57" s="5">
        <f>Hoja1!K57</f>
        <v>44920</v>
      </c>
      <c r="D57" s="6">
        <f>Hoja1!N57</f>
        <v>167783528</v>
      </c>
      <c r="E57" s="7">
        <f>Hoja1!O57</f>
        <v>0.40579709946258846</v>
      </c>
      <c r="F57" s="6">
        <f>Hoja1!P57</f>
        <v>68086069</v>
      </c>
      <c r="G57" s="6">
        <f>Hoja1!Q57</f>
        <v>99697459</v>
      </c>
      <c r="H57" s="6">
        <f>Hoja1!R57</f>
        <v>0</v>
      </c>
      <c r="I57" s="6">
        <f>Hoja1!S57</f>
        <v>0</v>
      </c>
      <c r="J57" s="7">
        <f t="shared" si="0"/>
        <v>0</v>
      </c>
      <c r="K57" s="6">
        <f>IF(AND(Hoja1!B57=Hoja1!B58,Hoja1!E57=Hoja1!E58,I57&gt;0),Hoja1!P58,IF(AND(Hoja1!B57=Hoja1!B58,Hoja1!E57&lt;&gt;Hoja1!E58,I57&gt;0),Hoja1!U57,IF(Hoja1!U57&gt;0,Hoja1!U57,0)))</f>
        <v>0</v>
      </c>
      <c r="L57" s="6">
        <f>IF(AND(Hoja1!B57=Hoja1!B58,Hoja1!E57=Hoja1!E58,I57&gt;0),Hoja1!Q58,IF(AND(Hoja1!B57=Hoja1!B58,Hoja1!E57&lt;&gt;Hoja1!E58,I57&gt;0),Hoja1!V57,IF(Hoja1!V57&gt;0,Hoja1!V57,0)))</f>
        <v>0</v>
      </c>
      <c r="M57" t="str">
        <f>Hoja1!W57</f>
        <v/>
      </c>
    </row>
    <row r="58" spans="1:13" x14ac:dyDescent="0.3">
      <c r="A58" s="3">
        <f>Hoja1!B58</f>
        <v>57</v>
      </c>
      <c r="B58" s="5">
        <f>Hoja1!H58</f>
        <v>44572</v>
      </c>
      <c r="C58" s="5">
        <f>Hoja1!K58</f>
        <v>44752</v>
      </c>
      <c r="D58" s="6">
        <f>Hoja1!N58</f>
        <v>22560000</v>
      </c>
      <c r="E58" s="7">
        <f>Hoja1!O58</f>
        <v>0.77777779255319146</v>
      </c>
      <c r="F58" s="6">
        <f>Hoja1!P58</f>
        <v>17546667</v>
      </c>
      <c r="G58" s="6">
        <f>Hoja1!Q58</f>
        <v>5013333</v>
      </c>
      <c r="H58" s="6">
        <f>Hoja1!R58</f>
        <v>0</v>
      </c>
      <c r="I58" s="6">
        <f>Hoja1!S58</f>
        <v>0</v>
      </c>
      <c r="J58" s="7">
        <f t="shared" si="0"/>
        <v>0</v>
      </c>
      <c r="K58" s="6">
        <f>IF(AND(Hoja1!B58=Hoja1!B59,Hoja1!E58=Hoja1!E59,I58&gt;0),Hoja1!P59,IF(AND(Hoja1!B58=Hoja1!B59,Hoja1!E58&lt;&gt;Hoja1!E59,I58&gt;0),Hoja1!U58,IF(Hoja1!U58&gt;0,Hoja1!U58,0)))</f>
        <v>0</v>
      </c>
      <c r="L58" s="6">
        <f>IF(AND(Hoja1!B58=Hoja1!B59,Hoja1!E58=Hoja1!E59,I58&gt;0),Hoja1!Q59,IF(AND(Hoja1!B58=Hoja1!B59,Hoja1!E58&lt;&gt;Hoja1!E59,I58&gt;0),Hoja1!V58,IF(Hoja1!V58&gt;0,Hoja1!V58,0)))</f>
        <v>0</v>
      </c>
      <c r="M58" t="str">
        <f>Hoja1!W58</f>
        <v/>
      </c>
    </row>
    <row r="59" spans="1:13" x14ac:dyDescent="0.3">
      <c r="A59" s="3">
        <f>Hoja1!B59</f>
        <v>58</v>
      </c>
      <c r="B59" s="5">
        <f>Hoja1!H59</f>
        <v>44572</v>
      </c>
      <c r="C59" s="5">
        <f>Hoja1!K59</f>
        <v>44920</v>
      </c>
      <c r="D59" s="6">
        <f>Hoja1!N59</f>
        <v>71070000</v>
      </c>
      <c r="E59" s="7">
        <f>Hoja1!O59</f>
        <v>0.40869565217391307</v>
      </c>
      <c r="F59" s="6">
        <f>Hoja1!P59</f>
        <v>29046000</v>
      </c>
      <c r="G59" s="6">
        <f>Hoja1!Q59</f>
        <v>42024000</v>
      </c>
      <c r="H59" s="6">
        <f>Hoja1!R59</f>
        <v>0</v>
      </c>
      <c r="I59" s="6">
        <f>Hoja1!S59</f>
        <v>0</v>
      </c>
      <c r="J59" s="7">
        <f t="shared" si="0"/>
        <v>0</v>
      </c>
      <c r="K59" s="6">
        <f>IF(AND(Hoja1!B59=Hoja1!B60,Hoja1!E59=Hoja1!E60,I59&gt;0),Hoja1!P60,IF(AND(Hoja1!B59=Hoja1!B60,Hoja1!E59&lt;&gt;Hoja1!E60,I59&gt;0),Hoja1!U59,IF(Hoja1!U59&gt;0,Hoja1!U59,0)))</f>
        <v>0</v>
      </c>
      <c r="L59" s="6">
        <f>IF(AND(Hoja1!B59=Hoja1!B60,Hoja1!E59=Hoja1!E60,I59&gt;0),Hoja1!Q60,IF(AND(Hoja1!B59=Hoja1!B60,Hoja1!E59&lt;&gt;Hoja1!E60,I59&gt;0),Hoja1!V59,IF(Hoja1!V59&gt;0,Hoja1!V59,0)))</f>
        <v>0</v>
      </c>
      <c r="M59" t="str">
        <f>Hoja1!W59</f>
        <v/>
      </c>
    </row>
    <row r="60" spans="1:13" x14ac:dyDescent="0.3">
      <c r="A60" s="3">
        <f>Hoja1!B60</f>
        <v>59</v>
      </c>
      <c r="B60" s="5">
        <f>Hoja1!H60</f>
        <v>44572</v>
      </c>
      <c r="C60" s="5">
        <f>Hoja1!K60</f>
        <v>44752</v>
      </c>
      <c r="D60" s="6">
        <f>Hoja1!N60</f>
        <v>19740000</v>
      </c>
      <c r="E60" s="7">
        <f>Hoja1!O60</f>
        <v>0.77777776089159067</v>
      </c>
      <c r="F60" s="6">
        <f>Hoja1!P60</f>
        <v>15353333</v>
      </c>
      <c r="G60" s="6">
        <f>Hoja1!Q60</f>
        <v>4386667</v>
      </c>
      <c r="H60" s="6">
        <f>Hoja1!R60</f>
        <v>0</v>
      </c>
      <c r="I60" s="6">
        <f>Hoja1!S60</f>
        <v>0</v>
      </c>
      <c r="J60" s="7">
        <f t="shared" si="0"/>
        <v>0</v>
      </c>
      <c r="K60" s="6">
        <f>IF(AND(Hoja1!B60=Hoja1!B61,Hoja1!E60=Hoja1!E61,I60&gt;0),Hoja1!P61,IF(AND(Hoja1!B60=Hoja1!B61,Hoja1!E60&lt;&gt;Hoja1!E61,I60&gt;0),Hoja1!U60,IF(Hoja1!U60&gt;0,Hoja1!U60,0)))</f>
        <v>0</v>
      </c>
      <c r="L60" s="6">
        <f>IF(AND(Hoja1!B60=Hoja1!B61,Hoja1!E60=Hoja1!E61,I60&gt;0),Hoja1!Q61,IF(AND(Hoja1!B60=Hoja1!B61,Hoja1!E60&lt;&gt;Hoja1!E61,I60&gt;0),Hoja1!V60,IF(Hoja1!V60&gt;0,Hoja1!V60,0)))</f>
        <v>0</v>
      </c>
      <c r="M60" t="str">
        <f>Hoja1!W60</f>
        <v/>
      </c>
    </row>
    <row r="61" spans="1:13" x14ac:dyDescent="0.3">
      <c r="A61" s="3">
        <f>Hoja1!B61</f>
        <v>60</v>
      </c>
      <c r="B61" s="5">
        <f>Hoja1!H61</f>
        <v>44572</v>
      </c>
      <c r="C61" s="5">
        <f>Hoja1!K61</f>
        <v>44814</v>
      </c>
      <c r="D61" s="6">
        <f>Hoja1!N61</f>
        <v>64000000</v>
      </c>
      <c r="E61" s="7">
        <f>Hoja1!O61</f>
        <v>0.58333332812500005</v>
      </c>
      <c r="F61" s="6">
        <f>Hoja1!P61</f>
        <v>37333333</v>
      </c>
      <c r="G61" s="6">
        <f>Hoja1!Q61</f>
        <v>26666667</v>
      </c>
      <c r="H61" s="6">
        <f>Hoja1!R61</f>
        <v>0</v>
      </c>
      <c r="I61" s="6">
        <f>Hoja1!S61</f>
        <v>0</v>
      </c>
      <c r="J61" s="7">
        <f t="shared" si="0"/>
        <v>0</v>
      </c>
      <c r="K61" s="6">
        <f>IF(AND(Hoja1!B61=Hoja1!B62,Hoja1!E61=Hoja1!E62,I61&gt;0),Hoja1!P62,IF(AND(Hoja1!B61=Hoja1!B62,Hoja1!E61&lt;&gt;Hoja1!E62,I61&gt;0),Hoja1!U61,IF(Hoja1!U61&gt;0,Hoja1!U61,0)))</f>
        <v>0</v>
      </c>
      <c r="L61" s="6">
        <f>IF(AND(Hoja1!B61=Hoja1!B62,Hoja1!E61=Hoja1!E62,I61&gt;0),Hoja1!Q62,IF(AND(Hoja1!B61=Hoja1!B62,Hoja1!E61&lt;&gt;Hoja1!E62,I61&gt;0),Hoja1!V61,IF(Hoja1!V61&gt;0,Hoja1!V61,0)))</f>
        <v>0</v>
      </c>
      <c r="M61" t="str">
        <f>Hoja1!W61</f>
        <v/>
      </c>
    </row>
    <row r="62" spans="1:13" x14ac:dyDescent="0.3">
      <c r="A62" s="3">
        <f>Hoja1!B62</f>
        <v>61</v>
      </c>
      <c r="B62" s="5">
        <f>Hoja1!H62</f>
        <v>44572</v>
      </c>
      <c r="C62" s="5">
        <f>Hoja1!K62</f>
        <v>44814</v>
      </c>
      <c r="D62" s="6">
        <f>Hoja1!N62</f>
        <v>22680000</v>
      </c>
      <c r="E62" s="7">
        <f>Hoja1!O62</f>
        <v>0.58333333333333337</v>
      </c>
      <c r="F62" s="6">
        <f>Hoja1!P62</f>
        <v>13230000</v>
      </c>
      <c r="G62" s="6">
        <f>Hoja1!Q62</f>
        <v>9450000</v>
      </c>
      <c r="H62" s="6">
        <f>Hoja1!R62</f>
        <v>0</v>
      </c>
      <c r="I62" s="6">
        <f>Hoja1!S62</f>
        <v>0</v>
      </c>
      <c r="J62" s="7">
        <f t="shared" si="0"/>
        <v>0</v>
      </c>
      <c r="K62" s="6">
        <f>IF(AND(Hoja1!B62=Hoja1!B63,Hoja1!E62=Hoja1!E63,I62&gt;0),Hoja1!P63,IF(AND(Hoja1!B62=Hoja1!B63,Hoja1!E62&lt;&gt;Hoja1!E63,I62&gt;0),Hoja1!U62,IF(Hoja1!U62&gt;0,Hoja1!U62,0)))</f>
        <v>0</v>
      </c>
      <c r="L62" s="6">
        <f>IF(AND(Hoja1!B62=Hoja1!B63,Hoja1!E62=Hoja1!E63,I62&gt;0),Hoja1!Q63,IF(AND(Hoja1!B62=Hoja1!B63,Hoja1!E62&lt;&gt;Hoja1!E63,I62&gt;0),Hoja1!V62,IF(Hoja1!V62&gt;0,Hoja1!V62,0)))</f>
        <v>0</v>
      </c>
      <c r="M62" t="str">
        <f>Hoja1!W62</f>
        <v/>
      </c>
    </row>
    <row r="63" spans="1:13" x14ac:dyDescent="0.3">
      <c r="A63" s="3">
        <f>Hoja1!B63</f>
        <v>62</v>
      </c>
      <c r="B63" s="5">
        <f>Hoja1!H63</f>
        <v>44572</v>
      </c>
      <c r="C63" s="5">
        <f>Hoja1!K63</f>
        <v>44920</v>
      </c>
      <c r="D63" s="6">
        <f>Hoja1!N63</f>
        <v>94760000</v>
      </c>
      <c r="E63" s="7">
        <f>Hoja1!O63</f>
        <v>0.40579709793161672</v>
      </c>
      <c r="F63" s="6">
        <f>Hoja1!P63</f>
        <v>38453333</v>
      </c>
      <c r="G63" s="6">
        <f>Hoja1!Q63</f>
        <v>56306667</v>
      </c>
      <c r="H63" s="6">
        <f>Hoja1!R63</f>
        <v>0</v>
      </c>
      <c r="I63" s="6">
        <f>Hoja1!S63</f>
        <v>0</v>
      </c>
      <c r="J63" s="7">
        <f t="shared" si="0"/>
        <v>0</v>
      </c>
      <c r="K63" s="6">
        <f>IF(AND(Hoja1!B63=Hoja1!B64,Hoja1!E63=Hoja1!E64,I63&gt;0),Hoja1!P64,IF(AND(Hoja1!B63=Hoja1!B64,Hoja1!E63&lt;&gt;Hoja1!E64,I63&gt;0),Hoja1!U63,IF(Hoja1!U63&gt;0,Hoja1!U63,0)))</f>
        <v>0</v>
      </c>
      <c r="L63" s="6">
        <f>IF(AND(Hoja1!B63=Hoja1!B64,Hoja1!E63=Hoja1!E64,I63&gt;0),Hoja1!Q64,IF(AND(Hoja1!B63=Hoja1!B64,Hoja1!E63&lt;&gt;Hoja1!E64,I63&gt;0),Hoja1!V63,IF(Hoja1!V63&gt;0,Hoja1!V63,0)))</f>
        <v>0</v>
      </c>
      <c r="M63" t="str">
        <f>Hoja1!W63</f>
        <v/>
      </c>
    </row>
    <row r="64" spans="1:13" x14ac:dyDescent="0.3">
      <c r="A64" s="3">
        <f>Hoja1!B64</f>
        <v>63</v>
      </c>
      <c r="B64" s="5">
        <f>Hoja1!H64</f>
        <v>44572</v>
      </c>
      <c r="C64" s="5">
        <f>Hoja1!K64</f>
        <v>44752</v>
      </c>
      <c r="D64" s="6">
        <f>Hoja1!N64</f>
        <v>19740000</v>
      </c>
      <c r="E64" s="7">
        <f>Hoja1!O64</f>
        <v>0.77777776089159067</v>
      </c>
      <c r="F64" s="6">
        <f>Hoja1!P64</f>
        <v>15353333</v>
      </c>
      <c r="G64" s="6">
        <f>Hoja1!Q64</f>
        <v>4386667</v>
      </c>
      <c r="H64" s="6">
        <f>Hoja1!R64</f>
        <v>0</v>
      </c>
      <c r="I64" s="6">
        <f>Hoja1!S64</f>
        <v>0</v>
      </c>
      <c r="J64" s="7">
        <f t="shared" si="0"/>
        <v>0</v>
      </c>
      <c r="K64" s="6">
        <f>IF(AND(Hoja1!B64=Hoja1!B65,Hoja1!E64=Hoja1!E65,I64&gt;0),Hoja1!P65,IF(AND(Hoja1!B64=Hoja1!B65,Hoja1!E64&lt;&gt;Hoja1!E65,I64&gt;0),Hoja1!U64,IF(Hoja1!U64&gt;0,Hoja1!U64,0)))</f>
        <v>0</v>
      </c>
      <c r="L64" s="6">
        <f>IF(AND(Hoja1!B64=Hoja1!B65,Hoja1!E64=Hoja1!E65,I64&gt;0),Hoja1!Q65,IF(AND(Hoja1!B64=Hoja1!B65,Hoja1!E64&lt;&gt;Hoja1!E65,I64&gt;0),Hoja1!V64,IF(Hoja1!V64&gt;0,Hoja1!V64,0)))</f>
        <v>0</v>
      </c>
      <c r="M64" t="str">
        <f>Hoja1!W64</f>
        <v/>
      </c>
    </row>
    <row r="65" spans="1:13" x14ac:dyDescent="0.3">
      <c r="A65" s="3">
        <f>Hoja1!B65</f>
        <v>64</v>
      </c>
      <c r="B65" s="5">
        <f>Hoja1!H65</f>
        <v>44572</v>
      </c>
      <c r="C65" s="5">
        <f>Hoja1!K65</f>
        <v>44920</v>
      </c>
      <c r="D65" s="6">
        <f>Hoja1!N65</f>
        <v>51750000</v>
      </c>
      <c r="E65" s="7">
        <f>Hoja1!O65</f>
        <v>0.40579710144927539</v>
      </c>
      <c r="F65" s="6">
        <f>Hoja1!P65</f>
        <v>21000000</v>
      </c>
      <c r="G65" s="6">
        <f>Hoja1!Q65</f>
        <v>30750000</v>
      </c>
      <c r="H65" s="6">
        <f>Hoja1!R65</f>
        <v>0</v>
      </c>
      <c r="I65" s="6">
        <f>Hoja1!S65</f>
        <v>0</v>
      </c>
      <c r="J65" s="7">
        <f t="shared" si="0"/>
        <v>0</v>
      </c>
      <c r="K65" s="6">
        <f>IF(AND(Hoja1!B65=Hoja1!B66,Hoja1!E65=Hoja1!E66,I65&gt;0),Hoja1!P66,IF(AND(Hoja1!B65=Hoja1!B66,Hoja1!E65&lt;&gt;Hoja1!E66,I65&gt;0),Hoja1!U65,IF(Hoja1!U65&gt;0,Hoja1!U65,0)))</f>
        <v>0</v>
      </c>
      <c r="L65" s="6">
        <f>IF(AND(Hoja1!B65=Hoja1!B66,Hoja1!E65=Hoja1!E66,I65&gt;0),Hoja1!Q66,IF(AND(Hoja1!B65=Hoja1!B66,Hoja1!E65&lt;&gt;Hoja1!E66,I65&gt;0),Hoja1!V65,IF(Hoja1!V65&gt;0,Hoja1!V65,0)))</f>
        <v>0</v>
      </c>
      <c r="M65" t="str">
        <f>Hoja1!W65</f>
        <v/>
      </c>
    </row>
    <row r="66" spans="1:13" x14ac:dyDescent="0.3">
      <c r="A66" s="3">
        <f>Hoja1!B66</f>
        <v>65</v>
      </c>
      <c r="B66" s="5">
        <f>Hoja1!H66</f>
        <v>44572</v>
      </c>
      <c r="C66" s="5">
        <f>Hoja1!K66</f>
        <v>44920</v>
      </c>
      <c r="D66" s="6">
        <f>Hoja1!N66</f>
        <v>89723805</v>
      </c>
      <c r="E66" s="7">
        <f>Hoja1!O66</f>
        <v>0.40579710144927539</v>
      </c>
      <c r="F66" s="6">
        <f>Hoja1!P66</f>
        <v>36409660</v>
      </c>
      <c r="G66" s="6">
        <f>Hoja1!Q66</f>
        <v>53314145</v>
      </c>
      <c r="H66" s="6">
        <f>Hoja1!R66</f>
        <v>0</v>
      </c>
      <c r="I66" s="6">
        <f>Hoja1!S66</f>
        <v>0</v>
      </c>
      <c r="J66" s="7">
        <f t="shared" si="0"/>
        <v>0</v>
      </c>
      <c r="K66" s="6">
        <f>IF(AND(Hoja1!B66=Hoja1!B67,Hoja1!E66=Hoja1!E67,I66&gt;0),Hoja1!P67,IF(AND(Hoja1!B66=Hoja1!B67,Hoja1!E66&lt;&gt;Hoja1!E67,I66&gt;0),Hoja1!U66,IF(Hoja1!U66&gt;0,Hoja1!U66,0)))</f>
        <v>0</v>
      </c>
      <c r="L66" s="6">
        <f>IF(AND(Hoja1!B66=Hoja1!B67,Hoja1!E66=Hoja1!E67,I66&gt;0),Hoja1!Q67,IF(AND(Hoja1!B66=Hoja1!B67,Hoja1!E66&lt;&gt;Hoja1!E67,I66&gt;0),Hoja1!V66,IF(Hoja1!V66&gt;0,Hoja1!V66,0)))</f>
        <v>0</v>
      </c>
      <c r="M66" t="str">
        <f>Hoja1!W66</f>
        <v/>
      </c>
    </row>
    <row r="67" spans="1:13" x14ac:dyDescent="0.3">
      <c r="A67" s="3">
        <f>Hoja1!B67</f>
        <v>66</v>
      </c>
      <c r="B67" s="5">
        <f>Hoja1!H67</f>
        <v>44572</v>
      </c>
      <c r="C67" s="5">
        <f>Hoja1!K67</f>
        <v>44814</v>
      </c>
      <c r="D67" s="6">
        <f>Hoja1!N67</f>
        <v>65413872</v>
      </c>
      <c r="E67" s="7">
        <f>Hoja1!O67</f>
        <v>0.58333333333333337</v>
      </c>
      <c r="F67" s="6">
        <f>Hoja1!P67</f>
        <v>38158092</v>
      </c>
      <c r="G67" s="6">
        <f>Hoja1!Q67</f>
        <v>27255780</v>
      </c>
      <c r="H67" s="6">
        <f>Hoja1!R67</f>
        <v>0</v>
      </c>
      <c r="I67" s="6">
        <f>Hoja1!S67</f>
        <v>0</v>
      </c>
      <c r="J67" s="7">
        <f t="shared" ref="J67:J130" si="1">IF(I67=0,0,K67/I67)</f>
        <v>0</v>
      </c>
      <c r="K67" s="6">
        <f>IF(AND(Hoja1!B67=Hoja1!B68,Hoja1!E67=Hoja1!E68,I67&gt;0),Hoja1!P68,IF(AND(Hoja1!B67=Hoja1!B68,Hoja1!E67&lt;&gt;Hoja1!E68,I67&gt;0),Hoja1!U67,IF(Hoja1!U67&gt;0,Hoja1!U67,0)))</f>
        <v>0</v>
      </c>
      <c r="L67" s="6">
        <f>IF(AND(Hoja1!B67=Hoja1!B68,Hoja1!E67=Hoja1!E68,I67&gt;0),Hoja1!Q68,IF(AND(Hoja1!B67=Hoja1!B68,Hoja1!E67&lt;&gt;Hoja1!E68,I67&gt;0),Hoja1!V67,IF(Hoja1!V67&gt;0,Hoja1!V67,0)))</f>
        <v>0</v>
      </c>
      <c r="M67" t="str">
        <f>Hoja1!W67</f>
        <v/>
      </c>
    </row>
    <row r="68" spans="1:13" x14ac:dyDescent="0.3">
      <c r="A68" s="3">
        <f>Hoja1!B68</f>
        <v>67</v>
      </c>
      <c r="B68" s="5">
        <f>Hoja1!H68</f>
        <v>44572</v>
      </c>
      <c r="C68" s="5">
        <f>Hoja1!K68</f>
        <v>44920</v>
      </c>
      <c r="D68" s="6">
        <f>Hoja1!N68</f>
        <v>134585719</v>
      </c>
      <c r="E68" s="7">
        <f>Hoja1!O68</f>
        <v>0.40579710392601165</v>
      </c>
      <c r="F68" s="6">
        <f>Hoja1!P68</f>
        <v>54614495</v>
      </c>
      <c r="G68" s="6">
        <f>Hoja1!Q68</f>
        <v>79971224</v>
      </c>
      <c r="H68" s="6">
        <f>Hoja1!R68</f>
        <v>0</v>
      </c>
      <c r="I68" s="6">
        <f>Hoja1!S68</f>
        <v>0</v>
      </c>
      <c r="J68" s="7">
        <f t="shared" si="1"/>
        <v>0</v>
      </c>
      <c r="K68" s="6">
        <f>IF(AND(Hoja1!B68=Hoja1!B69,Hoja1!E68=Hoja1!E69,I68&gt;0),Hoja1!P69,IF(AND(Hoja1!B68=Hoja1!B69,Hoja1!E68&lt;&gt;Hoja1!E69,I68&gt;0),Hoja1!U68,IF(Hoja1!U68&gt;0,Hoja1!U68,0)))</f>
        <v>0</v>
      </c>
      <c r="L68" s="6">
        <f>IF(AND(Hoja1!B68=Hoja1!B69,Hoja1!E68=Hoja1!E69,I68&gt;0),Hoja1!Q69,IF(AND(Hoja1!B68=Hoja1!B69,Hoja1!E68&lt;&gt;Hoja1!E69,I68&gt;0),Hoja1!V68,IF(Hoja1!V68&gt;0,Hoja1!V68,0)))</f>
        <v>0</v>
      </c>
      <c r="M68" t="str">
        <f>Hoja1!W68</f>
        <v/>
      </c>
    </row>
    <row r="69" spans="1:13" x14ac:dyDescent="0.3">
      <c r="A69" s="3">
        <f>Hoja1!B69</f>
        <v>68</v>
      </c>
      <c r="B69" s="5">
        <f>Hoja1!H69</f>
        <v>44572</v>
      </c>
      <c r="C69" s="5">
        <f>Hoja1!K69</f>
        <v>44920</v>
      </c>
      <c r="D69" s="6">
        <f>Hoja1!N69</f>
        <v>39041120</v>
      </c>
      <c r="E69" s="7">
        <f>Hoja1!O69</f>
        <v>0.40579709291126892</v>
      </c>
      <c r="F69" s="6">
        <f>Hoja1!P69</f>
        <v>15842773</v>
      </c>
      <c r="G69" s="6">
        <f>Hoja1!Q69</f>
        <v>23198347</v>
      </c>
      <c r="H69" s="6">
        <f>Hoja1!R69</f>
        <v>0</v>
      </c>
      <c r="I69" s="6">
        <f>Hoja1!S69</f>
        <v>0</v>
      </c>
      <c r="J69" s="7">
        <f t="shared" si="1"/>
        <v>0</v>
      </c>
      <c r="K69" s="6">
        <f>IF(AND(Hoja1!B69=Hoja1!B70,Hoja1!E69=Hoja1!E70,I69&gt;0),Hoja1!P70,IF(AND(Hoja1!B69=Hoja1!B70,Hoja1!E69&lt;&gt;Hoja1!E70,I69&gt;0),Hoja1!U69,IF(Hoja1!U69&gt;0,Hoja1!U69,0)))</f>
        <v>0</v>
      </c>
      <c r="L69" s="6">
        <f>IF(AND(Hoja1!B69=Hoja1!B70,Hoja1!E69=Hoja1!E70,I69&gt;0),Hoja1!Q70,IF(AND(Hoja1!B69=Hoja1!B70,Hoja1!E69&lt;&gt;Hoja1!E70,I69&gt;0),Hoja1!V69,IF(Hoja1!V69&gt;0,Hoja1!V69,0)))</f>
        <v>0</v>
      </c>
      <c r="M69" t="str">
        <f>Hoja1!W69</f>
        <v/>
      </c>
    </row>
    <row r="70" spans="1:13" x14ac:dyDescent="0.3">
      <c r="A70" s="3">
        <f>Hoja1!B70</f>
        <v>69</v>
      </c>
      <c r="B70" s="5">
        <f>Hoja1!H70</f>
        <v>44572</v>
      </c>
      <c r="C70" s="5">
        <f>Hoja1!K70</f>
        <v>44905</v>
      </c>
      <c r="D70" s="6">
        <f>Hoja1!N70</f>
        <v>90200000</v>
      </c>
      <c r="E70" s="7">
        <f>Hoja1!O70</f>
        <v>0.42424242793791572</v>
      </c>
      <c r="F70" s="6">
        <f>Hoja1!P70</f>
        <v>38266667</v>
      </c>
      <c r="G70" s="6">
        <f>Hoja1!Q70</f>
        <v>51933333</v>
      </c>
      <c r="H70" s="6">
        <f>Hoja1!R70</f>
        <v>0</v>
      </c>
      <c r="I70" s="6">
        <f>Hoja1!S70</f>
        <v>0</v>
      </c>
      <c r="J70" s="7">
        <f t="shared" si="1"/>
        <v>0</v>
      </c>
      <c r="K70" s="6">
        <f>IF(AND(Hoja1!B70=Hoja1!B71,Hoja1!E70=Hoja1!E71,I70&gt;0),Hoja1!P71,IF(AND(Hoja1!B70=Hoja1!B71,Hoja1!E70&lt;&gt;Hoja1!E71,I70&gt;0),Hoja1!U70,IF(Hoja1!U70&gt;0,Hoja1!U70,0)))</f>
        <v>0</v>
      </c>
      <c r="L70" s="6">
        <f>IF(AND(Hoja1!B70=Hoja1!B71,Hoja1!E70=Hoja1!E71,I70&gt;0),Hoja1!Q71,IF(AND(Hoja1!B70=Hoja1!B71,Hoja1!E70&lt;&gt;Hoja1!E71,I70&gt;0),Hoja1!V70,IF(Hoja1!V70&gt;0,Hoja1!V70,0)))</f>
        <v>0</v>
      </c>
      <c r="M70" t="str">
        <f>Hoja1!W70</f>
        <v/>
      </c>
    </row>
    <row r="71" spans="1:13" x14ac:dyDescent="0.3">
      <c r="A71" s="3">
        <f>Hoja1!B71</f>
        <v>70</v>
      </c>
      <c r="B71" s="5">
        <f>Hoja1!H71</f>
        <v>44572</v>
      </c>
      <c r="C71" s="5">
        <f>Hoja1!K71</f>
        <v>44814</v>
      </c>
      <c r="D71" s="6">
        <f>Hoja1!N71</f>
        <v>37600000</v>
      </c>
      <c r="E71" s="7">
        <f>Hoja1!O71</f>
        <v>0.57916667553191492</v>
      </c>
      <c r="F71" s="6">
        <f>Hoja1!P71</f>
        <v>21776667</v>
      </c>
      <c r="G71" s="6">
        <f>Hoja1!Q71</f>
        <v>15823333</v>
      </c>
      <c r="H71" s="6">
        <f>Hoja1!R71</f>
        <v>0</v>
      </c>
      <c r="I71" s="6">
        <f>Hoja1!S71</f>
        <v>0</v>
      </c>
      <c r="J71" s="7">
        <f t="shared" si="1"/>
        <v>0</v>
      </c>
      <c r="K71" s="6">
        <f>IF(AND(Hoja1!B71=Hoja1!B72,Hoja1!E71=Hoja1!E72,I71&gt;0),Hoja1!P72,IF(AND(Hoja1!B71=Hoja1!B72,Hoja1!E71&lt;&gt;Hoja1!E72,I71&gt;0),Hoja1!U71,IF(Hoja1!U71&gt;0,Hoja1!U71,0)))</f>
        <v>0</v>
      </c>
      <c r="L71" s="6">
        <f>IF(AND(Hoja1!B71=Hoja1!B72,Hoja1!E71=Hoja1!E72,I71&gt;0),Hoja1!Q72,IF(AND(Hoja1!B71=Hoja1!B72,Hoja1!E71&lt;&gt;Hoja1!E72,I71&gt;0),Hoja1!V71,IF(Hoja1!V71&gt;0,Hoja1!V71,0)))</f>
        <v>0</v>
      </c>
      <c r="M71" t="str">
        <f>Hoja1!W71</f>
        <v/>
      </c>
    </row>
    <row r="72" spans="1:13" x14ac:dyDescent="0.3">
      <c r="A72" s="3">
        <f>Hoja1!B72</f>
        <v>71</v>
      </c>
      <c r="B72" s="5">
        <f>Hoja1!H72</f>
        <v>44572</v>
      </c>
      <c r="C72" s="5">
        <f>Hoja1!K72</f>
        <v>44814</v>
      </c>
      <c r="D72" s="6">
        <f>Hoja1!N72</f>
        <v>64000000</v>
      </c>
      <c r="E72" s="7">
        <f>Hoja1!O72</f>
        <v>0.58333332812500005</v>
      </c>
      <c r="F72" s="6">
        <f>Hoja1!P72</f>
        <v>37333333</v>
      </c>
      <c r="G72" s="6">
        <f>Hoja1!Q72</f>
        <v>26666667</v>
      </c>
      <c r="H72" s="6">
        <f>Hoja1!R72</f>
        <v>0</v>
      </c>
      <c r="I72" s="6">
        <f>Hoja1!S72</f>
        <v>0</v>
      </c>
      <c r="J72" s="7">
        <f t="shared" si="1"/>
        <v>0</v>
      </c>
      <c r="K72" s="6">
        <f>IF(AND(Hoja1!B72=Hoja1!B73,Hoja1!E72=Hoja1!E73,I72&gt;0),Hoja1!P73,IF(AND(Hoja1!B72=Hoja1!B73,Hoja1!E72&lt;&gt;Hoja1!E73,I72&gt;0),Hoja1!U72,IF(Hoja1!U72&gt;0,Hoja1!U72,0)))</f>
        <v>0</v>
      </c>
      <c r="L72" s="6">
        <f>IF(AND(Hoja1!B72=Hoja1!B73,Hoja1!E72=Hoja1!E73,I72&gt;0),Hoja1!Q73,IF(AND(Hoja1!B72=Hoja1!B73,Hoja1!E72&lt;&gt;Hoja1!E73,I72&gt;0),Hoja1!V72,IF(Hoja1!V72&gt;0,Hoja1!V72,0)))</f>
        <v>0</v>
      </c>
      <c r="M72" t="str">
        <f>Hoja1!W72</f>
        <v/>
      </c>
    </row>
    <row r="73" spans="1:13" x14ac:dyDescent="0.3">
      <c r="A73" s="3">
        <f>Hoja1!B73</f>
        <v>72</v>
      </c>
      <c r="B73" s="5">
        <f>Hoja1!H73</f>
        <v>44572</v>
      </c>
      <c r="C73" s="5">
        <f>Hoja1!K73</f>
        <v>44905</v>
      </c>
      <c r="D73" s="6">
        <f>Hoja1!N73</f>
        <v>103400000</v>
      </c>
      <c r="E73" s="7">
        <f>Hoja1!O73</f>
        <v>0.42424242746615087</v>
      </c>
      <c r="F73" s="6">
        <f>Hoja1!P73</f>
        <v>43866667</v>
      </c>
      <c r="G73" s="6">
        <f>Hoja1!Q73</f>
        <v>59533333</v>
      </c>
      <c r="H73" s="6">
        <f>Hoja1!R73</f>
        <v>0</v>
      </c>
      <c r="I73" s="6">
        <f>Hoja1!S73</f>
        <v>0</v>
      </c>
      <c r="J73" s="7">
        <f t="shared" si="1"/>
        <v>0</v>
      </c>
      <c r="K73" s="6">
        <f>IF(AND(Hoja1!B73=Hoja1!B74,Hoja1!E73=Hoja1!E74,I73&gt;0),Hoja1!P74,IF(AND(Hoja1!B73=Hoja1!B74,Hoja1!E73&lt;&gt;Hoja1!E74,I73&gt;0),Hoja1!U73,IF(Hoja1!U73&gt;0,Hoja1!U73,0)))</f>
        <v>0</v>
      </c>
      <c r="L73" s="6">
        <f>IF(AND(Hoja1!B73=Hoja1!B74,Hoja1!E73=Hoja1!E74,I73&gt;0),Hoja1!Q74,IF(AND(Hoja1!B73=Hoja1!B74,Hoja1!E73&lt;&gt;Hoja1!E74,I73&gt;0),Hoja1!V73,IF(Hoja1!V73&gt;0,Hoja1!V73,0)))</f>
        <v>0</v>
      </c>
      <c r="M73" t="str">
        <f>Hoja1!W73</f>
        <v/>
      </c>
    </row>
    <row r="74" spans="1:13" x14ac:dyDescent="0.3">
      <c r="A74" s="3">
        <f>Hoja1!B74</f>
        <v>73</v>
      </c>
      <c r="B74" s="5">
        <f>Hoja1!H74</f>
        <v>44573</v>
      </c>
      <c r="C74" s="5">
        <f>Hoja1!K74</f>
        <v>44876</v>
      </c>
      <c r="D74" s="6">
        <f>Hoja1!N74</f>
        <v>55000000</v>
      </c>
      <c r="E74" s="7">
        <f>Hoja1!O74</f>
        <v>0.46333332727272725</v>
      </c>
      <c r="F74" s="6">
        <f>Hoja1!P74</f>
        <v>25483333</v>
      </c>
      <c r="G74" s="6">
        <f>Hoja1!Q74</f>
        <v>29516667</v>
      </c>
      <c r="H74" s="6">
        <f>Hoja1!R74</f>
        <v>0</v>
      </c>
      <c r="I74" s="6">
        <f>Hoja1!S74</f>
        <v>0</v>
      </c>
      <c r="J74" s="7">
        <f t="shared" si="1"/>
        <v>0</v>
      </c>
      <c r="K74" s="6">
        <f>IF(AND(Hoja1!B74=Hoja1!B75,Hoja1!E74=Hoja1!E75,I74&gt;0),Hoja1!P75,IF(AND(Hoja1!B74=Hoja1!B75,Hoja1!E74&lt;&gt;Hoja1!E75,I74&gt;0),Hoja1!U74,IF(Hoja1!U74&gt;0,Hoja1!U74,0)))</f>
        <v>0</v>
      </c>
      <c r="L74" s="6">
        <f>IF(AND(Hoja1!B74=Hoja1!B75,Hoja1!E74=Hoja1!E75,I74&gt;0),Hoja1!Q75,IF(AND(Hoja1!B74=Hoja1!B75,Hoja1!E74&lt;&gt;Hoja1!E75,I74&gt;0),Hoja1!V74,IF(Hoja1!V74&gt;0,Hoja1!V74,0)))</f>
        <v>0</v>
      </c>
      <c r="M74" t="str">
        <f>Hoja1!W74</f>
        <v/>
      </c>
    </row>
    <row r="75" spans="1:13" x14ac:dyDescent="0.3">
      <c r="A75" s="3">
        <f>Hoja1!B75</f>
        <v>74</v>
      </c>
      <c r="B75" s="5">
        <f>Hoja1!H75</f>
        <v>44572</v>
      </c>
      <c r="C75" s="5">
        <f>Hoja1!K75</f>
        <v>44920</v>
      </c>
      <c r="D75" s="6">
        <f>Hoja1!N75</f>
        <v>42550000</v>
      </c>
      <c r="E75" s="7">
        <f>Hoja1!O75</f>
        <v>0.40579710928319623</v>
      </c>
      <c r="F75" s="6">
        <f>Hoja1!P75</f>
        <v>17266667</v>
      </c>
      <c r="G75" s="6">
        <f>Hoja1!Q75</f>
        <v>25283333</v>
      </c>
      <c r="H75" s="6">
        <f>Hoja1!R75</f>
        <v>0</v>
      </c>
      <c r="I75" s="6">
        <f>Hoja1!S75</f>
        <v>0</v>
      </c>
      <c r="J75" s="7">
        <f t="shared" si="1"/>
        <v>0</v>
      </c>
      <c r="K75" s="6">
        <f>IF(AND(Hoja1!B75=Hoja1!B76,Hoja1!E75=Hoja1!E76,I75&gt;0),Hoja1!P76,IF(AND(Hoja1!B75=Hoja1!B76,Hoja1!E75&lt;&gt;Hoja1!E76,I75&gt;0),Hoja1!U75,IF(Hoja1!U75&gt;0,Hoja1!U75,0)))</f>
        <v>0</v>
      </c>
      <c r="L75" s="6">
        <f>IF(AND(Hoja1!B75=Hoja1!B76,Hoja1!E75=Hoja1!E76,I75&gt;0),Hoja1!Q76,IF(AND(Hoja1!B75=Hoja1!B76,Hoja1!E75&lt;&gt;Hoja1!E76,I75&gt;0),Hoja1!V75,IF(Hoja1!V75&gt;0,Hoja1!V75,0)))</f>
        <v>0</v>
      </c>
      <c r="M75" t="str">
        <f>Hoja1!W75</f>
        <v/>
      </c>
    </row>
    <row r="76" spans="1:13" x14ac:dyDescent="0.3">
      <c r="A76" s="3">
        <f>Hoja1!B76</f>
        <v>75</v>
      </c>
      <c r="B76" s="5">
        <f>Hoja1!H76</f>
        <v>44572</v>
      </c>
      <c r="C76" s="5">
        <f>Hoja1!K76</f>
        <v>44920</v>
      </c>
      <c r="D76" s="6">
        <f>Hoja1!N76</f>
        <v>71070000</v>
      </c>
      <c r="E76" s="7">
        <f>Hoja1!O76</f>
        <v>0.40579710144927539</v>
      </c>
      <c r="F76" s="6">
        <f>Hoja1!P76</f>
        <v>28840000</v>
      </c>
      <c r="G76" s="6">
        <f>Hoja1!Q76</f>
        <v>42230000</v>
      </c>
      <c r="H76" s="6">
        <f>Hoja1!R76</f>
        <v>0</v>
      </c>
      <c r="I76" s="6">
        <f>Hoja1!S76</f>
        <v>0</v>
      </c>
      <c r="J76" s="7">
        <f t="shared" si="1"/>
        <v>0</v>
      </c>
      <c r="K76" s="6">
        <f>IF(AND(Hoja1!B76=Hoja1!B77,Hoja1!E76=Hoja1!E77,I76&gt;0),Hoja1!P77,IF(AND(Hoja1!B76=Hoja1!B77,Hoja1!E76&lt;&gt;Hoja1!E77,I76&gt;0),Hoja1!U76,IF(Hoja1!U76&gt;0,Hoja1!U76,0)))</f>
        <v>0</v>
      </c>
      <c r="L76" s="6">
        <f>IF(AND(Hoja1!B76=Hoja1!B77,Hoja1!E76=Hoja1!E77,I76&gt;0),Hoja1!Q77,IF(AND(Hoja1!B76=Hoja1!B77,Hoja1!E76&lt;&gt;Hoja1!E77,I76&gt;0),Hoja1!V76,IF(Hoja1!V76&gt;0,Hoja1!V76,0)))</f>
        <v>0</v>
      </c>
      <c r="M76" t="str">
        <f>Hoja1!W76</f>
        <v/>
      </c>
    </row>
    <row r="77" spans="1:13" x14ac:dyDescent="0.3">
      <c r="A77" s="3">
        <f>Hoja1!B77</f>
        <v>76</v>
      </c>
      <c r="B77" s="5">
        <f>Hoja1!H77</f>
        <v>44572</v>
      </c>
      <c r="C77" s="5">
        <f>Hoja1!K77</f>
        <v>44920</v>
      </c>
      <c r="D77" s="6">
        <f>Hoja1!N77</f>
        <v>51750000</v>
      </c>
      <c r="E77" s="7">
        <f>Hoja1!O77</f>
        <v>0.37971014492753624</v>
      </c>
      <c r="F77" s="6">
        <f>Hoja1!P77</f>
        <v>19650000</v>
      </c>
      <c r="G77" s="6">
        <f>Hoja1!Q77</f>
        <v>32100000</v>
      </c>
      <c r="H77" s="6">
        <f>Hoja1!R77</f>
        <v>0</v>
      </c>
      <c r="I77" s="6">
        <f>Hoja1!S77</f>
        <v>0</v>
      </c>
      <c r="J77" s="7">
        <f t="shared" si="1"/>
        <v>0</v>
      </c>
      <c r="K77" s="6">
        <f>IF(AND(Hoja1!B77=Hoja1!B78,Hoja1!E77=Hoja1!E78,I77&gt;0),Hoja1!P78,IF(AND(Hoja1!B77=Hoja1!B78,Hoja1!E77&lt;&gt;Hoja1!E78,I77&gt;0),Hoja1!U77,IF(Hoja1!U77&gt;0,Hoja1!U77,0)))</f>
        <v>0</v>
      </c>
      <c r="L77" s="6">
        <f>IF(AND(Hoja1!B77=Hoja1!B78,Hoja1!E77=Hoja1!E78,I77&gt;0),Hoja1!Q78,IF(AND(Hoja1!B77=Hoja1!B78,Hoja1!E77&lt;&gt;Hoja1!E78,I77&gt;0),Hoja1!V77,IF(Hoja1!V77&gt;0,Hoja1!V77,0)))</f>
        <v>0</v>
      </c>
      <c r="M77" t="str">
        <f>Hoja1!W77</f>
        <v/>
      </c>
    </row>
    <row r="78" spans="1:13" x14ac:dyDescent="0.3">
      <c r="A78" s="3">
        <f>Hoja1!B78</f>
        <v>77</v>
      </c>
      <c r="B78" s="5">
        <f>Hoja1!H78</f>
        <v>44572</v>
      </c>
      <c r="C78" s="5">
        <f>Hoja1!K78</f>
        <v>44905</v>
      </c>
      <c r="D78" s="6">
        <f>Hoja1!N78</f>
        <v>60500000</v>
      </c>
      <c r="E78" s="7">
        <f>Hoja1!O78</f>
        <v>0.42121211570247935</v>
      </c>
      <c r="F78" s="6">
        <f>Hoja1!P78</f>
        <v>25483333</v>
      </c>
      <c r="G78" s="6">
        <f>Hoja1!Q78</f>
        <v>35016667</v>
      </c>
      <c r="H78" s="6">
        <f>Hoja1!R78</f>
        <v>0</v>
      </c>
      <c r="I78" s="6">
        <f>Hoja1!S78</f>
        <v>0</v>
      </c>
      <c r="J78" s="7">
        <f t="shared" si="1"/>
        <v>0</v>
      </c>
      <c r="K78" s="6">
        <f>IF(AND(Hoja1!B78=Hoja1!B79,Hoja1!E78=Hoja1!E79,I78&gt;0),Hoja1!P79,IF(AND(Hoja1!B78=Hoja1!B79,Hoja1!E78&lt;&gt;Hoja1!E79,I78&gt;0),Hoja1!U78,IF(Hoja1!U78&gt;0,Hoja1!U78,0)))</f>
        <v>0</v>
      </c>
      <c r="L78" s="6">
        <f>IF(AND(Hoja1!B78=Hoja1!B79,Hoja1!E78=Hoja1!E79,I78&gt;0),Hoja1!Q79,IF(AND(Hoja1!B78=Hoja1!B79,Hoja1!E78&lt;&gt;Hoja1!E79,I78&gt;0),Hoja1!V78,IF(Hoja1!V78&gt;0,Hoja1!V78,0)))</f>
        <v>0</v>
      </c>
      <c r="M78" t="str">
        <f>Hoja1!W78</f>
        <v/>
      </c>
    </row>
    <row r="79" spans="1:13" x14ac:dyDescent="0.3">
      <c r="A79" s="3">
        <f>Hoja1!B79</f>
        <v>78</v>
      </c>
      <c r="B79" s="5">
        <f>Hoja1!H79</f>
        <v>44572</v>
      </c>
      <c r="C79" s="5">
        <f>Hoja1!K79</f>
        <v>44920</v>
      </c>
      <c r="D79" s="6">
        <f>Hoja1!N79</f>
        <v>48564500</v>
      </c>
      <c r="E79" s="7">
        <f>Hoja1!O79</f>
        <v>0.4</v>
      </c>
      <c r="F79" s="6">
        <f>Hoja1!P79</f>
        <v>19425800</v>
      </c>
      <c r="G79" s="6">
        <f>Hoja1!Q79</f>
        <v>29138700</v>
      </c>
      <c r="H79" s="6">
        <f>Hoja1!R79</f>
        <v>0</v>
      </c>
      <c r="I79" s="6">
        <f>Hoja1!S79</f>
        <v>0</v>
      </c>
      <c r="J79" s="7">
        <f t="shared" si="1"/>
        <v>0</v>
      </c>
      <c r="K79" s="6">
        <f>IF(AND(Hoja1!B79=Hoja1!B80,Hoja1!E79=Hoja1!E80,I79&gt;0),Hoja1!P80,IF(AND(Hoja1!B79=Hoja1!B80,Hoja1!E79&lt;&gt;Hoja1!E80,I79&gt;0),Hoja1!U79,IF(Hoja1!U79&gt;0,Hoja1!U79,0)))</f>
        <v>0</v>
      </c>
      <c r="L79" s="6">
        <f>IF(AND(Hoja1!B79=Hoja1!B80,Hoja1!E79=Hoja1!E80,I79&gt;0),Hoja1!Q80,IF(AND(Hoja1!B79=Hoja1!B80,Hoja1!E79&lt;&gt;Hoja1!E80,I79&gt;0),Hoja1!V79,IF(Hoja1!V79&gt;0,Hoja1!V79,0)))</f>
        <v>0</v>
      </c>
      <c r="M79" t="str">
        <f>Hoja1!W79</f>
        <v/>
      </c>
    </row>
    <row r="80" spans="1:13" x14ac:dyDescent="0.3">
      <c r="A80" s="3">
        <f>Hoja1!B80</f>
        <v>79</v>
      </c>
      <c r="B80" s="5">
        <f>Hoja1!H80</f>
        <v>44572</v>
      </c>
      <c r="C80" s="5">
        <f>Hoja1!K80</f>
        <v>44814</v>
      </c>
      <c r="D80" s="6">
        <f>Hoja1!N80</f>
        <v>37080000</v>
      </c>
      <c r="E80" s="7">
        <f>Hoja1!O80</f>
        <v>0.57916666666666672</v>
      </c>
      <c r="F80" s="6">
        <f>Hoja1!P80</f>
        <v>21475500</v>
      </c>
      <c r="G80" s="6">
        <f>Hoja1!Q80</f>
        <v>15604500</v>
      </c>
      <c r="H80" s="6">
        <f>Hoja1!R80</f>
        <v>0</v>
      </c>
      <c r="I80" s="6">
        <f>Hoja1!S80</f>
        <v>0</v>
      </c>
      <c r="J80" s="7">
        <f t="shared" si="1"/>
        <v>0</v>
      </c>
      <c r="K80" s="6">
        <f>IF(AND(Hoja1!B80=Hoja1!B81,Hoja1!E80=Hoja1!E81,I80&gt;0),Hoja1!P81,IF(AND(Hoja1!B80=Hoja1!B81,Hoja1!E80&lt;&gt;Hoja1!E81,I80&gt;0),Hoja1!U80,IF(Hoja1!U80&gt;0,Hoja1!U80,0)))</f>
        <v>0</v>
      </c>
      <c r="L80" s="6">
        <f>IF(AND(Hoja1!B80=Hoja1!B81,Hoja1!E80=Hoja1!E81,I80&gt;0),Hoja1!Q81,IF(AND(Hoja1!B80=Hoja1!B81,Hoja1!E80&lt;&gt;Hoja1!E81,I80&gt;0),Hoja1!V80,IF(Hoja1!V80&gt;0,Hoja1!V80,0)))</f>
        <v>0</v>
      </c>
      <c r="M80" t="str">
        <f>Hoja1!W80</f>
        <v/>
      </c>
    </row>
    <row r="81" spans="1:13" x14ac:dyDescent="0.3">
      <c r="A81" s="3">
        <f>Hoja1!B81</f>
        <v>80</v>
      </c>
      <c r="B81" s="5">
        <f>Hoja1!H81</f>
        <v>44572</v>
      </c>
      <c r="C81" s="5">
        <f>Hoja1!K81</f>
        <v>44920</v>
      </c>
      <c r="D81" s="6">
        <f>Hoja1!N81</f>
        <v>97129000</v>
      </c>
      <c r="E81" s="7">
        <f>Hoja1!O81</f>
        <v>0.40869565217391307</v>
      </c>
      <c r="F81" s="6">
        <f>Hoja1!P81</f>
        <v>39696200</v>
      </c>
      <c r="G81" s="6">
        <f>Hoja1!Q81</f>
        <v>57432800</v>
      </c>
      <c r="H81" s="6">
        <f>Hoja1!R81</f>
        <v>0</v>
      </c>
      <c r="I81" s="6">
        <f>Hoja1!S81</f>
        <v>0</v>
      </c>
      <c r="J81" s="7">
        <f t="shared" si="1"/>
        <v>0</v>
      </c>
      <c r="K81" s="6">
        <f>IF(AND(Hoja1!B81=Hoja1!B82,Hoja1!E81=Hoja1!E82,I81&gt;0),Hoja1!P82,IF(AND(Hoja1!B81=Hoja1!B82,Hoja1!E81&lt;&gt;Hoja1!E82,I81&gt;0),Hoja1!U81,IF(Hoja1!U81&gt;0,Hoja1!U81,0)))</f>
        <v>0</v>
      </c>
      <c r="L81" s="6">
        <f>IF(AND(Hoja1!B81=Hoja1!B82,Hoja1!E81=Hoja1!E82,I81&gt;0),Hoja1!Q82,IF(AND(Hoja1!B81=Hoja1!B82,Hoja1!E81&lt;&gt;Hoja1!E82,I81&gt;0),Hoja1!V81,IF(Hoja1!V81&gt;0,Hoja1!V81,0)))</f>
        <v>0</v>
      </c>
      <c r="M81" t="str">
        <f>Hoja1!W81</f>
        <v/>
      </c>
    </row>
    <row r="82" spans="1:13" x14ac:dyDescent="0.3">
      <c r="A82" s="3">
        <f>Hoja1!B82</f>
        <v>81</v>
      </c>
      <c r="B82" s="5">
        <f>Hoja1!H82</f>
        <v>44573</v>
      </c>
      <c r="C82" s="5">
        <f>Hoja1!K82</f>
        <v>44906</v>
      </c>
      <c r="D82" s="6">
        <f>Hoja1!N82</f>
        <v>93060000</v>
      </c>
      <c r="E82" s="7">
        <f>Hoja1!O82</f>
        <v>0.4212121212121212</v>
      </c>
      <c r="F82" s="6">
        <f>Hoja1!P82</f>
        <v>39198000</v>
      </c>
      <c r="G82" s="6">
        <f>Hoja1!Q82</f>
        <v>53862000</v>
      </c>
      <c r="H82" s="6">
        <f>Hoja1!R82</f>
        <v>0</v>
      </c>
      <c r="I82" s="6">
        <f>Hoja1!S82</f>
        <v>0</v>
      </c>
      <c r="J82" s="7">
        <f t="shared" si="1"/>
        <v>0</v>
      </c>
      <c r="K82" s="6">
        <f>IF(AND(Hoja1!B82=Hoja1!B83,Hoja1!E82=Hoja1!E83,I82&gt;0),Hoja1!P83,IF(AND(Hoja1!B82=Hoja1!B83,Hoja1!E82&lt;&gt;Hoja1!E83,I82&gt;0),Hoja1!U82,IF(Hoja1!U82&gt;0,Hoja1!U82,0)))</f>
        <v>0</v>
      </c>
      <c r="L82" s="6">
        <f>IF(AND(Hoja1!B82=Hoja1!B83,Hoja1!E82=Hoja1!E83,I82&gt;0),Hoja1!Q83,IF(AND(Hoja1!B82=Hoja1!B83,Hoja1!E82&lt;&gt;Hoja1!E83,I82&gt;0),Hoja1!V82,IF(Hoja1!V82&gt;0,Hoja1!V82,0)))</f>
        <v>0</v>
      </c>
      <c r="M82" t="str">
        <f>Hoja1!W82</f>
        <v/>
      </c>
    </row>
    <row r="83" spans="1:13" x14ac:dyDescent="0.3">
      <c r="A83" s="3">
        <f>Hoja1!B83</f>
        <v>82</v>
      </c>
      <c r="B83" s="5">
        <f>Hoja1!H83</f>
        <v>44573</v>
      </c>
      <c r="C83" s="5">
        <f>Hoja1!K83</f>
        <v>44921</v>
      </c>
      <c r="D83" s="6">
        <f>Hoja1!N83</f>
        <v>62686500</v>
      </c>
      <c r="E83" s="7">
        <f>Hoja1!O83</f>
        <v>0.40289855072463771</v>
      </c>
      <c r="F83" s="6">
        <f>Hoja1!P83</f>
        <v>25256300</v>
      </c>
      <c r="G83" s="6">
        <f>Hoja1!Q83</f>
        <v>37430200</v>
      </c>
      <c r="H83" s="6">
        <f>Hoja1!R83</f>
        <v>0</v>
      </c>
      <c r="I83" s="6">
        <f>Hoja1!S83</f>
        <v>0</v>
      </c>
      <c r="J83" s="7">
        <f t="shared" si="1"/>
        <v>0</v>
      </c>
      <c r="K83" s="6">
        <f>IF(AND(Hoja1!B83=Hoja1!B84,Hoja1!E83=Hoja1!E84,I83&gt;0),Hoja1!P84,IF(AND(Hoja1!B83=Hoja1!B84,Hoja1!E83&lt;&gt;Hoja1!E84,I83&gt;0),Hoja1!U83,IF(Hoja1!U83&gt;0,Hoja1!U83,0)))</f>
        <v>0</v>
      </c>
      <c r="L83" s="6">
        <f>IF(AND(Hoja1!B83=Hoja1!B84,Hoja1!E83=Hoja1!E84,I83&gt;0),Hoja1!Q84,IF(AND(Hoja1!B83=Hoja1!B84,Hoja1!E83&lt;&gt;Hoja1!E84,I83&gt;0),Hoja1!V83,IF(Hoja1!V83&gt;0,Hoja1!V83,0)))</f>
        <v>0</v>
      </c>
      <c r="M83" t="str">
        <f>Hoja1!W83</f>
        <v/>
      </c>
    </row>
    <row r="84" spans="1:13" x14ac:dyDescent="0.3">
      <c r="A84" s="3">
        <f>Hoja1!B84</f>
        <v>83</v>
      </c>
      <c r="B84" s="5">
        <f>Hoja1!H84</f>
        <v>44573</v>
      </c>
      <c r="C84" s="5">
        <f>Hoja1!K84</f>
        <v>44876</v>
      </c>
      <c r="D84" s="6">
        <f>Hoja1!N84</f>
        <v>46782600</v>
      </c>
      <c r="E84" s="7">
        <f>Hoja1!O84</f>
        <v>0.46333333333333332</v>
      </c>
      <c r="F84" s="6">
        <f>Hoja1!P84</f>
        <v>21675938</v>
      </c>
      <c r="G84" s="6">
        <f>Hoja1!Q84</f>
        <v>25106662</v>
      </c>
      <c r="H84" s="6">
        <f>Hoja1!R84</f>
        <v>0</v>
      </c>
      <c r="I84" s="6">
        <f>Hoja1!S84</f>
        <v>0</v>
      </c>
      <c r="J84" s="7">
        <f t="shared" si="1"/>
        <v>0</v>
      </c>
      <c r="K84" s="6">
        <f>IF(AND(Hoja1!B84=Hoja1!B85,Hoja1!E84=Hoja1!E85,I84&gt;0),Hoja1!P85,IF(AND(Hoja1!B84=Hoja1!B85,Hoja1!E84&lt;&gt;Hoja1!E85,I84&gt;0),Hoja1!U84,IF(Hoja1!U84&gt;0,Hoja1!U84,0)))</f>
        <v>0</v>
      </c>
      <c r="L84" s="6">
        <f>IF(AND(Hoja1!B84=Hoja1!B85,Hoja1!E84=Hoja1!E85,I84&gt;0),Hoja1!Q85,IF(AND(Hoja1!B84=Hoja1!B85,Hoja1!E84&lt;&gt;Hoja1!E85,I84&gt;0),Hoja1!V84,IF(Hoja1!V84&gt;0,Hoja1!V84,0)))</f>
        <v>0</v>
      </c>
      <c r="M84" t="str">
        <f>Hoja1!W84</f>
        <v/>
      </c>
    </row>
    <row r="85" spans="1:13" x14ac:dyDescent="0.3">
      <c r="A85" s="3">
        <f>Hoja1!B85</f>
        <v>84</v>
      </c>
      <c r="B85" s="5">
        <f>Hoja1!H85</f>
        <v>44574</v>
      </c>
      <c r="C85" s="5">
        <f>Hoja1!K85</f>
        <v>44922</v>
      </c>
      <c r="D85" s="6">
        <f>Hoja1!N85</f>
        <v>94760000</v>
      </c>
      <c r="E85" s="7">
        <f>Hoja1!O85</f>
        <v>0.4</v>
      </c>
      <c r="F85" s="6">
        <f>Hoja1!P85</f>
        <v>37904000</v>
      </c>
      <c r="G85" s="6">
        <f>Hoja1!Q85</f>
        <v>56856000</v>
      </c>
      <c r="H85" s="6">
        <f>Hoja1!R85</f>
        <v>0</v>
      </c>
      <c r="I85" s="6">
        <f>Hoja1!S85</f>
        <v>0</v>
      </c>
      <c r="J85" s="7">
        <f t="shared" si="1"/>
        <v>0</v>
      </c>
      <c r="K85" s="6">
        <f>IF(AND(Hoja1!B85=Hoja1!B86,Hoja1!E85=Hoja1!E86,I85&gt;0),Hoja1!P86,IF(AND(Hoja1!B85=Hoja1!B86,Hoja1!E85&lt;&gt;Hoja1!E86,I85&gt;0),Hoja1!U85,IF(Hoja1!U85&gt;0,Hoja1!U85,0)))</f>
        <v>0</v>
      </c>
      <c r="L85" s="6">
        <f>IF(AND(Hoja1!B85=Hoja1!B86,Hoja1!E85=Hoja1!E86,I85&gt;0),Hoja1!Q86,IF(AND(Hoja1!B85=Hoja1!B86,Hoja1!E85&lt;&gt;Hoja1!E86,I85&gt;0),Hoja1!V85,IF(Hoja1!V85&gt;0,Hoja1!V85,0)))</f>
        <v>0</v>
      </c>
      <c r="M85" t="str">
        <f>Hoja1!W85</f>
        <v/>
      </c>
    </row>
    <row r="86" spans="1:13" x14ac:dyDescent="0.3">
      <c r="A86" s="3">
        <f>Hoja1!B86</f>
        <v>85</v>
      </c>
      <c r="B86" s="5">
        <f>Hoja1!H86</f>
        <v>44573</v>
      </c>
      <c r="C86" s="5">
        <f>Hoja1!K86</f>
        <v>44921</v>
      </c>
      <c r="D86" s="6">
        <f>Hoja1!N86</f>
        <v>88837500</v>
      </c>
      <c r="E86" s="7">
        <f>Hoja1!O86</f>
        <v>0.40289855072463771</v>
      </c>
      <c r="F86" s="6">
        <f>Hoja1!P86</f>
        <v>35792500</v>
      </c>
      <c r="G86" s="6">
        <f>Hoja1!Q86</f>
        <v>53045000</v>
      </c>
      <c r="H86" s="6">
        <f>Hoja1!R86</f>
        <v>0</v>
      </c>
      <c r="I86" s="6">
        <f>Hoja1!S86</f>
        <v>0</v>
      </c>
      <c r="J86" s="7">
        <f t="shared" si="1"/>
        <v>0</v>
      </c>
      <c r="K86" s="6">
        <f>IF(AND(Hoja1!B86=Hoja1!B87,Hoja1!E86=Hoja1!E87,I86&gt;0),Hoja1!P87,IF(AND(Hoja1!B86=Hoja1!B87,Hoja1!E86&lt;&gt;Hoja1!E87,I86&gt;0),Hoja1!U86,IF(Hoja1!U86&gt;0,Hoja1!U86,0)))</f>
        <v>0</v>
      </c>
      <c r="L86" s="6">
        <f>IF(AND(Hoja1!B86=Hoja1!B87,Hoja1!E86=Hoja1!E87,I86&gt;0),Hoja1!Q87,IF(AND(Hoja1!B86=Hoja1!B87,Hoja1!E86&lt;&gt;Hoja1!E87,I86&gt;0),Hoja1!V86,IF(Hoja1!V86&gt;0,Hoja1!V86,0)))</f>
        <v>0</v>
      </c>
      <c r="M86" t="str">
        <f>Hoja1!W86</f>
        <v/>
      </c>
    </row>
    <row r="87" spans="1:13" x14ac:dyDescent="0.3">
      <c r="A87" s="3">
        <f>Hoja1!B87</f>
        <v>86</v>
      </c>
      <c r="B87" s="5">
        <f>Hoja1!H87</f>
        <v>44573</v>
      </c>
      <c r="C87" s="5">
        <f>Hoja1!K87</f>
        <v>44921</v>
      </c>
      <c r="D87" s="6">
        <f>Hoja1!N87</f>
        <v>39041120</v>
      </c>
      <c r="E87" s="7">
        <f>Hoja1!O87</f>
        <v>0.4</v>
      </c>
      <c r="F87" s="6">
        <f>Hoja1!P87</f>
        <v>15616448</v>
      </c>
      <c r="G87" s="6">
        <f>Hoja1!Q87</f>
        <v>23424672</v>
      </c>
      <c r="H87" s="6">
        <f>Hoja1!R87</f>
        <v>0</v>
      </c>
      <c r="I87" s="6">
        <f>Hoja1!S87</f>
        <v>0</v>
      </c>
      <c r="J87" s="7">
        <f t="shared" si="1"/>
        <v>0</v>
      </c>
      <c r="K87" s="6">
        <f>IF(AND(Hoja1!B87=Hoja1!B88,Hoja1!E87=Hoja1!E88,I87&gt;0),Hoja1!P88,IF(AND(Hoja1!B87=Hoja1!B88,Hoja1!E87&lt;&gt;Hoja1!E88,I87&gt;0),Hoja1!U87,IF(Hoja1!U87&gt;0,Hoja1!U87,0)))</f>
        <v>0</v>
      </c>
      <c r="L87" s="6">
        <f>IF(AND(Hoja1!B87=Hoja1!B88,Hoja1!E87=Hoja1!E88,I87&gt;0),Hoja1!Q88,IF(AND(Hoja1!B87=Hoja1!B88,Hoja1!E87&lt;&gt;Hoja1!E88,I87&gt;0),Hoja1!V87,IF(Hoja1!V87&gt;0,Hoja1!V87,0)))</f>
        <v>0</v>
      </c>
      <c r="M87" t="str">
        <f>Hoja1!W87</f>
        <v/>
      </c>
    </row>
    <row r="88" spans="1:13" x14ac:dyDescent="0.3">
      <c r="A88" s="3">
        <f>Hoja1!B88</f>
        <v>87</v>
      </c>
      <c r="B88" s="5">
        <f>Hoja1!H88</f>
        <v>44578</v>
      </c>
      <c r="C88" s="5">
        <f>Hoja1!K88</f>
        <v>44758</v>
      </c>
      <c r="D88" s="6">
        <f>Hoja1!N88</f>
        <v>30900000</v>
      </c>
      <c r="E88" s="7">
        <f>Hoja1!O88</f>
        <v>0.74444443365695789</v>
      </c>
      <c r="F88" s="6">
        <f>Hoja1!P88</f>
        <v>23003333</v>
      </c>
      <c r="G88" s="6">
        <f>Hoja1!Q88</f>
        <v>7896667</v>
      </c>
      <c r="H88" s="6">
        <f>Hoja1!R88</f>
        <v>0</v>
      </c>
      <c r="I88" s="6">
        <f>Hoja1!S88</f>
        <v>0</v>
      </c>
      <c r="J88" s="7">
        <f t="shared" si="1"/>
        <v>0</v>
      </c>
      <c r="K88" s="6">
        <f>IF(AND(Hoja1!B88=Hoja1!B89,Hoja1!E88=Hoja1!E89,I88&gt;0),Hoja1!P89,IF(AND(Hoja1!B88=Hoja1!B89,Hoja1!E88&lt;&gt;Hoja1!E89,I88&gt;0),Hoja1!U88,IF(Hoja1!U88&gt;0,Hoja1!U88,0)))</f>
        <v>0</v>
      </c>
      <c r="L88" s="6">
        <f>IF(AND(Hoja1!B88=Hoja1!B89,Hoja1!E88=Hoja1!E89,I88&gt;0),Hoja1!Q89,IF(AND(Hoja1!B88=Hoja1!B89,Hoja1!E88&lt;&gt;Hoja1!E89,I88&gt;0),Hoja1!V88,IF(Hoja1!V88&gt;0,Hoja1!V88,0)))</f>
        <v>0</v>
      </c>
      <c r="M88" t="str">
        <f>Hoja1!W88</f>
        <v/>
      </c>
    </row>
    <row r="89" spans="1:13" x14ac:dyDescent="0.3">
      <c r="A89" s="3">
        <f>Hoja1!B89</f>
        <v>88</v>
      </c>
      <c r="B89" s="5">
        <f>Hoja1!H89</f>
        <v>44574</v>
      </c>
      <c r="C89" s="5">
        <f>Hoja1!K89</f>
        <v>44922</v>
      </c>
      <c r="D89" s="6">
        <f>Hoja1!N89</f>
        <v>88837500</v>
      </c>
      <c r="E89" s="7">
        <f>Hoja1!O89</f>
        <v>0.4</v>
      </c>
      <c r="F89" s="6">
        <f>Hoja1!P89</f>
        <v>35535000</v>
      </c>
      <c r="G89" s="6">
        <f>Hoja1!Q89</f>
        <v>53302500</v>
      </c>
      <c r="H89" s="6">
        <f>Hoja1!R89</f>
        <v>0</v>
      </c>
      <c r="I89" s="6">
        <f>Hoja1!S89</f>
        <v>0</v>
      </c>
      <c r="J89" s="7">
        <f t="shared" si="1"/>
        <v>0</v>
      </c>
      <c r="K89" s="6">
        <f>IF(AND(Hoja1!B89=Hoja1!B90,Hoja1!E89=Hoja1!E90,I89&gt;0),Hoja1!P90,IF(AND(Hoja1!B89=Hoja1!B90,Hoja1!E89&lt;&gt;Hoja1!E90,I89&gt;0),Hoja1!U89,IF(Hoja1!U89&gt;0,Hoja1!U89,0)))</f>
        <v>0</v>
      </c>
      <c r="L89" s="6">
        <f>IF(AND(Hoja1!B89=Hoja1!B90,Hoja1!E89=Hoja1!E90,I89&gt;0),Hoja1!Q90,IF(AND(Hoja1!B89=Hoja1!B90,Hoja1!E89&lt;&gt;Hoja1!E90,I89&gt;0),Hoja1!V89,IF(Hoja1!V89&gt;0,Hoja1!V89,0)))</f>
        <v>0</v>
      </c>
      <c r="M89" t="str">
        <f>Hoja1!W89</f>
        <v/>
      </c>
    </row>
    <row r="90" spans="1:13" x14ac:dyDescent="0.3">
      <c r="A90" s="3">
        <f>Hoja1!B90</f>
        <v>89</v>
      </c>
      <c r="B90" s="5">
        <f>Hoja1!H90</f>
        <v>44573</v>
      </c>
      <c r="C90" s="5">
        <f>Hoja1!K90</f>
        <v>44753</v>
      </c>
      <c r="D90" s="6">
        <f>Hoja1!N90</f>
        <v>37080000</v>
      </c>
      <c r="E90" s="7">
        <f>Hoja1!O90</f>
        <v>0.77777777777777779</v>
      </c>
      <c r="F90" s="6">
        <f>Hoja1!P90</f>
        <v>28840000</v>
      </c>
      <c r="G90" s="6">
        <f>Hoja1!Q90</f>
        <v>8240000</v>
      </c>
      <c r="H90" s="6">
        <f>Hoja1!R90</f>
        <v>0</v>
      </c>
      <c r="I90" s="6">
        <f>Hoja1!S90</f>
        <v>0</v>
      </c>
      <c r="J90" s="7">
        <f t="shared" si="1"/>
        <v>0</v>
      </c>
      <c r="K90" s="6">
        <f>IF(AND(Hoja1!B90=Hoja1!B91,Hoja1!E90=Hoja1!E91,I90&gt;0),Hoja1!P91,IF(AND(Hoja1!B90=Hoja1!B91,Hoja1!E90&lt;&gt;Hoja1!E91,I90&gt;0),Hoja1!U90,IF(Hoja1!U90&gt;0,Hoja1!U90,0)))</f>
        <v>0</v>
      </c>
      <c r="L90" s="6">
        <f>IF(AND(Hoja1!B90=Hoja1!B91,Hoja1!E90=Hoja1!E91,I90&gt;0),Hoja1!Q91,IF(AND(Hoja1!B90=Hoja1!B91,Hoja1!E90&lt;&gt;Hoja1!E91,I90&gt;0),Hoja1!V90,IF(Hoja1!V90&gt;0,Hoja1!V90,0)))</f>
        <v>0</v>
      </c>
      <c r="M90" t="str">
        <f>Hoja1!W90</f>
        <v/>
      </c>
    </row>
    <row r="91" spans="1:13" x14ac:dyDescent="0.3">
      <c r="A91" s="3">
        <f>Hoja1!B91</f>
        <v>90</v>
      </c>
      <c r="B91" s="5">
        <f>Hoja1!H91</f>
        <v>44575</v>
      </c>
      <c r="C91" s="5">
        <f>Hoja1!K91</f>
        <v>44755</v>
      </c>
      <c r="D91" s="6">
        <f>Hoja1!N91</f>
        <v>28073454</v>
      </c>
      <c r="E91" s="7">
        <f>Hoja1!O91</f>
        <v>0.76111111942264031</v>
      </c>
      <c r="F91" s="6">
        <f>Hoja1!P91</f>
        <v>21367018</v>
      </c>
      <c r="G91" s="6">
        <f>Hoja1!Q91</f>
        <v>6706436</v>
      </c>
      <c r="H91" s="6">
        <f>Hoja1!R91</f>
        <v>0</v>
      </c>
      <c r="I91" s="6">
        <f>Hoja1!S91</f>
        <v>0</v>
      </c>
      <c r="J91" s="7">
        <f t="shared" si="1"/>
        <v>0</v>
      </c>
      <c r="K91" s="6">
        <f>IF(AND(Hoja1!B91=Hoja1!B92,Hoja1!E91=Hoja1!E92,I91&gt;0),Hoja1!P92,IF(AND(Hoja1!B91=Hoja1!B92,Hoja1!E91&lt;&gt;Hoja1!E92,I91&gt;0),Hoja1!U91,IF(Hoja1!U91&gt;0,Hoja1!U91,0)))</f>
        <v>0</v>
      </c>
      <c r="L91" s="6">
        <f>IF(AND(Hoja1!B91=Hoja1!B92,Hoja1!E91=Hoja1!E92,I91&gt;0),Hoja1!Q92,IF(AND(Hoja1!B91=Hoja1!B92,Hoja1!E91&lt;&gt;Hoja1!E92,I91&gt;0),Hoja1!V91,IF(Hoja1!V91&gt;0,Hoja1!V91,0)))</f>
        <v>0</v>
      </c>
      <c r="M91" t="str">
        <f>Hoja1!W91</f>
        <v/>
      </c>
    </row>
    <row r="92" spans="1:13" x14ac:dyDescent="0.3">
      <c r="A92" s="3">
        <f>Hoja1!B92</f>
        <v>91</v>
      </c>
      <c r="B92" s="5">
        <f>Hoja1!H92</f>
        <v>44573</v>
      </c>
      <c r="C92" s="5">
        <f>Hoja1!K92</f>
        <v>44921</v>
      </c>
      <c r="D92" s="6">
        <f>Hoja1!N92</f>
        <v>57454000</v>
      </c>
      <c r="E92" s="7">
        <f>Hoja1!O92</f>
        <v>0.40289854492289484</v>
      </c>
      <c r="F92" s="6">
        <f>Hoja1!P92</f>
        <v>23148133</v>
      </c>
      <c r="G92" s="6">
        <f>Hoja1!Q92</f>
        <v>34305867</v>
      </c>
      <c r="H92" s="6">
        <f>Hoja1!R92</f>
        <v>0</v>
      </c>
      <c r="I92" s="6">
        <f>Hoja1!S92</f>
        <v>0</v>
      </c>
      <c r="J92" s="7">
        <f t="shared" si="1"/>
        <v>0</v>
      </c>
      <c r="K92" s="6">
        <f>IF(AND(Hoja1!B92=Hoja1!B93,Hoja1!E92=Hoja1!E93,I92&gt;0),Hoja1!P93,IF(AND(Hoja1!B92=Hoja1!B93,Hoja1!E92&lt;&gt;Hoja1!E93,I92&gt;0),Hoja1!U92,IF(Hoja1!U92&gt;0,Hoja1!U92,0)))</f>
        <v>0</v>
      </c>
      <c r="L92" s="6">
        <f>IF(AND(Hoja1!B92=Hoja1!B93,Hoja1!E92=Hoja1!E93,I92&gt;0),Hoja1!Q93,IF(AND(Hoja1!B92=Hoja1!B93,Hoja1!E92&lt;&gt;Hoja1!E93,I92&gt;0),Hoja1!V92,IF(Hoja1!V92&gt;0,Hoja1!V92,0)))</f>
        <v>0</v>
      </c>
      <c r="M92" t="str">
        <f>Hoja1!W92</f>
        <v/>
      </c>
    </row>
    <row r="93" spans="1:13" x14ac:dyDescent="0.3">
      <c r="A93" s="3">
        <f>Hoja1!B93</f>
        <v>92</v>
      </c>
      <c r="B93" s="5">
        <f>Hoja1!H93</f>
        <v>44573</v>
      </c>
      <c r="C93" s="5">
        <f>Hoja1!K93</f>
        <v>44921</v>
      </c>
      <c r="D93" s="6">
        <f>Hoja1!N93</f>
        <v>53799990</v>
      </c>
      <c r="E93" s="7">
        <f>Hoja1!O93</f>
        <v>0.40579710144927539</v>
      </c>
      <c r="F93" s="6">
        <f>Hoja1!P93</f>
        <v>21831880</v>
      </c>
      <c r="G93" s="6">
        <f>Hoja1!Q93</f>
        <v>31968110</v>
      </c>
      <c r="H93" s="6">
        <f>Hoja1!R93</f>
        <v>0</v>
      </c>
      <c r="I93" s="6">
        <f>Hoja1!S93</f>
        <v>0</v>
      </c>
      <c r="J93" s="7">
        <f t="shared" si="1"/>
        <v>0</v>
      </c>
      <c r="K93" s="6">
        <f>IF(AND(Hoja1!B93=Hoja1!B94,Hoja1!E93=Hoja1!E94,I93&gt;0),Hoja1!P94,IF(AND(Hoja1!B93=Hoja1!B94,Hoja1!E93&lt;&gt;Hoja1!E94,I93&gt;0),Hoja1!U93,IF(Hoja1!U93&gt;0,Hoja1!U93,0)))</f>
        <v>0</v>
      </c>
      <c r="L93" s="6">
        <f>IF(AND(Hoja1!B93=Hoja1!B94,Hoja1!E93=Hoja1!E94,I93&gt;0),Hoja1!Q94,IF(AND(Hoja1!B93=Hoja1!B94,Hoja1!E93&lt;&gt;Hoja1!E94,I93&gt;0),Hoja1!V93,IF(Hoja1!V93&gt;0,Hoja1!V93,0)))</f>
        <v>0</v>
      </c>
      <c r="M93" t="str">
        <f>Hoja1!W93</f>
        <v/>
      </c>
    </row>
    <row r="94" spans="1:13" x14ac:dyDescent="0.3">
      <c r="A94" s="3">
        <f>Hoja1!B94</f>
        <v>93</v>
      </c>
      <c r="B94" s="5">
        <f>Hoja1!H94</f>
        <v>44574</v>
      </c>
      <c r="C94" s="5">
        <f>Hoja1!K94</f>
        <v>44922</v>
      </c>
      <c r="D94" s="6">
        <f>Hoja1!N94</f>
        <v>71070000</v>
      </c>
      <c r="E94" s="7">
        <f>Hoja1!O94</f>
        <v>0.4</v>
      </c>
      <c r="F94" s="6">
        <f>Hoja1!P94</f>
        <v>28428000</v>
      </c>
      <c r="G94" s="6">
        <f>Hoja1!Q94</f>
        <v>42642000</v>
      </c>
      <c r="H94" s="6">
        <f>Hoja1!R94</f>
        <v>0</v>
      </c>
      <c r="I94" s="6">
        <f>Hoja1!S94</f>
        <v>0</v>
      </c>
      <c r="J94" s="7">
        <f t="shared" si="1"/>
        <v>0</v>
      </c>
      <c r="K94" s="6">
        <f>IF(AND(Hoja1!B94=Hoja1!B95,Hoja1!E94=Hoja1!E95,I94&gt;0),Hoja1!P95,IF(AND(Hoja1!B94=Hoja1!B95,Hoja1!E94&lt;&gt;Hoja1!E95,I94&gt;0),Hoja1!U94,IF(Hoja1!U94&gt;0,Hoja1!U94,0)))</f>
        <v>0</v>
      </c>
      <c r="L94" s="6">
        <f>IF(AND(Hoja1!B94=Hoja1!B95,Hoja1!E94=Hoja1!E95,I94&gt;0),Hoja1!Q95,IF(AND(Hoja1!B94=Hoja1!B95,Hoja1!E94&lt;&gt;Hoja1!E95,I94&gt;0),Hoja1!V94,IF(Hoja1!V94&gt;0,Hoja1!V94,0)))</f>
        <v>0</v>
      </c>
      <c r="M94" t="str">
        <f>Hoja1!W94</f>
        <v/>
      </c>
    </row>
    <row r="95" spans="1:13" x14ac:dyDescent="0.3">
      <c r="A95" s="3">
        <f>Hoja1!B95</f>
        <v>95</v>
      </c>
      <c r="B95" s="5">
        <f>Hoja1!H95</f>
        <v>44574</v>
      </c>
      <c r="C95" s="5">
        <f>Hoja1!K95</f>
        <v>44907</v>
      </c>
      <c r="D95" s="6">
        <f>Hoja1!N95</f>
        <v>94380000</v>
      </c>
      <c r="E95" s="7">
        <f>Hoja1!O95</f>
        <v>0.41515151515151516</v>
      </c>
      <c r="F95" s="6">
        <f>Hoja1!P95</f>
        <v>39182000</v>
      </c>
      <c r="G95" s="6">
        <f>Hoja1!Q95</f>
        <v>55198000</v>
      </c>
      <c r="H95" s="6">
        <f>Hoja1!R95</f>
        <v>0</v>
      </c>
      <c r="I95" s="6">
        <f>Hoja1!S95</f>
        <v>0</v>
      </c>
      <c r="J95" s="7">
        <f t="shared" si="1"/>
        <v>0</v>
      </c>
      <c r="K95" s="6">
        <f>IF(AND(Hoja1!B95=Hoja1!B96,Hoja1!E95=Hoja1!E96,I95&gt;0),Hoja1!P96,IF(AND(Hoja1!B95=Hoja1!B96,Hoja1!E95&lt;&gt;Hoja1!E96,I95&gt;0),Hoja1!U95,IF(Hoja1!U95&gt;0,Hoja1!U95,0)))</f>
        <v>0</v>
      </c>
      <c r="L95" s="6">
        <f>IF(AND(Hoja1!B95=Hoja1!B96,Hoja1!E95=Hoja1!E96,I95&gt;0),Hoja1!Q96,IF(AND(Hoja1!B95=Hoja1!B96,Hoja1!E95&lt;&gt;Hoja1!E96,I95&gt;0),Hoja1!V95,IF(Hoja1!V95&gt;0,Hoja1!V95,0)))</f>
        <v>0</v>
      </c>
      <c r="M95" t="str">
        <f>Hoja1!W95</f>
        <v/>
      </c>
    </row>
    <row r="96" spans="1:13" x14ac:dyDescent="0.3">
      <c r="A96" s="3">
        <f>Hoja1!B96</f>
        <v>96</v>
      </c>
      <c r="B96" s="5">
        <f>Hoja1!H96</f>
        <v>44574</v>
      </c>
      <c r="C96" s="5">
        <f>Hoja1!K96</f>
        <v>44754</v>
      </c>
      <c r="D96" s="6">
        <f>Hoja1!N96</f>
        <v>39041120</v>
      </c>
      <c r="E96" s="7">
        <f>Hoja1!O96</f>
        <v>0.39710144073735587</v>
      </c>
      <c r="F96" s="6">
        <f>Hoja1!P96</f>
        <v>15503285</v>
      </c>
      <c r="G96" s="6">
        <f>Hoja1!Q96</f>
        <v>23537835</v>
      </c>
      <c r="H96" s="6">
        <f>Hoja1!R96</f>
        <v>0</v>
      </c>
      <c r="I96" s="6">
        <f>Hoja1!S96</f>
        <v>0</v>
      </c>
      <c r="J96" s="7">
        <f t="shared" si="1"/>
        <v>0</v>
      </c>
      <c r="K96" s="6">
        <f>IF(AND(Hoja1!B96=Hoja1!B97,Hoja1!E96=Hoja1!E97,I96&gt;0),Hoja1!P97,IF(AND(Hoja1!B96=Hoja1!B97,Hoja1!E96&lt;&gt;Hoja1!E97,I96&gt;0),Hoja1!U96,IF(Hoja1!U96&gt;0,Hoja1!U96,0)))</f>
        <v>0</v>
      </c>
      <c r="L96" s="6">
        <f>IF(AND(Hoja1!B96=Hoja1!B97,Hoja1!E96=Hoja1!E97,I96&gt;0),Hoja1!Q97,IF(AND(Hoja1!B96=Hoja1!B97,Hoja1!E96&lt;&gt;Hoja1!E97,I96&gt;0),Hoja1!V96,IF(Hoja1!V96&gt;0,Hoja1!V96,0)))</f>
        <v>0</v>
      </c>
      <c r="M96" t="str">
        <f>Hoja1!W96</f>
        <v/>
      </c>
    </row>
    <row r="97" spans="1:13" x14ac:dyDescent="0.3">
      <c r="A97" s="3">
        <f>Hoja1!B97</f>
        <v>97</v>
      </c>
      <c r="B97" s="5">
        <f>Hoja1!H97</f>
        <v>44573</v>
      </c>
      <c r="C97" s="5">
        <f>Hoja1!K97</f>
        <v>44753</v>
      </c>
      <c r="D97" s="6">
        <f>Hoja1!N97</f>
        <v>25263840</v>
      </c>
      <c r="E97" s="7">
        <f>Hoja1!O97</f>
        <v>0.77222219583404583</v>
      </c>
      <c r="F97" s="6">
        <f>Hoja1!P97</f>
        <v>19509298</v>
      </c>
      <c r="G97" s="6">
        <f>Hoja1!Q97</f>
        <v>5754542</v>
      </c>
      <c r="H97" s="6">
        <f>Hoja1!R97</f>
        <v>0</v>
      </c>
      <c r="I97" s="6">
        <f>Hoja1!S97</f>
        <v>0</v>
      </c>
      <c r="J97" s="7">
        <f t="shared" si="1"/>
        <v>0</v>
      </c>
      <c r="K97" s="6">
        <f>IF(AND(Hoja1!B97=Hoja1!B98,Hoja1!E97=Hoja1!E98,I97&gt;0),Hoja1!P98,IF(AND(Hoja1!B97=Hoja1!B98,Hoja1!E97&lt;&gt;Hoja1!E98,I97&gt;0),Hoja1!U97,IF(Hoja1!U97&gt;0,Hoja1!U97,0)))</f>
        <v>0</v>
      </c>
      <c r="L97" s="6">
        <f>IF(AND(Hoja1!B97=Hoja1!B98,Hoja1!E97=Hoja1!E98,I97&gt;0),Hoja1!Q98,IF(AND(Hoja1!B97=Hoja1!B98,Hoja1!E97&lt;&gt;Hoja1!E98,I97&gt;0),Hoja1!V97,IF(Hoja1!V97&gt;0,Hoja1!V97,0)))</f>
        <v>0</v>
      </c>
      <c r="M97" t="str">
        <f>Hoja1!W97</f>
        <v/>
      </c>
    </row>
    <row r="98" spans="1:13" x14ac:dyDescent="0.3">
      <c r="A98" s="3">
        <f>Hoja1!B98</f>
        <v>98</v>
      </c>
      <c r="B98" s="5">
        <f>Hoja1!H98</f>
        <v>44573</v>
      </c>
      <c r="C98" s="5">
        <f>Hoja1!K98</f>
        <v>44921</v>
      </c>
      <c r="D98" s="6">
        <f>Hoja1!N98</f>
        <v>49749000</v>
      </c>
      <c r="E98" s="7">
        <f>Hoja1!O98</f>
        <v>0.31594202898550727</v>
      </c>
      <c r="F98" s="6">
        <f>Hoja1!P98</f>
        <v>15717800</v>
      </c>
      <c r="G98" s="6">
        <f>Hoja1!Q98</f>
        <v>34031200</v>
      </c>
      <c r="H98" s="6">
        <f>Hoja1!R98</f>
        <v>0</v>
      </c>
      <c r="I98" s="6">
        <f>Hoja1!S98</f>
        <v>0</v>
      </c>
      <c r="J98" s="7">
        <f t="shared" si="1"/>
        <v>0</v>
      </c>
      <c r="K98" s="6">
        <f>IF(AND(Hoja1!B98=Hoja1!B99,Hoja1!E98=Hoja1!E99,I98&gt;0),Hoja1!P99,IF(AND(Hoja1!B98=Hoja1!B99,Hoja1!E98&lt;&gt;Hoja1!E99,I98&gt;0),Hoja1!U98,IF(Hoja1!U98&gt;0,Hoja1!U98,0)))</f>
        <v>0</v>
      </c>
      <c r="L98" s="6">
        <f>IF(AND(Hoja1!B98=Hoja1!B99,Hoja1!E98=Hoja1!E99,I98&gt;0),Hoja1!Q99,IF(AND(Hoja1!B98=Hoja1!B99,Hoja1!E98&lt;&gt;Hoja1!E99,I98&gt;0),Hoja1!V98,IF(Hoja1!V98&gt;0,Hoja1!V98,0)))</f>
        <v>0</v>
      </c>
      <c r="M98" t="str">
        <f>Hoja1!W98</f>
        <v/>
      </c>
    </row>
    <row r="99" spans="1:13" x14ac:dyDescent="0.3">
      <c r="A99" s="3">
        <f>Hoja1!B99</f>
        <v>99</v>
      </c>
      <c r="B99" s="5">
        <f>Hoja1!H99</f>
        <v>44572</v>
      </c>
      <c r="C99" s="5">
        <f>Hoja1!K99</f>
        <v>44905</v>
      </c>
      <c r="D99" s="6">
        <f>Hoja1!N99</f>
        <v>82720000</v>
      </c>
      <c r="E99" s="7">
        <f>Hoja1!O99</f>
        <v>0.42121212524177948</v>
      </c>
      <c r="F99" s="6">
        <f>Hoja1!P99</f>
        <v>34842667</v>
      </c>
      <c r="G99" s="6">
        <f>Hoja1!Q99</f>
        <v>47877333</v>
      </c>
      <c r="H99" s="6">
        <f>Hoja1!R99</f>
        <v>0</v>
      </c>
      <c r="I99" s="6">
        <f>Hoja1!S99</f>
        <v>0</v>
      </c>
      <c r="J99" s="7">
        <f t="shared" si="1"/>
        <v>0</v>
      </c>
      <c r="K99" s="6">
        <f>IF(AND(Hoja1!B99=Hoja1!B100,Hoja1!E99=Hoja1!E100,I99&gt;0),Hoja1!P100,IF(AND(Hoja1!B99=Hoja1!B100,Hoja1!E99&lt;&gt;Hoja1!E100,I99&gt;0),Hoja1!U99,IF(Hoja1!U99&gt;0,Hoja1!U99,0)))</f>
        <v>0</v>
      </c>
      <c r="L99" s="6">
        <f>IF(AND(Hoja1!B99=Hoja1!B100,Hoja1!E99=Hoja1!E100,I99&gt;0),Hoja1!Q100,IF(AND(Hoja1!B99=Hoja1!B100,Hoja1!E99&lt;&gt;Hoja1!E100,I99&gt;0),Hoja1!V99,IF(Hoja1!V99&gt;0,Hoja1!V99,0)))</f>
        <v>0</v>
      </c>
      <c r="M99" t="str">
        <f>Hoja1!W99</f>
        <v/>
      </c>
    </row>
    <row r="100" spans="1:13" x14ac:dyDescent="0.3">
      <c r="A100" s="3">
        <f>Hoja1!B100</f>
        <v>100</v>
      </c>
      <c r="B100" s="5">
        <f>Hoja1!H100</f>
        <v>44572</v>
      </c>
      <c r="C100" s="5">
        <f>Hoja1!K100</f>
        <v>44920</v>
      </c>
      <c r="D100" s="6">
        <f>Hoja1!N100</f>
        <v>69000000</v>
      </c>
      <c r="E100" s="7">
        <f>Hoja1!O100</f>
        <v>0.40289855072463771</v>
      </c>
      <c r="F100" s="6">
        <f>Hoja1!P100</f>
        <v>27800000</v>
      </c>
      <c r="G100" s="6">
        <f>Hoja1!Q100</f>
        <v>41200000</v>
      </c>
      <c r="H100" s="6">
        <f>Hoja1!R100</f>
        <v>0</v>
      </c>
      <c r="I100" s="6">
        <f>Hoja1!S100</f>
        <v>0</v>
      </c>
      <c r="J100" s="7">
        <f t="shared" si="1"/>
        <v>0</v>
      </c>
      <c r="K100" s="6">
        <f>IF(AND(Hoja1!B100=Hoja1!B101,Hoja1!E100=Hoja1!E101,I100&gt;0),Hoja1!P101,IF(AND(Hoja1!B100=Hoja1!B101,Hoja1!E100&lt;&gt;Hoja1!E101,I100&gt;0),Hoja1!U100,IF(Hoja1!U100&gt;0,Hoja1!U100,0)))</f>
        <v>0</v>
      </c>
      <c r="L100" s="6">
        <f>IF(AND(Hoja1!B100=Hoja1!B101,Hoja1!E100=Hoja1!E101,I100&gt;0),Hoja1!Q101,IF(AND(Hoja1!B100=Hoja1!B101,Hoja1!E100&lt;&gt;Hoja1!E101,I100&gt;0),Hoja1!V100,IF(Hoja1!V100&gt;0,Hoja1!V100,0)))</f>
        <v>0</v>
      </c>
      <c r="M100" t="str">
        <f>Hoja1!W100</f>
        <v/>
      </c>
    </row>
    <row r="101" spans="1:13" x14ac:dyDescent="0.3">
      <c r="A101" s="3">
        <f>Hoja1!B101</f>
        <v>101</v>
      </c>
      <c r="B101" s="5">
        <f>Hoja1!H101</f>
        <v>44572</v>
      </c>
      <c r="C101" s="5">
        <f>Hoja1!K101</f>
        <v>44920</v>
      </c>
      <c r="D101" s="6">
        <f>Hoja1!N101</f>
        <v>54368550</v>
      </c>
      <c r="E101" s="7">
        <f>Hoja1!O101</f>
        <v>0.4</v>
      </c>
      <c r="F101" s="6">
        <f>Hoja1!P101</f>
        <v>21747420</v>
      </c>
      <c r="G101" s="6">
        <f>Hoja1!Q101</f>
        <v>32621130</v>
      </c>
      <c r="H101" s="6">
        <f>Hoja1!R101</f>
        <v>0</v>
      </c>
      <c r="I101" s="6">
        <f>Hoja1!S101</f>
        <v>0</v>
      </c>
      <c r="J101" s="7">
        <f t="shared" si="1"/>
        <v>0</v>
      </c>
      <c r="K101" s="6">
        <f>IF(AND(Hoja1!B101=Hoja1!B102,Hoja1!E101=Hoja1!E102,I101&gt;0),Hoja1!P102,IF(AND(Hoja1!B101=Hoja1!B102,Hoja1!E101&lt;&gt;Hoja1!E102,I101&gt;0),Hoja1!U101,IF(Hoja1!U101&gt;0,Hoja1!U101,0)))</f>
        <v>0</v>
      </c>
      <c r="L101" s="6">
        <f>IF(AND(Hoja1!B101=Hoja1!B102,Hoja1!E101=Hoja1!E102,I101&gt;0),Hoja1!Q102,IF(AND(Hoja1!B101=Hoja1!B102,Hoja1!E101&lt;&gt;Hoja1!E102,I101&gt;0),Hoja1!V101,IF(Hoja1!V101&gt;0,Hoja1!V101,0)))</f>
        <v>0</v>
      </c>
      <c r="M101" t="str">
        <f>Hoja1!W101</f>
        <v/>
      </c>
    </row>
    <row r="102" spans="1:13" x14ac:dyDescent="0.3">
      <c r="A102" s="3">
        <f>Hoja1!B102</f>
        <v>102</v>
      </c>
      <c r="B102" s="5">
        <f>Hoja1!H102</f>
        <v>44572</v>
      </c>
      <c r="C102" s="5">
        <f>Hoja1!K102</f>
        <v>44752</v>
      </c>
      <c r="D102" s="6">
        <f>Hoja1!N102</f>
        <v>27000000</v>
      </c>
      <c r="E102" s="7">
        <f>Hoja1!O102</f>
        <v>0.77222222222222225</v>
      </c>
      <c r="F102" s="6">
        <f>Hoja1!P102</f>
        <v>20850000</v>
      </c>
      <c r="G102" s="6">
        <f>Hoja1!Q102</f>
        <v>6150000</v>
      </c>
      <c r="H102" s="6">
        <f>Hoja1!R102</f>
        <v>0</v>
      </c>
      <c r="I102" s="6">
        <f>Hoja1!S102</f>
        <v>0</v>
      </c>
      <c r="J102" s="7">
        <f t="shared" si="1"/>
        <v>0</v>
      </c>
      <c r="K102" s="6">
        <f>IF(AND(Hoja1!B102=Hoja1!B103,Hoja1!E102=Hoja1!E103,I102&gt;0),Hoja1!P103,IF(AND(Hoja1!B102=Hoja1!B103,Hoja1!E102&lt;&gt;Hoja1!E103,I102&gt;0),Hoja1!U102,IF(Hoja1!U102&gt;0,Hoja1!U102,0)))</f>
        <v>0</v>
      </c>
      <c r="L102" s="6">
        <f>IF(AND(Hoja1!B102=Hoja1!B103,Hoja1!E102=Hoja1!E103,I102&gt;0),Hoja1!Q103,IF(AND(Hoja1!B102=Hoja1!B103,Hoja1!E102&lt;&gt;Hoja1!E103,I102&gt;0),Hoja1!V102,IF(Hoja1!V102&gt;0,Hoja1!V102,0)))</f>
        <v>0</v>
      </c>
      <c r="M102" t="str">
        <f>Hoja1!W102</f>
        <v/>
      </c>
    </row>
    <row r="103" spans="1:13" x14ac:dyDescent="0.3">
      <c r="A103" s="3">
        <f>Hoja1!B103</f>
        <v>103</v>
      </c>
      <c r="B103" s="5">
        <f>Hoja1!H103</f>
        <v>44572</v>
      </c>
      <c r="C103" s="5">
        <f>Hoja1!K103</f>
        <v>44814</v>
      </c>
      <c r="D103" s="6">
        <f>Hoja1!N103</f>
        <v>58145664</v>
      </c>
      <c r="E103" s="7">
        <f>Hoja1!O103</f>
        <v>0.5791666597873919</v>
      </c>
      <c r="F103" s="6">
        <f>Hoja1!P103</f>
        <v>33676030</v>
      </c>
      <c r="G103" s="6">
        <f>Hoja1!Q103</f>
        <v>24469634</v>
      </c>
      <c r="H103" s="6">
        <f>Hoja1!R103</f>
        <v>0</v>
      </c>
      <c r="I103" s="6">
        <f>Hoja1!S103</f>
        <v>0</v>
      </c>
      <c r="J103" s="7">
        <f t="shared" si="1"/>
        <v>0</v>
      </c>
      <c r="K103" s="6">
        <f>IF(AND(Hoja1!B103=Hoja1!B104,Hoja1!E103=Hoja1!E104,I103&gt;0),Hoja1!P104,IF(AND(Hoja1!B103=Hoja1!B104,Hoja1!E103&lt;&gt;Hoja1!E104,I103&gt;0),Hoja1!U103,IF(Hoja1!U103&gt;0,Hoja1!U103,0)))</f>
        <v>0</v>
      </c>
      <c r="L103" s="6">
        <f>IF(AND(Hoja1!B103=Hoja1!B104,Hoja1!E103=Hoja1!E104,I103&gt;0),Hoja1!Q104,IF(AND(Hoja1!B103=Hoja1!B104,Hoja1!E103&lt;&gt;Hoja1!E104,I103&gt;0),Hoja1!V103,IF(Hoja1!V103&gt;0,Hoja1!V103,0)))</f>
        <v>0</v>
      </c>
      <c r="M103" t="str">
        <f>Hoja1!W103</f>
        <v/>
      </c>
    </row>
    <row r="104" spans="1:13" x14ac:dyDescent="0.3">
      <c r="A104" s="3">
        <f>Hoja1!B104</f>
        <v>104</v>
      </c>
      <c r="B104" s="5">
        <f>Hoja1!H104</f>
        <v>44573</v>
      </c>
      <c r="C104" s="5">
        <f>Hoja1!K104</f>
        <v>44815</v>
      </c>
      <c r="D104" s="6">
        <f>Hoja1!N104</f>
        <v>41360000</v>
      </c>
      <c r="E104" s="7">
        <f>Hoja1!O104</f>
        <v>0.57916665860735006</v>
      </c>
      <c r="F104" s="6">
        <f>Hoja1!P104</f>
        <v>23954333</v>
      </c>
      <c r="G104" s="6">
        <f>Hoja1!Q104</f>
        <v>17405667</v>
      </c>
      <c r="H104" s="6">
        <f>Hoja1!R104</f>
        <v>0</v>
      </c>
      <c r="I104" s="6">
        <f>Hoja1!S104</f>
        <v>0</v>
      </c>
      <c r="J104" s="7">
        <f t="shared" si="1"/>
        <v>0</v>
      </c>
      <c r="K104" s="6">
        <f>IF(AND(Hoja1!B104=Hoja1!B105,Hoja1!E104=Hoja1!E105,I104&gt;0),Hoja1!P105,IF(AND(Hoja1!B104=Hoja1!B105,Hoja1!E104&lt;&gt;Hoja1!E105,I104&gt;0),Hoja1!U104,IF(Hoja1!U104&gt;0,Hoja1!U104,0)))</f>
        <v>0</v>
      </c>
      <c r="L104" s="6">
        <f>IF(AND(Hoja1!B104=Hoja1!B105,Hoja1!E104=Hoja1!E105,I104&gt;0),Hoja1!Q105,IF(AND(Hoja1!B104=Hoja1!B105,Hoja1!E104&lt;&gt;Hoja1!E105,I104&gt;0),Hoja1!V104,IF(Hoja1!V104&gt;0,Hoja1!V104,0)))</f>
        <v>0</v>
      </c>
      <c r="M104" t="str">
        <f>Hoja1!W104</f>
        <v/>
      </c>
    </row>
    <row r="105" spans="1:13" x14ac:dyDescent="0.3">
      <c r="A105" s="3">
        <f>Hoja1!B105</f>
        <v>105</v>
      </c>
      <c r="B105" s="5">
        <f>Hoja1!H105</f>
        <v>44573</v>
      </c>
      <c r="C105" s="5">
        <f>Hoja1!K105</f>
        <v>44921</v>
      </c>
      <c r="D105" s="6">
        <f>Hoja1!N105</f>
        <v>63250000</v>
      </c>
      <c r="E105" s="7">
        <f>Hoja1!O105</f>
        <v>0.40289854545454545</v>
      </c>
      <c r="F105" s="6">
        <f>Hoja1!P105</f>
        <v>25483333</v>
      </c>
      <c r="G105" s="6">
        <f>Hoja1!Q105</f>
        <v>37766667</v>
      </c>
      <c r="H105" s="6">
        <f>Hoja1!R105</f>
        <v>0</v>
      </c>
      <c r="I105" s="6">
        <f>Hoja1!S105</f>
        <v>0</v>
      </c>
      <c r="J105" s="7">
        <f t="shared" si="1"/>
        <v>0</v>
      </c>
      <c r="K105" s="6">
        <f>IF(AND(Hoja1!B105=Hoja1!B106,Hoja1!E105=Hoja1!E106,I105&gt;0),Hoja1!P106,IF(AND(Hoja1!B105=Hoja1!B106,Hoja1!E105&lt;&gt;Hoja1!E106,I105&gt;0),Hoja1!U105,IF(Hoja1!U105&gt;0,Hoja1!U105,0)))</f>
        <v>0</v>
      </c>
      <c r="L105" s="6">
        <f>IF(AND(Hoja1!B105=Hoja1!B106,Hoja1!E105=Hoja1!E106,I105&gt;0),Hoja1!Q106,IF(AND(Hoja1!B105=Hoja1!B106,Hoja1!E105&lt;&gt;Hoja1!E106,I105&gt;0),Hoja1!V105,IF(Hoja1!V105&gt;0,Hoja1!V105,0)))</f>
        <v>0</v>
      </c>
      <c r="M105" t="str">
        <f>Hoja1!W105</f>
        <v/>
      </c>
    </row>
    <row r="106" spans="1:13" x14ac:dyDescent="0.3">
      <c r="A106" s="3">
        <f>Hoja1!B106</f>
        <v>106</v>
      </c>
      <c r="B106" s="5">
        <f>Hoja1!H106</f>
        <v>44573</v>
      </c>
      <c r="C106" s="5">
        <f>Hoja1!K106</f>
        <v>44906</v>
      </c>
      <c r="D106" s="6">
        <f>Hoja1!N106</f>
        <v>82720000</v>
      </c>
      <c r="E106" s="7">
        <f>Hoja1!O106</f>
        <v>0.42121212524177948</v>
      </c>
      <c r="F106" s="6">
        <f>Hoja1!P106</f>
        <v>34842667</v>
      </c>
      <c r="G106" s="6">
        <f>Hoja1!Q106</f>
        <v>47877333</v>
      </c>
      <c r="H106" s="6">
        <f>Hoja1!R106</f>
        <v>0</v>
      </c>
      <c r="I106" s="6">
        <f>Hoja1!S106</f>
        <v>0</v>
      </c>
      <c r="J106" s="7">
        <f t="shared" si="1"/>
        <v>0</v>
      </c>
      <c r="K106" s="6">
        <f>IF(AND(Hoja1!B106=Hoja1!B107,Hoja1!E106=Hoja1!E107,I106&gt;0),Hoja1!P107,IF(AND(Hoja1!B106=Hoja1!B107,Hoja1!E106&lt;&gt;Hoja1!E107,I106&gt;0),Hoja1!U106,IF(Hoja1!U106&gt;0,Hoja1!U106,0)))</f>
        <v>0</v>
      </c>
      <c r="L106" s="6">
        <f>IF(AND(Hoja1!B106=Hoja1!B107,Hoja1!E106=Hoja1!E107,I106&gt;0),Hoja1!Q107,IF(AND(Hoja1!B106=Hoja1!B107,Hoja1!E106&lt;&gt;Hoja1!E107,I106&gt;0),Hoja1!V106,IF(Hoja1!V106&gt;0,Hoja1!V106,0)))</f>
        <v>0</v>
      </c>
      <c r="M106" t="str">
        <f>Hoja1!W106</f>
        <v/>
      </c>
    </row>
    <row r="107" spans="1:13" x14ac:dyDescent="0.3">
      <c r="A107" s="3">
        <f>Hoja1!B107</f>
        <v>107</v>
      </c>
      <c r="B107" s="5">
        <f>Hoja1!H107</f>
        <v>44572</v>
      </c>
      <c r="C107" s="5">
        <f>Hoja1!K107</f>
        <v>44920</v>
      </c>
      <c r="D107" s="6">
        <f>Hoja1!N107</f>
        <v>66450450</v>
      </c>
      <c r="E107" s="7">
        <f>Hoja1!O107</f>
        <v>0.40289855072463771</v>
      </c>
      <c r="F107" s="6">
        <f>Hoja1!P107</f>
        <v>26772790</v>
      </c>
      <c r="G107" s="6">
        <f>Hoja1!Q107</f>
        <v>39677660</v>
      </c>
      <c r="H107" s="6">
        <f>Hoja1!R107</f>
        <v>0</v>
      </c>
      <c r="I107" s="6">
        <f>Hoja1!S107</f>
        <v>0</v>
      </c>
      <c r="J107" s="7">
        <f t="shared" si="1"/>
        <v>0</v>
      </c>
      <c r="K107" s="6">
        <f>IF(AND(Hoja1!B107=Hoja1!B108,Hoja1!E107=Hoja1!E108,I107&gt;0),Hoja1!P108,IF(AND(Hoja1!B107=Hoja1!B108,Hoja1!E107&lt;&gt;Hoja1!E108,I107&gt;0),Hoja1!U107,IF(Hoja1!U107&gt;0,Hoja1!U107,0)))</f>
        <v>0</v>
      </c>
      <c r="L107" s="6">
        <f>IF(AND(Hoja1!B107=Hoja1!B108,Hoja1!E107=Hoja1!E108,I107&gt;0),Hoja1!Q108,IF(AND(Hoja1!B107=Hoja1!B108,Hoja1!E107&lt;&gt;Hoja1!E108,I107&gt;0),Hoja1!V107,IF(Hoja1!V107&gt;0,Hoja1!V107,0)))</f>
        <v>0</v>
      </c>
      <c r="M107" t="str">
        <f>Hoja1!W107</f>
        <v/>
      </c>
    </row>
    <row r="108" spans="1:13" x14ac:dyDescent="0.3">
      <c r="A108" s="3">
        <f>Hoja1!B108</f>
        <v>108</v>
      </c>
      <c r="B108" s="5">
        <f>Hoja1!H108</f>
        <v>44572</v>
      </c>
      <c r="C108" s="5">
        <f>Hoja1!K108</f>
        <v>44752</v>
      </c>
      <c r="D108" s="6">
        <f>Hoja1!N108</f>
        <v>28200000</v>
      </c>
      <c r="E108" s="7">
        <f>Hoja1!O108</f>
        <v>0.77222223404255319</v>
      </c>
      <c r="F108" s="6">
        <f>Hoja1!P108</f>
        <v>21776667</v>
      </c>
      <c r="G108" s="6">
        <f>Hoja1!Q108</f>
        <v>6423333</v>
      </c>
      <c r="H108" s="6">
        <f>Hoja1!R108</f>
        <v>0</v>
      </c>
      <c r="I108" s="6">
        <f>Hoja1!S108</f>
        <v>0</v>
      </c>
      <c r="J108" s="7">
        <f t="shared" si="1"/>
        <v>0</v>
      </c>
      <c r="K108" s="6">
        <f>IF(AND(Hoja1!B108=Hoja1!B109,Hoja1!E108=Hoja1!E109,I108&gt;0),Hoja1!P109,IF(AND(Hoja1!B108=Hoja1!B109,Hoja1!E108&lt;&gt;Hoja1!E109,I108&gt;0),Hoja1!U108,IF(Hoja1!U108&gt;0,Hoja1!U108,0)))</f>
        <v>0</v>
      </c>
      <c r="L108" s="6">
        <f>IF(AND(Hoja1!B108=Hoja1!B109,Hoja1!E108=Hoja1!E109,I108&gt;0),Hoja1!Q109,IF(AND(Hoja1!B108=Hoja1!B109,Hoja1!E108&lt;&gt;Hoja1!E109,I108&gt;0),Hoja1!V108,IF(Hoja1!V108&gt;0,Hoja1!V108,0)))</f>
        <v>0</v>
      </c>
      <c r="M108" t="str">
        <f>Hoja1!W108</f>
        <v/>
      </c>
    </row>
    <row r="109" spans="1:13" x14ac:dyDescent="0.3">
      <c r="A109" s="3">
        <f>Hoja1!B109</f>
        <v>109</v>
      </c>
      <c r="B109" s="5">
        <f>Hoja1!H109</f>
        <v>44573</v>
      </c>
      <c r="C109" s="5">
        <f>Hoja1!K109</f>
        <v>44753</v>
      </c>
      <c r="D109" s="6">
        <f>Hoja1!N109</f>
        <v>25380000</v>
      </c>
      <c r="E109" s="7">
        <f>Hoja1!O109</f>
        <v>0.77222222222222225</v>
      </c>
      <c r="F109" s="6">
        <f>Hoja1!P109</f>
        <v>19599000</v>
      </c>
      <c r="G109" s="6">
        <f>Hoja1!Q109</f>
        <v>5781000</v>
      </c>
      <c r="H109" s="6">
        <f>Hoja1!R109</f>
        <v>0</v>
      </c>
      <c r="I109" s="6">
        <f>Hoja1!S109</f>
        <v>0</v>
      </c>
      <c r="J109" s="7">
        <f t="shared" si="1"/>
        <v>0</v>
      </c>
      <c r="K109" s="6">
        <f>IF(AND(Hoja1!B109=Hoja1!B110,Hoja1!E109=Hoja1!E110,I109&gt;0),Hoja1!P110,IF(AND(Hoja1!B109=Hoja1!B110,Hoja1!E109&lt;&gt;Hoja1!E110,I109&gt;0),Hoja1!U109,IF(Hoja1!U109&gt;0,Hoja1!U109,0)))</f>
        <v>0</v>
      </c>
      <c r="L109" s="6">
        <f>IF(AND(Hoja1!B109=Hoja1!B110,Hoja1!E109=Hoja1!E110,I109&gt;0),Hoja1!Q110,IF(AND(Hoja1!B109=Hoja1!B110,Hoja1!E109&lt;&gt;Hoja1!E110,I109&gt;0),Hoja1!V109,IF(Hoja1!V109&gt;0,Hoja1!V109,0)))</f>
        <v>0</v>
      </c>
      <c r="M109" t="str">
        <f>Hoja1!W109</f>
        <v/>
      </c>
    </row>
    <row r="110" spans="1:13" x14ac:dyDescent="0.3">
      <c r="A110" s="3">
        <f>Hoja1!B110</f>
        <v>110</v>
      </c>
      <c r="B110" s="5">
        <f>Hoja1!H110</f>
        <v>44573</v>
      </c>
      <c r="C110" s="5">
        <f>Hoja1!K110</f>
        <v>44891</v>
      </c>
      <c r="D110" s="6">
        <f>Hoja1!N110</f>
        <v>82719000</v>
      </c>
      <c r="E110" s="7">
        <f>Hoja1!O110</f>
        <v>0.44126984126984126</v>
      </c>
      <c r="F110" s="6">
        <f>Hoja1!P110</f>
        <v>36501400</v>
      </c>
      <c r="G110" s="6">
        <f>Hoja1!Q110</f>
        <v>46217600</v>
      </c>
      <c r="H110" s="6">
        <f>Hoja1!R110</f>
        <v>0</v>
      </c>
      <c r="I110" s="6">
        <f>Hoja1!S110</f>
        <v>0</v>
      </c>
      <c r="J110" s="7">
        <f t="shared" si="1"/>
        <v>0</v>
      </c>
      <c r="K110" s="6">
        <f>IF(AND(Hoja1!B110=Hoja1!B111,Hoja1!E110=Hoja1!E111,I110&gt;0),Hoja1!P111,IF(AND(Hoja1!B110=Hoja1!B111,Hoja1!E110&lt;&gt;Hoja1!E111,I110&gt;0),Hoja1!U110,IF(Hoja1!U110&gt;0,Hoja1!U110,0)))</f>
        <v>0</v>
      </c>
      <c r="L110" s="6">
        <f>IF(AND(Hoja1!B110=Hoja1!B111,Hoja1!E110=Hoja1!E111,I110&gt;0),Hoja1!Q111,IF(AND(Hoja1!B110=Hoja1!B111,Hoja1!E110&lt;&gt;Hoja1!E111,I110&gt;0),Hoja1!V110,IF(Hoja1!V110&gt;0,Hoja1!V110,0)))</f>
        <v>0</v>
      </c>
      <c r="M110" t="str">
        <f>Hoja1!W110</f>
        <v/>
      </c>
    </row>
    <row r="111" spans="1:13" x14ac:dyDescent="0.3">
      <c r="A111" s="3">
        <f>Hoja1!B111</f>
        <v>111</v>
      </c>
      <c r="B111" s="5">
        <f>Hoja1!H111</f>
        <v>44573</v>
      </c>
      <c r="C111" s="5">
        <f>Hoja1!K111</f>
        <v>44906</v>
      </c>
      <c r="D111" s="6">
        <f>Hoja1!N111</f>
        <v>100298000</v>
      </c>
      <c r="E111" s="7">
        <f>Hoja1!O111</f>
        <v>0.42121211788869167</v>
      </c>
      <c r="F111" s="6">
        <f>Hoja1!P111</f>
        <v>42246733</v>
      </c>
      <c r="G111" s="6">
        <f>Hoja1!Q111</f>
        <v>58051267</v>
      </c>
      <c r="H111" s="6">
        <f>Hoja1!R111</f>
        <v>0</v>
      </c>
      <c r="I111" s="6">
        <f>Hoja1!S111</f>
        <v>0</v>
      </c>
      <c r="J111" s="7">
        <f t="shared" si="1"/>
        <v>0</v>
      </c>
      <c r="K111" s="6">
        <f>IF(AND(Hoja1!B111=Hoja1!B112,Hoja1!E111=Hoja1!E112,I111&gt;0),Hoja1!P112,IF(AND(Hoja1!B111=Hoja1!B112,Hoja1!E111&lt;&gt;Hoja1!E112,I111&gt;0),Hoja1!U111,IF(Hoja1!U111&gt;0,Hoja1!U111,0)))</f>
        <v>0</v>
      </c>
      <c r="L111" s="6">
        <f>IF(AND(Hoja1!B111=Hoja1!B112,Hoja1!E111=Hoja1!E112,I111&gt;0),Hoja1!Q112,IF(AND(Hoja1!B111=Hoja1!B112,Hoja1!E111&lt;&gt;Hoja1!E112,I111&gt;0),Hoja1!V111,IF(Hoja1!V111&gt;0,Hoja1!V111,0)))</f>
        <v>0</v>
      </c>
      <c r="M111" t="str">
        <f>Hoja1!W111</f>
        <v/>
      </c>
    </row>
    <row r="112" spans="1:13" x14ac:dyDescent="0.3">
      <c r="A112" s="3">
        <f>Hoja1!B112</f>
        <v>112</v>
      </c>
      <c r="B112" s="5">
        <f>Hoja1!H112</f>
        <v>44572</v>
      </c>
      <c r="C112" s="5">
        <f>Hoja1!K112</f>
        <v>44752</v>
      </c>
      <c r="D112" s="6">
        <f>Hoja1!N112</f>
        <v>18280440</v>
      </c>
      <c r="E112" s="7">
        <f>Hoja1!O112</f>
        <v>0.60555555555555551</v>
      </c>
      <c r="F112" s="6">
        <f>Hoja1!P112</f>
        <v>11069822</v>
      </c>
      <c r="G112" s="6">
        <f>Hoja1!Q112</f>
        <v>7210618</v>
      </c>
      <c r="H112" s="6">
        <f>Hoja1!R112</f>
        <v>0</v>
      </c>
      <c r="I112" s="6">
        <f>Hoja1!S112</f>
        <v>0</v>
      </c>
      <c r="J112" s="7">
        <f t="shared" si="1"/>
        <v>0</v>
      </c>
      <c r="K112" s="6">
        <f>IF(AND(Hoja1!B112=Hoja1!B113,Hoja1!E112=Hoja1!E113,I112&gt;0),Hoja1!P113,IF(AND(Hoja1!B112=Hoja1!B113,Hoja1!E112&lt;&gt;Hoja1!E113,I112&gt;0),Hoja1!U112,IF(Hoja1!U112&gt;0,Hoja1!U112,0)))</f>
        <v>0</v>
      </c>
      <c r="L112" s="6">
        <f>IF(AND(Hoja1!B112=Hoja1!B113,Hoja1!E112=Hoja1!E113,I112&gt;0),Hoja1!Q113,IF(AND(Hoja1!B112=Hoja1!B113,Hoja1!E112&lt;&gt;Hoja1!E113,I112&gt;0),Hoja1!V112,IF(Hoja1!V112&gt;0,Hoja1!V112,0)))</f>
        <v>0</v>
      </c>
      <c r="M112" t="str">
        <f>Hoja1!W112</f>
        <v/>
      </c>
    </row>
    <row r="113" spans="1:13" x14ac:dyDescent="0.3">
      <c r="A113" s="3">
        <f>Hoja1!B113</f>
        <v>113</v>
      </c>
      <c r="B113" s="5">
        <f>Hoja1!H113</f>
        <v>44572</v>
      </c>
      <c r="C113" s="5">
        <f>Hoja1!K113</f>
        <v>44752</v>
      </c>
      <c r="D113" s="6">
        <f>Hoja1!N113</f>
        <v>18280440</v>
      </c>
      <c r="E113" s="7">
        <f>Hoja1!O113</f>
        <v>0.77222222222222225</v>
      </c>
      <c r="F113" s="6">
        <f>Hoja1!P113</f>
        <v>14116562</v>
      </c>
      <c r="G113" s="6">
        <f>Hoja1!Q113</f>
        <v>4163878</v>
      </c>
      <c r="H113" s="6">
        <f>Hoja1!R113</f>
        <v>0</v>
      </c>
      <c r="I113" s="6">
        <f>Hoja1!S113</f>
        <v>0</v>
      </c>
      <c r="J113" s="7">
        <f t="shared" si="1"/>
        <v>0</v>
      </c>
      <c r="K113" s="6">
        <f>IF(AND(Hoja1!B113=Hoja1!B114,Hoja1!E113=Hoja1!E114,I113&gt;0),Hoja1!P114,IF(AND(Hoja1!B113=Hoja1!B114,Hoja1!E113&lt;&gt;Hoja1!E114,I113&gt;0),Hoja1!U113,IF(Hoja1!U113&gt;0,Hoja1!U113,0)))</f>
        <v>0</v>
      </c>
      <c r="L113" s="6">
        <f>IF(AND(Hoja1!B113=Hoja1!B114,Hoja1!E113=Hoja1!E114,I113&gt;0),Hoja1!Q114,IF(AND(Hoja1!B113=Hoja1!B114,Hoja1!E113&lt;&gt;Hoja1!E114,I113&gt;0),Hoja1!V113,IF(Hoja1!V113&gt;0,Hoja1!V113,0)))</f>
        <v>0</v>
      </c>
      <c r="M113" t="str">
        <f>Hoja1!W113</f>
        <v/>
      </c>
    </row>
    <row r="114" spans="1:13" x14ac:dyDescent="0.3">
      <c r="A114" s="3">
        <f>Hoja1!B114</f>
        <v>114</v>
      </c>
      <c r="B114" s="5">
        <f>Hoja1!H114</f>
        <v>44573</v>
      </c>
      <c r="C114" s="5">
        <f>Hoja1!K114</f>
        <v>44753</v>
      </c>
      <c r="D114" s="6">
        <f>Hoja1!N114</f>
        <v>45120000</v>
      </c>
      <c r="E114" s="7">
        <f>Hoja1!O114</f>
        <v>0.77222222960992903</v>
      </c>
      <c r="F114" s="6">
        <f>Hoja1!P114</f>
        <v>34842667</v>
      </c>
      <c r="G114" s="6">
        <f>Hoja1!Q114</f>
        <v>10277333</v>
      </c>
      <c r="H114" s="6">
        <f>Hoja1!R114</f>
        <v>0</v>
      </c>
      <c r="I114" s="6">
        <f>Hoja1!S114</f>
        <v>0</v>
      </c>
      <c r="J114" s="7">
        <f t="shared" si="1"/>
        <v>0</v>
      </c>
      <c r="K114" s="6">
        <f>IF(AND(Hoja1!B114=Hoja1!B115,Hoja1!E114=Hoja1!E115,I114&gt;0),Hoja1!P115,IF(AND(Hoja1!B114=Hoja1!B115,Hoja1!E114&lt;&gt;Hoja1!E115,I114&gt;0),Hoja1!U114,IF(Hoja1!U114&gt;0,Hoja1!U114,0)))</f>
        <v>0</v>
      </c>
      <c r="L114" s="6">
        <f>IF(AND(Hoja1!B114=Hoja1!B115,Hoja1!E114=Hoja1!E115,I114&gt;0),Hoja1!Q115,IF(AND(Hoja1!B114=Hoja1!B115,Hoja1!E114&lt;&gt;Hoja1!E115,I114&gt;0),Hoja1!V114,IF(Hoja1!V114&gt;0,Hoja1!V114,0)))</f>
        <v>0</v>
      </c>
      <c r="M114" t="str">
        <f>Hoja1!W114</f>
        <v/>
      </c>
    </row>
    <row r="115" spans="1:13" x14ac:dyDescent="0.3">
      <c r="A115" s="3">
        <f>Hoja1!B115</f>
        <v>115</v>
      </c>
      <c r="B115" s="5">
        <f>Hoja1!H115</f>
        <v>44573</v>
      </c>
      <c r="C115" s="5">
        <f>Hoja1!K115</f>
        <v>44815</v>
      </c>
      <c r="D115" s="6">
        <f>Hoja1!N115</f>
        <v>30080000</v>
      </c>
      <c r="E115" s="7">
        <f>Hoja1!O115</f>
        <v>0.57916665558510638</v>
      </c>
      <c r="F115" s="6">
        <f>Hoja1!P115</f>
        <v>17421333</v>
      </c>
      <c r="G115" s="6">
        <f>Hoja1!Q115</f>
        <v>12658667</v>
      </c>
      <c r="H115" s="6">
        <f>Hoja1!R115</f>
        <v>0</v>
      </c>
      <c r="I115" s="6">
        <f>Hoja1!S115</f>
        <v>0</v>
      </c>
      <c r="J115" s="7">
        <f t="shared" si="1"/>
        <v>0</v>
      </c>
      <c r="K115" s="6">
        <f>IF(AND(Hoja1!B115=Hoja1!B116,Hoja1!E115=Hoja1!E116,I115&gt;0),Hoja1!P116,IF(AND(Hoja1!B115=Hoja1!B116,Hoja1!E115&lt;&gt;Hoja1!E116,I115&gt;0),Hoja1!U115,IF(Hoja1!U115&gt;0,Hoja1!U115,0)))</f>
        <v>0</v>
      </c>
      <c r="L115" s="6">
        <f>IF(AND(Hoja1!B115=Hoja1!B116,Hoja1!E115=Hoja1!E116,I115&gt;0),Hoja1!Q116,IF(AND(Hoja1!B115=Hoja1!B116,Hoja1!E115&lt;&gt;Hoja1!E116,I115&gt;0),Hoja1!V115,IF(Hoja1!V115&gt;0,Hoja1!V115,0)))</f>
        <v>0</v>
      </c>
      <c r="M115" t="str">
        <f>Hoja1!W115</f>
        <v/>
      </c>
    </row>
    <row r="116" spans="1:13" x14ac:dyDescent="0.3">
      <c r="A116" s="3">
        <f>Hoja1!B116</f>
        <v>116</v>
      </c>
      <c r="B116" s="5">
        <f>Hoja1!H116</f>
        <v>44578</v>
      </c>
      <c r="C116" s="5">
        <f>Hoja1!K116</f>
        <v>44820</v>
      </c>
      <c r="D116" s="6">
        <f>Hoja1!N116</f>
        <v>68800000</v>
      </c>
      <c r="E116" s="7">
        <f>Hoja1!O116</f>
        <v>0.55833332848837214</v>
      </c>
      <c r="F116" s="6">
        <f>Hoja1!P116</f>
        <v>38413333</v>
      </c>
      <c r="G116" s="6">
        <f>Hoja1!Q116</f>
        <v>30386667</v>
      </c>
      <c r="H116" s="6">
        <f>Hoja1!R116</f>
        <v>0</v>
      </c>
      <c r="I116" s="6">
        <f>Hoja1!S116</f>
        <v>0</v>
      </c>
      <c r="J116" s="7">
        <f t="shared" si="1"/>
        <v>0</v>
      </c>
      <c r="K116" s="6">
        <f>IF(AND(Hoja1!B116=Hoja1!B117,Hoja1!E116=Hoja1!E117,I116&gt;0),Hoja1!P117,IF(AND(Hoja1!B116=Hoja1!B117,Hoja1!E116&lt;&gt;Hoja1!E117,I116&gt;0),Hoja1!U116,IF(Hoja1!U116&gt;0,Hoja1!U116,0)))</f>
        <v>0</v>
      </c>
      <c r="L116" s="6">
        <f>IF(AND(Hoja1!B116=Hoja1!B117,Hoja1!E116=Hoja1!E117,I116&gt;0),Hoja1!Q117,IF(AND(Hoja1!B116=Hoja1!B117,Hoja1!E116&lt;&gt;Hoja1!E117,I116&gt;0),Hoja1!V116,IF(Hoja1!V116&gt;0,Hoja1!V116,0)))</f>
        <v>0</v>
      </c>
      <c r="M116" t="str">
        <f>Hoja1!W116</f>
        <v/>
      </c>
    </row>
    <row r="117" spans="1:13" x14ac:dyDescent="0.3">
      <c r="A117" s="3">
        <f>Hoja1!B117</f>
        <v>117</v>
      </c>
      <c r="B117" s="5">
        <f>Hoja1!H117</f>
        <v>44573</v>
      </c>
      <c r="C117" s="5">
        <f>Hoja1!K117</f>
        <v>44815</v>
      </c>
      <c r="D117" s="6">
        <f>Hoja1!N117</f>
        <v>44000000</v>
      </c>
      <c r="E117" s="7">
        <f>Hoja1!O117</f>
        <v>0.57916665909090914</v>
      </c>
      <c r="F117" s="6">
        <f>Hoja1!P117</f>
        <v>25483333</v>
      </c>
      <c r="G117" s="6">
        <f>Hoja1!Q117</f>
        <v>18516667</v>
      </c>
      <c r="H117" s="6">
        <f>Hoja1!R117</f>
        <v>0</v>
      </c>
      <c r="I117" s="6">
        <f>Hoja1!S117</f>
        <v>0</v>
      </c>
      <c r="J117" s="7">
        <f t="shared" si="1"/>
        <v>0</v>
      </c>
      <c r="K117" s="6">
        <f>IF(AND(Hoja1!B117=Hoja1!B118,Hoja1!E117=Hoja1!E118,I117&gt;0),Hoja1!P118,IF(AND(Hoja1!B117=Hoja1!B118,Hoja1!E117&lt;&gt;Hoja1!E118,I117&gt;0),Hoja1!U117,IF(Hoja1!U117&gt;0,Hoja1!U117,0)))</f>
        <v>0</v>
      </c>
      <c r="L117" s="6">
        <f>IF(AND(Hoja1!B117=Hoja1!B118,Hoja1!E117=Hoja1!E118,I117&gt;0),Hoja1!Q118,IF(AND(Hoja1!B117=Hoja1!B118,Hoja1!E117&lt;&gt;Hoja1!E118,I117&gt;0),Hoja1!V117,IF(Hoja1!V117&gt;0,Hoja1!V117,0)))</f>
        <v>0</v>
      </c>
      <c r="M117" t="str">
        <f>Hoja1!W117</f>
        <v/>
      </c>
    </row>
    <row r="118" spans="1:13" x14ac:dyDescent="0.3">
      <c r="A118" s="3">
        <f>Hoja1!B118</f>
        <v>118</v>
      </c>
      <c r="B118" s="5">
        <f>Hoja1!H118</f>
        <v>44573</v>
      </c>
      <c r="C118" s="5">
        <f>Hoja1!K118</f>
        <v>44815</v>
      </c>
      <c r="D118" s="6">
        <f>Hoja1!N118</f>
        <v>41600000</v>
      </c>
      <c r="E118" s="7">
        <f>Hoja1!O118</f>
        <v>0.5791666586538462</v>
      </c>
      <c r="F118" s="6">
        <f>Hoja1!P118</f>
        <v>24093333</v>
      </c>
      <c r="G118" s="6">
        <f>Hoja1!Q118</f>
        <v>17506667</v>
      </c>
      <c r="H118" s="6">
        <f>Hoja1!R118</f>
        <v>0</v>
      </c>
      <c r="I118" s="6">
        <f>Hoja1!S118</f>
        <v>0</v>
      </c>
      <c r="J118" s="7">
        <f t="shared" si="1"/>
        <v>0</v>
      </c>
      <c r="K118" s="6">
        <f>IF(AND(Hoja1!B118=Hoja1!B119,Hoja1!E118=Hoja1!E119,I118&gt;0),Hoja1!P119,IF(AND(Hoja1!B118=Hoja1!B119,Hoja1!E118&lt;&gt;Hoja1!E119,I118&gt;0),Hoja1!U118,IF(Hoja1!U118&gt;0,Hoja1!U118,0)))</f>
        <v>0</v>
      </c>
      <c r="L118" s="6">
        <f>IF(AND(Hoja1!B118=Hoja1!B119,Hoja1!E118=Hoja1!E119,I118&gt;0),Hoja1!Q119,IF(AND(Hoja1!B118=Hoja1!B119,Hoja1!E118&lt;&gt;Hoja1!E119,I118&gt;0),Hoja1!V118,IF(Hoja1!V118&gt;0,Hoja1!V118,0)))</f>
        <v>0</v>
      </c>
      <c r="M118" t="str">
        <f>Hoja1!W118</f>
        <v/>
      </c>
    </row>
    <row r="119" spans="1:13" x14ac:dyDescent="0.3">
      <c r="A119" s="3">
        <f>Hoja1!B119</f>
        <v>119</v>
      </c>
      <c r="B119" s="5">
        <f>Hoja1!H119</f>
        <v>44573</v>
      </c>
      <c r="C119" s="5">
        <f>Hoja1!K119</f>
        <v>44815</v>
      </c>
      <c r="D119" s="6">
        <f>Hoja1!N119</f>
        <v>65600000</v>
      </c>
      <c r="E119" s="7">
        <f>Hoja1!O119</f>
        <v>0.57916666158536589</v>
      </c>
      <c r="F119" s="6">
        <f>Hoja1!P119</f>
        <v>37993333</v>
      </c>
      <c r="G119" s="6">
        <f>Hoja1!Q119</f>
        <v>27606667</v>
      </c>
      <c r="H119" s="6">
        <f>Hoja1!R119</f>
        <v>0</v>
      </c>
      <c r="I119" s="6">
        <f>Hoja1!S119</f>
        <v>0</v>
      </c>
      <c r="J119" s="7">
        <f t="shared" si="1"/>
        <v>0</v>
      </c>
      <c r="K119" s="6">
        <f>IF(AND(Hoja1!B119=Hoja1!B120,Hoja1!E119=Hoja1!E120,I119&gt;0),Hoja1!P120,IF(AND(Hoja1!B119=Hoja1!B120,Hoja1!E119&lt;&gt;Hoja1!E120,I119&gt;0),Hoja1!U119,IF(Hoja1!U119&gt;0,Hoja1!U119,0)))</f>
        <v>0</v>
      </c>
      <c r="L119" s="6">
        <f>IF(AND(Hoja1!B119=Hoja1!B120,Hoja1!E119=Hoja1!E120,I119&gt;0),Hoja1!Q120,IF(AND(Hoja1!B119=Hoja1!B120,Hoja1!E119&lt;&gt;Hoja1!E120,I119&gt;0),Hoja1!V119,IF(Hoja1!V119&gt;0,Hoja1!V119,0)))</f>
        <v>0</v>
      </c>
      <c r="M119" t="str">
        <f>Hoja1!W119</f>
        <v/>
      </c>
    </row>
    <row r="120" spans="1:13" x14ac:dyDescent="0.3">
      <c r="A120" s="3">
        <f>Hoja1!B120</f>
        <v>120</v>
      </c>
      <c r="B120" s="5">
        <f>Hoja1!H120</f>
        <v>44573</v>
      </c>
      <c r="C120" s="5">
        <f>Hoja1!K120</f>
        <v>44815</v>
      </c>
      <c r="D120" s="6">
        <f>Hoja1!N120</f>
        <v>44000000</v>
      </c>
      <c r="E120" s="7">
        <f>Hoja1!O120</f>
        <v>0.57916665909090914</v>
      </c>
      <c r="F120" s="6">
        <f>Hoja1!P120</f>
        <v>25483333</v>
      </c>
      <c r="G120" s="6">
        <f>Hoja1!Q120</f>
        <v>18516667</v>
      </c>
      <c r="H120" s="6">
        <f>Hoja1!R120</f>
        <v>0</v>
      </c>
      <c r="I120" s="6">
        <f>Hoja1!S120</f>
        <v>0</v>
      </c>
      <c r="J120" s="7">
        <f t="shared" si="1"/>
        <v>0</v>
      </c>
      <c r="K120" s="6">
        <f>IF(AND(Hoja1!B120=Hoja1!B121,Hoja1!E120=Hoja1!E121,I120&gt;0),Hoja1!P121,IF(AND(Hoja1!B120=Hoja1!B121,Hoja1!E120&lt;&gt;Hoja1!E121,I120&gt;0),Hoja1!U120,IF(Hoja1!U120&gt;0,Hoja1!U120,0)))</f>
        <v>0</v>
      </c>
      <c r="L120" s="6">
        <f>IF(AND(Hoja1!B120=Hoja1!B121,Hoja1!E120=Hoja1!E121,I120&gt;0),Hoja1!Q121,IF(AND(Hoja1!B120=Hoja1!B121,Hoja1!E120&lt;&gt;Hoja1!E121,I120&gt;0),Hoja1!V120,IF(Hoja1!V120&gt;0,Hoja1!V120,0)))</f>
        <v>0</v>
      </c>
      <c r="M120" t="str">
        <f>Hoja1!W120</f>
        <v/>
      </c>
    </row>
    <row r="121" spans="1:13" x14ac:dyDescent="0.3">
      <c r="A121" s="3">
        <f>Hoja1!B121</f>
        <v>121</v>
      </c>
      <c r="B121" s="5">
        <f>Hoja1!H121</f>
        <v>44573</v>
      </c>
      <c r="C121" s="5">
        <f>Hoja1!K121</f>
        <v>44815</v>
      </c>
      <c r="D121" s="6">
        <f>Hoja1!N121</f>
        <v>36000000</v>
      </c>
      <c r="E121" s="7">
        <f>Hoja1!O121</f>
        <v>0.57916666666666672</v>
      </c>
      <c r="F121" s="6">
        <f>Hoja1!P121</f>
        <v>20850000</v>
      </c>
      <c r="G121" s="6">
        <f>Hoja1!Q121</f>
        <v>15150000</v>
      </c>
      <c r="H121" s="6">
        <f>Hoja1!R121</f>
        <v>0</v>
      </c>
      <c r="I121" s="6">
        <f>Hoja1!S121</f>
        <v>0</v>
      </c>
      <c r="J121" s="7">
        <f t="shared" si="1"/>
        <v>0</v>
      </c>
      <c r="K121" s="6">
        <f>IF(AND(Hoja1!B121=Hoja1!B122,Hoja1!E121=Hoja1!E122,I121&gt;0),Hoja1!P122,IF(AND(Hoja1!B121=Hoja1!B122,Hoja1!E121&lt;&gt;Hoja1!E122,I121&gt;0),Hoja1!U121,IF(Hoja1!U121&gt;0,Hoja1!U121,0)))</f>
        <v>0</v>
      </c>
      <c r="L121" s="6">
        <f>IF(AND(Hoja1!B121=Hoja1!B122,Hoja1!E121=Hoja1!E122,I121&gt;0),Hoja1!Q122,IF(AND(Hoja1!B121=Hoja1!B122,Hoja1!E121&lt;&gt;Hoja1!E122,I121&gt;0),Hoja1!V121,IF(Hoja1!V121&gt;0,Hoja1!V121,0)))</f>
        <v>0</v>
      </c>
      <c r="M121" t="str">
        <f>Hoja1!W121</f>
        <v/>
      </c>
    </row>
    <row r="122" spans="1:13" x14ac:dyDescent="0.3">
      <c r="A122" s="3">
        <f>Hoja1!B122</f>
        <v>122</v>
      </c>
      <c r="B122" s="5">
        <f>Hoja1!H122</f>
        <v>44573</v>
      </c>
      <c r="C122" s="5">
        <f>Hoja1!K122</f>
        <v>44815</v>
      </c>
      <c r="D122" s="6">
        <f>Hoja1!N122</f>
        <v>64000000</v>
      </c>
      <c r="E122" s="7">
        <f>Hoja1!O122</f>
        <v>0.57499999999999996</v>
      </c>
      <c r="F122" s="6">
        <f>Hoja1!P122</f>
        <v>36800000</v>
      </c>
      <c r="G122" s="6">
        <f>Hoja1!Q122</f>
        <v>27200000</v>
      </c>
      <c r="H122" s="6">
        <f>Hoja1!R122</f>
        <v>0</v>
      </c>
      <c r="I122" s="6">
        <f>Hoja1!S122</f>
        <v>0</v>
      </c>
      <c r="J122" s="7">
        <f t="shared" si="1"/>
        <v>0</v>
      </c>
      <c r="K122" s="6">
        <f>IF(AND(Hoja1!B122=Hoja1!B123,Hoja1!E122=Hoja1!E123,I122&gt;0),Hoja1!P123,IF(AND(Hoja1!B122=Hoja1!B123,Hoja1!E122&lt;&gt;Hoja1!E123,I122&gt;0),Hoja1!U122,IF(Hoja1!U122&gt;0,Hoja1!U122,0)))</f>
        <v>0</v>
      </c>
      <c r="L122" s="6">
        <f>IF(AND(Hoja1!B122=Hoja1!B123,Hoja1!E122=Hoja1!E123,I122&gt;0),Hoja1!Q123,IF(AND(Hoja1!B122=Hoja1!B123,Hoja1!E122&lt;&gt;Hoja1!E123,I122&gt;0),Hoja1!V122,IF(Hoja1!V122&gt;0,Hoja1!V122,0)))</f>
        <v>0</v>
      </c>
      <c r="M122" t="str">
        <f>Hoja1!W122</f>
        <v/>
      </c>
    </row>
    <row r="123" spans="1:13" x14ac:dyDescent="0.3">
      <c r="A123" s="3">
        <f>Hoja1!B123</f>
        <v>123</v>
      </c>
      <c r="B123" s="5">
        <f>Hoja1!H123</f>
        <v>44572</v>
      </c>
      <c r="C123" s="5">
        <f>Hoja1!K123</f>
        <v>44920</v>
      </c>
      <c r="D123" s="6">
        <f>Hoja1!N123</f>
        <v>69885500</v>
      </c>
      <c r="E123" s="7">
        <f>Hoja1!O123</f>
        <v>0.40289854118522439</v>
      </c>
      <c r="F123" s="6">
        <f>Hoja1!P123</f>
        <v>28156766</v>
      </c>
      <c r="G123" s="6">
        <f>Hoja1!Q123</f>
        <v>41728734</v>
      </c>
      <c r="H123" s="6">
        <f>Hoja1!R123</f>
        <v>0</v>
      </c>
      <c r="I123" s="6">
        <f>Hoja1!S123</f>
        <v>0</v>
      </c>
      <c r="J123" s="7">
        <f t="shared" si="1"/>
        <v>0</v>
      </c>
      <c r="K123" s="6">
        <f>IF(AND(Hoja1!B123=Hoja1!B124,Hoja1!E123=Hoja1!E124,I123&gt;0),Hoja1!P124,IF(AND(Hoja1!B123=Hoja1!B124,Hoja1!E123&lt;&gt;Hoja1!E124,I123&gt;0),Hoja1!U123,IF(Hoja1!U123&gt;0,Hoja1!U123,0)))</f>
        <v>0</v>
      </c>
      <c r="L123" s="6">
        <f>IF(AND(Hoja1!B123=Hoja1!B124,Hoja1!E123=Hoja1!E124,I123&gt;0),Hoja1!Q124,IF(AND(Hoja1!B123=Hoja1!B124,Hoja1!E123&lt;&gt;Hoja1!E124,I123&gt;0),Hoja1!V123,IF(Hoja1!V123&gt;0,Hoja1!V123,0)))</f>
        <v>0</v>
      </c>
      <c r="M123" t="str">
        <f>Hoja1!W123</f>
        <v/>
      </c>
    </row>
    <row r="124" spans="1:13" x14ac:dyDescent="0.3">
      <c r="A124" s="3">
        <f>Hoja1!B124</f>
        <v>124</v>
      </c>
      <c r="B124" s="5">
        <f>Hoja1!H124</f>
        <v>44572</v>
      </c>
      <c r="C124" s="5">
        <f>Hoja1!K124</f>
        <v>44920</v>
      </c>
      <c r="D124" s="6">
        <f>Hoja1!N124</f>
        <v>53302500</v>
      </c>
      <c r="E124" s="7">
        <f>Hoja1!O124</f>
        <v>0.37971014492753624</v>
      </c>
      <c r="F124" s="6">
        <f>Hoja1!P124</f>
        <v>20239500</v>
      </c>
      <c r="G124" s="6">
        <f>Hoja1!Q124</f>
        <v>33063000</v>
      </c>
      <c r="H124" s="6">
        <f>Hoja1!R124</f>
        <v>0</v>
      </c>
      <c r="I124" s="6">
        <f>Hoja1!S124</f>
        <v>0</v>
      </c>
      <c r="J124" s="7">
        <f t="shared" si="1"/>
        <v>0</v>
      </c>
      <c r="K124" s="6">
        <f>IF(AND(Hoja1!B124=Hoja1!B125,Hoja1!E124=Hoja1!E125,I124&gt;0),Hoja1!P125,IF(AND(Hoja1!B124=Hoja1!B125,Hoja1!E124&lt;&gt;Hoja1!E125,I124&gt;0),Hoja1!U124,IF(Hoja1!U124&gt;0,Hoja1!U124,0)))</f>
        <v>0</v>
      </c>
      <c r="L124" s="6">
        <f>IF(AND(Hoja1!B124=Hoja1!B125,Hoja1!E124=Hoja1!E125,I124&gt;0),Hoja1!Q125,IF(AND(Hoja1!B124=Hoja1!B125,Hoja1!E124&lt;&gt;Hoja1!E125,I124&gt;0),Hoja1!V124,IF(Hoja1!V124&gt;0,Hoja1!V124,0)))</f>
        <v>0</v>
      </c>
      <c r="M124" t="str">
        <f>Hoja1!W124</f>
        <v/>
      </c>
    </row>
    <row r="125" spans="1:13" x14ac:dyDescent="0.3">
      <c r="A125" s="3">
        <f>Hoja1!B125</f>
        <v>125</v>
      </c>
      <c r="B125" s="5">
        <f>Hoja1!H125</f>
        <v>44572</v>
      </c>
      <c r="C125" s="5">
        <f>Hoja1!K125</f>
        <v>44920</v>
      </c>
      <c r="D125" s="6">
        <f>Hoja1!N125</f>
        <v>51952170</v>
      </c>
      <c r="E125" s="7">
        <f>Hoja1!O125</f>
        <v>0.38550724637681161</v>
      </c>
      <c r="F125" s="6">
        <f>Hoja1!P125</f>
        <v>20027938</v>
      </c>
      <c r="G125" s="6">
        <f>Hoja1!Q125</f>
        <v>31924232</v>
      </c>
      <c r="H125" s="6">
        <f>Hoja1!R125</f>
        <v>0</v>
      </c>
      <c r="I125" s="6">
        <f>Hoja1!S125</f>
        <v>0</v>
      </c>
      <c r="J125" s="7">
        <f t="shared" si="1"/>
        <v>0</v>
      </c>
      <c r="K125" s="6">
        <f>IF(AND(Hoja1!B125=Hoja1!B126,Hoja1!E125=Hoja1!E126,I125&gt;0),Hoja1!P126,IF(AND(Hoja1!B125=Hoja1!B126,Hoja1!E125&lt;&gt;Hoja1!E126,I125&gt;0),Hoja1!U125,IF(Hoja1!U125&gt;0,Hoja1!U125,0)))</f>
        <v>0</v>
      </c>
      <c r="L125" s="6">
        <f>IF(AND(Hoja1!B125=Hoja1!B126,Hoja1!E125=Hoja1!E126,I125&gt;0),Hoja1!Q126,IF(AND(Hoja1!B125=Hoja1!B126,Hoja1!E125&lt;&gt;Hoja1!E126,I125&gt;0),Hoja1!V125,IF(Hoja1!V125&gt;0,Hoja1!V125,0)))</f>
        <v>0</v>
      </c>
      <c r="M125" t="str">
        <f>Hoja1!W125</f>
        <v/>
      </c>
    </row>
    <row r="126" spans="1:13" x14ac:dyDescent="0.3">
      <c r="A126" s="3">
        <f>Hoja1!B126</f>
        <v>126</v>
      </c>
      <c r="B126" s="5">
        <f>Hoja1!H126</f>
        <v>44572</v>
      </c>
      <c r="C126" s="5">
        <f>Hoja1!K126</f>
        <v>44920</v>
      </c>
      <c r="D126" s="6">
        <f>Hoja1!N126</f>
        <v>86250000</v>
      </c>
      <c r="E126" s="7">
        <f>Hoja1!O126</f>
        <v>0.40579710144927539</v>
      </c>
      <c r="F126" s="6">
        <f>Hoja1!P126</f>
        <v>35000000</v>
      </c>
      <c r="G126" s="6">
        <f>Hoja1!Q126</f>
        <v>51250000</v>
      </c>
      <c r="H126" s="6">
        <f>Hoja1!R126</f>
        <v>0</v>
      </c>
      <c r="I126" s="6">
        <f>Hoja1!S126</f>
        <v>0</v>
      </c>
      <c r="J126" s="7">
        <f t="shared" si="1"/>
        <v>0</v>
      </c>
      <c r="K126" s="6">
        <f>IF(AND(Hoja1!B126=Hoja1!B127,Hoja1!E126=Hoja1!E127,I126&gt;0),Hoja1!P127,IF(AND(Hoja1!B126=Hoja1!B127,Hoja1!E126&lt;&gt;Hoja1!E127,I126&gt;0),Hoja1!U126,IF(Hoja1!U126&gt;0,Hoja1!U126,0)))</f>
        <v>0</v>
      </c>
      <c r="L126" s="6">
        <f>IF(AND(Hoja1!B126=Hoja1!B127,Hoja1!E126=Hoja1!E127,I126&gt;0),Hoja1!Q127,IF(AND(Hoja1!B126=Hoja1!B127,Hoja1!E126&lt;&gt;Hoja1!E127,I126&gt;0),Hoja1!V126,IF(Hoja1!V126&gt;0,Hoja1!V126,0)))</f>
        <v>0</v>
      </c>
      <c r="M126" t="str">
        <f>Hoja1!W126</f>
        <v/>
      </c>
    </row>
    <row r="127" spans="1:13" x14ac:dyDescent="0.3">
      <c r="A127" s="3">
        <f>Hoja1!B127</f>
        <v>127</v>
      </c>
      <c r="B127" s="5">
        <f>Hoja1!H127</f>
        <v>44572</v>
      </c>
      <c r="C127" s="5">
        <f>Hoja1!K127</f>
        <v>44814</v>
      </c>
      <c r="D127" s="6">
        <f>Hoja1!N127</f>
        <v>60160000</v>
      </c>
      <c r="E127" s="7">
        <f>Hoja1!O127</f>
        <v>0.57916667220744678</v>
      </c>
      <c r="F127" s="6">
        <f>Hoja1!P127</f>
        <v>34842667</v>
      </c>
      <c r="G127" s="6">
        <f>Hoja1!Q127</f>
        <v>25317333</v>
      </c>
      <c r="H127" s="6">
        <f>Hoja1!R127</f>
        <v>0</v>
      </c>
      <c r="I127" s="6">
        <f>Hoja1!S127</f>
        <v>0</v>
      </c>
      <c r="J127" s="7">
        <f t="shared" si="1"/>
        <v>0</v>
      </c>
      <c r="K127" s="6">
        <f>IF(AND(Hoja1!B127=Hoja1!B128,Hoja1!E127=Hoja1!E128,I127&gt;0),Hoja1!P128,IF(AND(Hoja1!B127=Hoja1!B128,Hoja1!E127&lt;&gt;Hoja1!E128,I127&gt;0),Hoja1!U127,IF(Hoja1!U127&gt;0,Hoja1!U127,0)))</f>
        <v>0</v>
      </c>
      <c r="L127" s="6">
        <f>IF(AND(Hoja1!B127=Hoja1!B128,Hoja1!E127=Hoja1!E128,I127&gt;0),Hoja1!Q128,IF(AND(Hoja1!B127=Hoja1!B128,Hoja1!E127&lt;&gt;Hoja1!E128,I127&gt;0),Hoja1!V127,IF(Hoja1!V127&gt;0,Hoja1!V127,0)))</f>
        <v>0</v>
      </c>
      <c r="M127" t="str">
        <f>Hoja1!W127</f>
        <v/>
      </c>
    </row>
    <row r="128" spans="1:13" x14ac:dyDescent="0.3">
      <c r="A128" s="3">
        <f>Hoja1!B128</f>
        <v>128</v>
      </c>
      <c r="B128" s="5">
        <f>Hoja1!H128</f>
        <v>44572</v>
      </c>
      <c r="C128" s="5">
        <f>Hoja1!K128</f>
        <v>44920</v>
      </c>
      <c r="D128" s="6">
        <f>Hoja1!N128</f>
        <v>48564500</v>
      </c>
      <c r="E128" s="7">
        <f>Hoja1!O128</f>
        <v>0.4</v>
      </c>
      <c r="F128" s="6">
        <f>Hoja1!P128</f>
        <v>19425800</v>
      </c>
      <c r="G128" s="6">
        <f>Hoja1!Q128</f>
        <v>29138700</v>
      </c>
      <c r="H128" s="6">
        <f>Hoja1!R128</f>
        <v>0</v>
      </c>
      <c r="I128" s="6">
        <f>Hoja1!S128</f>
        <v>0</v>
      </c>
      <c r="J128" s="7">
        <f t="shared" si="1"/>
        <v>0</v>
      </c>
      <c r="K128" s="6">
        <f>IF(AND(Hoja1!B128=Hoja1!B129,Hoja1!E128=Hoja1!E129,I128&gt;0),Hoja1!P129,IF(AND(Hoja1!B128=Hoja1!B129,Hoja1!E128&lt;&gt;Hoja1!E129,I128&gt;0),Hoja1!U128,IF(Hoja1!U128&gt;0,Hoja1!U128,0)))</f>
        <v>0</v>
      </c>
      <c r="L128" s="6">
        <f>IF(AND(Hoja1!B128=Hoja1!B129,Hoja1!E128=Hoja1!E129,I128&gt;0),Hoja1!Q129,IF(AND(Hoja1!B128=Hoja1!B129,Hoja1!E128&lt;&gt;Hoja1!E129,I128&gt;0),Hoja1!V128,IF(Hoja1!V128&gt;0,Hoja1!V128,0)))</f>
        <v>0</v>
      </c>
      <c r="M128" t="str">
        <f>Hoja1!W128</f>
        <v/>
      </c>
    </row>
    <row r="129" spans="1:13" x14ac:dyDescent="0.3">
      <c r="A129" s="3">
        <f>Hoja1!B129</f>
        <v>129</v>
      </c>
      <c r="B129" s="5">
        <f>Hoja1!H129</f>
        <v>44572</v>
      </c>
      <c r="C129" s="5">
        <f>Hoja1!K129</f>
        <v>44905</v>
      </c>
      <c r="D129" s="6">
        <f>Hoja1!N129</f>
        <v>110000000</v>
      </c>
      <c r="E129" s="7">
        <f>Hoja1!O129</f>
        <v>0.4212121181818182</v>
      </c>
      <c r="F129" s="6">
        <f>Hoja1!P129</f>
        <v>46333333</v>
      </c>
      <c r="G129" s="6">
        <f>Hoja1!Q129</f>
        <v>63666667</v>
      </c>
      <c r="H129" s="6">
        <f>Hoja1!R129</f>
        <v>0</v>
      </c>
      <c r="I129" s="6">
        <f>Hoja1!S129</f>
        <v>0</v>
      </c>
      <c r="J129" s="7">
        <f t="shared" si="1"/>
        <v>0</v>
      </c>
      <c r="K129" s="6">
        <f>IF(AND(Hoja1!B129=Hoja1!B130,Hoja1!E129=Hoja1!E130,I129&gt;0),Hoja1!P130,IF(AND(Hoja1!B129=Hoja1!B130,Hoja1!E129&lt;&gt;Hoja1!E130,I129&gt;0),Hoja1!U129,IF(Hoja1!U129&gt;0,Hoja1!U129,0)))</f>
        <v>0</v>
      </c>
      <c r="L129" s="6">
        <f>IF(AND(Hoja1!B129=Hoja1!B130,Hoja1!E129=Hoja1!E130,I129&gt;0),Hoja1!Q130,IF(AND(Hoja1!B129=Hoja1!B130,Hoja1!E129&lt;&gt;Hoja1!E130,I129&gt;0),Hoja1!V129,IF(Hoja1!V129&gt;0,Hoja1!V129,0)))</f>
        <v>0</v>
      </c>
      <c r="M129" t="str">
        <f>Hoja1!W129</f>
        <v/>
      </c>
    </row>
    <row r="130" spans="1:13" x14ac:dyDescent="0.3">
      <c r="A130" s="3">
        <f>Hoja1!B130</f>
        <v>130</v>
      </c>
      <c r="B130" s="5">
        <f>Hoja1!H130</f>
        <v>44572</v>
      </c>
      <c r="C130" s="5">
        <f>Hoja1!K130</f>
        <v>44920</v>
      </c>
      <c r="D130" s="6">
        <f>Hoja1!N130</f>
        <v>48564500</v>
      </c>
      <c r="E130" s="7">
        <f>Hoja1!O130</f>
        <v>0.40289855758836185</v>
      </c>
      <c r="F130" s="6">
        <f>Hoja1!P130</f>
        <v>19566567</v>
      </c>
      <c r="G130" s="6">
        <f>Hoja1!Q130</f>
        <v>28997933</v>
      </c>
      <c r="H130" s="6">
        <f>Hoja1!R130</f>
        <v>0</v>
      </c>
      <c r="I130" s="6">
        <f>Hoja1!S130</f>
        <v>0</v>
      </c>
      <c r="J130" s="7">
        <f t="shared" si="1"/>
        <v>0</v>
      </c>
      <c r="K130" s="6">
        <f>IF(AND(Hoja1!B130=Hoja1!B131,Hoja1!E130=Hoja1!E131,I130&gt;0),Hoja1!P131,IF(AND(Hoja1!B130=Hoja1!B131,Hoja1!E130&lt;&gt;Hoja1!E131,I130&gt;0),Hoja1!U130,IF(Hoja1!U130&gt;0,Hoja1!U130,0)))</f>
        <v>0</v>
      </c>
      <c r="L130" s="6">
        <f>IF(AND(Hoja1!B130=Hoja1!B131,Hoja1!E130=Hoja1!E131,I130&gt;0),Hoja1!Q131,IF(AND(Hoja1!B130=Hoja1!B131,Hoja1!E130&lt;&gt;Hoja1!E131,I130&gt;0),Hoja1!V130,IF(Hoja1!V130&gt;0,Hoja1!V130,0)))</f>
        <v>0</v>
      </c>
      <c r="M130" t="str">
        <f>Hoja1!W130</f>
        <v/>
      </c>
    </row>
    <row r="131" spans="1:13" x14ac:dyDescent="0.3">
      <c r="A131" s="3">
        <f>Hoja1!B131</f>
        <v>131</v>
      </c>
      <c r="B131" s="5">
        <f>Hoja1!H131</f>
        <v>44573</v>
      </c>
      <c r="C131" s="5">
        <f>Hoja1!K131</f>
        <v>44815</v>
      </c>
      <c r="D131" s="6">
        <f>Hoja1!N131</f>
        <v>48880000</v>
      </c>
      <c r="E131" s="7">
        <f>Hoja1!O131</f>
        <v>0.57916667348608841</v>
      </c>
      <c r="F131" s="6">
        <f>Hoja1!P131</f>
        <v>28309667</v>
      </c>
      <c r="G131" s="6">
        <f>Hoja1!Q131</f>
        <v>20570333</v>
      </c>
      <c r="H131" s="6">
        <f>Hoja1!R131</f>
        <v>0</v>
      </c>
      <c r="I131" s="6">
        <f>Hoja1!S131</f>
        <v>0</v>
      </c>
      <c r="J131" s="7">
        <f t="shared" ref="J131:J194" si="2">IF(I131=0,0,K131/I131)</f>
        <v>0</v>
      </c>
      <c r="K131" s="6">
        <f>IF(AND(Hoja1!B131=Hoja1!B132,Hoja1!E131=Hoja1!E132,I131&gt;0),Hoja1!P132,IF(AND(Hoja1!B131=Hoja1!B132,Hoja1!E131&lt;&gt;Hoja1!E132,I131&gt;0),Hoja1!U131,IF(Hoja1!U131&gt;0,Hoja1!U131,0)))</f>
        <v>0</v>
      </c>
      <c r="L131" s="6">
        <f>IF(AND(Hoja1!B131=Hoja1!B132,Hoja1!E131=Hoja1!E132,I131&gt;0),Hoja1!Q132,IF(AND(Hoja1!B131=Hoja1!B132,Hoja1!E131&lt;&gt;Hoja1!E132,I131&gt;0),Hoja1!V131,IF(Hoja1!V131&gt;0,Hoja1!V131,0)))</f>
        <v>0</v>
      </c>
      <c r="M131" t="str">
        <f>Hoja1!W131</f>
        <v/>
      </c>
    </row>
    <row r="132" spans="1:13" x14ac:dyDescent="0.3">
      <c r="A132" s="3">
        <f>Hoja1!B132</f>
        <v>132</v>
      </c>
      <c r="B132" s="5">
        <f>Hoja1!H132</f>
        <v>44572</v>
      </c>
      <c r="C132" s="5">
        <f>Hoja1!K132</f>
        <v>44844</v>
      </c>
      <c r="D132" s="6">
        <f>Hoja1!N132</f>
        <v>54000000</v>
      </c>
      <c r="E132" s="7">
        <f>Hoja1!O132</f>
        <v>0.51851851851851849</v>
      </c>
      <c r="F132" s="6">
        <f>Hoja1!P132</f>
        <v>28000000</v>
      </c>
      <c r="G132" s="6">
        <f>Hoja1!Q132</f>
        <v>26000000</v>
      </c>
      <c r="H132" s="6">
        <f>Hoja1!R132</f>
        <v>0</v>
      </c>
      <c r="I132" s="6">
        <f>Hoja1!S132</f>
        <v>0</v>
      </c>
      <c r="J132" s="7">
        <f t="shared" si="2"/>
        <v>0</v>
      </c>
      <c r="K132" s="6">
        <f>IF(AND(Hoja1!B132=Hoja1!B133,Hoja1!E132=Hoja1!E133,I132&gt;0),Hoja1!P133,IF(AND(Hoja1!B132=Hoja1!B133,Hoja1!E132&lt;&gt;Hoja1!E133,I132&gt;0),Hoja1!U132,IF(Hoja1!U132&gt;0,Hoja1!U132,0)))</f>
        <v>0</v>
      </c>
      <c r="L132" s="6">
        <f>IF(AND(Hoja1!B132=Hoja1!B133,Hoja1!E132=Hoja1!E133,I132&gt;0),Hoja1!Q133,IF(AND(Hoja1!B132=Hoja1!B133,Hoja1!E132&lt;&gt;Hoja1!E133,I132&gt;0),Hoja1!V132,IF(Hoja1!V132&gt;0,Hoja1!V132,0)))</f>
        <v>0</v>
      </c>
      <c r="M132" t="str">
        <f>Hoja1!W132</f>
        <v/>
      </c>
    </row>
    <row r="133" spans="1:13" x14ac:dyDescent="0.3">
      <c r="A133" s="3">
        <f>Hoja1!B133</f>
        <v>133</v>
      </c>
      <c r="B133" s="5">
        <f>Hoja1!H133</f>
        <v>44573</v>
      </c>
      <c r="C133" s="5">
        <f>Hoja1!K133</f>
        <v>44906</v>
      </c>
      <c r="D133" s="6">
        <f>Hoja1!N133</f>
        <v>68200000</v>
      </c>
      <c r="E133" s="7">
        <f>Hoja1!O133</f>
        <v>0.41818181818181815</v>
      </c>
      <c r="F133" s="6">
        <f>Hoja1!P133</f>
        <v>28520000</v>
      </c>
      <c r="G133" s="6">
        <f>Hoja1!Q133</f>
        <v>39680000</v>
      </c>
      <c r="H133" s="6">
        <f>Hoja1!R133</f>
        <v>0</v>
      </c>
      <c r="I133" s="6">
        <f>Hoja1!S133</f>
        <v>0</v>
      </c>
      <c r="J133" s="7">
        <f t="shared" si="2"/>
        <v>0</v>
      </c>
      <c r="K133" s="6">
        <f>IF(AND(Hoja1!B133=Hoja1!B134,Hoja1!E133=Hoja1!E134,I133&gt;0),Hoja1!P134,IF(AND(Hoja1!B133=Hoja1!B134,Hoja1!E133&lt;&gt;Hoja1!E134,I133&gt;0),Hoja1!U133,IF(Hoja1!U133&gt;0,Hoja1!U133,0)))</f>
        <v>0</v>
      </c>
      <c r="L133" s="6">
        <f>IF(AND(Hoja1!B133=Hoja1!B134,Hoja1!E133=Hoja1!E134,I133&gt;0),Hoja1!Q134,IF(AND(Hoja1!B133=Hoja1!B134,Hoja1!E133&lt;&gt;Hoja1!E134,I133&gt;0),Hoja1!V133,IF(Hoja1!V133&gt;0,Hoja1!V133,0)))</f>
        <v>0</v>
      </c>
      <c r="M133" t="str">
        <f>Hoja1!W133</f>
        <v/>
      </c>
    </row>
    <row r="134" spans="1:13" x14ac:dyDescent="0.3">
      <c r="A134" s="3">
        <f>Hoja1!B134</f>
        <v>134</v>
      </c>
      <c r="B134" s="5">
        <f>Hoja1!H134</f>
        <v>44573</v>
      </c>
      <c r="C134" s="5">
        <f>Hoja1!K134</f>
        <v>44921</v>
      </c>
      <c r="D134" s="6">
        <f>Hoja1!N134</f>
        <v>31280000</v>
      </c>
      <c r="E134" s="7">
        <f>Hoja1!O134</f>
        <v>0.40289856138107416</v>
      </c>
      <c r="F134" s="6">
        <f>Hoja1!P134</f>
        <v>12602667</v>
      </c>
      <c r="G134" s="6">
        <f>Hoja1!Q134</f>
        <v>18677333</v>
      </c>
      <c r="H134" s="6">
        <f>Hoja1!R134</f>
        <v>0</v>
      </c>
      <c r="I134" s="6">
        <f>Hoja1!S134</f>
        <v>0</v>
      </c>
      <c r="J134" s="7">
        <f t="shared" si="2"/>
        <v>0</v>
      </c>
      <c r="K134" s="6">
        <f>IF(AND(Hoja1!B134=Hoja1!B135,Hoja1!E134=Hoja1!E135,I134&gt;0),Hoja1!P135,IF(AND(Hoja1!B134=Hoja1!B135,Hoja1!E134&lt;&gt;Hoja1!E135,I134&gt;0),Hoja1!U134,IF(Hoja1!U134&gt;0,Hoja1!U134,0)))</f>
        <v>0</v>
      </c>
      <c r="L134" s="6">
        <f>IF(AND(Hoja1!B134=Hoja1!B135,Hoja1!E134=Hoja1!E135,I134&gt;0),Hoja1!Q135,IF(AND(Hoja1!B134=Hoja1!B135,Hoja1!E134&lt;&gt;Hoja1!E135,I134&gt;0),Hoja1!V134,IF(Hoja1!V134&gt;0,Hoja1!V134,0)))</f>
        <v>0</v>
      </c>
      <c r="M134" t="str">
        <f>Hoja1!W134</f>
        <v/>
      </c>
    </row>
    <row r="135" spans="1:13" x14ac:dyDescent="0.3">
      <c r="A135" s="3">
        <f>Hoja1!B135</f>
        <v>135</v>
      </c>
      <c r="B135" s="5">
        <f>Hoja1!H135</f>
        <v>44573</v>
      </c>
      <c r="C135" s="5">
        <f>Hoja1!K135</f>
        <v>44876</v>
      </c>
      <c r="D135" s="6">
        <f>Hoja1!N135</f>
        <v>55000000</v>
      </c>
      <c r="E135" s="7">
        <f>Hoja1!O135</f>
        <v>0.46333332727272725</v>
      </c>
      <c r="F135" s="6">
        <f>Hoja1!P135</f>
        <v>25483333</v>
      </c>
      <c r="G135" s="6">
        <f>Hoja1!Q135</f>
        <v>29516667</v>
      </c>
      <c r="H135" s="6">
        <f>Hoja1!R135</f>
        <v>0</v>
      </c>
      <c r="I135" s="6">
        <f>Hoja1!S135</f>
        <v>0</v>
      </c>
      <c r="J135" s="7">
        <f t="shared" si="2"/>
        <v>0</v>
      </c>
      <c r="K135" s="6">
        <f>IF(AND(Hoja1!B135=Hoja1!B136,Hoja1!E135=Hoja1!E136,I135&gt;0),Hoja1!P136,IF(AND(Hoja1!B135=Hoja1!B136,Hoja1!E135&lt;&gt;Hoja1!E136,I135&gt;0),Hoja1!U135,IF(Hoja1!U135&gt;0,Hoja1!U135,0)))</f>
        <v>0</v>
      </c>
      <c r="L135" s="6">
        <f>IF(AND(Hoja1!B135=Hoja1!B136,Hoja1!E135=Hoja1!E136,I135&gt;0),Hoja1!Q136,IF(AND(Hoja1!B135=Hoja1!B136,Hoja1!E135&lt;&gt;Hoja1!E136,I135&gt;0),Hoja1!V135,IF(Hoja1!V135&gt;0,Hoja1!V135,0)))</f>
        <v>0</v>
      </c>
      <c r="M135" t="str">
        <f>Hoja1!W135</f>
        <v/>
      </c>
    </row>
    <row r="136" spans="1:13" x14ac:dyDescent="0.3">
      <c r="A136" s="3">
        <f>Hoja1!B136</f>
        <v>136</v>
      </c>
      <c r="B136" s="5">
        <f>Hoja1!H136</f>
        <v>44574</v>
      </c>
      <c r="C136" s="5">
        <f>Hoja1!K136</f>
        <v>44816</v>
      </c>
      <c r="D136" s="6">
        <f>Hoja1!N136</f>
        <v>56000000</v>
      </c>
      <c r="E136" s="7">
        <f>Hoja1!O136</f>
        <v>0.57499999999999996</v>
      </c>
      <c r="F136" s="6">
        <f>Hoja1!P136</f>
        <v>32200000</v>
      </c>
      <c r="G136" s="6">
        <f>Hoja1!Q136</f>
        <v>23800000</v>
      </c>
      <c r="H136" s="6">
        <f>Hoja1!R136</f>
        <v>0</v>
      </c>
      <c r="I136" s="6">
        <f>Hoja1!S136</f>
        <v>0</v>
      </c>
      <c r="J136" s="7">
        <f t="shared" si="2"/>
        <v>0</v>
      </c>
      <c r="K136" s="6">
        <f>IF(AND(Hoja1!B136=Hoja1!B137,Hoja1!E136=Hoja1!E137,I136&gt;0),Hoja1!P137,IF(AND(Hoja1!B136=Hoja1!B137,Hoja1!E136&lt;&gt;Hoja1!E137,I136&gt;0),Hoja1!U136,IF(Hoja1!U136&gt;0,Hoja1!U136,0)))</f>
        <v>0</v>
      </c>
      <c r="L136" s="6">
        <f>IF(AND(Hoja1!B136=Hoja1!B137,Hoja1!E136=Hoja1!E137,I136&gt;0),Hoja1!Q137,IF(AND(Hoja1!B136=Hoja1!B137,Hoja1!E136&lt;&gt;Hoja1!E137,I136&gt;0),Hoja1!V136,IF(Hoja1!V136&gt;0,Hoja1!V136,0)))</f>
        <v>0</v>
      </c>
      <c r="M136" t="str">
        <f>Hoja1!W136</f>
        <v/>
      </c>
    </row>
    <row r="137" spans="1:13" x14ac:dyDescent="0.3">
      <c r="A137" s="3">
        <f>Hoja1!B137</f>
        <v>137</v>
      </c>
      <c r="B137" s="5">
        <f>Hoja1!H137</f>
        <v>44573</v>
      </c>
      <c r="C137" s="5">
        <f>Hoja1!K137</f>
        <v>44815</v>
      </c>
      <c r="D137" s="6">
        <f>Hoja1!N137</f>
        <v>49600000</v>
      </c>
      <c r="E137" s="7">
        <f>Hoja1!O137</f>
        <v>0.57916667338709682</v>
      </c>
      <c r="F137" s="6">
        <f>Hoja1!P137</f>
        <v>28726667</v>
      </c>
      <c r="G137" s="6">
        <f>Hoja1!Q137</f>
        <v>20873333</v>
      </c>
      <c r="H137" s="6">
        <f>Hoja1!R137</f>
        <v>0</v>
      </c>
      <c r="I137" s="6">
        <f>Hoja1!S137</f>
        <v>0</v>
      </c>
      <c r="J137" s="7">
        <f t="shared" si="2"/>
        <v>0</v>
      </c>
      <c r="K137" s="6">
        <f>IF(AND(Hoja1!B137=Hoja1!B138,Hoja1!E137=Hoja1!E138,I137&gt;0),Hoja1!P138,IF(AND(Hoja1!B137=Hoja1!B138,Hoja1!E137&lt;&gt;Hoja1!E138,I137&gt;0),Hoja1!U137,IF(Hoja1!U137&gt;0,Hoja1!U137,0)))</f>
        <v>0</v>
      </c>
      <c r="L137" s="6">
        <f>IF(AND(Hoja1!B137=Hoja1!B138,Hoja1!E137=Hoja1!E138,I137&gt;0),Hoja1!Q138,IF(AND(Hoja1!B137=Hoja1!B138,Hoja1!E137&lt;&gt;Hoja1!E138,I137&gt;0),Hoja1!V137,IF(Hoja1!V137&gt;0,Hoja1!V137,0)))</f>
        <v>0</v>
      </c>
      <c r="M137" t="str">
        <f>Hoja1!W137</f>
        <v/>
      </c>
    </row>
    <row r="138" spans="1:13" x14ac:dyDescent="0.3">
      <c r="A138" s="3">
        <f>Hoja1!B138</f>
        <v>138</v>
      </c>
      <c r="B138" s="5">
        <f>Hoja1!H138</f>
        <v>44574</v>
      </c>
      <c r="C138" s="5">
        <f>Hoja1!K138</f>
        <v>44816</v>
      </c>
      <c r="D138" s="6">
        <f>Hoja1!N138</f>
        <v>58400000</v>
      </c>
      <c r="E138" s="7">
        <f>Hoja1!O138</f>
        <v>0.57499999999999996</v>
      </c>
      <c r="F138" s="6">
        <f>Hoja1!P138</f>
        <v>33580000</v>
      </c>
      <c r="G138" s="6">
        <f>Hoja1!Q138</f>
        <v>24820000</v>
      </c>
      <c r="H138" s="6">
        <f>Hoja1!R138</f>
        <v>0</v>
      </c>
      <c r="I138" s="6">
        <f>Hoja1!S138</f>
        <v>0</v>
      </c>
      <c r="J138" s="7">
        <f t="shared" si="2"/>
        <v>0</v>
      </c>
      <c r="K138" s="6">
        <f>IF(AND(Hoja1!B138=Hoja1!B139,Hoja1!E138=Hoja1!E139,I138&gt;0),Hoja1!P139,IF(AND(Hoja1!B138=Hoja1!B139,Hoja1!E138&lt;&gt;Hoja1!E139,I138&gt;0),Hoja1!U138,IF(Hoja1!U138&gt;0,Hoja1!U138,0)))</f>
        <v>0</v>
      </c>
      <c r="L138" s="6">
        <f>IF(AND(Hoja1!B138=Hoja1!B139,Hoja1!E138=Hoja1!E139,I138&gt;0),Hoja1!Q139,IF(AND(Hoja1!B138=Hoja1!B139,Hoja1!E138&lt;&gt;Hoja1!E139,I138&gt;0),Hoja1!V138,IF(Hoja1!V138&gt;0,Hoja1!V138,0)))</f>
        <v>0</v>
      </c>
      <c r="M138" t="str">
        <f>Hoja1!W138</f>
        <v/>
      </c>
    </row>
    <row r="139" spans="1:13" x14ac:dyDescent="0.3">
      <c r="A139" s="3">
        <f>Hoja1!B139</f>
        <v>139</v>
      </c>
      <c r="B139" s="5">
        <f>Hoja1!H139</f>
        <v>44578</v>
      </c>
      <c r="C139" s="5">
        <f>Hoja1!K139</f>
        <v>44820</v>
      </c>
      <c r="D139" s="6">
        <f>Hoja1!N139</f>
        <v>22680000</v>
      </c>
      <c r="E139" s="7">
        <f>Hoja1!O139</f>
        <v>0.55833333333333335</v>
      </c>
      <c r="F139" s="6">
        <f>Hoja1!P139</f>
        <v>12663000</v>
      </c>
      <c r="G139" s="6">
        <f>Hoja1!Q139</f>
        <v>10017000</v>
      </c>
      <c r="H139" s="6">
        <f>Hoja1!R139</f>
        <v>0</v>
      </c>
      <c r="I139" s="6">
        <f>Hoja1!S139</f>
        <v>0</v>
      </c>
      <c r="J139" s="7">
        <f t="shared" si="2"/>
        <v>0</v>
      </c>
      <c r="K139" s="6">
        <f>IF(AND(Hoja1!B139=Hoja1!B140,Hoja1!E139=Hoja1!E140,I139&gt;0),Hoja1!P140,IF(AND(Hoja1!B139=Hoja1!B140,Hoja1!E139&lt;&gt;Hoja1!E140,I139&gt;0),Hoja1!U139,IF(Hoja1!U139&gt;0,Hoja1!U139,0)))</f>
        <v>0</v>
      </c>
      <c r="L139" s="6">
        <f>IF(AND(Hoja1!B139=Hoja1!B140,Hoja1!E139=Hoja1!E140,I139&gt;0),Hoja1!Q140,IF(AND(Hoja1!B139=Hoja1!B140,Hoja1!E139&lt;&gt;Hoja1!E140,I139&gt;0),Hoja1!V139,IF(Hoja1!V139&gt;0,Hoja1!V139,0)))</f>
        <v>0</v>
      </c>
      <c r="M139" t="str">
        <f>Hoja1!W139</f>
        <v/>
      </c>
    </row>
    <row r="140" spans="1:13" x14ac:dyDescent="0.3">
      <c r="A140" s="3">
        <f>Hoja1!B140</f>
        <v>140</v>
      </c>
      <c r="B140" s="5">
        <f>Hoja1!H140</f>
        <v>44579</v>
      </c>
      <c r="C140" s="5">
        <f>Hoja1!K140</f>
        <v>44882</v>
      </c>
      <c r="D140" s="6">
        <f>Hoja1!N140</f>
        <v>95000000</v>
      </c>
      <c r="E140" s="7">
        <f>Hoja1!O140</f>
        <v>0.34333333684210526</v>
      </c>
      <c r="F140" s="6">
        <f>Hoja1!P140</f>
        <v>32616667</v>
      </c>
      <c r="G140" s="6">
        <f>Hoja1!Q140</f>
        <v>62383333</v>
      </c>
      <c r="H140" s="6">
        <f>Hoja1!R140</f>
        <v>0</v>
      </c>
      <c r="I140" s="6">
        <f>Hoja1!S140</f>
        <v>0</v>
      </c>
      <c r="J140" s="7">
        <f t="shared" si="2"/>
        <v>0</v>
      </c>
      <c r="K140" s="6">
        <f>IF(AND(Hoja1!B140=Hoja1!B141,Hoja1!E140=Hoja1!E141,I140&gt;0),Hoja1!P141,IF(AND(Hoja1!B140=Hoja1!B141,Hoja1!E140&lt;&gt;Hoja1!E141,I140&gt;0),Hoja1!U140,IF(Hoja1!U140&gt;0,Hoja1!U140,0)))</f>
        <v>0</v>
      </c>
      <c r="L140" s="6">
        <f>IF(AND(Hoja1!B140=Hoja1!B141,Hoja1!E140=Hoja1!E141,I140&gt;0),Hoja1!Q141,IF(AND(Hoja1!B140=Hoja1!B141,Hoja1!E140&lt;&gt;Hoja1!E141,I140&gt;0),Hoja1!V140,IF(Hoja1!V140&gt;0,Hoja1!V140,0)))</f>
        <v>0</v>
      </c>
      <c r="M140" t="str">
        <f>Hoja1!W140</f>
        <v/>
      </c>
    </row>
    <row r="141" spans="1:13" x14ac:dyDescent="0.3">
      <c r="A141" s="3">
        <f>Hoja1!B141</f>
        <v>141</v>
      </c>
      <c r="B141" s="5">
        <f>Hoja1!H141</f>
        <v>44574</v>
      </c>
      <c r="C141" s="5">
        <f>Hoja1!K141</f>
        <v>44816</v>
      </c>
      <c r="D141" s="6">
        <f>Hoja1!N141</f>
        <v>48000000</v>
      </c>
      <c r="E141" s="7">
        <f>Hoja1!O141</f>
        <v>0.5708333333333333</v>
      </c>
      <c r="F141" s="6">
        <f>Hoja1!P141</f>
        <v>27400000</v>
      </c>
      <c r="G141" s="6">
        <f>Hoja1!Q141</f>
        <v>20600000</v>
      </c>
      <c r="H141" s="6">
        <f>Hoja1!R141</f>
        <v>0</v>
      </c>
      <c r="I141" s="6">
        <f>Hoja1!S141</f>
        <v>0</v>
      </c>
      <c r="J141" s="7">
        <f t="shared" si="2"/>
        <v>0</v>
      </c>
      <c r="K141" s="6">
        <f>IF(AND(Hoja1!B141=Hoja1!B142,Hoja1!E141=Hoja1!E142,I141&gt;0),Hoja1!P142,IF(AND(Hoja1!B141=Hoja1!B142,Hoja1!E141&lt;&gt;Hoja1!E142,I141&gt;0),Hoja1!U141,IF(Hoja1!U141&gt;0,Hoja1!U141,0)))</f>
        <v>0</v>
      </c>
      <c r="L141" s="6">
        <f>IF(AND(Hoja1!B141=Hoja1!B142,Hoja1!E141=Hoja1!E142,I141&gt;0),Hoja1!Q142,IF(AND(Hoja1!B141=Hoja1!B142,Hoja1!E141&lt;&gt;Hoja1!E142,I141&gt;0),Hoja1!V141,IF(Hoja1!V141&gt;0,Hoja1!V141,0)))</f>
        <v>0</v>
      </c>
      <c r="M141" t="str">
        <f>Hoja1!W141</f>
        <v/>
      </c>
    </row>
    <row r="142" spans="1:13" x14ac:dyDescent="0.3">
      <c r="A142" s="3">
        <f>Hoja1!B142</f>
        <v>142</v>
      </c>
      <c r="B142" s="5">
        <f>Hoja1!H142</f>
        <v>44574</v>
      </c>
      <c r="C142" s="5">
        <f>Hoja1!K142</f>
        <v>44816</v>
      </c>
      <c r="D142" s="6">
        <f>Hoja1!N142</f>
        <v>76000000</v>
      </c>
      <c r="E142" s="7">
        <f>Hoja1!O142</f>
        <v>0.57499999999999996</v>
      </c>
      <c r="F142" s="6">
        <f>Hoja1!P142</f>
        <v>43700000</v>
      </c>
      <c r="G142" s="6">
        <f>Hoja1!Q142</f>
        <v>32300000</v>
      </c>
      <c r="H142" s="6">
        <f>Hoja1!R142</f>
        <v>0</v>
      </c>
      <c r="I142" s="6">
        <f>Hoja1!S142</f>
        <v>0</v>
      </c>
      <c r="J142" s="7">
        <f t="shared" si="2"/>
        <v>0</v>
      </c>
      <c r="K142" s="6">
        <f>IF(AND(Hoja1!B142=Hoja1!B143,Hoja1!E142=Hoja1!E143,I142&gt;0),Hoja1!P143,IF(AND(Hoja1!B142=Hoja1!B143,Hoja1!E142&lt;&gt;Hoja1!E143,I142&gt;0),Hoja1!U142,IF(Hoja1!U142&gt;0,Hoja1!U142,0)))</f>
        <v>0</v>
      </c>
      <c r="L142" s="6">
        <f>IF(AND(Hoja1!B142=Hoja1!B143,Hoja1!E142=Hoja1!E143,I142&gt;0),Hoja1!Q143,IF(AND(Hoja1!B142=Hoja1!B143,Hoja1!E142&lt;&gt;Hoja1!E143,I142&gt;0),Hoja1!V142,IF(Hoja1!V142&gt;0,Hoja1!V142,0)))</f>
        <v>0</v>
      </c>
      <c r="M142" t="str">
        <f>Hoja1!W142</f>
        <v/>
      </c>
    </row>
    <row r="143" spans="1:13" x14ac:dyDescent="0.3">
      <c r="A143" s="3">
        <f>Hoja1!B143</f>
        <v>143</v>
      </c>
      <c r="B143" s="5">
        <f>Hoja1!H143</f>
        <v>44572</v>
      </c>
      <c r="C143" s="5">
        <f>Hoja1!K143</f>
        <v>44920</v>
      </c>
      <c r="D143" s="6">
        <f>Hoja1!N143</f>
        <v>59225000</v>
      </c>
      <c r="E143" s="7">
        <f>Hoja1!O143</f>
        <v>0.40289855635289151</v>
      </c>
      <c r="F143" s="6">
        <f>Hoja1!P143</f>
        <v>23861667</v>
      </c>
      <c r="G143" s="6">
        <f>Hoja1!Q143</f>
        <v>35363333</v>
      </c>
      <c r="H143" s="6">
        <f>Hoja1!R143</f>
        <v>0</v>
      </c>
      <c r="I143" s="6">
        <f>Hoja1!S143</f>
        <v>0</v>
      </c>
      <c r="J143" s="7">
        <f t="shared" si="2"/>
        <v>0</v>
      </c>
      <c r="K143" s="6">
        <f>IF(AND(Hoja1!B143=Hoja1!B144,Hoja1!E143=Hoja1!E144,I143&gt;0),Hoja1!P144,IF(AND(Hoja1!B143=Hoja1!B144,Hoja1!E143&lt;&gt;Hoja1!E144,I143&gt;0),Hoja1!U143,IF(Hoja1!U143&gt;0,Hoja1!U143,0)))</f>
        <v>0</v>
      </c>
      <c r="L143" s="6">
        <f>IF(AND(Hoja1!B143=Hoja1!B144,Hoja1!E143=Hoja1!E144,I143&gt;0),Hoja1!Q144,IF(AND(Hoja1!B143=Hoja1!B144,Hoja1!E143&lt;&gt;Hoja1!E144,I143&gt;0),Hoja1!V143,IF(Hoja1!V143&gt;0,Hoja1!V143,0)))</f>
        <v>0</v>
      </c>
      <c r="M143" t="str">
        <f>Hoja1!W143</f>
        <v/>
      </c>
    </row>
    <row r="144" spans="1:13" x14ac:dyDescent="0.3">
      <c r="A144" s="3">
        <f>Hoja1!B144</f>
        <v>144</v>
      </c>
      <c r="B144" s="5">
        <f>Hoja1!H144</f>
        <v>44575</v>
      </c>
      <c r="C144" s="5">
        <f>Hoja1!K144</f>
        <v>44925</v>
      </c>
      <c r="D144" s="6">
        <f>Hoja1!N144</f>
        <v>48564500</v>
      </c>
      <c r="E144" s="7">
        <f>Hoja1!O144</f>
        <v>0.39130434782608697</v>
      </c>
      <c r="F144" s="6">
        <f>Hoja1!P144</f>
        <v>19003500</v>
      </c>
      <c r="G144" s="6">
        <f>Hoja1!Q144</f>
        <v>29561000</v>
      </c>
      <c r="H144" s="6">
        <f>Hoja1!R144</f>
        <v>0</v>
      </c>
      <c r="I144" s="6">
        <f>Hoja1!S144</f>
        <v>0</v>
      </c>
      <c r="J144" s="7">
        <f t="shared" si="2"/>
        <v>0</v>
      </c>
      <c r="K144" s="6">
        <f>IF(AND(Hoja1!B144=Hoja1!B145,Hoja1!E144=Hoja1!E145,I144&gt;0),Hoja1!P145,IF(AND(Hoja1!B144=Hoja1!B145,Hoja1!E144&lt;&gt;Hoja1!E145,I144&gt;0),Hoja1!U144,IF(Hoja1!U144&gt;0,Hoja1!U144,0)))</f>
        <v>0</v>
      </c>
      <c r="L144" s="6">
        <f>IF(AND(Hoja1!B144=Hoja1!B145,Hoja1!E144=Hoja1!E145,I144&gt;0),Hoja1!Q145,IF(AND(Hoja1!B144=Hoja1!B145,Hoja1!E144&lt;&gt;Hoja1!E145,I144&gt;0),Hoja1!V144,IF(Hoja1!V144&gt;0,Hoja1!V144,0)))</f>
        <v>0</v>
      </c>
      <c r="M144" t="str">
        <f>Hoja1!W144</f>
        <v/>
      </c>
    </row>
    <row r="145" spans="1:13" x14ac:dyDescent="0.3">
      <c r="A145" s="3">
        <f>Hoja1!B145</f>
        <v>145</v>
      </c>
      <c r="B145" s="5">
        <f>Hoja1!H145</f>
        <v>44572</v>
      </c>
      <c r="C145" s="5">
        <f>Hoja1!K145</f>
        <v>44602</v>
      </c>
      <c r="D145" s="6">
        <f>Hoja1!N145</f>
        <v>0</v>
      </c>
      <c r="E145" s="7">
        <f>Hoja1!O145</f>
        <v>0</v>
      </c>
      <c r="F145" s="6">
        <f>Hoja1!P145</f>
        <v>0</v>
      </c>
      <c r="G145" s="6">
        <f>Hoja1!Q145</f>
        <v>0</v>
      </c>
      <c r="H145" s="6">
        <f>Hoja1!R145</f>
        <v>0</v>
      </c>
      <c r="I145" s="6">
        <f>Hoja1!S145</f>
        <v>20087107</v>
      </c>
      <c r="J145" s="7">
        <f t="shared" si="2"/>
        <v>0</v>
      </c>
      <c r="K145" s="6">
        <f>IF(AND(Hoja1!B145=Hoja1!B146,Hoja1!E145=Hoja1!E146,I145&gt;0),Hoja1!P146,IF(AND(Hoja1!B145=Hoja1!B146,Hoja1!E145&lt;&gt;Hoja1!E146,I145&gt;0),Hoja1!U145,IF(Hoja1!U145&gt;0,Hoja1!U145,0)))</f>
        <v>0</v>
      </c>
      <c r="L145" s="6">
        <f>IF(AND(Hoja1!B145=Hoja1!B146,Hoja1!E145=Hoja1!E146,I145&gt;0),Hoja1!Q146,IF(AND(Hoja1!B145=Hoja1!B146,Hoja1!E145&lt;&gt;Hoja1!E146,I145&gt;0),Hoja1!V145,IF(Hoja1!V145&gt;0,Hoja1!V145,0)))</f>
        <v>20087107</v>
      </c>
      <c r="M145" t="str">
        <f>Hoja1!W145</f>
        <v>Adición contrato otra vigencia</v>
      </c>
    </row>
    <row r="146" spans="1:13" x14ac:dyDescent="0.3">
      <c r="A146" s="3">
        <f>Hoja1!B146</f>
        <v>145</v>
      </c>
      <c r="B146" s="5">
        <f>Hoja1!H146</f>
        <v>44573</v>
      </c>
      <c r="C146" s="5">
        <f>Hoja1!K146</f>
        <v>44921</v>
      </c>
      <c r="D146" s="6">
        <f>Hoja1!N146</f>
        <v>48564500</v>
      </c>
      <c r="E146" s="7">
        <f>Hoja1!O146</f>
        <v>0.38550725324053581</v>
      </c>
      <c r="F146" s="6">
        <f>Hoja1!P146</f>
        <v>18721967</v>
      </c>
      <c r="G146" s="6">
        <f>Hoja1!Q146</f>
        <v>29842533</v>
      </c>
      <c r="H146" s="6">
        <f>Hoja1!R146</f>
        <v>0</v>
      </c>
      <c r="I146" s="6">
        <f>Hoja1!S146</f>
        <v>0</v>
      </c>
      <c r="J146" s="7">
        <f t="shared" si="2"/>
        <v>0</v>
      </c>
      <c r="K146" s="6">
        <f>IF(AND(Hoja1!B146=Hoja1!B147,Hoja1!E146=Hoja1!E147,I146&gt;0),Hoja1!P147,IF(AND(Hoja1!B146=Hoja1!B147,Hoja1!E146&lt;&gt;Hoja1!E147,I146&gt;0),Hoja1!U146,IF(Hoja1!U146&gt;0,Hoja1!U146,0)))</f>
        <v>0</v>
      </c>
      <c r="L146" s="6">
        <f>IF(AND(Hoja1!B146=Hoja1!B147,Hoja1!E146=Hoja1!E147,I146&gt;0),Hoja1!Q147,IF(AND(Hoja1!B146=Hoja1!B147,Hoja1!E146&lt;&gt;Hoja1!E147,I146&gt;0),Hoja1!V146,IF(Hoja1!V146&gt;0,Hoja1!V146,0)))</f>
        <v>0</v>
      </c>
      <c r="M146" t="str">
        <f>Hoja1!W146</f>
        <v/>
      </c>
    </row>
    <row r="147" spans="1:13" x14ac:dyDescent="0.3">
      <c r="A147" s="3">
        <f>Hoja1!B147</f>
        <v>146</v>
      </c>
      <c r="B147" s="5">
        <f>Hoja1!H147</f>
        <v>44573</v>
      </c>
      <c r="C147" s="5">
        <f>Hoja1!K147</f>
        <v>44906</v>
      </c>
      <c r="D147" s="6">
        <f>Hoja1!N147</f>
        <v>71500000</v>
      </c>
      <c r="E147" s="7">
        <f>Hoja1!O147</f>
        <v>0.42121212587412588</v>
      </c>
      <c r="F147" s="6">
        <f>Hoja1!P147</f>
        <v>30116667</v>
      </c>
      <c r="G147" s="6">
        <f>Hoja1!Q147</f>
        <v>41383333</v>
      </c>
      <c r="H147" s="6">
        <f>Hoja1!R147</f>
        <v>0</v>
      </c>
      <c r="I147" s="6">
        <f>Hoja1!S147</f>
        <v>0</v>
      </c>
      <c r="J147" s="7">
        <f t="shared" si="2"/>
        <v>0</v>
      </c>
      <c r="K147" s="6">
        <f>IF(AND(Hoja1!B147=Hoja1!B148,Hoja1!E147=Hoja1!E148,I147&gt;0),Hoja1!P148,IF(AND(Hoja1!B147=Hoja1!B148,Hoja1!E147&lt;&gt;Hoja1!E148,I147&gt;0),Hoja1!U147,IF(Hoja1!U147&gt;0,Hoja1!U147,0)))</f>
        <v>0</v>
      </c>
      <c r="L147" s="6">
        <f>IF(AND(Hoja1!B147=Hoja1!B148,Hoja1!E147=Hoja1!E148,I147&gt;0),Hoja1!Q148,IF(AND(Hoja1!B147=Hoja1!B148,Hoja1!E147&lt;&gt;Hoja1!E148,I147&gt;0),Hoja1!V147,IF(Hoja1!V147&gt;0,Hoja1!V147,0)))</f>
        <v>0</v>
      </c>
      <c r="M147" t="str">
        <f>Hoja1!W147</f>
        <v/>
      </c>
    </row>
    <row r="148" spans="1:13" x14ac:dyDescent="0.3">
      <c r="A148" s="3">
        <f>Hoja1!B148</f>
        <v>147</v>
      </c>
      <c r="B148" s="5">
        <f>Hoja1!H148</f>
        <v>44574</v>
      </c>
      <c r="C148" s="5">
        <f>Hoja1!K148</f>
        <v>44754</v>
      </c>
      <c r="D148" s="6">
        <f>Hoja1!N148</f>
        <v>37200000</v>
      </c>
      <c r="E148" s="7">
        <f>Hoja1!O148</f>
        <v>0.76666666666666672</v>
      </c>
      <c r="F148" s="6">
        <f>Hoja1!P148</f>
        <v>28520000</v>
      </c>
      <c r="G148" s="6">
        <f>Hoja1!Q148</f>
        <v>8680000</v>
      </c>
      <c r="H148" s="6">
        <f>Hoja1!R148</f>
        <v>0</v>
      </c>
      <c r="I148" s="6">
        <f>Hoja1!S148</f>
        <v>0</v>
      </c>
      <c r="J148" s="7">
        <f t="shared" si="2"/>
        <v>0</v>
      </c>
      <c r="K148" s="6">
        <f>IF(AND(Hoja1!B148=Hoja1!B149,Hoja1!E148=Hoja1!E149,I148&gt;0),Hoja1!P149,IF(AND(Hoja1!B148=Hoja1!B149,Hoja1!E148&lt;&gt;Hoja1!E149,I148&gt;0),Hoja1!U148,IF(Hoja1!U148&gt;0,Hoja1!U148,0)))</f>
        <v>0</v>
      </c>
      <c r="L148" s="6">
        <f>IF(AND(Hoja1!B148=Hoja1!B149,Hoja1!E148=Hoja1!E149,I148&gt;0),Hoja1!Q149,IF(AND(Hoja1!B148=Hoja1!B149,Hoja1!E148&lt;&gt;Hoja1!E149,I148&gt;0),Hoja1!V148,IF(Hoja1!V148&gt;0,Hoja1!V148,0)))</f>
        <v>0</v>
      </c>
      <c r="M148" t="str">
        <f>Hoja1!W148</f>
        <v/>
      </c>
    </row>
    <row r="149" spans="1:13" x14ac:dyDescent="0.3">
      <c r="A149" s="3">
        <f>Hoja1!B149</f>
        <v>148</v>
      </c>
      <c r="B149" s="5">
        <f>Hoja1!H149</f>
        <v>44573</v>
      </c>
      <c r="C149" s="5">
        <f>Hoja1!K149</f>
        <v>44815</v>
      </c>
      <c r="D149" s="6">
        <f>Hoja1!N149</f>
        <v>73384912</v>
      </c>
      <c r="E149" s="7">
        <f>Hoja1!O149</f>
        <v>0.5749999945492883</v>
      </c>
      <c r="F149" s="6">
        <f>Hoja1!P149</f>
        <v>42196324</v>
      </c>
      <c r="G149" s="6">
        <f>Hoja1!Q149</f>
        <v>31188588</v>
      </c>
      <c r="H149" s="6">
        <f>Hoja1!R149</f>
        <v>0</v>
      </c>
      <c r="I149" s="6">
        <f>Hoja1!S149</f>
        <v>0</v>
      </c>
      <c r="J149" s="7">
        <f t="shared" si="2"/>
        <v>0</v>
      </c>
      <c r="K149" s="6">
        <f>IF(AND(Hoja1!B149=Hoja1!B150,Hoja1!E149=Hoja1!E150,I149&gt;0),Hoja1!P150,IF(AND(Hoja1!B149=Hoja1!B150,Hoja1!E149&lt;&gt;Hoja1!E150,I149&gt;0),Hoja1!U149,IF(Hoja1!U149&gt;0,Hoja1!U149,0)))</f>
        <v>0</v>
      </c>
      <c r="L149" s="6">
        <f>IF(AND(Hoja1!B149=Hoja1!B150,Hoja1!E149=Hoja1!E150,I149&gt;0),Hoja1!Q150,IF(AND(Hoja1!B149=Hoja1!B150,Hoja1!E149&lt;&gt;Hoja1!E150,I149&gt;0),Hoja1!V149,IF(Hoja1!V149&gt;0,Hoja1!V149,0)))</f>
        <v>0</v>
      </c>
      <c r="M149" t="str">
        <f>Hoja1!W149</f>
        <v/>
      </c>
    </row>
    <row r="150" spans="1:13" x14ac:dyDescent="0.3">
      <c r="A150" s="3">
        <f>Hoja1!B150</f>
        <v>149</v>
      </c>
      <c r="B150" s="5">
        <f>Hoja1!H150</f>
        <v>44573</v>
      </c>
      <c r="C150" s="5">
        <f>Hoja1!K150</f>
        <v>44815</v>
      </c>
      <c r="D150" s="6">
        <f>Hoja1!N150</f>
        <v>70040000</v>
      </c>
      <c r="E150" s="7">
        <f>Hoja1!O150</f>
        <v>0.57499999999999996</v>
      </c>
      <c r="F150" s="6">
        <f>Hoja1!P150</f>
        <v>40273000</v>
      </c>
      <c r="G150" s="6">
        <f>Hoja1!Q150</f>
        <v>29767000</v>
      </c>
      <c r="H150" s="6">
        <f>Hoja1!R150</f>
        <v>0</v>
      </c>
      <c r="I150" s="6">
        <f>Hoja1!S150</f>
        <v>0</v>
      </c>
      <c r="J150" s="7">
        <f t="shared" si="2"/>
        <v>0</v>
      </c>
      <c r="K150" s="6">
        <f>IF(AND(Hoja1!B150=Hoja1!B151,Hoja1!E150=Hoja1!E151,I150&gt;0),Hoja1!P151,IF(AND(Hoja1!B150=Hoja1!B151,Hoja1!E150&lt;&gt;Hoja1!E151,I150&gt;0),Hoja1!U150,IF(Hoja1!U150&gt;0,Hoja1!U150,0)))</f>
        <v>0</v>
      </c>
      <c r="L150" s="6">
        <f>IF(AND(Hoja1!B150=Hoja1!B151,Hoja1!E150=Hoja1!E151,I150&gt;0),Hoja1!Q151,IF(AND(Hoja1!B150=Hoja1!B151,Hoja1!E150&lt;&gt;Hoja1!E151,I150&gt;0),Hoja1!V150,IF(Hoja1!V150&gt;0,Hoja1!V150,0)))</f>
        <v>0</v>
      </c>
      <c r="M150" t="str">
        <f>Hoja1!W150</f>
        <v/>
      </c>
    </row>
    <row r="151" spans="1:13" x14ac:dyDescent="0.3">
      <c r="A151" s="3">
        <f>Hoja1!B151</f>
        <v>150</v>
      </c>
      <c r="B151" s="5">
        <f>Hoja1!H151</f>
        <v>44574</v>
      </c>
      <c r="C151" s="5">
        <f>Hoja1!K151</f>
        <v>44724</v>
      </c>
      <c r="D151" s="6">
        <f>Hoja1!N151</f>
        <v>25733995</v>
      </c>
      <c r="E151" s="7">
        <f>Hoja1!O151</f>
        <v>0.69333335146758213</v>
      </c>
      <c r="F151" s="6">
        <f>Hoja1!P151</f>
        <v>17842237</v>
      </c>
      <c r="G151" s="6">
        <f>Hoja1!Q151</f>
        <v>7891758</v>
      </c>
      <c r="H151" s="6">
        <f>Hoja1!R151</f>
        <v>0</v>
      </c>
      <c r="I151" s="6">
        <f>Hoja1!S151</f>
        <v>0</v>
      </c>
      <c r="J151" s="7">
        <f t="shared" si="2"/>
        <v>0</v>
      </c>
      <c r="K151" s="6">
        <f>IF(AND(Hoja1!B151=Hoja1!B152,Hoja1!E151=Hoja1!E152,I151&gt;0),Hoja1!P152,IF(AND(Hoja1!B151=Hoja1!B152,Hoja1!E151&lt;&gt;Hoja1!E152,I151&gt;0),Hoja1!U151,IF(Hoja1!U151&gt;0,Hoja1!U151,0)))</f>
        <v>0</v>
      </c>
      <c r="L151" s="6">
        <f>IF(AND(Hoja1!B151=Hoja1!B152,Hoja1!E151=Hoja1!E152,I151&gt;0),Hoja1!Q152,IF(AND(Hoja1!B151=Hoja1!B152,Hoja1!E151&lt;&gt;Hoja1!E152,I151&gt;0),Hoja1!V151,IF(Hoja1!V151&gt;0,Hoja1!V151,0)))</f>
        <v>0</v>
      </c>
      <c r="M151" t="str">
        <f>Hoja1!W151</f>
        <v/>
      </c>
    </row>
    <row r="152" spans="1:13" x14ac:dyDescent="0.3">
      <c r="A152" s="3">
        <f>Hoja1!B152</f>
        <v>151</v>
      </c>
      <c r="B152" s="5">
        <f>Hoja1!H152</f>
        <v>44574</v>
      </c>
      <c r="C152" s="5">
        <f>Hoja1!K152</f>
        <v>44816</v>
      </c>
      <c r="D152" s="6">
        <f>Hoja1!N152</f>
        <v>26320000</v>
      </c>
      <c r="E152" s="7">
        <f>Hoja1!O152</f>
        <v>0.57499999999999996</v>
      </c>
      <c r="F152" s="6">
        <f>Hoja1!P152</f>
        <v>15134000</v>
      </c>
      <c r="G152" s="6">
        <f>Hoja1!Q152</f>
        <v>11186000</v>
      </c>
      <c r="H152" s="6">
        <f>Hoja1!R152</f>
        <v>0</v>
      </c>
      <c r="I152" s="6">
        <f>Hoja1!S152</f>
        <v>0</v>
      </c>
      <c r="J152" s="7">
        <f t="shared" si="2"/>
        <v>0</v>
      </c>
      <c r="K152" s="6">
        <f>IF(AND(Hoja1!B152=Hoja1!B153,Hoja1!E152=Hoja1!E153,I152&gt;0),Hoja1!P153,IF(AND(Hoja1!B152=Hoja1!B153,Hoja1!E152&lt;&gt;Hoja1!E153,I152&gt;0),Hoja1!U152,IF(Hoja1!U152&gt;0,Hoja1!U152,0)))</f>
        <v>0</v>
      </c>
      <c r="L152" s="6">
        <f>IF(AND(Hoja1!B152=Hoja1!B153,Hoja1!E152=Hoja1!E153,I152&gt;0),Hoja1!Q153,IF(AND(Hoja1!B152=Hoja1!B153,Hoja1!E152&lt;&gt;Hoja1!E153,I152&gt;0),Hoja1!V152,IF(Hoja1!V152&gt;0,Hoja1!V152,0)))</f>
        <v>0</v>
      </c>
      <c r="M152" t="str">
        <f>Hoja1!W152</f>
        <v/>
      </c>
    </row>
    <row r="153" spans="1:13" x14ac:dyDescent="0.3">
      <c r="A153" s="3">
        <f>Hoja1!B153</f>
        <v>152</v>
      </c>
      <c r="B153" s="5">
        <f>Hoja1!H153</f>
        <v>44574</v>
      </c>
      <c r="C153" s="5">
        <f>Hoja1!K153</f>
        <v>44922</v>
      </c>
      <c r="D153" s="6">
        <f>Hoja1!N153</f>
        <v>48422360</v>
      </c>
      <c r="E153" s="7">
        <f>Hoja1!O153</f>
        <v>0.4</v>
      </c>
      <c r="F153" s="6">
        <f>Hoja1!P153</f>
        <v>19368944</v>
      </c>
      <c r="G153" s="6">
        <f>Hoja1!Q153</f>
        <v>29053416</v>
      </c>
      <c r="H153" s="6">
        <f>Hoja1!R153</f>
        <v>0</v>
      </c>
      <c r="I153" s="6">
        <f>Hoja1!S153</f>
        <v>0</v>
      </c>
      <c r="J153" s="7">
        <f t="shared" si="2"/>
        <v>0</v>
      </c>
      <c r="K153" s="6">
        <f>IF(AND(Hoja1!B153=Hoja1!B154,Hoja1!E153=Hoja1!E154,I153&gt;0),Hoja1!P154,IF(AND(Hoja1!B153=Hoja1!B154,Hoja1!E153&lt;&gt;Hoja1!E154,I153&gt;0),Hoja1!U153,IF(Hoja1!U153&gt;0,Hoja1!U153,0)))</f>
        <v>0</v>
      </c>
      <c r="L153" s="6">
        <f>IF(AND(Hoja1!B153=Hoja1!B154,Hoja1!E153=Hoja1!E154,I153&gt;0),Hoja1!Q154,IF(AND(Hoja1!B153=Hoja1!B154,Hoja1!E153&lt;&gt;Hoja1!E154,I153&gt;0),Hoja1!V153,IF(Hoja1!V153&gt;0,Hoja1!V153,0)))</f>
        <v>0</v>
      </c>
      <c r="M153" t="str">
        <f>Hoja1!W153</f>
        <v/>
      </c>
    </row>
    <row r="154" spans="1:13" x14ac:dyDescent="0.3">
      <c r="A154" s="3">
        <f>Hoja1!B154</f>
        <v>153</v>
      </c>
      <c r="B154" s="5">
        <f>Hoja1!H154</f>
        <v>44573</v>
      </c>
      <c r="C154" s="5">
        <f>Hoja1!K154</f>
        <v>44921</v>
      </c>
      <c r="D154" s="6">
        <f>Hoja1!N154</f>
        <v>82800000</v>
      </c>
      <c r="E154" s="7">
        <f>Hoja1!O154</f>
        <v>0.4</v>
      </c>
      <c r="F154" s="6">
        <f>Hoja1!P154</f>
        <v>33120000</v>
      </c>
      <c r="G154" s="6">
        <f>Hoja1!Q154</f>
        <v>49680000</v>
      </c>
      <c r="H154" s="6">
        <f>Hoja1!R154</f>
        <v>0</v>
      </c>
      <c r="I154" s="6">
        <f>Hoja1!S154</f>
        <v>0</v>
      </c>
      <c r="J154" s="7">
        <f t="shared" si="2"/>
        <v>0</v>
      </c>
      <c r="K154" s="6">
        <f>IF(AND(Hoja1!B154=Hoja1!B155,Hoja1!E154=Hoja1!E155,I154&gt;0),Hoja1!P155,IF(AND(Hoja1!B154=Hoja1!B155,Hoja1!E154&lt;&gt;Hoja1!E155,I154&gt;0),Hoja1!U154,IF(Hoja1!U154&gt;0,Hoja1!U154,0)))</f>
        <v>0</v>
      </c>
      <c r="L154" s="6">
        <f>IF(AND(Hoja1!B154=Hoja1!B155,Hoja1!E154=Hoja1!E155,I154&gt;0),Hoja1!Q155,IF(AND(Hoja1!B154=Hoja1!B155,Hoja1!E154&lt;&gt;Hoja1!E155,I154&gt;0),Hoja1!V154,IF(Hoja1!V154&gt;0,Hoja1!V154,0)))</f>
        <v>0</v>
      </c>
      <c r="M154" t="str">
        <f>Hoja1!W154</f>
        <v/>
      </c>
    </row>
    <row r="155" spans="1:13" x14ac:dyDescent="0.3">
      <c r="A155" s="3">
        <f>Hoja1!B155</f>
        <v>154</v>
      </c>
      <c r="B155" s="5">
        <f>Hoja1!H155</f>
        <v>44574</v>
      </c>
      <c r="C155" s="5">
        <f>Hoja1!K155</f>
        <v>44907</v>
      </c>
      <c r="D155" s="6">
        <f>Hoja1!N155</f>
        <v>84700000</v>
      </c>
      <c r="E155" s="7">
        <f>Hoja1!O155</f>
        <v>0.41818181818181815</v>
      </c>
      <c r="F155" s="6">
        <f>Hoja1!P155</f>
        <v>35420000</v>
      </c>
      <c r="G155" s="6">
        <f>Hoja1!Q155</f>
        <v>49280000</v>
      </c>
      <c r="H155" s="6">
        <f>Hoja1!R155</f>
        <v>0</v>
      </c>
      <c r="I155" s="6">
        <f>Hoja1!S155</f>
        <v>0</v>
      </c>
      <c r="J155" s="7">
        <f t="shared" si="2"/>
        <v>0</v>
      </c>
      <c r="K155" s="6">
        <f>IF(AND(Hoja1!B155=Hoja1!B156,Hoja1!E155=Hoja1!E156,I155&gt;0),Hoja1!P156,IF(AND(Hoja1!B155=Hoja1!B156,Hoja1!E155&lt;&gt;Hoja1!E156,I155&gt;0),Hoja1!U155,IF(Hoja1!U155&gt;0,Hoja1!U155,0)))</f>
        <v>0</v>
      </c>
      <c r="L155" s="6">
        <f>IF(AND(Hoja1!B155=Hoja1!B156,Hoja1!E155=Hoja1!E156,I155&gt;0),Hoja1!Q156,IF(AND(Hoja1!B155=Hoja1!B156,Hoja1!E155&lt;&gt;Hoja1!E156,I155&gt;0),Hoja1!V155,IF(Hoja1!V155&gt;0,Hoja1!V155,0)))</f>
        <v>0</v>
      </c>
      <c r="M155" t="str">
        <f>Hoja1!W155</f>
        <v/>
      </c>
    </row>
    <row r="156" spans="1:13" x14ac:dyDescent="0.3">
      <c r="A156" s="3">
        <f>Hoja1!B156</f>
        <v>155</v>
      </c>
      <c r="B156" s="5">
        <f>Hoja1!H156</f>
        <v>44575</v>
      </c>
      <c r="C156" s="5">
        <f>Hoja1!K156</f>
        <v>44908</v>
      </c>
      <c r="D156" s="6">
        <f>Hoja1!N156</f>
        <v>73700000</v>
      </c>
      <c r="E156" s="7">
        <f>Hoja1!O156</f>
        <v>0.41515151967435548</v>
      </c>
      <c r="F156" s="6">
        <f>Hoja1!P156</f>
        <v>30596667</v>
      </c>
      <c r="G156" s="6">
        <f>Hoja1!Q156</f>
        <v>43103333</v>
      </c>
      <c r="H156" s="6">
        <f>Hoja1!R156</f>
        <v>0</v>
      </c>
      <c r="I156" s="6">
        <f>Hoja1!S156</f>
        <v>0</v>
      </c>
      <c r="J156" s="7">
        <f t="shared" si="2"/>
        <v>0</v>
      </c>
      <c r="K156" s="6">
        <f>IF(AND(Hoja1!B156=Hoja1!B157,Hoja1!E156=Hoja1!E157,I156&gt;0),Hoja1!P157,IF(AND(Hoja1!B156=Hoja1!B157,Hoja1!E156&lt;&gt;Hoja1!E157,I156&gt;0),Hoja1!U156,IF(Hoja1!U156&gt;0,Hoja1!U156,0)))</f>
        <v>0</v>
      </c>
      <c r="L156" s="6">
        <f>IF(AND(Hoja1!B156=Hoja1!B157,Hoja1!E156=Hoja1!E157,I156&gt;0),Hoja1!Q157,IF(AND(Hoja1!B156=Hoja1!B157,Hoja1!E156&lt;&gt;Hoja1!E157,I156&gt;0),Hoja1!V156,IF(Hoja1!V156&gt;0,Hoja1!V156,0)))</f>
        <v>0</v>
      </c>
      <c r="M156" t="str">
        <f>Hoja1!W156</f>
        <v/>
      </c>
    </row>
    <row r="157" spans="1:13" x14ac:dyDescent="0.3">
      <c r="A157" s="3">
        <f>Hoja1!B157</f>
        <v>156</v>
      </c>
      <c r="B157" s="5">
        <f>Hoja1!H157</f>
        <v>44573</v>
      </c>
      <c r="C157" s="5">
        <f>Hoja1!K157</f>
        <v>44815</v>
      </c>
      <c r="D157" s="6">
        <f>Hoja1!N157</f>
        <v>51170400</v>
      </c>
      <c r="E157" s="7">
        <f>Hoja1!O157</f>
        <v>0.57499999999999996</v>
      </c>
      <c r="F157" s="6">
        <f>Hoja1!P157</f>
        <v>29422980</v>
      </c>
      <c r="G157" s="6">
        <f>Hoja1!Q157</f>
        <v>21747420</v>
      </c>
      <c r="H157" s="6">
        <f>Hoja1!R157</f>
        <v>0</v>
      </c>
      <c r="I157" s="6">
        <f>Hoja1!S157</f>
        <v>0</v>
      </c>
      <c r="J157" s="7">
        <f t="shared" si="2"/>
        <v>0</v>
      </c>
      <c r="K157" s="6">
        <f>IF(AND(Hoja1!B157=Hoja1!B158,Hoja1!E157=Hoja1!E158,I157&gt;0),Hoja1!P158,IF(AND(Hoja1!B157=Hoja1!B158,Hoja1!E157&lt;&gt;Hoja1!E158,I157&gt;0),Hoja1!U157,IF(Hoja1!U157&gt;0,Hoja1!U157,0)))</f>
        <v>0</v>
      </c>
      <c r="L157" s="6">
        <f>IF(AND(Hoja1!B157=Hoja1!B158,Hoja1!E157=Hoja1!E158,I157&gt;0),Hoja1!Q158,IF(AND(Hoja1!B157=Hoja1!B158,Hoja1!E157&lt;&gt;Hoja1!E158,I157&gt;0),Hoja1!V157,IF(Hoja1!V157&gt;0,Hoja1!V157,0)))</f>
        <v>0</v>
      </c>
      <c r="M157" t="str">
        <f>Hoja1!W157</f>
        <v/>
      </c>
    </row>
    <row r="158" spans="1:13" x14ac:dyDescent="0.3">
      <c r="A158" s="3">
        <f>Hoja1!B158</f>
        <v>157</v>
      </c>
      <c r="B158" s="5">
        <f>Hoja1!H158</f>
        <v>44573</v>
      </c>
      <c r="C158" s="5">
        <f>Hoja1!K158</f>
        <v>44906</v>
      </c>
      <c r="D158" s="6">
        <f>Hoja1!N158</f>
        <v>46750000</v>
      </c>
      <c r="E158" s="7">
        <f>Hoja1!O158</f>
        <v>0.41818181818181815</v>
      </c>
      <c r="F158" s="6">
        <f>Hoja1!P158</f>
        <v>19550000</v>
      </c>
      <c r="G158" s="6">
        <f>Hoja1!Q158</f>
        <v>27200000</v>
      </c>
      <c r="H158" s="6">
        <f>Hoja1!R158</f>
        <v>0</v>
      </c>
      <c r="I158" s="6">
        <f>Hoja1!S158</f>
        <v>0</v>
      </c>
      <c r="J158" s="7">
        <f t="shared" si="2"/>
        <v>0</v>
      </c>
      <c r="K158" s="6">
        <f>IF(AND(Hoja1!B158=Hoja1!B159,Hoja1!E158=Hoja1!E159,I158&gt;0),Hoja1!P159,IF(AND(Hoja1!B158=Hoja1!B159,Hoja1!E158&lt;&gt;Hoja1!E159,I158&gt;0),Hoja1!U158,IF(Hoja1!U158&gt;0,Hoja1!U158,0)))</f>
        <v>0</v>
      </c>
      <c r="L158" s="6">
        <f>IF(AND(Hoja1!B158=Hoja1!B159,Hoja1!E158=Hoja1!E159,I158&gt;0),Hoja1!Q159,IF(AND(Hoja1!B158=Hoja1!B159,Hoja1!E158&lt;&gt;Hoja1!E159,I158&gt;0),Hoja1!V158,IF(Hoja1!V158&gt;0,Hoja1!V158,0)))</f>
        <v>0</v>
      </c>
      <c r="M158" t="str">
        <f>Hoja1!W158</f>
        <v/>
      </c>
    </row>
    <row r="159" spans="1:13" x14ac:dyDescent="0.3">
      <c r="A159" s="3">
        <f>Hoja1!B159</f>
        <v>158</v>
      </c>
      <c r="B159" s="5">
        <f>Hoja1!H159</f>
        <v>44578</v>
      </c>
      <c r="C159" s="5">
        <f>Hoja1!K159</f>
        <v>44911</v>
      </c>
      <c r="D159" s="6">
        <f>Hoja1!N159</f>
        <v>95700000</v>
      </c>
      <c r="E159" s="7">
        <f>Hoja1!O159</f>
        <v>0.31515151515151513</v>
      </c>
      <c r="F159" s="6">
        <f>Hoja1!P159</f>
        <v>30160000</v>
      </c>
      <c r="G159" s="6">
        <f>Hoja1!Q159</f>
        <v>65540000</v>
      </c>
      <c r="H159" s="6">
        <f>Hoja1!R159</f>
        <v>0</v>
      </c>
      <c r="I159" s="6">
        <f>Hoja1!S159</f>
        <v>0</v>
      </c>
      <c r="J159" s="7">
        <f t="shared" si="2"/>
        <v>0</v>
      </c>
      <c r="K159" s="6">
        <f>IF(AND(Hoja1!B159=Hoja1!B160,Hoja1!E159=Hoja1!E160,I159&gt;0),Hoja1!P160,IF(AND(Hoja1!B159=Hoja1!B160,Hoja1!E159&lt;&gt;Hoja1!E160,I159&gt;0),Hoja1!U159,IF(Hoja1!U159&gt;0,Hoja1!U159,0)))</f>
        <v>0</v>
      </c>
      <c r="L159" s="6">
        <f>IF(AND(Hoja1!B159=Hoja1!B160,Hoja1!E159=Hoja1!E160,I159&gt;0),Hoja1!Q160,IF(AND(Hoja1!B159=Hoja1!B160,Hoja1!E159&lt;&gt;Hoja1!E160,I159&gt;0),Hoja1!V159,IF(Hoja1!V159&gt;0,Hoja1!V159,0)))</f>
        <v>0</v>
      </c>
      <c r="M159" t="str">
        <f>Hoja1!W159</f>
        <v/>
      </c>
    </row>
    <row r="160" spans="1:13" x14ac:dyDescent="0.3">
      <c r="A160" s="3">
        <f>Hoja1!B160</f>
        <v>159</v>
      </c>
      <c r="B160" s="5">
        <f>Hoja1!H160</f>
        <v>44575</v>
      </c>
      <c r="C160" s="5">
        <f>Hoja1!K160</f>
        <v>44908</v>
      </c>
      <c r="D160" s="6">
        <f>Hoja1!N160</f>
        <v>93808000</v>
      </c>
      <c r="E160" s="7">
        <f>Hoja1!O160</f>
        <v>0.40606060250724885</v>
      </c>
      <c r="F160" s="6">
        <f>Hoja1!P160</f>
        <v>38091733</v>
      </c>
      <c r="G160" s="6">
        <f>Hoja1!Q160</f>
        <v>55716267</v>
      </c>
      <c r="H160" s="6">
        <f>Hoja1!R160</f>
        <v>0</v>
      </c>
      <c r="I160" s="6">
        <f>Hoja1!S160</f>
        <v>0</v>
      </c>
      <c r="J160" s="7">
        <f t="shared" si="2"/>
        <v>0</v>
      </c>
      <c r="K160" s="6">
        <f>IF(AND(Hoja1!B160=Hoja1!B161,Hoja1!E160=Hoja1!E161,I160&gt;0),Hoja1!P161,IF(AND(Hoja1!B160=Hoja1!B161,Hoja1!E160&lt;&gt;Hoja1!E161,I160&gt;0),Hoja1!U160,IF(Hoja1!U160&gt;0,Hoja1!U160,0)))</f>
        <v>0</v>
      </c>
      <c r="L160" s="6">
        <f>IF(AND(Hoja1!B160=Hoja1!B161,Hoja1!E160=Hoja1!E161,I160&gt;0),Hoja1!Q161,IF(AND(Hoja1!B160=Hoja1!B161,Hoja1!E160&lt;&gt;Hoja1!E161,I160&gt;0),Hoja1!V160,IF(Hoja1!V160&gt;0,Hoja1!V160,0)))</f>
        <v>0</v>
      </c>
      <c r="M160" t="str">
        <f>Hoja1!W160</f>
        <v/>
      </c>
    </row>
    <row r="161" spans="1:13" x14ac:dyDescent="0.3">
      <c r="A161" s="3">
        <f>Hoja1!B161</f>
        <v>160</v>
      </c>
      <c r="B161" s="5">
        <f>Hoja1!H161</f>
        <v>44573</v>
      </c>
      <c r="C161" s="5">
        <f>Hoja1!K161</f>
        <v>44845</v>
      </c>
      <c r="D161" s="6">
        <f>Hoja1!N161</f>
        <v>36000000</v>
      </c>
      <c r="E161" s="7">
        <f>Hoja1!O161</f>
        <v>0.51481480555555559</v>
      </c>
      <c r="F161" s="6">
        <f>Hoja1!P161</f>
        <v>18533333</v>
      </c>
      <c r="G161" s="6">
        <f>Hoja1!Q161</f>
        <v>17466667</v>
      </c>
      <c r="H161" s="6">
        <f>Hoja1!R161</f>
        <v>0</v>
      </c>
      <c r="I161" s="6">
        <f>Hoja1!S161</f>
        <v>0</v>
      </c>
      <c r="J161" s="7">
        <f t="shared" si="2"/>
        <v>0</v>
      </c>
      <c r="K161" s="6">
        <f>IF(AND(Hoja1!B161=Hoja1!B162,Hoja1!E161=Hoja1!E162,I161&gt;0),Hoja1!P162,IF(AND(Hoja1!B161=Hoja1!B162,Hoja1!E161&lt;&gt;Hoja1!E162,I161&gt;0),Hoja1!U161,IF(Hoja1!U161&gt;0,Hoja1!U161,0)))</f>
        <v>0</v>
      </c>
      <c r="L161" s="6">
        <f>IF(AND(Hoja1!B161=Hoja1!B162,Hoja1!E161=Hoja1!E162,I161&gt;0),Hoja1!Q162,IF(AND(Hoja1!B161=Hoja1!B162,Hoja1!E161&lt;&gt;Hoja1!E162,I161&gt;0),Hoja1!V161,IF(Hoja1!V161&gt;0,Hoja1!V161,0)))</f>
        <v>0</v>
      </c>
      <c r="M161" t="str">
        <f>Hoja1!W161</f>
        <v/>
      </c>
    </row>
    <row r="162" spans="1:13" x14ac:dyDescent="0.3">
      <c r="A162" s="3">
        <f>Hoja1!B162</f>
        <v>161</v>
      </c>
      <c r="B162" s="5">
        <f>Hoja1!H162</f>
        <v>44575</v>
      </c>
      <c r="C162" s="5">
        <f>Hoja1!K162</f>
        <v>44817</v>
      </c>
      <c r="D162" s="6">
        <f>Hoja1!N162</f>
        <v>32000000</v>
      </c>
      <c r="E162" s="7">
        <f>Hoja1!O162</f>
        <v>0.57083334375000006</v>
      </c>
      <c r="F162" s="6">
        <f>Hoja1!P162</f>
        <v>18266667</v>
      </c>
      <c r="G162" s="6">
        <f>Hoja1!Q162</f>
        <v>13733333</v>
      </c>
      <c r="H162" s="6">
        <f>Hoja1!R162</f>
        <v>0</v>
      </c>
      <c r="I162" s="6">
        <f>Hoja1!S162</f>
        <v>0</v>
      </c>
      <c r="J162" s="7">
        <f t="shared" si="2"/>
        <v>0</v>
      </c>
      <c r="K162" s="6">
        <f>IF(AND(Hoja1!B162=Hoja1!B163,Hoja1!E162=Hoja1!E163,I162&gt;0),Hoja1!P163,IF(AND(Hoja1!B162=Hoja1!B163,Hoja1!E162&lt;&gt;Hoja1!E163,I162&gt;0),Hoja1!U162,IF(Hoja1!U162&gt;0,Hoja1!U162,0)))</f>
        <v>0</v>
      </c>
      <c r="L162" s="6">
        <f>IF(AND(Hoja1!B162=Hoja1!B163,Hoja1!E162=Hoja1!E163,I162&gt;0),Hoja1!Q163,IF(AND(Hoja1!B162=Hoja1!B163,Hoja1!E162&lt;&gt;Hoja1!E163,I162&gt;0),Hoja1!V162,IF(Hoja1!V162&gt;0,Hoja1!V162,0)))</f>
        <v>0</v>
      </c>
      <c r="M162" t="str">
        <f>Hoja1!W162</f>
        <v/>
      </c>
    </row>
    <row r="163" spans="1:13" x14ac:dyDescent="0.3">
      <c r="A163" s="3">
        <f>Hoja1!B163</f>
        <v>162</v>
      </c>
      <c r="B163" s="5">
        <f>Hoja1!H163</f>
        <v>44573</v>
      </c>
      <c r="C163" s="5">
        <f>Hoja1!K163</f>
        <v>44815</v>
      </c>
      <c r="D163" s="6">
        <f>Hoja1!N163</f>
        <v>50317560</v>
      </c>
      <c r="E163" s="7">
        <f>Hoja1!O163</f>
        <v>0.57916667660355547</v>
      </c>
      <c r="F163" s="6">
        <f>Hoja1!P163</f>
        <v>29142254</v>
      </c>
      <c r="G163" s="6">
        <f>Hoja1!Q163</f>
        <v>21175306</v>
      </c>
      <c r="H163" s="6">
        <f>Hoja1!R163</f>
        <v>0</v>
      </c>
      <c r="I163" s="6">
        <f>Hoja1!S163</f>
        <v>0</v>
      </c>
      <c r="J163" s="7">
        <f t="shared" si="2"/>
        <v>0</v>
      </c>
      <c r="K163" s="6">
        <f>IF(AND(Hoja1!B163=Hoja1!B164,Hoja1!E163=Hoja1!E164,I163&gt;0),Hoja1!P164,IF(AND(Hoja1!B163=Hoja1!B164,Hoja1!E163&lt;&gt;Hoja1!E164,I163&gt;0),Hoja1!U163,IF(Hoja1!U163&gt;0,Hoja1!U163,0)))</f>
        <v>0</v>
      </c>
      <c r="L163" s="6">
        <f>IF(AND(Hoja1!B163=Hoja1!B164,Hoja1!E163=Hoja1!E164,I163&gt;0),Hoja1!Q164,IF(AND(Hoja1!B163=Hoja1!B164,Hoja1!E163&lt;&gt;Hoja1!E164,I163&gt;0),Hoja1!V163,IF(Hoja1!V163&gt;0,Hoja1!V163,0)))</f>
        <v>0</v>
      </c>
      <c r="M163" t="str">
        <f>Hoja1!W163</f>
        <v/>
      </c>
    </row>
    <row r="164" spans="1:13" x14ac:dyDescent="0.3">
      <c r="A164" s="3">
        <f>Hoja1!B164</f>
        <v>163</v>
      </c>
      <c r="B164" s="5">
        <f>Hoja1!H164</f>
        <v>44573</v>
      </c>
      <c r="C164" s="5">
        <f>Hoja1!K164</f>
        <v>44815</v>
      </c>
      <c r="D164" s="6">
        <f>Hoja1!N164</f>
        <v>41200000</v>
      </c>
      <c r="E164" s="7">
        <f>Hoja1!O164</f>
        <v>0.57499999999999996</v>
      </c>
      <c r="F164" s="6">
        <f>Hoja1!P164</f>
        <v>23690000</v>
      </c>
      <c r="G164" s="6">
        <f>Hoja1!Q164</f>
        <v>17510000</v>
      </c>
      <c r="H164" s="6">
        <f>Hoja1!R164</f>
        <v>0</v>
      </c>
      <c r="I164" s="6">
        <f>Hoja1!S164</f>
        <v>0</v>
      </c>
      <c r="J164" s="7">
        <f t="shared" si="2"/>
        <v>0</v>
      </c>
      <c r="K164" s="6">
        <f>IF(AND(Hoja1!B164=Hoja1!B165,Hoja1!E164=Hoja1!E165,I164&gt;0),Hoja1!P165,IF(AND(Hoja1!B164=Hoja1!B165,Hoja1!E164&lt;&gt;Hoja1!E165,I164&gt;0),Hoja1!U164,IF(Hoja1!U164&gt;0,Hoja1!U164,0)))</f>
        <v>0</v>
      </c>
      <c r="L164" s="6">
        <f>IF(AND(Hoja1!B164=Hoja1!B165,Hoja1!E164=Hoja1!E165,I164&gt;0),Hoja1!Q165,IF(AND(Hoja1!B164=Hoja1!B165,Hoja1!E164&lt;&gt;Hoja1!E165,I164&gt;0),Hoja1!V164,IF(Hoja1!V164&gt;0,Hoja1!V164,0)))</f>
        <v>0</v>
      </c>
      <c r="M164" t="str">
        <f>Hoja1!W164</f>
        <v/>
      </c>
    </row>
    <row r="165" spans="1:13" x14ac:dyDescent="0.3">
      <c r="A165" s="3">
        <f>Hoja1!B165</f>
        <v>164</v>
      </c>
      <c r="B165" s="5">
        <f>Hoja1!H165</f>
        <v>44573</v>
      </c>
      <c r="C165" s="5">
        <f>Hoja1!K165</f>
        <v>44906</v>
      </c>
      <c r="D165" s="6">
        <f>Hoja1!N165</f>
        <v>57200000</v>
      </c>
      <c r="E165" s="7">
        <f>Hoja1!O165</f>
        <v>0.16666666083916085</v>
      </c>
      <c r="F165" s="6">
        <f>Hoja1!P165</f>
        <v>9533333</v>
      </c>
      <c r="G165" s="6">
        <f>Hoja1!Q165</f>
        <v>47666667</v>
      </c>
      <c r="H165" s="6">
        <f>Hoja1!R165</f>
        <v>0</v>
      </c>
      <c r="I165" s="6">
        <f>Hoja1!S165</f>
        <v>0</v>
      </c>
      <c r="J165" s="7">
        <f t="shared" si="2"/>
        <v>0</v>
      </c>
      <c r="K165" s="6">
        <f>IF(AND(Hoja1!B165=Hoja1!B166,Hoja1!E165=Hoja1!E166,I165&gt;0),Hoja1!P166,IF(AND(Hoja1!B165=Hoja1!B166,Hoja1!E165&lt;&gt;Hoja1!E166,I165&gt;0),Hoja1!U165,IF(Hoja1!U165&gt;0,Hoja1!U165,0)))</f>
        <v>0</v>
      </c>
      <c r="L165" s="6">
        <f>IF(AND(Hoja1!B165=Hoja1!B166,Hoja1!E165=Hoja1!E166,I165&gt;0),Hoja1!Q166,IF(AND(Hoja1!B165=Hoja1!B166,Hoja1!E165&lt;&gt;Hoja1!E166,I165&gt;0),Hoja1!V165,IF(Hoja1!V165&gt;0,Hoja1!V165,0)))</f>
        <v>0</v>
      </c>
      <c r="M165" t="str">
        <f>Hoja1!W165</f>
        <v/>
      </c>
    </row>
    <row r="166" spans="1:13" x14ac:dyDescent="0.3">
      <c r="A166" s="3">
        <f>Hoja1!B166</f>
        <v>165</v>
      </c>
      <c r="B166" s="5">
        <f>Hoja1!H166</f>
        <v>44573</v>
      </c>
      <c r="C166" s="5">
        <f>Hoja1!K166</f>
        <v>44906</v>
      </c>
      <c r="D166" s="6">
        <f>Hoja1!N166</f>
        <v>79200000</v>
      </c>
      <c r="E166" s="7">
        <f>Hoja1!O166</f>
        <v>0.41818181818181815</v>
      </c>
      <c r="F166" s="6">
        <f>Hoja1!P166</f>
        <v>33120000</v>
      </c>
      <c r="G166" s="6">
        <f>Hoja1!Q166</f>
        <v>46080000</v>
      </c>
      <c r="H166" s="6">
        <f>Hoja1!R166</f>
        <v>0</v>
      </c>
      <c r="I166" s="6">
        <f>Hoja1!S166</f>
        <v>0</v>
      </c>
      <c r="J166" s="7">
        <f t="shared" si="2"/>
        <v>0</v>
      </c>
      <c r="K166" s="6">
        <f>IF(AND(Hoja1!B166=Hoja1!B167,Hoja1!E166=Hoja1!E167,I166&gt;0),Hoja1!P167,IF(AND(Hoja1!B166=Hoja1!B167,Hoja1!E166&lt;&gt;Hoja1!E167,I166&gt;0),Hoja1!U166,IF(Hoja1!U166&gt;0,Hoja1!U166,0)))</f>
        <v>0</v>
      </c>
      <c r="L166" s="6">
        <f>IF(AND(Hoja1!B166=Hoja1!B167,Hoja1!E166=Hoja1!E167,I166&gt;0),Hoja1!Q167,IF(AND(Hoja1!B166=Hoja1!B167,Hoja1!E166&lt;&gt;Hoja1!E167,I166&gt;0),Hoja1!V166,IF(Hoja1!V166&gt;0,Hoja1!V166,0)))</f>
        <v>0</v>
      </c>
      <c r="M166" t="str">
        <f>Hoja1!W166</f>
        <v/>
      </c>
    </row>
    <row r="167" spans="1:13" x14ac:dyDescent="0.3">
      <c r="A167" s="3">
        <f>Hoja1!B167</f>
        <v>166</v>
      </c>
      <c r="B167" s="5">
        <f>Hoja1!H167</f>
        <v>44573</v>
      </c>
      <c r="C167" s="5">
        <f>Hoja1!K167</f>
        <v>44753</v>
      </c>
      <c r="D167" s="6">
        <f>Hoja1!N167</f>
        <v>30000000</v>
      </c>
      <c r="E167" s="7">
        <f>Hoja1!O167</f>
        <v>0.76666666666666672</v>
      </c>
      <c r="F167" s="6">
        <f>Hoja1!P167</f>
        <v>23000000</v>
      </c>
      <c r="G167" s="6">
        <f>Hoja1!Q167</f>
        <v>7000000</v>
      </c>
      <c r="H167" s="6">
        <f>Hoja1!R167</f>
        <v>0</v>
      </c>
      <c r="I167" s="6">
        <f>Hoja1!S167</f>
        <v>0</v>
      </c>
      <c r="J167" s="7">
        <f t="shared" si="2"/>
        <v>0</v>
      </c>
      <c r="K167" s="6">
        <f>IF(AND(Hoja1!B167=Hoja1!B168,Hoja1!E167=Hoja1!E168,I167&gt;0),Hoja1!P168,IF(AND(Hoja1!B167=Hoja1!B168,Hoja1!E167&lt;&gt;Hoja1!E168,I167&gt;0),Hoja1!U167,IF(Hoja1!U167&gt;0,Hoja1!U167,0)))</f>
        <v>0</v>
      </c>
      <c r="L167" s="6">
        <f>IF(AND(Hoja1!B167=Hoja1!B168,Hoja1!E167=Hoja1!E168,I167&gt;0),Hoja1!Q168,IF(AND(Hoja1!B167=Hoja1!B168,Hoja1!E167&lt;&gt;Hoja1!E168,I167&gt;0),Hoja1!V167,IF(Hoja1!V167&gt;0,Hoja1!V167,0)))</f>
        <v>0</v>
      </c>
      <c r="M167" t="str">
        <f>Hoja1!W167</f>
        <v/>
      </c>
    </row>
    <row r="168" spans="1:13" x14ac:dyDescent="0.3">
      <c r="A168" s="3">
        <f>Hoja1!B168</f>
        <v>167</v>
      </c>
      <c r="B168" s="5">
        <f>Hoja1!H168</f>
        <v>44572</v>
      </c>
      <c r="C168" s="5">
        <f>Hoja1!K168</f>
        <v>44905</v>
      </c>
      <c r="D168" s="6">
        <f>Hoja1!N168</f>
        <v>36190000</v>
      </c>
      <c r="E168" s="7">
        <f>Hoja1!O168</f>
        <v>0.42121210279082621</v>
      </c>
      <c r="F168" s="6">
        <f>Hoja1!P168</f>
        <v>15243666</v>
      </c>
      <c r="G168" s="6">
        <f>Hoja1!Q168</f>
        <v>20946334</v>
      </c>
      <c r="H168" s="6">
        <f>Hoja1!R168</f>
        <v>0</v>
      </c>
      <c r="I168" s="6">
        <f>Hoja1!S168</f>
        <v>0</v>
      </c>
      <c r="J168" s="7">
        <f t="shared" si="2"/>
        <v>0</v>
      </c>
      <c r="K168" s="6">
        <f>IF(AND(Hoja1!B168=Hoja1!B169,Hoja1!E168=Hoja1!E169,I168&gt;0),Hoja1!P169,IF(AND(Hoja1!B168=Hoja1!B169,Hoja1!E168&lt;&gt;Hoja1!E169,I168&gt;0),Hoja1!U168,IF(Hoja1!U168&gt;0,Hoja1!U168,0)))</f>
        <v>0</v>
      </c>
      <c r="L168" s="6">
        <f>IF(AND(Hoja1!B168=Hoja1!B169,Hoja1!E168=Hoja1!E169,I168&gt;0),Hoja1!Q169,IF(AND(Hoja1!B168=Hoja1!B169,Hoja1!E168&lt;&gt;Hoja1!E169,I168&gt;0),Hoja1!V168,IF(Hoja1!V168&gt;0,Hoja1!V168,0)))</f>
        <v>0</v>
      </c>
      <c r="M168" t="str">
        <f>Hoja1!W168</f>
        <v/>
      </c>
    </row>
    <row r="169" spans="1:13" x14ac:dyDescent="0.3">
      <c r="A169" s="3">
        <f>Hoja1!B169</f>
        <v>168</v>
      </c>
      <c r="B169" s="5">
        <f>Hoja1!H169</f>
        <v>44573</v>
      </c>
      <c r="C169" s="5">
        <f>Hoja1!K169</f>
        <v>44815</v>
      </c>
      <c r="D169" s="6">
        <f>Hoja1!N169</f>
        <v>47200000</v>
      </c>
      <c r="E169" s="7">
        <f>Hoja1!O169</f>
        <v>0.57499999999999996</v>
      </c>
      <c r="F169" s="6">
        <f>Hoja1!P169</f>
        <v>27140000</v>
      </c>
      <c r="G169" s="6">
        <f>Hoja1!Q169</f>
        <v>20060000</v>
      </c>
      <c r="H169" s="6">
        <f>Hoja1!R169</f>
        <v>0</v>
      </c>
      <c r="I169" s="6">
        <f>Hoja1!S169</f>
        <v>0</v>
      </c>
      <c r="J169" s="7">
        <f t="shared" si="2"/>
        <v>0</v>
      </c>
      <c r="K169" s="6">
        <f>IF(AND(Hoja1!B169=Hoja1!B170,Hoja1!E169=Hoja1!E170,I169&gt;0),Hoja1!P170,IF(AND(Hoja1!B169=Hoja1!B170,Hoja1!E169&lt;&gt;Hoja1!E170,I169&gt;0),Hoja1!U169,IF(Hoja1!U169&gt;0,Hoja1!U169,0)))</f>
        <v>0</v>
      </c>
      <c r="L169" s="6">
        <f>IF(AND(Hoja1!B169=Hoja1!B170,Hoja1!E169=Hoja1!E170,I169&gt;0),Hoja1!Q170,IF(AND(Hoja1!B169=Hoja1!B170,Hoja1!E169&lt;&gt;Hoja1!E170,I169&gt;0),Hoja1!V169,IF(Hoja1!V169&gt;0,Hoja1!V169,0)))</f>
        <v>0</v>
      </c>
      <c r="M169" t="str">
        <f>Hoja1!W169</f>
        <v/>
      </c>
    </row>
    <row r="170" spans="1:13" x14ac:dyDescent="0.3">
      <c r="A170" s="3">
        <f>Hoja1!B170</f>
        <v>169</v>
      </c>
      <c r="B170" s="5">
        <f>Hoja1!H170</f>
        <v>44573</v>
      </c>
      <c r="C170" s="5">
        <f>Hoja1!K170</f>
        <v>44723</v>
      </c>
      <c r="D170" s="6">
        <f>Hoja1!N170</f>
        <v>22505000</v>
      </c>
      <c r="E170" s="7">
        <f>Hoja1!O170</f>
        <v>0.91333334814485667</v>
      </c>
      <c r="F170" s="6">
        <f>Hoja1!P170</f>
        <v>20554567</v>
      </c>
      <c r="G170" s="6">
        <f>Hoja1!Q170</f>
        <v>1950433</v>
      </c>
      <c r="H170" s="6">
        <f>Hoja1!R170</f>
        <v>1</v>
      </c>
      <c r="I170" s="6">
        <f>Hoja1!S170</f>
        <v>4501000</v>
      </c>
      <c r="J170" s="7">
        <f t="shared" si="2"/>
        <v>0</v>
      </c>
      <c r="K170" s="6">
        <f>IF(AND(Hoja1!B170=Hoja1!B171,Hoja1!E170=Hoja1!E171,I170&gt;0),Hoja1!P171,IF(AND(Hoja1!B170=Hoja1!B171,Hoja1!E170&lt;&gt;Hoja1!E171,I170&gt;0),Hoja1!U170,IF(Hoja1!U170&gt;0,Hoja1!U170,0)))</f>
        <v>0</v>
      </c>
      <c r="L170" s="6">
        <f>IF(AND(Hoja1!B170=Hoja1!B171,Hoja1!E170=Hoja1!E171,I170&gt;0),Hoja1!Q171,IF(AND(Hoja1!B170=Hoja1!B171,Hoja1!E170&lt;&gt;Hoja1!E171,I170&gt;0),Hoja1!V170,IF(Hoja1!V170&gt;0,Hoja1!V170,0)))</f>
        <v>4501000</v>
      </c>
      <c r="M170" t="str">
        <f>Hoja1!W170</f>
        <v>Adición mismo contrato</v>
      </c>
    </row>
    <row r="171" spans="1:13" x14ac:dyDescent="0.3">
      <c r="A171" s="3">
        <f>Hoja1!B171</f>
        <v>169</v>
      </c>
      <c r="B171" s="5">
        <f>Hoja1!H171</f>
        <v>44726</v>
      </c>
      <c r="C171" s="5">
        <f>Hoja1!K171</f>
        <v>44755</v>
      </c>
      <c r="D171" s="6">
        <f>Hoja1!N171</f>
        <v>4501000</v>
      </c>
      <c r="E171" s="7">
        <f>Hoja1!O171</f>
        <v>0</v>
      </c>
      <c r="F171" s="6">
        <f>Hoja1!P171</f>
        <v>0</v>
      </c>
      <c r="G171" s="6">
        <f>Hoja1!Q171</f>
        <v>4501000</v>
      </c>
      <c r="H171" s="6">
        <f>Hoja1!R171</f>
        <v>0</v>
      </c>
      <c r="I171" s="6">
        <f>Hoja1!S171</f>
        <v>0</v>
      </c>
      <c r="J171" s="7">
        <f t="shared" si="2"/>
        <v>0</v>
      </c>
      <c r="K171" s="6">
        <f>IF(AND(Hoja1!B171=Hoja1!B172,Hoja1!E171=Hoja1!E172,I171&gt;0),Hoja1!P172,IF(AND(Hoja1!B171=Hoja1!B172,Hoja1!E171&lt;&gt;Hoja1!E172,I171&gt;0),Hoja1!U171,IF(Hoja1!U171&gt;0,Hoja1!U171,0)))</f>
        <v>0</v>
      </c>
      <c r="L171" s="6">
        <f>IF(AND(Hoja1!B171=Hoja1!B172,Hoja1!E171=Hoja1!E172,I171&gt;0),Hoja1!Q172,IF(AND(Hoja1!B171=Hoja1!B172,Hoja1!E171&lt;&gt;Hoja1!E172,I171&gt;0),Hoja1!V171,IF(Hoja1!V171&gt;0,Hoja1!V171,0)))</f>
        <v>0</v>
      </c>
      <c r="M171" t="str">
        <f>Hoja1!W171</f>
        <v/>
      </c>
    </row>
    <row r="172" spans="1:13" x14ac:dyDescent="0.3">
      <c r="A172" s="3">
        <f>Hoja1!B172</f>
        <v>170</v>
      </c>
      <c r="B172" s="5">
        <f>Hoja1!H172</f>
        <v>44574</v>
      </c>
      <c r="C172" s="5">
        <f>Hoja1!K172</f>
        <v>44907</v>
      </c>
      <c r="D172" s="6">
        <f>Hoja1!N172</f>
        <v>93060000</v>
      </c>
      <c r="E172" s="7">
        <f>Hoja1!O172</f>
        <v>0.41818181818181815</v>
      </c>
      <c r="F172" s="6">
        <f>Hoja1!P172</f>
        <v>38916000</v>
      </c>
      <c r="G172" s="6">
        <f>Hoja1!Q172</f>
        <v>54144000</v>
      </c>
      <c r="H172" s="6">
        <f>Hoja1!R172</f>
        <v>0</v>
      </c>
      <c r="I172" s="6">
        <f>Hoja1!S172</f>
        <v>0</v>
      </c>
      <c r="J172" s="7">
        <f t="shared" si="2"/>
        <v>0</v>
      </c>
      <c r="K172" s="6">
        <f>IF(AND(Hoja1!B172=Hoja1!B173,Hoja1!E172=Hoja1!E173,I172&gt;0),Hoja1!P173,IF(AND(Hoja1!B172=Hoja1!B173,Hoja1!E172&lt;&gt;Hoja1!E173,I172&gt;0),Hoja1!U172,IF(Hoja1!U172&gt;0,Hoja1!U172,0)))</f>
        <v>0</v>
      </c>
      <c r="L172" s="6">
        <f>IF(AND(Hoja1!B172=Hoja1!B173,Hoja1!E172=Hoja1!E173,I172&gt;0),Hoja1!Q173,IF(AND(Hoja1!B172=Hoja1!B173,Hoja1!E172&lt;&gt;Hoja1!E173,I172&gt;0),Hoja1!V172,IF(Hoja1!V172&gt;0,Hoja1!V172,0)))</f>
        <v>0</v>
      </c>
      <c r="M172" t="str">
        <f>Hoja1!W172</f>
        <v/>
      </c>
    </row>
    <row r="173" spans="1:13" x14ac:dyDescent="0.3">
      <c r="A173" s="3">
        <f>Hoja1!B173</f>
        <v>171</v>
      </c>
      <c r="B173" s="5">
        <f>Hoja1!H173</f>
        <v>44574</v>
      </c>
      <c r="C173" s="5">
        <f>Hoja1!K173</f>
        <v>44816</v>
      </c>
      <c r="D173" s="6">
        <f>Hoja1!N173</f>
        <v>48800000</v>
      </c>
      <c r="E173" s="7">
        <f>Hoja1!O173</f>
        <v>0.57499999999999996</v>
      </c>
      <c r="F173" s="6">
        <f>Hoja1!P173</f>
        <v>28060000</v>
      </c>
      <c r="G173" s="6">
        <f>Hoja1!Q173</f>
        <v>20740000</v>
      </c>
      <c r="H173" s="6">
        <f>Hoja1!R173</f>
        <v>0</v>
      </c>
      <c r="I173" s="6">
        <f>Hoja1!S173</f>
        <v>0</v>
      </c>
      <c r="J173" s="7">
        <f t="shared" si="2"/>
        <v>0</v>
      </c>
      <c r="K173" s="6">
        <f>IF(AND(Hoja1!B173=Hoja1!B174,Hoja1!E173=Hoja1!E174,I173&gt;0),Hoja1!P174,IF(AND(Hoja1!B173=Hoja1!B174,Hoja1!E173&lt;&gt;Hoja1!E174,I173&gt;0),Hoja1!U173,IF(Hoja1!U173&gt;0,Hoja1!U173,0)))</f>
        <v>0</v>
      </c>
      <c r="L173" s="6">
        <f>IF(AND(Hoja1!B173=Hoja1!B174,Hoja1!E173=Hoja1!E174,I173&gt;0),Hoja1!Q174,IF(AND(Hoja1!B173=Hoja1!B174,Hoja1!E173&lt;&gt;Hoja1!E174,I173&gt;0),Hoja1!V173,IF(Hoja1!V173&gt;0,Hoja1!V173,0)))</f>
        <v>0</v>
      </c>
      <c r="M173" t="str">
        <f>Hoja1!W173</f>
        <v/>
      </c>
    </row>
    <row r="174" spans="1:13" x14ac:dyDescent="0.3">
      <c r="A174" s="3">
        <f>Hoja1!B174</f>
        <v>172</v>
      </c>
      <c r="B174" s="5">
        <f>Hoja1!H174</f>
        <v>44574</v>
      </c>
      <c r="C174" s="5">
        <f>Hoja1!K174</f>
        <v>44877</v>
      </c>
      <c r="D174" s="6">
        <f>Hoja1!N174</f>
        <v>84000000</v>
      </c>
      <c r="E174" s="7">
        <f>Hoja1!O174</f>
        <v>0.46</v>
      </c>
      <c r="F174" s="6">
        <f>Hoja1!P174</f>
        <v>38640000</v>
      </c>
      <c r="G174" s="6">
        <f>Hoja1!Q174</f>
        <v>45360000</v>
      </c>
      <c r="H174" s="6">
        <f>Hoja1!R174</f>
        <v>0</v>
      </c>
      <c r="I174" s="6">
        <f>Hoja1!S174</f>
        <v>0</v>
      </c>
      <c r="J174" s="7">
        <f t="shared" si="2"/>
        <v>0</v>
      </c>
      <c r="K174" s="6">
        <f>IF(AND(Hoja1!B174=Hoja1!B175,Hoja1!E174=Hoja1!E175,I174&gt;0),Hoja1!P175,IF(AND(Hoja1!B174=Hoja1!B175,Hoja1!E174&lt;&gt;Hoja1!E175,I174&gt;0),Hoja1!U174,IF(Hoja1!U174&gt;0,Hoja1!U174,0)))</f>
        <v>0</v>
      </c>
      <c r="L174" s="6">
        <f>IF(AND(Hoja1!B174=Hoja1!B175,Hoja1!E174=Hoja1!E175,I174&gt;0),Hoja1!Q175,IF(AND(Hoja1!B174=Hoja1!B175,Hoja1!E174&lt;&gt;Hoja1!E175,I174&gt;0),Hoja1!V174,IF(Hoja1!V174&gt;0,Hoja1!V174,0)))</f>
        <v>0</v>
      </c>
      <c r="M174" t="str">
        <f>Hoja1!W174</f>
        <v/>
      </c>
    </row>
    <row r="175" spans="1:13" x14ac:dyDescent="0.3">
      <c r="A175" s="3">
        <f>Hoja1!B175</f>
        <v>173</v>
      </c>
      <c r="B175" s="5">
        <f>Hoja1!H175</f>
        <v>44574</v>
      </c>
      <c r="C175" s="5">
        <f>Hoja1!K175</f>
        <v>44846</v>
      </c>
      <c r="D175" s="6">
        <f>Hoja1!N175</f>
        <v>54000000</v>
      </c>
      <c r="E175" s="7">
        <f>Hoja1!O175</f>
        <v>0.51111111111111107</v>
      </c>
      <c r="F175" s="6">
        <f>Hoja1!P175</f>
        <v>27600000</v>
      </c>
      <c r="G175" s="6">
        <f>Hoja1!Q175</f>
        <v>26400000</v>
      </c>
      <c r="H175" s="6">
        <f>Hoja1!R175</f>
        <v>0</v>
      </c>
      <c r="I175" s="6">
        <f>Hoja1!S175</f>
        <v>0</v>
      </c>
      <c r="J175" s="7">
        <f t="shared" si="2"/>
        <v>0</v>
      </c>
      <c r="K175" s="6">
        <f>IF(AND(Hoja1!B175=Hoja1!B176,Hoja1!E175=Hoja1!E176,I175&gt;0),Hoja1!P176,IF(AND(Hoja1!B175=Hoja1!B176,Hoja1!E175&lt;&gt;Hoja1!E176,I175&gt;0),Hoja1!U175,IF(Hoja1!U175&gt;0,Hoja1!U175,0)))</f>
        <v>0</v>
      </c>
      <c r="L175" s="6">
        <f>IF(AND(Hoja1!B175=Hoja1!B176,Hoja1!E175=Hoja1!E176,I175&gt;0),Hoja1!Q176,IF(AND(Hoja1!B175=Hoja1!B176,Hoja1!E175&lt;&gt;Hoja1!E176,I175&gt;0),Hoja1!V175,IF(Hoja1!V175&gt;0,Hoja1!V175,0)))</f>
        <v>0</v>
      </c>
      <c r="M175" t="str">
        <f>Hoja1!W175</f>
        <v/>
      </c>
    </row>
    <row r="176" spans="1:13" x14ac:dyDescent="0.3">
      <c r="A176" s="3">
        <f>Hoja1!B176</f>
        <v>174</v>
      </c>
      <c r="B176" s="5">
        <f>Hoja1!H176</f>
        <v>44574</v>
      </c>
      <c r="C176" s="5">
        <f>Hoja1!K176</f>
        <v>44877</v>
      </c>
      <c r="D176" s="6">
        <f>Hoja1!N176</f>
        <v>55000000</v>
      </c>
      <c r="E176" s="7">
        <f>Hoja1!O176</f>
        <v>0.46</v>
      </c>
      <c r="F176" s="6">
        <f>Hoja1!P176</f>
        <v>25300000</v>
      </c>
      <c r="G176" s="6">
        <f>Hoja1!Q176</f>
        <v>29700000</v>
      </c>
      <c r="H176" s="6">
        <f>Hoja1!R176</f>
        <v>0</v>
      </c>
      <c r="I176" s="6">
        <f>Hoja1!S176</f>
        <v>0</v>
      </c>
      <c r="J176" s="7">
        <f t="shared" si="2"/>
        <v>0</v>
      </c>
      <c r="K176" s="6">
        <f>IF(AND(Hoja1!B176=Hoja1!B177,Hoja1!E176=Hoja1!E177,I176&gt;0),Hoja1!P177,IF(AND(Hoja1!B176=Hoja1!B177,Hoja1!E176&lt;&gt;Hoja1!E177,I176&gt;0),Hoja1!U176,IF(Hoja1!U176&gt;0,Hoja1!U176,0)))</f>
        <v>0</v>
      </c>
      <c r="L176" s="6">
        <f>IF(AND(Hoja1!B176=Hoja1!B177,Hoja1!E176=Hoja1!E177,I176&gt;0),Hoja1!Q177,IF(AND(Hoja1!B176=Hoja1!B177,Hoja1!E176&lt;&gt;Hoja1!E177,I176&gt;0),Hoja1!V176,IF(Hoja1!V176&gt;0,Hoja1!V176,0)))</f>
        <v>0</v>
      </c>
      <c r="M176" t="str">
        <f>Hoja1!W176</f>
        <v/>
      </c>
    </row>
    <row r="177" spans="1:13" x14ac:dyDescent="0.3">
      <c r="A177" s="3">
        <f>Hoja1!B177</f>
        <v>175</v>
      </c>
      <c r="B177" s="5">
        <f>Hoja1!H177</f>
        <v>44574</v>
      </c>
      <c r="C177" s="5">
        <f>Hoja1!K177</f>
        <v>44877</v>
      </c>
      <c r="D177" s="6">
        <f>Hoja1!N177</f>
        <v>53000000</v>
      </c>
      <c r="E177" s="7">
        <f>Hoja1!O177</f>
        <v>0.46</v>
      </c>
      <c r="F177" s="6">
        <f>Hoja1!P177</f>
        <v>24380000</v>
      </c>
      <c r="G177" s="6">
        <f>Hoja1!Q177</f>
        <v>28620000</v>
      </c>
      <c r="H177" s="6">
        <f>Hoja1!R177</f>
        <v>0</v>
      </c>
      <c r="I177" s="6">
        <f>Hoja1!S177</f>
        <v>0</v>
      </c>
      <c r="J177" s="7">
        <f t="shared" si="2"/>
        <v>0</v>
      </c>
      <c r="K177" s="6">
        <f>IF(AND(Hoja1!B177=Hoja1!B178,Hoja1!E177=Hoja1!E178,I177&gt;0),Hoja1!P178,IF(AND(Hoja1!B177=Hoja1!B178,Hoja1!E177&lt;&gt;Hoja1!E178,I177&gt;0),Hoja1!U177,IF(Hoja1!U177&gt;0,Hoja1!U177,0)))</f>
        <v>0</v>
      </c>
      <c r="L177" s="6">
        <f>IF(AND(Hoja1!B177=Hoja1!B178,Hoja1!E177=Hoja1!E178,I177&gt;0),Hoja1!Q178,IF(AND(Hoja1!B177=Hoja1!B178,Hoja1!E177&lt;&gt;Hoja1!E178,I177&gt;0),Hoja1!V177,IF(Hoja1!V177&gt;0,Hoja1!V177,0)))</f>
        <v>0</v>
      </c>
      <c r="M177" t="str">
        <f>Hoja1!W177</f>
        <v/>
      </c>
    </row>
    <row r="178" spans="1:13" x14ac:dyDescent="0.3">
      <c r="A178" s="3">
        <f>Hoja1!B178</f>
        <v>176</v>
      </c>
      <c r="B178" s="5">
        <f>Hoja1!H178</f>
        <v>44574</v>
      </c>
      <c r="C178" s="5">
        <f>Hoja1!K178</f>
        <v>44877</v>
      </c>
      <c r="D178" s="6">
        <f>Hoja1!N178</f>
        <v>105000000</v>
      </c>
      <c r="E178" s="7">
        <f>Hoja1!O178</f>
        <v>0.36</v>
      </c>
      <c r="F178" s="6">
        <f>Hoja1!P178</f>
        <v>37800000</v>
      </c>
      <c r="G178" s="6">
        <f>Hoja1!Q178</f>
        <v>67200000</v>
      </c>
      <c r="H178" s="6">
        <f>Hoja1!R178</f>
        <v>0</v>
      </c>
      <c r="I178" s="6">
        <f>Hoja1!S178</f>
        <v>0</v>
      </c>
      <c r="J178" s="7">
        <f t="shared" si="2"/>
        <v>0</v>
      </c>
      <c r="K178" s="6">
        <f>IF(AND(Hoja1!B178=Hoja1!B179,Hoja1!E178=Hoja1!E179,I178&gt;0),Hoja1!P179,IF(AND(Hoja1!B178=Hoja1!B179,Hoja1!E178&lt;&gt;Hoja1!E179,I178&gt;0),Hoja1!U178,IF(Hoja1!U178&gt;0,Hoja1!U178,0)))</f>
        <v>0</v>
      </c>
      <c r="L178" s="6">
        <f>IF(AND(Hoja1!B178=Hoja1!B179,Hoja1!E178=Hoja1!E179,I178&gt;0),Hoja1!Q179,IF(AND(Hoja1!B178=Hoja1!B179,Hoja1!E178&lt;&gt;Hoja1!E179,I178&gt;0),Hoja1!V178,IF(Hoja1!V178&gt;0,Hoja1!V178,0)))</f>
        <v>0</v>
      </c>
      <c r="M178" t="str">
        <f>Hoja1!W178</f>
        <v/>
      </c>
    </row>
    <row r="179" spans="1:13" x14ac:dyDescent="0.3">
      <c r="A179" s="3">
        <f>Hoja1!B179</f>
        <v>177</v>
      </c>
      <c r="B179" s="5">
        <f>Hoja1!H179</f>
        <v>44574</v>
      </c>
      <c r="C179" s="5">
        <f>Hoja1!K179</f>
        <v>44816</v>
      </c>
      <c r="D179" s="6">
        <f>Hoja1!N179</f>
        <v>26400000</v>
      </c>
      <c r="E179" s="7">
        <f>Hoja1!O179</f>
        <v>0.57499999999999996</v>
      </c>
      <c r="F179" s="6">
        <f>Hoja1!P179</f>
        <v>15180000</v>
      </c>
      <c r="G179" s="6">
        <f>Hoja1!Q179</f>
        <v>11220000</v>
      </c>
      <c r="H179" s="6">
        <f>Hoja1!R179</f>
        <v>0</v>
      </c>
      <c r="I179" s="6">
        <f>Hoja1!S179</f>
        <v>0</v>
      </c>
      <c r="J179" s="7">
        <f t="shared" si="2"/>
        <v>0</v>
      </c>
      <c r="K179" s="6">
        <f>IF(AND(Hoja1!B179=Hoja1!B180,Hoja1!E179=Hoja1!E180,I179&gt;0),Hoja1!P180,IF(AND(Hoja1!B179=Hoja1!B180,Hoja1!E179&lt;&gt;Hoja1!E180,I179&gt;0),Hoja1!U179,IF(Hoja1!U179&gt;0,Hoja1!U179,0)))</f>
        <v>0</v>
      </c>
      <c r="L179" s="6">
        <f>IF(AND(Hoja1!B179=Hoja1!B180,Hoja1!E179=Hoja1!E180,I179&gt;0),Hoja1!Q180,IF(AND(Hoja1!B179=Hoja1!B180,Hoja1!E179&lt;&gt;Hoja1!E180,I179&gt;0),Hoja1!V179,IF(Hoja1!V179&gt;0,Hoja1!V179,0)))</f>
        <v>0</v>
      </c>
      <c r="M179" t="str">
        <f>Hoja1!W179</f>
        <v/>
      </c>
    </row>
    <row r="180" spans="1:13" x14ac:dyDescent="0.3">
      <c r="A180" s="3">
        <f>Hoja1!B180</f>
        <v>178</v>
      </c>
      <c r="B180" s="5">
        <f>Hoja1!H180</f>
        <v>44573</v>
      </c>
      <c r="C180" s="5">
        <f>Hoja1!K180</f>
        <v>44723</v>
      </c>
      <c r="D180" s="6">
        <f>Hoja1!N180</f>
        <v>41817175</v>
      </c>
      <c r="E180" s="7">
        <f>Hoja1!O180</f>
        <v>0.92666666268106346</v>
      </c>
      <c r="F180" s="6">
        <f>Hoja1!P180</f>
        <v>38750582</v>
      </c>
      <c r="G180" s="6">
        <f>Hoja1!Q180</f>
        <v>3066593</v>
      </c>
      <c r="H180" s="6">
        <f>Hoja1!R180</f>
        <v>1</v>
      </c>
      <c r="I180" s="6">
        <f>Hoja1!S180</f>
        <v>8363435</v>
      </c>
      <c r="J180" s="7">
        <f t="shared" si="2"/>
        <v>0</v>
      </c>
      <c r="K180" s="6">
        <f>IF(AND(Hoja1!B180=Hoja1!B181,Hoja1!E180=Hoja1!E181,I180&gt;0),Hoja1!P181,IF(AND(Hoja1!B180=Hoja1!B181,Hoja1!E180&lt;&gt;Hoja1!E181,I180&gt;0),Hoja1!U180,IF(Hoja1!U180&gt;0,Hoja1!U180,0)))</f>
        <v>0</v>
      </c>
      <c r="L180" s="6">
        <f>IF(AND(Hoja1!B180=Hoja1!B181,Hoja1!E180=Hoja1!E181,I180&gt;0),Hoja1!Q181,IF(AND(Hoja1!B180=Hoja1!B181,Hoja1!E180&lt;&gt;Hoja1!E181,I180&gt;0),Hoja1!V180,IF(Hoja1!V180&gt;0,Hoja1!V180,0)))</f>
        <v>8363435</v>
      </c>
      <c r="M180" t="str">
        <f>Hoja1!W180</f>
        <v>Adición mismo contrato</v>
      </c>
    </row>
    <row r="181" spans="1:13" x14ac:dyDescent="0.3">
      <c r="A181" s="3">
        <f>Hoja1!B181</f>
        <v>178</v>
      </c>
      <c r="B181" s="5">
        <f>Hoja1!H181</f>
        <v>44725</v>
      </c>
      <c r="C181" s="5">
        <f>Hoja1!K181</f>
        <v>44754</v>
      </c>
      <c r="D181" s="6">
        <f>Hoja1!N181</f>
        <v>8363435</v>
      </c>
      <c r="E181" s="7">
        <f>Hoja1!O181</f>
        <v>0</v>
      </c>
      <c r="F181" s="6">
        <f>Hoja1!P181</f>
        <v>0</v>
      </c>
      <c r="G181" s="6">
        <f>Hoja1!Q181</f>
        <v>8363435</v>
      </c>
      <c r="H181" s="6">
        <f>Hoja1!R181</f>
        <v>0</v>
      </c>
      <c r="I181" s="6">
        <f>Hoja1!S181</f>
        <v>0</v>
      </c>
      <c r="J181" s="7">
        <f t="shared" si="2"/>
        <v>0</v>
      </c>
      <c r="K181" s="6">
        <f>IF(AND(Hoja1!B181=Hoja1!B182,Hoja1!E181=Hoja1!E182,I181&gt;0),Hoja1!P182,IF(AND(Hoja1!B181=Hoja1!B182,Hoja1!E181&lt;&gt;Hoja1!E182,I181&gt;0),Hoja1!U181,IF(Hoja1!U181&gt;0,Hoja1!U181,0)))</f>
        <v>0</v>
      </c>
      <c r="L181" s="6">
        <f>IF(AND(Hoja1!B181=Hoja1!B182,Hoja1!E181=Hoja1!E182,I181&gt;0),Hoja1!Q182,IF(AND(Hoja1!B181=Hoja1!B182,Hoja1!E181&lt;&gt;Hoja1!E182,I181&gt;0),Hoja1!V181,IF(Hoja1!V181&gt;0,Hoja1!V181,0)))</f>
        <v>0</v>
      </c>
      <c r="M181" t="str">
        <f>Hoja1!W181</f>
        <v/>
      </c>
    </row>
    <row r="182" spans="1:13" x14ac:dyDescent="0.3">
      <c r="A182" s="3">
        <f>Hoja1!B182</f>
        <v>179</v>
      </c>
      <c r="B182" s="5">
        <f>Hoja1!H182</f>
        <v>44573</v>
      </c>
      <c r="C182" s="5">
        <f>Hoja1!K182</f>
        <v>44815</v>
      </c>
      <c r="D182" s="6">
        <f>Hoja1!N182</f>
        <v>22560000</v>
      </c>
      <c r="E182" s="7">
        <f>Hoja1!O182</f>
        <v>0.57499999999999996</v>
      </c>
      <c r="F182" s="6">
        <f>Hoja1!P182</f>
        <v>12972000</v>
      </c>
      <c r="G182" s="6">
        <f>Hoja1!Q182</f>
        <v>9588000</v>
      </c>
      <c r="H182" s="6">
        <f>Hoja1!R182</f>
        <v>0</v>
      </c>
      <c r="I182" s="6">
        <f>Hoja1!S182</f>
        <v>0</v>
      </c>
      <c r="J182" s="7">
        <f t="shared" si="2"/>
        <v>0</v>
      </c>
      <c r="K182" s="6">
        <f>IF(AND(Hoja1!B182=Hoja1!B183,Hoja1!E182=Hoja1!E183,I182&gt;0),Hoja1!P183,IF(AND(Hoja1!B182=Hoja1!B183,Hoja1!E182&lt;&gt;Hoja1!E183,I182&gt;0),Hoja1!U182,IF(Hoja1!U182&gt;0,Hoja1!U182,0)))</f>
        <v>0</v>
      </c>
      <c r="L182" s="6">
        <f>IF(AND(Hoja1!B182=Hoja1!B183,Hoja1!E182=Hoja1!E183,I182&gt;0),Hoja1!Q183,IF(AND(Hoja1!B182=Hoja1!B183,Hoja1!E182&lt;&gt;Hoja1!E183,I182&gt;0),Hoja1!V182,IF(Hoja1!V182&gt;0,Hoja1!V182,0)))</f>
        <v>0</v>
      </c>
      <c r="M182" t="str">
        <f>Hoja1!W182</f>
        <v/>
      </c>
    </row>
    <row r="183" spans="1:13" x14ac:dyDescent="0.3">
      <c r="A183" s="3">
        <f>Hoja1!B183</f>
        <v>180</v>
      </c>
      <c r="B183" s="5">
        <f>Hoja1!H183</f>
        <v>44574</v>
      </c>
      <c r="C183" s="5">
        <f>Hoja1!K183</f>
        <v>44816</v>
      </c>
      <c r="D183" s="6">
        <f>Hoja1!N183</f>
        <v>37600000</v>
      </c>
      <c r="E183" s="7">
        <f>Hoja1!O183</f>
        <v>0.57499999999999996</v>
      </c>
      <c r="F183" s="6">
        <f>Hoja1!P183</f>
        <v>21620000</v>
      </c>
      <c r="G183" s="6">
        <f>Hoja1!Q183</f>
        <v>15980000</v>
      </c>
      <c r="H183" s="6">
        <f>Hoja1!R183</f>
        <v>0</v>
      </c>
      <c r="I183" s="6">
        <f>Hoja1!S183</f>
        <v>0</v>
      </c>
      <c r="J183" s="7">
        <f t="shared" si="2"/>
        <v>0</v>
      </c>
      <c r="K183" s="6">
        <f>IF(AND(Hoja1!B183=Hoja1!B184,Hoja1!E183=Hoja1!E184,I183&gt;0),Hoja1!P184,IF(AND(Hoja1!B183=Hoja1!B184,Hoja1!E183&lt;&gt;Hoja1!E184,I183&gt;0),Hoja1!U183,IF(Hoja1!U183&gt;0,Hoja1!U183,0)))</f>
        <v>0</v>
      </c>
      <c r="L183" s="6">
        <f>IF(AND(Hoja1!B183=Hoja1!B184,Hoja1!E183=Hoja1!E184,I183&gt;0),Hoja1!Q184,IF(AND(Hoja1!B183=Hoja1!B184,Hoja1!E183&lt;&gt;Hoja1!E184,I183&gt;0),Hoja1!V183,IF(Hoja1!V183&gt;0,Hoja1!V183,0)))</f>
        <v>0</v>
      </c>
      <c r="M183" t="str">
        <f>Hoja1!W183</f>
        <v/>
      </c>
    </row>
    <row r="184" spans="1:13" x14ac:dyDescent="0.3">
      <c r="A184" s="3">
        <f>Hoja1!B184</f>
        <v>181</v>
      </c>
      <c r="B184" s="5">
        <f>Hoja1!H184</f>
        <v>44573</v>
      </c>
      <c r="C184" s="5">
        <f>Hoja1!K184</f>
        <v>44753</v>
      </c>
      <c r="D184" s="6">
        <f>Hoja1!N184</f>
        <v>19800000</v>
      </c>
      <c r="E184" s="7">
        <f>Hoja1!O184</f>
        <v>0.73888888888888893</v>
      </c>
      <c r="F184" s="6">
        <f>Hoja1!P184</f>
        <v>14630000</v>
      </c>
      <c r="G184" s="6">
        <f>Hoja1!Q184</f>
        <v>5170000</v>
      </c>
      <c r="H184" s="6">
        <f>Hoja1!R184</f>
        <v>0</v>
      </c>
      <c r="I184" s="6">
        <f>Hoja1!S184</f>
        <v>0</v>
      </c>
      <c r="J184" s="7">
        <f t="shared" si="2"/>
        <v>0</v>
      </c>
      <c r="K184" s="6">
        <f>IF(AND(Hoja1!B184=Hoja1!B185,Hoja1!E184=Hoja1!E185,I184&gt;0),Hoja1!P185,IF(AND(Hoja1!B184=Hoja1!B185,Hoja1!E184&lt;&gt;Hoja1!E185,I184&gt;0),Hoja1!U184,IF(Hoja1!U184&gt;0,Hoja1!U184,0)))</f>
        <v>0</v>
      </c>
      <c r="L184" s="6">
        <f>IF(AND(Hoja1!B184=Hoja1!B185,Hoja1!E184=Hoja1!E185,I184&gt;0),Hoja1!Q185,IF(AND(Hoja1!B184=Hoja1!B185,Hoja1!E184&lt;&gt;Hoja1!E185,I184&gt;0),Hoja1!V184,IF(Hoja1!V184&gt;0,Hoja1!V184,0)))</f>
        <v>0</v>
      </c>
      <c r="M184" t="str">
        <f>Hoja1!W184</f>
        <v/>
      </c>
    </row>
    <row r="185" spans="1:13" x14ac:dyDescent="0.3">
      <c r="A185" s="3">
        <f>Hoja1!B185</f>
        <v>182</v>
      </c>
      <c r="B185" s="5">
        <f>Hoja1!H185</f>
        <v>44574</v>
      </c>
      <c r="C185" s="5">
        <f>Hoja1!K185</f>
        <v>44816</v>
      </c>
      <c r="D185" s="6">
        <f>Hoja1!N185</f>
        <v>42400000</v>
      </c>
      <c r="E185" s="7">
        <f>Hoja1!O185</f>
        <v>0.57499999999999996</v>
      </c>
      <c r="F185" s="6">
        <f>Hoja1!P185</f>
        <v>24380000</v>
      </c>
      <c r="G185" s="6">
        <f>Hoja1!Q185</f>
        <v>18020000</v>
      </c>
      <c r="H185" s="6">
        <f>Hoja1!R185</f>
        <v>0</v>
      </c>
      <c r="I185" s="6">
        <f>Hoja1!S185</f>
        <v>0</v>
      </c>
      <c r="J185" s="7">
        <f t="shared" si="2"/>
        <v>0</v>
      </c>
      <c r="K185" s="6">
        <f>IF(AND(Hoja1!B185=Hoja1!B186,Hoja1!E185=Hoja1!E186,I185&gt;0),Hoja1!P186,IF(AND(Hoja1!B185=Hoja1!B186,Hoja1!E185&lt;&gt;Hoja1!E186,I185&gt;0),Hoja1!U185,IF(Hoja1!U185&gt;0,Hoja1!U185,0)))</f>
        <v>0</v>
      </c>
      <c r="L185" s="6">
        <f>IF(AND(Hoja1!B185=Hoja1!B186,Hoja1!E185=Hoja1!E186,I185&gt;0),Hoja1!Q186,IF(AND(Hoja1!B185=Hoja1!B186,Hoja1!E185&lt;&gt;Hoja1!E186,I185&gt;0),Hoja1!V185,IF(Hoja1!V185&gt;0,Hoja1!V185,0)))</f>
        <v>0</v>
      </c>
      <c r="M185" t="str">
        <f>Hoja1!W185</f>
        <v/>
      </c>
    </row>
    <row r="186" spans="1:13" x14ac:dyDescent="0.3">
      <c r="A186" s="3">
        <f>Hoja1!B186</f>
        <v>183</v>
      </c>
      <c r="B186" s="5">
        <f>Hoja1!H186</f>
        <v>44574</v>
      </c>
      <c r="C186" s="5">
        <f>Hoja1!K186</f>
        <v>44816</v>
      </c>
      <c r="D186" s="6">
        <f>Hoja1!N186</f>
        <v>41360000</v>
      </c>
      <c r="E186" s="7">
        <f>Hoja1!O186</f>
        <v>0.57499999999999996</v>
      </c>
      <c r="F186" s="6">
        <f>Hoja1!P186</f>
        <v>23782000</v>
      </c>
      <c r="G186" s="6">
        <f>Hoja1!Q186</f>
        <v>17578000</v>
      </c>
      <c r="H186" s="6">
        <f>Hoja1!R186</f>
        <v>0</v>
      </c>
      <c r="I186" s="6">
        <f>Hoja1!S186</f>
        <v>0</v>
      </c>
      <c r="J186" s="7">
        <f t="shared" si="2"/>
        <v>0</v>
      </c>
      <c r="K186" s="6">
        <f>IF(AND(Hoja1!B186=Hoja1!B187,Hoja1!E186=Hoja1!E187,I186&gt;0),Hoja1!P187,IF(AND(Hoja1!B186=Hoja1!B187,Hoja1!E186&lt;&gt;Hoja1!E187,I186&gt;0),Hoja1!U186,IF(Hoja1!U186&gt;0,Hoja1!U186,0)))</f>
        <v>0</v>
      </c>
      <c r="L186" s="6">
        <f>IF(AND(Hoja1!B186=Hoja1!B187,Hoja1!E186=Hoja1!E187,I186&gt;0),Hoja1!Q187,IF(AND(Hoja1!B186=Hoja1!B187,Hoja1!E186&lt;&gt;Hoja1!E187,I186&gt;0),Hoja1!V186,IF(Hoja1!V186&gt;0,Hoja1!V186,0)))</f>
        <v>0</v>
      </c>
      <c r="M186" t="str">
        <f>Hoja1!W186</f>
        <v/>
      </c>
    </row>
    <row r="187" spans="1:13" x14ac:dyDescent="0.3">
      <c r="A187" s="3">
        <f>Hoja1!B187</f>
        <v>184</v>
      </c>
      <c r="B187" s="5">
        <f>Hoja1!H187</f>
        <v>44578</v>
      </c>
      <c r="C187" s="5">
        <f>Hoja1!K187</f>
        <v>44820</v>
      </c>
      <c r="D187" s="6">
        <f>Hoja1!N187</f>
        <v>60160000</v>
      </c>
      <c r="E187" s="7">
        <f>Hoja1!O187</f>
        <v>0.55000000000000004</v>
      </c>
      <c r="F187" s="6">
        <f>Hoja1!P187</f>
        <v>33088000</v>
      </c>
      <c r="G187" s="6">
        <f>Hoja1!Q187</f>
        <v>27072000</v>
      </c>
      <c r="H187" s="6">
        <f>Hoja1!R187</f>
        <v>0</v>
      </c>
      <c r="I187" s="6">
        <f>Hoja1!S187</f>
        <v>0</v>
      </c>
      <c r="J187" s="7">
        <f t="shared" si="2"/>
        <v>0</v>
      </c>
      <c r="K187" s="6">
        <f>IF(AND(Hoja1!B187=Hoja1!B188,Hoja1!E187=Hoja1!E188,I187&gt;0),Hoja1!P188,IF(AND(Hoja1!B187=Hoja1!B188,Hoja1!E187&lt;&gt;Hoja1!E188,I187&gt;0),Hoja1!U187,IF(Hoja1!U187&gt;0,Hoja1!U187,0)))</f>
        <v>0</v>
      </c>
      <c r="L187" s="6">
        <f>IF(AND(Hoja1!B187=Hoja1!B188,Hoja1!E187=Hoja1!E188,I187&gt;0),Hoja1!Q188,IF(AND(Hoja1!B187=Hoja1!B188,Hoja1!E187&lt;&gt;Hoja1!E188,I187&gt;0),Hoja1!V187,IF(Hoja1!V187&gt;0,Hoja1!V187,0)))</f>
        <v>0</v>
      </c>
      <c r="M187" t="str">
        <f>Hoja1!W187</f>
        <v/>
      </c>
    </row>
    <row r="188" spans="1:13" x14ac:dyDescent="0.3">
      <c r="A188" s="3">
        <f>Hoja1!B188</f>
        <v>185</v>
      </c>
      <c r="B188" s="5">
        <f>Hoja1!H188</f>
        <v>44574</v>
      </c>
      <c r="C188" s="5">
        <f>Hoja1!K188</f>
        <v>44907</v>
      </c>
      <c r="D188" s="6">
        <f>Hoja1!N188</f>
        <v>31020000</v>
      </c>
      <c r="E188" s="7">
        <f>Hoja1!O188</f>
        <v>0.41818181818181815</v>
      </c>
      <c r="F188" s="6">
        <f>Hoja1!P188</f>
        <v>12972000</v>
      </c>
      <c r="G188" s="6">
        <f>Hoja1!Q188</f>
        <v>18048000</v>
      </c>
      <c r="H188" s="6">
        <f>Hoja1!R188</f>
        <v>0</v>
      </c>
      <c r="I188" s="6">
        <f>Hoja1!S188</f>
        <v>0</v>
      </c>
      <c r="J188" s="7">
        <f t="shared" si="2"/>
        <v>0</v>
      </c>
      <c r="K188" s="6">
        <f>IF(AND(Hoja1!B188=Hoja1!B189,Hoja1!E188=Hoja1!E189,I188&gt;0),Hoja1!P189,IF(AND(Hoja1!B188=Hoja1!B189,Hoja1!E188&lt;&gt;Hoja1!E189,I188&gt;0),Hoja1!U188,IF(Hoja1!U188&gt;0,Hoja1!U188,0)))</f>
        <v>0</v>
      </c>
      <c r="L188" s="6">
        <f>IF(AND(Hoja1!B188=Hoja1!B189,Hoja1!E188=Hoja1!E189,I188&gt;0),Hoja1!Q189,IF(AND(Hoja1!B188=Hoja1!B189,Hoja1!E188&lt;&gt;Hoja1!E189,I188&gt;0),Hoja1!V188,IF(Hoja1!V188&gt;0,Hoja1!V188,0)))</f>
        <v>0</v>
      </c>
      <c r="M188" t="str">
        <f>Hoja1!W188</f>
        <v/>
      </c>
    </row>
    <row r="189" spans="1:13" x14ac:dyDescent="0.3">
      <c r="A189" s="3">
        <f>Hoja1!B189</f>
        <v>186</v>
      </c>
      <c r="B189" s="5">
        <f>Hoja1!H189</f>
        <v>44574</v>
      </c>
      <c r="C189" s="5">
        <f>Hoja1!K189</f>
        <v>44816</v>
      </c>
      <c r="D189" s="6">
        <f>Hoja1!N189</f>
        <v>26320000</v>
      </c>
      <c r="E189" s="7">
        <f>Hoja1!O189</f>
        <v>0.57499999999999996</v>
      </c>
      <c r="F189" s="6">
        <f>Hoja1!P189</f>
        <v>15134000</v>
      </c>
      <c r="G189" s="6">
        <f>Hoja1!Q189</f>
        <v>11186000</v>
      </c>
      <c r="H189" s="6">
        <f>Hoja1!R189</f>
        <v>0</v>
      </c>
      <c r="I189" s="6">
        <f>Hoja1!S189</f>
        <v>0</v>
      </c>
      <c r="J189" s="7">
        <f t="shared" si="2"/>
        <v>0</v>
      </c>
      <c r="K189" s="6">
        <f>IF(AND(Hoja1!B189=Hoja1!B190,Hoja1!E189=Hoja1!E190,I189&gt;0),Hoja1!P190,IF(AND(Hoja1!B189=Hoja1!B190,Hoja1!E189&lt;&gt;Hoja1!E190,I189&gt;0),Hoja1!U189,IF(Hoja1!U189&gt;0,Hoja1!U189,0)))</f>
        <v>0</v>
      </c>
      <c r="L189" s="6">
        <f>IF(AND(Hoja1!B189=Hoja1!B190,Hoja1!E189=Hoja1!E190,I189&gt;0),Hoja1!Q190,IF(AND(Hoja1!B189=Hoja1!B190,Hoja1!E189&lt;&gt;Hoja1!E190,I189&gt;0),Hoja1!V189,IF(Hoja1!V189&gt;0,Hoja1!V189,0)))</f>
        <v>0</v>
      </c>
      <c r="M189" t="str">
        <f>Hoja1!W189</f>
        <v/>
      </c>
    </row>
    <row r="190" spans="1:13" x14ac:dyDescent="0.3">
      <c r="A190" s="3">
        <f>Hoja1!B190</f>
        <v>187</v>
      </c>
      <c r="B190" s="5">
        <f>Hoja1!H190</f>
        <v>44574</v>
      </c>
      <c r="C190" s="5">
        <f>Hoja1!K190</f>
        <v>44754</v>
      </c>
      <c r="D190" s="6">
        <f>Hoja1!N190</f>
        <v>31020000</v>
      </c>
      <c r="E190" s="7">
        <f>Hoja1!O190</f>
        <v>0</v>
      </c>
      <c r="F190" s="6">
        <f>Hoja1!P190</f>
        <v>0</v>
      </c>
      <c r="G190" s="6">
        <f>Hoja1!Q190</f>
        <v>31020000</v>
      </c>
      <c r="H190" s="6">
        <f>Hoja1!R190</f>
        <v>0</v>
      </c>
      <c r="I190" s="6">
        <f>Hoja1!S190</f>
        <v>0</v>
      </c>
      <c r="J190" s="7">
        <f t="shared" si="2"/>
        <v>0</v>
      </c>
      <c r="K190" s="6">
        <f>IF(AND(Hoja1!B190=Hoja1!B191,Hoja1!E190=Hoja1!E191,I190&gt;0),Hoja1!P191,IF(AND(Hoja1!B190=Hoja1!B191,Hoja1!E190&lt;&gt;Hoja1!E191,I190&gt;0),Hoja1!U190,IF(Hoja1!U190&gt;0,Hoja1!U190,0)))</f>
        <v>0</v>
      </c>
      <c r="L190" s="6">
        <f>IF(AND(Hoja1!B190=Hoja1!B191,Hoja1!E190=Hoja1!E191,I190&gt;0),Hoja1!Q191,IF(AND(Hoja1!B190=Hoja1!B191,Hoja1!E190&lt;&gt;Hoja1!E191,I190&gt;0),Hoja1!V190,IF(Hoja1!V190&gt;0,Hoja1!V190,0)))</f>
        <v>0</v>
      </c>
      <c r="M190" t="str">
        <f>Hoja1!W190</f>
        <v/>
      </c>
    </row>
    <row r="191" spans="1:13" x14ac:dyDescent="0.3">
      <c r="A191" s="3">
        <f>Hoja1!B191</f>
        <v>188</v>
      </c>
      <c r="B191" s="5">
        <f>Hoja1!H191</f>
        <v>44574</v>
      </c>
      <c r="C191" s="5">
        <f>Hoja1!K191</f>
        <v>44907</v>
      </c>
      <c r="D191" s="6">
        <f>Hoja1!N191</f>
        <v>36190000</v>
      </c>
      <c r="E191" s="7">
        <f>Hoja1!O191</f>
        <v>0.41818181818181815</v>
      </c>
      <c r="F191" s="6">
        <f>Hoja1!P191</f>
        <v>15134000</v>
      </c>
      <c r="G191" s="6">
        <f>Hoja1!Q191</f>
        <v>21056000</v>
      </c>
      <c r="H191" s="6">
        <f>Hoja1!R191</f>
        <v>0</v>
      </c>
      <c r="I191" s="6">
        <f>Hoja1!S191</f>
        <v>0</v>
      </c>
      <c r="J191" s="7">
        <f t="shared" si="2"/>
        <v>0</v>
      </c>
      <c r="K191" s="6">
        <f>IF(AND(Hoja1!B191=Hoja1!B192,Hoja1!E191=Hoja1!E192,I191&gt;0),Hoja1!P192,IF(AND(Hoja1!B191=Hoja1!B192,Hoja1!E191&lt;&gt;Hoja1!E192,I191&gt;0),Hoja1!U191,IF(Hoja1!U191&gt;0,Hoja1!U191,0)))</f>
        <v>0</v>
      </c>
      <c r="L191" s="6">
        <f>IF(AND(Hoja1!B191=Hoja1!B192,Hoja1!E191=Hoja1!E192,I191&gt;0),Hoja1!Q192,IF(AND(Hoja1!B191=Hoja1!B192,Hoja1!E191&lt;&gt;Hoja1!E192,I191&gt;0),Hoja1!V191,IF(Hoja1!V191&gt;0,Hoja1!V191,0)))</f>
        <v>0</v>
      </c>
      <c r="M191" t="str">
        <f>Hoja1!W191</f>
        <v/>
      </c>
    </row>
    <row r="192" spans="1:13" x14ac:dyDescent="0.3">
      <c r="A192" s="3">
        <f>Hoja1!B192</f>
        <v>189</v>
      </c>
      <c r="B192" s="5">
        <f>Hoja1!H192</f>
        <v>44574</v>
      </c>
      <c r="C192" s="5">
        <f>Hoja1!K192</f>
        <v>44816</v>
      </c>
      <c r="D192" s="6">
        <f>Hoja1!N192</f>
        <v>22560000</v>
      </c>
      <c r="E192" s="7">
        <f>Hoja1!O192</f>
        <v>0.5708333333333333</v>
      </c>
      <c r="F192" s="6">
        <f>Hoja1!P192</f>
        <v>12878000</v>
      </c>
      <c r="G192" s="6">
        <f>Hoja1!Q192</f>
        <v>9682000</v>
      </c>
      <c r="H192" s="6">
        <f>Hoja1!R192</f>
        <v>0</v>
      </c>
      <c r="I192" s="6">
        <f>Hoja1!S192</f>
        <v>0</v>
      </c>
      <c r="J192" s="7">
        <f t="shared" si="2"/>
        <v>0</v>
      </c>
      <c r="K192" s="6">
        <f>IF(AND(Hoja1!B192=Hoja1!B193,Hoja1!E192=Hoja1!E193,I192&gt;0),Hoja1!P193,IF(AND(Hoja1!B192=Hoja1!B193,Hoja1!E192&lt;&gt;Hoja1!E193,I192&gt;0),Hoja1!U192,IF(Hoja1!U192&gt;0,Hoja1!U192,0)))</f>
        <v>0</v>
      </c>
      <c r="L192" s="6">
        <f>IF(AND(Hoja1!B192=Hoja1!B193,Hoja1!E192=Hoja1!E193,I192&gt;0),Hoja1!Q193,IF(AND(Hoja1!B192=Hoja1!B193,Hoja1!E192&lt;&gt;Hoja1!E193,I192&gt;0),Hoja1!V192,IF(Hoja1!V192&gt;0,Hoja1!V192,0)))</f>
        <v>0</v>
      </c>
      <c r="M192" t="str">
        <f>Hoja1!W192</f>
        <v/>
      </c>
    </row>
    <row r="193" spans="1:13" x14ac:dyDescent="0.3">
      <c r="A193" s="3">
        <f>Hoja1!B193</f>
        <v>190</v>
      </c>
      <c r="B193" s="5">
        <f>Hoja1!H193</f>
        <v>44574</v>
      </c>
      <c r="C193" s="5">
        <f>Hoja1!K193</f>
        <v>44724</v>
      </c>
      <c r="D193" s="6">
        <f>Hoja1!N193</f>
        <v>22505000</v>
      </c>
      <c r="E193" s="7">
        <f>Hoja1!O193</f>
        <v>0.91333334814485667</v>
      </c>
      <c r="F193" s="6">
        <f>Hoja1!P193</f>
        <v>20554567</v>
      </c>
      <c r="G193" s="6">
        <f>Hoja1!Q193</f>
        <v>1950433</v>
      </c>
      <c r="H193" s="6">
        <f>Hoja1!R193</f>
        <v>1</v>
      </c>
      <c r="I193" s="6">
        <f>Hoja1!S193</f>
        <v>4501000</v>
      </c>
      <c r="J193" s="7">
        <f t="shared" si="2"/>
        <v>0</v>
      </c>
      <c r="K193" s="6">
        <f>IF(AND(Hoja1!B193=Hoja1!B194,Hoja1!E193=Hoja1!E194,I193&gt;0),Hoja1!P194,IF(AND(Hoja1!B193=Hoja1!B194,Hoja1!E193&lt;&gt;Hoja1!E194,I193&gt;0),Hoja1!U193,IF(Hoja1!U193&gt;0,Hoja1!U193,0)))</f>
        <v>0</v>
      </c>
      <c r="L193" s="6">
        <f>IF(AND(Hoja1!B193=Hoja1!B194,Hoja1!E193=Hoja1!E194,I193&gt;0),Hoja1!Q194,IF(AND(Hoja1!B193=Hoja1!B194,Hoja1!E193&lt;&gt;Hoja1!E194,I193&gt;0),Hoja1!V193,IF(Hoja1!V193&gt;0,Hoja1!V193,0)))</f>
        <v>4501000</v>
      </c>
      <c r="M193" t="str">
        <f>Hoja1!W193</f>
        <v>Adición mismo contrato</v>
      </c>
    </row>
    <row r="194" spans="1:13" x14ac:dyDescent="0.3">
      <c r="A194" s="3">
        <f>Hoja1!B194</f>
        <v>190</v>
      </c>
      <c r="B194" s="5">
        <f>Hoja1!H194</f>
        <v>44726</v>
      </c>
      <c r="C194" s="5">
        <f>Hoja1!K194</f>
        <v>44755</v>
      </c>
      <c r="D194" s="6">
        <f>Hoja1!N194</f>
        <v>4501000</v>
      </c>
      <c r="E194" s="7">
        <f>Hoja1!O194</f>
        <v>0</v>
      </c>
      <c r="F194" s="6">
        <f>Hoja1!P194</f>
        <v>0</v>
      </c>
      <c r="G194" s="6">
        <f>Hoja1!Q194</f>
        <v>4501000</v>
      </c>
      <c r="H194" s="6">
        <f>Hoja1!R194</f>
        <v>0</v>
      </c>
      <c r="I194" s="6">
        <f>Hoja1!S194</f>
        <v>0</v>
      </c>
      <c r="J194" s="7">
        <f t="shared" si="2"/>
        <v>0</v>
      </c>
      <c r="K194" s="6">
        <f>IF(AND(Hoja1!B194=Hoja1!B195,Hoja1!E194=Hoja1!E195,I194&gt;0),Hoja1!P195,IF(AND(Hoja1!B194=Hoja1!B195,Hoja1!E194&lt;&gt;Hoja1!E195,I194&gt;0),Hoja1!U194,IF(Hoja1!U194&gt;0,Hoja1!U194,0)))</f>
        <v>0</v>
      </c>
      <c r="L194" s="6">
        <f>IF(AND(Hoja1!B194=Hoja1!B195,Hoja1!E194=Hoja1!E195,I194&gt;0),Hoja1!Q195,IF(AND(Hoja1!B194=Hoja1!B195,Hoja1!E194&lt;&gt;Hoja1!E195,I194&gt;0),Hoja1!V194,IF(Hoja1!V194&gt;0,Hoja1!V194,0)))</f>
        <v>0</v>
      </c>
      <c r="M194" t="str">
        <f>Hoja1!W194</f>
        <v/>
      </c>
    </row>
    <row r="195" spans="1:13" x14ac:dyDescent="0.3">
      <c r="A195" s="3">
        <f>Hoja1!B195</f>
        <v>191</v>
      </c>
      <c r="B195" s="5">
        <f>Hoja1!H195</f>
        <v>44575</v>
      </c>
      <c r="C195" s="5">
        <f>Hoja1!K195</f>
        <v>44923</v>
      </c>
      <c r="D195" s="6">
        <f>Hoja1!N195</f>
        <v>42422109</v>
      </c>
      <c r="E195" s="7">
        <f>Hoja1!O195</f>
        <v>0.39710145009527931</v>
      </c>
      <c r="F195" s="6">
        <f>Hoja1!P195</f>
        <v>16845881</v>
      </c>
      <c r="G195" s="6">
        <f>Hoja1!Q195</f>
        <v>25576228</v>
      </c>
      <c r="H195" s="6">
        <f>Hoja1!R195</f>
        <v>0</v>
      </c>
      <c r="I195" s="6">
        <f>Hoja1!S195</f>
        <v>0</v>
      </c>
      <c r="J195" s="7">
        <f t="shared" ref="J195:J258" si="3">IF(I195=0,0,K195/I195)</f>
        <v>0</v>
      </c>
      <c r="K195" s="6">
        <f>IF(AND(Hoja1!B195=Hoja1!B196,Hoja1!E195=Hoja1!E196,I195&gt;0),Hoja1!P196,IF(AND(Hoja1!B195=Hoja1!B196,Hoja1!E195&lt;&gt;Hoja1!E196,I195&gt;0),Hoja1!U195,IF(Hoja1!U195&gt;0,Hoja1!U195,0)))</f>
        <v>0</v>
      </c>
      <c r="L195" s="6">
        <f>IF(AND(Hoja1!B195=Hoja1!B196,Hoja1!E195=Hoja1!E196,I195&gt;0),Hoja1!Q196,IF(AND(Hoja1!B195=Hoja1!B196,Hoja1!E195&lt;&gt;Hoja1!E196,I195&gt;0),Hoja1!V195,IF(Hoja1!V195&gt;0,Hoja1!V195,0)))</f>
        <v>0</v>
      </c>
      <c r="M195" t="str">
        <f>Hoja1!W195</f>
        <v/>
      </c>
    </row>
    <row r="196" spans="1:13" x14ac:dyDescent="0.3">
      <c r="A196" s="3">
        <f>Hoja1!B196</f>
        <v>192</v>
      </c>
      <c r="B196" s="5">
        <f>Hoja1!H196</f>
        <v>44575</v>
      </c>
      <c r="C196" s="5">
        <f>Hoja1!K196</f>
        <v>44923</v>
      </c>
      <c r="D196" s="6">
        <f>Hoja1!N196</f>
        <v>51750000</v>
      </c>
      <c r="E196" s="7">
        <f>Hoja1!O196</f>
        <v>0.38550724637681161</v>
      </c>
      <c r="F196" s="6">
        <f>Hoja1!P196</f>
        <v>19950000</v>
      </c>
      <c r="G196" s="6">
        <f>Hoja1!Q196</f>
        <v>31800000</v>
      </c>
      <c r="H196" s="6">
        <f>Hoja1!R196</f>
        <v>0</v>
      </c>
      <c r="I196" s="6">
        <f>Hoja1!S196</f>
        <v>0</v>
      </c>
      <c r="J196" s="7">
        <f t="shared" si="3"/>
        <v>0</v>
      </c>
      <c r="K196" s="6">
        <f>IF(AND(Hoja1!B196=Hoja1!B197,Hoja1!E196=Hoja1!E197,I196&gt;0),Hoja1!P197,IF(AND(Hoja1!B196=Hoja1!B197,Hoja1!E196&lt;&gt;Hoja1!E197,I196&gt;0),Hoja1!U196,IF(Hoja1!U196&gt;0,Hoja1!U196,0)))</f>
        <v>0</v>
      </c>
      <c r="L196" s="6">
        <f>IF(AND(Hoja1!B196=Hoja1!B197,Hoja1!E196=Hoja1!E197,I196&gt;0),Hoja1!Q197,IF(AND(Hoja1!B196=Hoja1!B197,Hoja1!E196&lt;&gt;Hoja1!E197,I196&gt;0),Hoja1!V196,IF(Hoja1!V196&gt;0,Hoja1!V196,0)))</f>
        <v>0</v>
      </c>
      <c r="M196" t="str">
        <f>Hoja1!W196</f>
        <v/>
      </c>
    </row>
    <row r="197" spans="1:13" x14ac:dyDescent="0.3">
      <c r="A197" s="3">
        <f>Hoja1!B197</f>
        <v>193</v>
      </c>
      <c r="B197" s="5">
        <f>Hoja1!H197</f>
        <v>44575</v>
      </c>
      <c r="C197" s="5">
        <f>Hoja1!K197</f>
        <v>44755</v>
      </c>
      <c r="D197" s="6">
        <f>Hoja1!N197</f>
        <v>34669800</v>
      </c>
      <c r="E197" s="7">
        <f>Hoja1!O197</f>
        <v>0.74444444444444446</v>
      </c>
      <c r="F197" s="6">
        <f>Hoja1!P197</f>
        <v>25809740</v>
      </c>
      <c r="G197" s="6">
        <f>Hoja1!Q197</f>
        <v>8860060</v>
      </c>
      <c r="H197" s="6">
        <f>Hoja1!R197</f>
        <v>0</v>
      </c>
      <c r="I197" s="6">
        <f>Hoja1!S197</f>
        <v>0</v>
      </c>
      <c r="J197" s="7">
        <f t="shared" si="3"/>
        <v>0</v>
      </c>
      <c r="K197" s="6">
        <f>IF(AND(Hoja1!B197=Hoja1!B198,Hoja1!E197=Hoja1!E198,I197&gt;0),Hoja1!P198,IF(AND(Hoja1!B197=Hoja1!B198,Hoja1!E197&lt;&gt;Hoja1!E198,I197&gt;0),Hoja1!U197,IF(Hoja1!U197&gt;0,Hoja1!U197,0)))</f>
        <v>0</v>
      </c>
      <c r="L197" s="6">
        <f>IF(AND(Hoja1!B197=Hoja1!B198,Hoja1!E197=Hoja1!E198,I197&gt;0),Hoja1!Q198,IF(AND(Hoja1!B197=Hoja1!B198,Hoja1!E197&lt;&gt;Hoja1!E198,I197&gt;0),Hoja1!V197,IF(Hoja1!V197&gt;0,Hoja1!V197,0)))</f>
        <v>0</v>
      </c>
      <c r="M197" t="str">
        <f>Hoja1!W197</f>
        <v/>
      </c>
    </row>
    <row r="198" spans="1:13" x14ac:dyDescent="0.3">
      <c r="A198" s="3">
        <f>Hoja1!B198</f>
        <v>194</v>
      </c>
      <c r="B198" s="5">
        <f>Hoja1!H198</f>
        <v>44574</v>
      </c>
      <c r="C198" s="5">
        <f>Hoja1!K198</f>
        <v>44903</v>
      </c>
      <c r="D198" s="6">
        <f>Hoja1!N198</f>
        <v>70633333</v>
      </c>
      <c r="E198" s="7">
        <f>Hoja1!O198</f>
        <v>0.42331288543328405</v>
      </c>
      <c r="F198" s="6">
        <f>Hoja1!P198</f>
        <v>29900000</v>
      </c>
      <c r="G198" s="6">
        <f>Hoja1!Q198</f>
        <v>40733333</v>
      </c>
      <c r="H198" s="6">
        <f>Hoja1!R198</f>
        <v>0</v>
      </c>
      <c r="I198" s="6">
        <f>Hoja1!S198</f>
        <v>0</v>
      </c>
      <c r="J198" s="7">
        <f t="shared" si="3"/>
        <v>0</v>
      </c>
      <c r="K198" s="6">
        <f>IF(AND(Hoja1!B198=Hoja1!B199,Hoja1!E198=Hoja1!E199,I198&gt;0),Hoja1!P199,IF(AND(Hoja1!B198=Hoja1!B199,Hoja1!E198&lt;&gt;Hoja1!E199,I198&gt;0),Hoja1!U198,IF(Hoja1!U198&gt;0,Hoja1!U198,0)))</f>
        <v>0</v>
      </c>
      <c r="L198" s="6">
        <f>IF(AND(Hoja1!B198=Hoja1!B199,Hoja1!E198=Hoja1!E199,I198&gt;0),Hoja1!Q199,IF(AND(Hoja1!B198=Hoja1!B199,Hoja1!E198&lt;&gt;Hoja1!E199,I198&gt;0),Hoja1!V198,IF(Hoja1!V198&gt;0,Hoja1!V198,0)))</f>
        <v>0</v>
      </c>
      <c r="M198" t="str">
        <f>Hoja1!W198</f>
        <v/>
      </c>
    </row>
    <row r="199" spans="1:13" x14ac:dyDescent="0.3">
      <c r="A199" s="3">
        <f>Hoja1!B199</f>
        <v>195</v>
      </c>
      <c r="B199" s="5">
        <f>Hoja1!H199</f>
        <v>44578</v>
      </c>
      <c r="C199" s="5">
        <f>Hoja1!K199</f>
        <v>44820</v>
      </c>
      <c r="D199" s="6">
        <f>Hoja1!N199</f>
        <v>58400000</v>
      </c>
      <c r="E199" s="7">
        <f>Hoja1!O199</f>
        <v>0.55833333904109594</v>
      </c>
      <c r="F199" s="6">
        <f>Hoja1!P199</f>
        <v>32606667</v>
      </c>
      <c r="G199" s="6">
        <f>Hoja1!Q199</f>
        <v>25793333</v>
      </c>
      <c r="H199" s="6">
        <f>Hoja1!R199</f>
        <v>0</v>
      </c>
      <c r="I199" s="6">
        <f>Hoja1!S199</f>
        <v>0</v>
      </c>
      <c r="J199" s="7">
        <f t="shared" si="3"/>
        <v>0</v>
      </c>
      <c r="K199" s="6">
        <f>IF(AND(Hoja1!B199=Hoja1!B200,Hoja1!E199=Hoja1!E200,I199&gt;0),Hoja1!P200,IF(AND(Hoja1!B199=Hoja1!B200,Hoja1!E199&lt;&gt;Hoja1!E200,I199&gt;0),Hoja1!U199,IF(Hoja1!U199&gt;0,Hoja1!U199,0)))</f>
        <v>0</v>
      </c>
      <c r="L199" s="6">
        <f>IF(AND(Hoja1!B199=Hoja1!B200,Hoja1!E199=Hoja1!E200,I199&gt;0),Hoja1!Q200,IF(AND(Hoja1!B199=Hoja1!B200,Hoja1!E199&lt;&gt;Hoja1!E200,I199&gt;0),Hoja1!V199,IF(Hoja1!V199&gt;0,Hoja1!V199,0)))</f>
        <v>0</v>
      </c>
      <c r="M199" t="str">
        <f>Hoja1!W199</f>
        <v/>
      </c>
    </row>
    <row r="200" spans="1:13" x14ac:dyDescent="0.3">
      <c r="A200" s="3">
        <f>Hoja1!B200</f>
        <v>196</v>
      </c>
      <c r="B200" s="5">
        <f>Hoja1!H200</f>
        <v>44575</v>
      </c>
      <c r="C200" s="5">
        <f>Hoja1!K200</f>
        <v>44925</v>
      </c>
      <c r="D200" s="6">
        <f>Hoja1!N200</f>
        <v>67850000</v>
      </c>
      <c r="E200" s="7">
        <f>Hoja1!O200</f>
        <v>0.3971014443625645</v>
      </c>
      <c r="F200" s="6">
        <f>Hoja1!P200</f>
        <v>26943333</v>
      </c>
      <c r="G200" s="6">
        <f>Hoja1!Q200</f>
        <v>40906667</v>
      </c>
      <c r="H200" s="6">
        <f>Hoja1!R200</f>
        <v>0</v>
      </c>
      <c r="I200" s="6">
        <f>Hoja1!S200</f>
        <v>0</v>
      </c>
      <c r="J200" s="7">
        <f t="shared" si="3"/>
        <v>0</v>
      </c>
      <c r="K200" s="6">
        <f>IF(AND(Hoja1!B200=Hoja1!B201,Hoja1!E200=Hoja1!E201,I200&gt;0),Hoja1!P201,IF(AND(Hoja1!B200=Hoja1!B201,Hoja1!E200&lt;&gt;Hoja1!E201,I200&gt;0),Hoja1!U200,IF(Hoja1!U200&gt;0,Hoja1!U200,0)))</f>
        <v>0</v>
      </c>
      <c r="L200" s="6">
        <f>IF(AND(Hoja1!B200=Hoja1!B201,Hoja1!E200=Hoja1!E201,I200&gt;0),Hoja1!Q201,IF(AND(Hoja1!B200=Hoja1!B201,Hoja1!E200&lt;&gt;Hoja1!E201,I200&gt;0),Hoja1!V200,IF(Hoja1!V200&gt;0,Hoja1!V200,0)))</f>
        <v>0</v>
      </c>
      <c r="M200" t="str">
        <f>Hoja1!W200</f>
        <v/>
      </c>
    </row>
    <row r="201" spans="1:13" x14ac:dyDescent="0.3">
      <c r="A201" s="3">
        <f>Hoja1!B201</f>
        <v>197</v>
      </c>
      <c r="B201" s="5">
        <f>Hoja1!H201</f>
        <v>44578</v>
      </c>
      <c r="C201" s="5">
        <f>Hoja1!K201</f>
        <v>44758</v>
      </c>
      <c r="D201" s="6">
        <f>Hoja1!N201</f>
        <v>28200000</v>
      </c>
      <c r="E201" s="7">
        <f>Hoja1!O201</f>
        <v>0.74444443262411353</v>
      </c>
      <c r="F201" s="6">
        <f>Hoja1!P201</f>
        <v>20993333</v>
      </c>
      <c r="G201" s="6">
        <f>Hoja1!Q201</f>
        <v>7206667</v>
      </c>
      <c r="H201" s="6">
        <f>Hoja1!R201</f>
        <v>0</v>
      </c>
      <c r="I201" s="6">
        <f>Hoja1!S201</f>
        <v>0</v>
      </c>
      <c r="J201" s="7">
        <f t="shared" si="3"/>
        <v>0</v>
      </c>
      <c r="K201" s="6">
        <f>IF(AND(Hoja1!B201=Hoja1!B202,Hoja1!E201=Hoja1!E202,I201&gt;0),Hoja1!P202,IF(AND(Hoja1!B201=Hoja1!B202,Hoja1!E201&lt;&gt;Hoja1!E202,I201&gt;0),Hoja1!U201,IF(Hoja1!U201&gt;0,Hoja1!U201,0)))</f>
        <v>0</v>
      </c>
      <c r="L201" s="6">
        <f>IF(AND(Hoja1!B201=Hoja1!B202,Hoja1!E201=Hoja1!E202,I201&gt;0),Hoja1!Q202,IF(AND(Hoja1!B201=Hoja1!B202,Hoja1!E201&lt;&gt;Hoja1!E202,I201&gt;0),Hoja1!V201,IF(Hoja1!V201&gt;0,Hoja1!V201,0)))</f>
        <v>0</v>
      </c>
      <c r="M201" t="str">
        <f>Hoja1!W201</f>
        <v>Adición contrato otra vigencia</v>
      </c>
    </row>
    <row r="202" spans="1:13" x14ac:dyDescent="0.3">
      <c r="A202" s="3">
        <f>Hoja1!B202</f>
        <v>197</v>
      </c>
      <c r="B202" s="5">
        <f>Hoja1!H202</f>
        <v>44639</v>
      </c>
      <c r="C202" s="5">
        <f>Hoja1!K202</f>
        <v>44699</v>
      </c>
      <c r="D202" s="6">
        <f>Hoja1!N202</f>
        <v>0</v>
      </c>
      <c r="E202" s="7">
        <f>Hoja1!O202</f>
        <v>0</v>
      </c>
      <c r="F202" s="6">
        <f>Hoja1!P202</f>
        <v>0</v>
      </c>
      <c r="G202" s="6">
        <f>Hoja1!Q202</f>
        <v>0</v>
      </c>
      <c r="H202" s="6">
        <f>Hoja1!R202</f>
        <v>2</v>
      </c>
      <c r="I202" s="6">
        <f>Hoja1!S202</f>
        <v>1918244</v>
      </c>
      <c r="J202" s="7">
        <f t="shared" si="3"/>
        <v>0</v>
      </c>
      <c r="K202" s="6">
        <f>IF(AND(Hoja1!B202=Hoja1!B203,Hoja1!E202=Hoja1!E203,I202&gt;0),Hoja1!P203,IF(AND(Hoja1!B202=Hoja1!B203,Hoja1!E202&lt;&gt;Hoja1!E203,I202&gt;0),Hoja1!U202,IF(Hoja1!U202&gt;0,Hoja1!U202,0)))</f>
        <v>0</v>
      </c>
      <c r="L202" s="6">
        <f>IF(AND(Hoja1!B202=Hoja1!B203,Hoja1!E202=Hoja1!E203,I202&gt;0),Hoja1!Q203,IF(AND(Hoja1!B202=Hoja1!B203,Hoja1!E202&lt;&gt;Hoja1!E203,I202&gt;0),Hoja1!V202,IF(Hoja1!V202&gt;0,Hoja1!V202,0)))</f>
        <v>0</v>
      </c>
      <c r="M202" t="str">
        <f>Hoja1!W202</f>
        <v>Adición mismo contrato</v>
      </c>
    </row>
    <row r="203" spans="1:13" x14ac:dyDescent="0.3">
      <c r="A203" s="3">
        <f>Hoja1!B203</f>
        <v>197</v>
      </c>
      <c r="B203" s="5">
        <f>Hoja1!H203</f>
        <v>44700</v>
      </c>
      <c r="C203" s="5">
        <f>Hoja1!K203</f>
        <v>44876</v>
      </c>
      <c r="D203" s="6">
        <f>Hoja1!N203</f>
        <v>0</v>
      </c>
      <c r="E203" s="7">
        <f>Hoja1!O203</f>
        <v>0</v>
      </c>
      <c r="F203" s="6">
        <f>Hoja1!P203</f>
        <v>0</v>
      </c>
      <c r="G203" s="6">
        <f>Hoja1!Q203</f>
        <v>0</v>
      </c>
      <c r="H203" s="6">
        <f>Hoja1!R203</f>
        <v>0</v>
      </c>
      <c r="I203" s="6">
        <f>Hoja1!S203</f>
        <v>3452802</v>
      </c>
      <c r="J203" s="7">
        <f t="shared" si="3"/>
        <v>0</v>
      </c>
      <c r="K203" s="6">
        <f>IF(AND(Hoja1!B203=Hoja1!B204,Hoja1!E203=Hoja1!E204,I203&gt;0),Hoja1!P204,IF(AND(Hoja1!B203=Hoja1!B204,Hoja1!E203&lt;&gt;Hoja1!E204,I203&gt;0),Hoja1!U203,IF(Hoja1!U203&gt;0,Hoja1!U203,0)))</f>
        <v>0</v>
      </c>
      <c r="L203" s="6">
        <f>IF(AND(Hoja1!B203=Hoja1!B204,Hoja1!E203=Hoja1!E204,I203&gt;0),Hoja1!Q204,IF(AND(Hoja1!B203=Hoja1!B204,Hoja1!E203&lt;&gt;Hoja1!E204,I203&gt;0),Hoja1!V203,IF(Hoja1!V203&gt;0,Hoja1!V203,0)))</f>
        <v>3452802</v>
      </c>
      <c r="M203" t="str">
        <f>Hoja1!W203</f>
        <v/>
      </c>
    </row>
    <row r="204" spans="1:13" x14ac:dyDescent="0.3">
      <c r="A204" s="3">
        <f>Hoja1!B204</f>
        <v>198</v>
      </c>
      <c r="B204" s="5">
        <f>Hoja1!H204</f>
        <v>44578</v>
      </c>
      <c r="C204" s="5">
        <f>Hoja1!K204</f>
        <v>44820</v>
      </c>
      <c r="D204" s="6">
        <f>Hoja1!N204</f>
        <v>48000000</v>
      </c>
      <c r="E204" s="7">
        <f>Hoja1!O204</f>
        <v>0.55833333333333335</v>
      </c>
      <c r="F204" s="6">
        <f>Hoja1!P204</f>
        <v>26800000</v>
      </c>
      <c r="G204" s="6">
        <f>Hoja1!Q204</f>
        <v>21200000</v>
      </c>
      <c r="H204" s="6">
        <f>Hoja1!R204</f>
        <v>0</v>
      </c>
      <c r="I204" s="6">
        <f>Hoja1!S204</f>
        <v>0</v>
      </c>
      <c r="J204" s="7">
        <f t="shared" si="3"/>
        <v>0</v>
      </c>
      <c r="K204" s="6">
        <f>IF(AND(Hoja1!B204=Hoja1!B205,Hoja1!E204=Hoja1!E205,I204&gt;0),Hoja1!P205,IF(AND(Hoja1!B204=Hoja1!B205,Hoja1!E204&lt;&gt;Hoja1!E205,I204&gt;0),Hoja1!U204,IF(Hoja1!U204&gt;0,Hoja1!U204,0)))</f>
        <v>0</v>
      </c>
      <c r="L204" s="6">
        <f>IF(AND(Hoja1!B204=Hoja1!B205,Hoja1!E204=Hoja1!E205,I204&gt;0),Hoja1!Q205,IF(AND(Hoja1!B204=Hoja1!B205,Hoja1!E204&lt;&gt;Hoja1!E205,I204&gt;0),Hoja1!V204,IF(Hoja1!V204&gt;0,Hoja1!V204,0)))</f>
        <v>0</v>
      </c>
      <c r="M204" t="str">
        <f>Hoja1!W204</f>
        <v/>
      </c>
    </row>
    <row r="205" spans="1:13" x14ac:dyDescent="0.3">
      <c r="A205" s="3">
        <f>Hoja1!B205</f>
        <v>199</v>
      </c>
      <c r="B205" s="5">
        <f>Hoja1!H205</f>
        <v>44574</v>
      </c>
      <c r="C205" s="5">
        <f>Hoja1!K205</f>
        <v>44922</v>
      </c>
      <c r="D205" s="6">
        <f>Hoja1!N205</f>
        <v>46575000</v>
      </c>
      <c r="E205" s="7">
        <f>Hoja1!O205</f>
        <v>0.39710144927536234</v>
      </c>
      <c r="F205" s="6">
        <f>Hoja1!P205</f>
        <v>18495000</v>
      </c>
      <c r="G205" s="6">
        <f>Hoja1!Q205</f>
        <v>28080000</v>
      </c>
      <c r="H205" s="6">
        <f>Hoja1!R205</f>
        <v>0</v>
      </c>
      <c r="I205" s="6">
        <f>Hoja1!S205</f>
        <v>0</v>
      </c>
      <c r="J205" s="7">
        <f t="shared" si="3"/>
        <v>0</v>
      </c>
      <c r="K205" s="6">
        <f>IF(AND(Hoja1!B205=Hoja1!B206,Hoja1!E205=Hoja1!E206,I205&gt;0),Hoja1!P206,IF(AND(Hoja1!B205=Hoja1!B206,Hoja1!E205&lt;&gt;Hoja1!E206,I205&gt;0),Hoja1!U205,IF(Hoja1!U205&gt;0,Hoja1!U205,0)))</f>
        <v>0</v>
      </c>
      <c r="L205" s="6">
        <f>IF(AND(Hoja1!B205=Hoja1!B206,Hoja1!E205=Hoja1!E206,I205&gt;0),Hoja1!Q206,IF(AND(Hoja1!B205=Hoja1!B206,Hoja1!E205&lt;&gt;Hoja1!E206,I205&gt;0),Hoja1!V205,IF(Hoja1!V205&gt;0,Hoja1!V205,0)))</f>
        <v>0</v>
      </c>
      <c r="M205" t="str">
        <f>Hoja1!W205</f>
        <v/>
      </c>
    </row>
    <row r="206" spans="1:13" x14ac:dyDescent="0.3">
      <c r="A206" s="3">
        <f>Hoja1!B206</f>
        <v>200</v>
      </c>
      <c r="B206" s="5">
        <f>Hoja1!H206</f>
        <v>44574</v>
      </c>
      <c r="C206" s="5">
        <f>Hoja1!K206</f>
        <v>44925</v>
      </c>
      <c r="D206" s="6">
        <f>Hoja1!N206</f>
        <v>34500000</v>
      </c>
      <c r="E206" s="7">
        <f>Hoja1!O206</f>
        <v>0.4</v>
      </c>
      <c r="F206" s="6">
        <f>Hoja1!P206</f>
        <v>13800000</v>
      </c>
      <c r="G206" s="6">
        <f>Hoja1!Q206</f>
        <v>20700000</v>
      </c>
      <c r="H206" s="6">
        <f>Hoja1!R206</f>
        <v>0</v>
      </c>
      <c r="I206" s="6">
        <f>Hoja1!S206</f>
        <v>0</v>
      </c>
      <c r="J206" s="7">
        <f t="shared" si="3"/>
        <v>0</v>
      </c>
      <c r="K206" s="6">
        <f>IF(AND(Hoja1!B206=Hoja1!B207,Hoja1!E206=Hoja1!E207,I206&gt;0),Hoja1!P207,IF(AND(Hoja1!B206=Hoja1!B207,Hoja1!E206&lt;&gt;Hoja1!E207,I206&gt;0),Hoja1!U206,IF(Hoja1!U206&gt;0,Hoja1!U206,0)))</f>
        <v>0</v>
      </c>
      <c r="L206" s="6">
        <f>IF(AND(Hoja1!B206=Hoja1!B207,Hoja1!E206=Hoja1!E207,I206&gt;0),Hoja1!Q207,IF(AND(Hoja1!B206=Hoja1!B207,Hoja1!E206&lt;&gt;Hoja1!E207,I206&gt;0),Hoja1!V206,IF(Hoja1!V206&gt;0,Hoja1!V206,0)))</f>
        <v>0</v>
      </c>
      <c r="M206" t="str">
        <f>Hoja1!W206</f>
        <v/>
      </c>
    </row>
    <row r="207" spans="1:13" x14ac:dyDescent="0.3">
      <c r="A207" s="3">
        <f>Hoja1!B207</f>
        <v>201</v>
      </c>
      <c r="B207" s="5">
        <f>Hoja1!H207</f>
        <v>44574</v>
      </c>
      <c r="C207" s="5">
        <f>Hoja1!K207</f>
        <v>44925</v>
      </c>
      <c r="D207" s="6">
        <f>Hoja1!N207</f>
        <v>28750000</v>
      </c>
      <c r="E207" s="7">
        <f>Hoja1!O207</f>
        <v>0.4</v>
      </c>
      <c r="F207" s="6">
        <f>Hoja1!P207</f>
        <v>11500000</v>
      </c>
      <c r="G207" s="6">
        <f>Hoja1!Q207</f>
        <v>17250000</v>
      </c>
      <c r="H207" s="6">
        <f>Hoja1!R207</f>
        <v>0</v>
      </c>
      <c r="I207" s="6">
        <f>Hoja1!S207</f>
        <v>0</v>
      </c>
      <c r="J207" s="7">
        <f t="shared" si="3"/>
        <v>0</v>
      </c>
      <c r="K207" s="6">
        <f>IF(AND(Hoja1!B207=Hoja1!B208,Hoja1!E207=Hoja1!E208,I207&gt;0),Hoja1!P208,IF(AND(Hoja1!B207=Hoja1!B208,Hoja1!E207&lt;&gt;Hoja1!E208,I207&gt;0),Hoja1!U207,IF(Hoja1!U207&gt;0,Hoja1!U207,0)))</f>
        <v>0</v>
      </c>
      <c r="L207" s="6">
        <f>IF(AND(Hoja1!B207=Hoja1!B208,Hoja1!E207=Hoja1!E208,I207&gt;0),Hoja1!Q208,IF(AND(Hoja1!B207=Hoja1!B208,Hoja1!E207&lt;&gt;Hoja1!E208,I207&gt;0),Hoja1!V207,IF(Hoja1!V207&gt;0,Hoja1!V207,0)))</f>
        <v>0</v>
      </c>
      <c r="M207" t="str">
        <f>Hoja1!W207</f>
        <v/>
      </c>
    </row>
    <row r="208" spans="1:13" x14ac:dyDescent="0.3">
      <c r="A208" s="3">
        <f>Hoja1!B208</f>
        <v>202</v>
      </c>
      <c r="B208" s="5">
        <f>Hoja1!H208</f>
        <v>44578</v>
      </c>
      <c r="C208" s="5">
        <f>Hoja1!K208</f>
        <v>44820</v>
      </c>
      <c r="D208" s="6">
        <f>Hoja1!N208</f>
        <v>60000000</v>
      </c>
      <c r="E208" s="7">
        <f>Hoja1!O208</f>
        <v>0.55833333333333335</v>
      </c>
      <c r="F208" s="6">
        <f>Hoja1!P208</f>
        <v>33500000</v>
      </c>
      <c r="G208" s="6">
        <f>Hoja1!Q208</f>
        <v>26500000</v>
      </c>
      <c r="H208" s="6">
        <f>Hoja1!R208</f>
        <v>0</v>
      </c>
      <c r="I208" s="6">
        <f>Hoja1!S208</f>
        <v>0</v>
      </c>
      <c r="J208" s="7">
        <f t="shared" si="3"/>
        <v>0</v>
      </c>
      <c r="K208" s="6">
        <f>IF(AND(Hoja1!B208=Hoja1!B209,Hoja1!E208=Hoja1!E209,I208&gt;0),Hoja1!P209,IF(AND(Hoja1!B208=Hoja1!B209,Hoja1!E208&lt;&gt;Hoja1!E209,I208&gt;0),Hoja1!U208,IF(Hoja1!U208&gt;0,Hoja1!U208,0)))</f>
        <v>0</v>
      </c>
      <c r="L208" s="6">
        <f>IF(AND(Hoja1!B208=Hoja1!B209,Hoja1!E208=Hoja1!E209,I208&gt;0),Hoja1!Q209,IF(AND(Hoja1!B208=Hoja1!B209,Hoja1!E208&lt;&gt;Hoja1!E209,I208&gt;0),Hoja1!V208,IF(Hoja1!V208&gt;0,Hoja1!V208,0)))</f>
        <v>0</v>
      </c>
      <c r="M208" t="str">
        <f>Hoja1!W208</f>
        <v/>
      </c>
    </row>
    <row r="209" spans="1:13" x14ac:dyDescent="0.3">
      <c r="A209" s="3">
        <f>Hoja1!B209</f>
        <v>203</v>
      </c>
      <c r="B209" s="5">
        <f>Hoja1!H209</f>
        <v>44578</v>
      </c>
      <c r="C209" s="5">
        <f>Hoja1!K209</f>
        <v>44820</v>
      </c>
      <c r="D209" s="6">
        <f>Hoja1!N209</f>
        <v>42400000</v>
      </c>
      <c r="E209" s="7">
        <f>Hoja1!O209</f>
        <v>0.55833332547169812</v>
      </c>
      <c r="F209" s="6">
        <f>Hoja1!P209</f>
        <v>23673333</v>
      </c>
      <c r="G209" s="6">
        <f>Hoja1!Q209</f>
        <v>18726667</v>
      </c>
      <c r="H209" s="6">
        <f>Hoja1!R209</f>
        <v>0</v>
      </c>
      <c r="I209" s="6">
        <f>Hoja1!S209</f>
        <v>0</v>
      </c>
      <c r="J209" s="7">
        <f t="shared" si="3"/>
        <v>0</v>
      </c>
      <c r="K209" s="6">
        <f>IF(AND(Hoja1!B209=Hoja1!B210,Hoja1!E209=Hoja1!E210,I209&gt;0),Hoja1!P210,IF(AND(Hoja1!B209=Hoja1!B210,Hoja1!E209&lt;&gt;Hoja1!E210,I209&gt;0),Hoja1!U209,IF(Hoja1!U209&gt;0,Hoja1!U209,0)))</f>
        <v>0</v>
      </c>
      <c r="L209" s="6">
        <f>IF(AND(Hoja1!B209=Hoja1!B210,Hoja1!E209=Hoja1!E210,I209&gt;0),Hoja1!Q210,IF(AND(Hoja1!B209=Hoja1!B210,Hoja1!E209&lt;&gt;Hoja1!E210,I209&gt;0),Hoja1!V209,IF(Hoja1!V209&gt;0,Hoja1!V209,0)))</f>
        <v>0</v>
      </c>
      <c r="M209" t="str">
        <f>Hoja1!W209</f>
        <v/>
      </c>
    </row>
    <row r="210" spans="1:13" x14ac:dyDescent="0.3">
      <c r="A210" s="3">
        <f>Hoja1!B210</f>
        <v>204</v>
      </c>
      <c r="B210" s="5">
        <f>Hoja1!H210</f>
        <v>44578</v>
      </c>
      <c r="C210" s="5">
        <f>Hoja1!K210</f>
        <v>44820</v>
      </c>
      <c r="D210" s="6">
        <f>Hoja1!N210</f>
        <v>64000000</v>
      </c>
      <c r="E210" s="7">
        <f>Hoja1!O210</f>
        <v>0.55833332812500003</v>
      </c>
      <c r="F210" s="6">
        <f>Hoja1!P210</f>
        <v>35733333</v>
      </c>
      <c r="G210" s="6">
        <f>Hoja1!Q210</f>
        <v>28266667</v>
      </c>
      <c r="H210" s="6">
        <f>Hoja1!R210</f>
        <v>0</v>
      </c>
      <c r="I210" s="6">
        <f>Hoja1!S210</f>
        <v>0</v>
      </c>
      <c r="J210" s="7">
        <f t="shared" si="3"/>
        <v>0</v>
      </c>
      <c r="K210" s="6">
        <f>IF(AND(Hoja1!B210=Hoja1!B211,Hoja1!E210=Hoja1!E211,I210&gt;0),Hoja1!P211,IF(AND(Hoja1!B210=Hoja1!B211,Hoja1!E210&lt;&gt;Hoja1!E211,I210&gt;0),Hoja1!U210,IF(Hoja1!U210&gt;0,Hoja1!U210,0)))</f>
        <v>0</v>
      </c>
      <c r="L210" s="6">
        <f>IF(AND(Hoja1!B210=Hoja1!B211,Hoja1!E210=Hoja1!E211,I210&gt;0),Hoja1!Q211,IF(AND(Hoja1!B210=Hoja1!B211,Hoja1!E210&lt;&gt;Hoja1!E211,I210&gt;0),Hoja1!V210,IF(Hoja1!V210&gt;0,Hoja1!V210,0)))</f>
        <v>0</v>
      </c>
      <c r="M210" t="str">
        <f>Hoja1!W210</f>
        <v/>
      </c>
    </row>
    <row r="211" spans="1:13" x14ac:dyDescent="0.3">
      <c r="A211" s="3">
        <f>Hoja1!B211</f>
        <v>205</v>
      </c>
      <c r="B211" s="5">
        <f>Hoja1!H211</f>
        <v>44578</v>
      </c>
      <c r="C211" s="5">
        <f>Hoja1!K211</f>
        <v>44820</v>
      </c>
      <c r="D211" s="6">
        <f>Hoja1!N211</f>
        <v>44000000</v>
      </c>
      <c r="E211" s="7">
        <f>Hoja1!O211</f>
        <v>0.55833334090909092</v>
      </c>
      <c r="F211" s="6">
        <f>Hoja1!P211</f>
        <v>24566667</v>
      </c>
      <c r="G211" s="6">
        <f>Hoja1!Q211</f>
        <v>19433333</v>
      </c>
      <c r="H211" s="6">
        <f>Hoja1!R211</f>
        <v>0</v>
      </c>
      <c r="I211" s="6">
        <f>Hoja1!S211</f>
        <v>0</v>
      </c>
      <c r="J211" s="7">
        <f t="shared" si="3"/>
        <v>0</v>
      </c>
      <c r="K211" s="6">
        <f>IF(AND(Hoja1!B211=Hoja1!B212,Hoja1!E211=Hoja1!E212,I211&gt;0),Hoja1!P212,IF(AND(Hoja1!B211=Hoja1!B212,Hoja1!E211&lt;&gt;Hoja1!E212,I211&gt;0),Hoja1!U211,IF(Hoja1!U211&gt;0,Hoja1!U211,0)))</f>
        <v>0</v>
      </c>
      <c r="L211" s="6">
        <f>IF(AND(Hoja1!B211=Hoja1!B212,Hoja1!E211=Hoja1!E212,I211&gt;0),Hoja1!Q212,IF(AND(Hoja1!B211=Hoja1!B212,Hoja1!E211&lt;&gt;Hoja1!E212,I211&gt;0),Hoja1!V211,IF(Hoja1!V211&gt;0,Hoja1!V211,0)))</f>
        <v>0</v>
      </c>
      <c r="M211" t="str">
        <f>Hoja1!W211</f>
        <v/>
      </c>
    </row>
    <row r="212" spans="1:13" x14ac:dyDescent="0.3">
      <c r="A212" s="3">
        <f>Hoja1!B212</f>
        <v>206</v>
      </c>
      <c r="B212" s="5">
        <f>Hoja1!H212</f>
        <v>44579</v>
      </c>
      <c r="C212" s="5">
        <f>Hoja1!K212</f>
        <v>44698</v>
      </c>
      <c r="D212" s="6">
        <f>Hoja1!N212</f>
        <v>60000000</v>
      </c>
      <c r="E212" s="7">
        <f>Hoja1!O212</f>
        <v>0.85833333333333328</v>
      </c>
      <c r="F212" s="6">
        <f>Hoja1!P212</f>
        <v>51500000</v>
      </c>
      <c r="G212" s="6">
        <f>Hoja1!Q212</f>
        <v>8500000</v>
      </c>
      <c r="H212" s="6">
        <f>Hoja1!R212</f>
        <v>1</v>
      </c>
      <c r="I212" s="6">
        <f>Hoja1!S212</f>
        <v>30000000</v>
      </c>
      <c r="J212" s="7">
        <f t="shared" si="3"/>
        <v>0</v>
      </c>
      <c r="K212" s="6">
        <f>IF(AND(Hoja1!B212=Hoja1!B213,Hoja1!E212=Hoja1!E213,I212&gt;0),Hoja1!P213,IF(AND(Hoja1!B212=Hoja1!B213,Hoja1!E212&lt;&gt;Hoja1!E213,I212&gt;0),Hoja1!V212,IF(Hoja1!V212&gt;0,Hoja1!V212,0)))</f>
        <v>0</v>
      </c>
      <c r="L212" s="6">
        <f>IF(AND(Hoja1!B212=Hoja1!B213,Hoja1!E212=Hoja1!E213,I212&gt;0),Hoja1!Q213,IF(AND(Hoja1!B212=Hoja1!B213,Hoja1!E212&lt;&gt;Hoja1!E213,I212&gt;0),Hoja1!V212,IF(Hoja1!V212&gt;0,Hoja1!V212,0)))</f>
        <v>30000000</v>
      </c>
      <c r="M212" t="str">
        <f>Hoja1!W212</f>
        <v>Adición mismo contrato</v>
      </c>
    </row>
    <row r="213" spans="1:13" x14ac:dyDescent="0.3">
      <c r="A213" s="3">
        <f>Hoja1!B213</f>
        <v>206</v>
      </c>
      <c r="B213" s="5">
        <f>Hoja1!H213</f>
        <v>44698</v>
      </c>
      <c r="C213" s="5">
        <f>Hoja1!K213</f>
        <v>44759</v>
      </c>
      <c r="D213" s="6">
        <f>Hoja1!N213</f>
        <v>30000000</v>
      </c>
      <c r="E213" s="7">
        <f>Hoja1!O213</f>
        <v>0</v>
      </c>
      <c r="F213" s="6">
        <f>Hoja1!P213</f>
        <v>0</v>
      </c>
      <c r="G213" s="6">
        <f>Hoja1!Q213</f>
        <v>30000000</v>
      </c>
      <c r="H213" s="6">
        <f>Hoja1!R213</f>
        <v>0</v>
      </c>
      <c r="I213" s="6">
        <f>Hoja1!S213</f>
        <v>0</v>
      </c>
      <c r="J213" s="7">
        <f t="shared" si="3"/>
        <v>0</v>
      </c>
      <c r="K213" s="6">
        <f>IF(AND(Hoja1!B213=Hoja1!B214,Hoja1!E213=Hoja1!E214,I213&gt;0),Hoja1!P214,IF(AND(Hoja1!B213=Hoja1!B214,Hoja1!E213&lt;&gt;Hoja1!E214,I213&gt;0),Hoja1!U213,IF(Hoja1!U213&gt;0,Hoja1!U213,0)))</f>
        <v>0</v>
      </c>
      <c r="L213" s="6">
        <f>IF(AND(Hoja1!B213=Hoja1!B214,Hoja1!E213=Hoja1!E214,I213&gt;0),Hoja1!Q214,IF(AND(Hoja1!B213=Hoja1!B214,Hoja1!E213&lt;&gt;Hoja1!E214,I213&gt;0),Hoja1!V213,IF(Hoja1!V213&gt;0,Hoja1!V213,0)))</f>
        <v>0</v>
      </c>
      <c r="M213" t="str">
        <f>Hoja1!W213</f>
        <v/>
      </c>
    </row>
    <row r="214" spans="1:13" x14ac:dyDescent="0.3">
      <c r="A214" s="3">
        <f>Hoja1!B214</f>
        <v>207</v>
      </c>
      <c r="B214" s="5">
        <f>Hoja1!H214</f>
        <v>44578</v>
      </c>
      <c r="C214" s="5">
        <f>Hoja1!K214</f>
        <v>44820</v>
      </c>
      <c r="D214" s="6">
        <f>Hoja1!N214</f>
        <v>36000000</v>
      </c>
      <c r="E214" s="7">
        <f>Hoja1!O214</f>
        <v>0.55833333333333335</v>
      </c>
      <c r="F214" s="6">
        <f>Hoja1!P214</f>
        <v>20100000</v>
      </c>
      <c r="G214" s="6">
        <f>Hoja1!Q214</f>
        <v>15900000</v>
      </c>
      <c r="H214" s="6">
        <f>Hoja1!R214</f>
        <v>0</v>
      </c>
      <c r="I214" s="6">
        <f>Hoja1!S214</f>
        <v>0</v>
      </c>
      <c r="J214" s="7">
        <f t="shared" si="3"/>
        <v>0</v>
      </c>
      <c r="K214" s="6">
        <f>IF(AND(Hoja1!B214=Hoja1!B215,Hoja1!E214=Hoja1!E215,I214&gt;0),Hoja1!P215,IF(AND(Hoja1!B214=Hoja1!B215,Hoja1!E214&lt;&gt;Hoja1!E215,I214&gt;0),Hoja1!U214,IF(Hoja1!U214&gt;0,Hoja1!U214,0)))</f>
        <v>0</v>
      </c>
      <c r="L214" s="6">
        <f>IF(AND(Hoja1!B214=Hoja1!B215,Hoja1!E214=Hoja1!E215,I214&gt;0),Hoja1!Q215,IF(AND(Hoja1!B214=Hoja1!B215,Hoja1!E214&lt;&gt;Hoja1!E215,I214&gt;0),Hoja1!V214,IF(Hoja1!V214&gt;0,Hoja1!V214,0)))</f>
        <v>0</v>
      </c>
      <c r="M214" t="str">
        <f>Hoja1!W214</f>
        <v/>
      </c>
    </row>
    <row r="215" spans="1:13" x14ac:dyDescent="0.3">
      <c r="A215" s="3">
        <f>Hoja1!B215</f>
        <v>208</v>
      </c>
      <c r="B215" s="5">
        <f>Hoja1!H215</f>
        <v>44581</v>
      </c>
      <c r="C215" s="5">
        <f>Hoja1!K215</f>
        <v>44700</v>
      </c>
      <c r="D215" s="6">
        <f>Hoja1!N215</f>
        <v>60000000</v>
      </c>
      <c r="E215" s="7">
        <f>Hoja1!O215</f>
        <v>0.97499999999999998</v>
      </c>
      <c r="F215" s="6">
        <f>Hoja1!P215</f>
        <v>58500000</v>
      </c>
      <c r="G215" s="6">
        <f>Hoja1!Q215</f>
        <v>1500000</v>
      </c>
      <c r="H215" s="6">
        <f>Hoja1!R215</f>
        <v>1</v>
      </c>
      <c r="I215" s="6">
        <f>Hoja1!S215</f>
        <v>30000000</v>
      </c>
      <c r="J215" s="7">
        <f t="shared" si="3"/>
        <v>0</v>
      </c>
      <c r="K215" s="6">
        <f>IF(AND(Hoja1!B215=Hoja1!B216,Hoja1!E215=Hoja1!E216,I215&gt;0),Hoja1!P216,IF(AND(Hoja1!B215=Hoja1!B216,Hoja1!E215&lt;&gt;Hoja1!E216,I215&gt;0),Hoja1!U215,IF(Hoja1!U215&gt;0,Hoja1!U215,0)))</f>
        <v>0</v>
      </c>
      <c r="L215" s="6">
        <f>IF(AND(Hoja1!B215=Hoja1!B216,Hoja1!E215=Hoja1!E216,I215&gt;0),Hoja1!Q216,IF(AND(Hoja1!B215=Hoja1!B216,Hoja1!E215&lt;&gt;Hoja1!E216,I215&gt;0),Hoja1!V215,IF(Hoja1!V215&gt;0,Hoja1!V215,0)))</f>
        <v>30000000</v>
      </c>
      <c r="M215" t="str">
        <f>Hoja1!W215</f>
        <v>Adición mismo contrato</v>
      </c>
    </row>
    <row r="216" spans="1:13" x14ac:dyDescent="0.3">
      <c r="A216" s="3">
        <f>Hoja1!B216</f>
        <v>208</v>
      </c>
      <c r="B216" s="5">
        <f>Hoja1!H216</f>
        <v>44714</v>
      </c>
      <c r="C216" s="5">
        <f>Hoja1!K216</f>
        <v>44774</v>
      </c>
      <c r="D216" s="6">
        <f>Hoja1!N216</f>
        <v>30000000</v>
      </c>
      <c r="E216" s="7">
        <f>Hoja1!O216</f>
        <v>0</v>
      </c>
      <c r="F216" s="6">
        <f>Hoja1!P216</f>
        <v>0</v>
      </c>
      <c r="G216" s="6">
        <f>Hoja1!Q216</f>
        <v>30000000</v>
      </c>
      <c r="H216" s="6">
        <f>Hoja1!R216</f>
        <v>0</v>
      </c>
      <c r="I216" s="6">
        <f>Hoja1!S216</f>
        <v>0</v>
      </c>
      <c r="J216" s="7">
        <f t="shared" si="3"/>
        <v>0</v>
      </c>
      <c r="K216" s="6">
        <f>IF(AND(Hoja1!B216=Hoja1!B217,Hoja1!E216=Hoja1!E217,I216&gt;0),Hoja1!P217,IF(AND(Hoja1!B216=Hoja1!B217,Hoja1!E216&lt;&gt;Hoja1!E217,I216&gt;0),Hoja1!U216,IF(Hoja1!U216&gt;0,Hoja1!U216,0)))</f>
        <v>0</v>
      </c>
      <c r="L216" s="6">
        <f>IF(AND(Hoja1!B216=Hoja1!B217,Hoja1!E216=Hoja1!E217,I216&gt;0),Hoja1!Q217,IF(AND(Hoja1!B216=Hoja1!B217,Hoja1!E216&lt;&gt;Hoja1!E217,I216&gt;0),Hoja1!V216,IF(Hoja1!V216&gt;0,Hoja1!V216,0)))</f>
        <v>0</v>
      </c>
      <c r="M216" t="str">
        <f>Hoja1!W216</f>
        <v/>
      </c>
    </row>
    <row r="217" spans="1:13" x14ac:dyDescent="0.3">
      <c r="A217" s="3">
        <f>Hoja1!B217</f>
        <v>209</v>
      </c>
      <c r="B217" s="5">
        <f>Hoja1!H217</f>
        <v>44574</v>
      </c>
      <c r="C217" s="5">
        <f>Hoja1!K217</f>
        <v>44754</v>
      </c>
      <c r="D217" s="6">
        <f>Hoja1!N217</f>
        <v>50521500</v>
      </c>
      <c r="E217" s="7">
        <f>Hoja1!O217</f>
        <v>0.76666666666666672</v>
      </c>
      <c r="F217" s="6">
        <f>Hoja1!P217</f>
        <v>38733150</v>
      </c>
      <c r="G217" s="6">
        <f>Hoja1!Q217</f>
        <v>11788350</v>
      </c>
      <c r="H217" s="6">
        <f>Hoja1!R217</f>
        <v>0</v>
      </c>
      <c r="I217" s="6">
        <f>Hoja1!S217</f>
        <v>0</v>
      </c>
      <c r="J217" s="7">
        <f t="shared" si="3"/>
        <v>0</v>
      </c>
      <c r="K217" s="6">
        <f>IF(AND(Hoja1!B217=Hoja1!B218,Hoja1!E217=Hoja1!E218,I217&gt;0),Hoja1!P218,IF(AND(Hoja1!B217=Hoja1!B218,Hoja1!E217&lt;&gt;Hoja1!E218,I217&gt;0),Hoja1!U217,IF(Hoja1!U217&gt;0,Hoja1!U217,0)))</f>
        <v>0</v>
      </c>
      <c r="L217" s="6">
        <f>IF(AND(Hoja1!B217=Hoja1!B218,Hoja1!E217=Hoja1!E218,I217&gt;0),Hoja1!Q218,IF(AND(Hoja1!B217=Hoja1!B218,Hoja1!E217&lt;&gt;Hoja1!E218,I217&gt;0),Hoja1!V217,IF(Hoja1!V217&gt;0,Hoja1!V217,0)))</f>
        <v>0</v>
      </c>
      <c r="M217" t="str">
        <f>Hoja1!W217</f>
        <v/>
      </c>
    </row>
    <row r="218" spans="1:13" x14ac:dyDescent="0.3">
      <c r="A218" s="3">
        <f>Hoja1!B218</f>
        <v>210</v>
      </c>
      <c r="B218" s="5">
        <f>Hoja1!H218</f>
        <v>44575</v>
      </c>
      <c r="C218" s="5">
        <f>Hoja1!K218</f>
        <v>44923</v>
      </c>
      <c r="D218" s="6">
        <f>Hoja1!N218</f>
        <v>48564500</v>
      </c>
      <c r="E218" s="7">
        <f>Hoja1!O218</f>
        <v>0.38260869565217392</v>
      </c>
      <c r="F218" s="6">
        <f>Hoja1!P218</f>
        <v>18581200</v>
      </c>
      <c r="G218" s="6">
        <f>Hoja1!Q218</f>
        <v>29983300</v>
      </c>
      <c r="H218" s="6">
        <f>Hoja1!R218</f>
        <v>0</v>
      </c>
      <c r="I218" s="6">
        <f>Hoja1!S218</f>
        <v>0</v>
      </c>
      <c r="J218" s="7">
        <f t="shared" si="3"/>
        <v>0</v>
      </c>
      <c r="K218" s="6">
        <f>IF(AND(Hoja1!B218=Hoja1!B219,Hoja1!E218=Hoja1!E219,I218&gt;0),Hoja1!P219,IF(AND(Hoja1!B218=Hoja1!B219,Hoja1!E218&lt;&gt;Hoja1!E219,I218&gt;0),Hoja1!U218,IF(Hoja1!U218&gt;0,Hoja1!U218,0)))</f>
        <v>0</v>
      </c>
      <c r="L218" s="6">
        <f>IF(AND(Hoja1!B218=Hoja1!B219,Hoja1!E218=Hoja1!E219,I218&gt;0),Hoja1!Q219,IF(AND(Hoja1!B218=Hoja1!B219,Hoja1!E218&lt;&gt;Hoja1!E219,I218&gt;0),Hoja1!V218,IF(Hoja1!V218&gt;0,Hoja1!V218,0)))</f>
        <v>0</v>
      </c>
      <c r="M218" t="str">
        <f>Hoja1!W218</f>
        <v/>
      </c>
    </row>
    <row r="219" spans="1:13" x14ac:dyDescent="0.3">
      <c r="A219" s="3">
        <f>Hoja1!B219</f>
        <v>211</v>
      </c>
      <c r="B219" s="5">
        <f>Hoja1!H219</f>
        <v>44574</v>
      </c>
      <c r="C219" s="5">
        <f>Hoja1!K219</f>
        <v>44754</v>
      </c>
      <c r="D219" s="6">
        <f>Hoja1!N219</f>
        <v>11229060</v>
      </c>
      <c r="E219" s="7">
        <f>Hoja1!O219</f>
        <v>0.73333333333333328</v>
      </c>
      <c r="F219" s="6">
        <f>Hoja1!P219</f>
        <v>8234644</v>
      </c>
      <c r="G219" s="6">
        <f>Hoja1!Q219</f>
        <v>2994416</v>
      </c>
      <c r="H219" s="6">
        <f>Hoja1!R219</f>
        <v>0</v>
      </c>
      <c r="I219" s="6">
        <f>Hoja1!S219</f>
        <v>0</v>
      </c>
      <c r="J219" s="7">
        <f t="shared" si="3"/>
        <v>0</v>
      </c>
      <c r="K219" s="6">
        <f>IF(AND(Hoja1!B219=Hoja1!B220,Hoja1!E219=Hoja1!E220,I219&gt;0),Hoja1!P220,IF(AND(Hoja1!B219=Hoja1!B220,Hoja1!E219&lt;&gt;Hoja1!E220,I219&gt;0),Hoja1!U219,IF(Hoja1!U219&gt;0,Hoja1!U219,0)))</f>
        <v>0</v>
      </c>
      <c r="L219" s="6">
        <f>IF(AND(Hoja1!B219=Hoja1!B220,Hoja1!E219=Hoja1!E220,I219&gt;0),Hoja1!Q220,IF(AND(Hoja1!B219=Hoja1!B220,Hoja1!E219&lt;&gt;Hoja1!E220,I219&gt;0),Hoja1!V219,IF(Hoja1!V219&gt;0,Hoja1!V219,0)))</f>
        <v>0</v>
      </c>
      <c r="M219" t="str">
        <f>Hoja1!W219</f>
        <v/>
      </c>
    </row>
    <row r="220" spans="1:13" x14ac:dyDescent="0.3">
      <c r="A220" s="3">
        <f>Hoja1!B220</f>
        <v>212</v>
      </c>
      <c r="B220" s="5">
        <f>Hoja1!H220</f>
        <v>44578</v>
      </c>
      <c r="C220" s="5">
        <f>Hoja1!K220</f>
        <v>44758</v>
      </c>
      <c r="D220" s="6">
        <f>Hoja1!N220</f>
        <v>46200000</v>
      </c>
      <c r="E220" s="7">
        <f>Hoja1!O220</f>
        <v>0.74444443722943721</v>
      </c>
      <c r="F220" s="6">
        <f>Hoja1!P220</f>
        <v>34393333</v>
      </c>
      <c r="G220" s="6">
        <f>Hoja1!Q220</f>
        <v>11806667</v>
      </c>
      <c r="H220" s="6">
        <f>Hoja1!R220</f>
        <v>0</v>
      </c>
      <c r="I220" s="6">
        <f>Hoja1!S220</f>
        <v>0</v>
      </c>
      <c r="J220" s="7">
        <f t="shared" si="3"/>
        <v>0</v>
      </c>
      <c r="K220" s="6">
        <f>IF(AND(Hoja1!B220=Hoja1!B221,Hoja1!E220=Hoja1!E221,I220&gt;0),Hoja1!P221,IF(AND(Hoja1!B220=Hoja1!B221,Hoja1!E220&lt;&gt;Hoja1!E221,I220&gt;0),Hoja1!U220,IF(Hoja1!U220&gt;0,Hoja1!U220,0)))</f>
        <v>0</v>
      </c>
      <c r="L220" s="6">
        <f>IF(AND(Hoja1!B220=Hoja1!B221,Hoja1!E220=Hoja1!E221,I220&gt;0),Hoja1!Q221,IF(AND(Hoja1!B220=Hoja1!B221,Hoja1!E220&lt;&gt;Hoja1!E221,I220&gt;0),Hoja1!V220,IF(Hoja1!V220&gt;0,Hoja1!V220,0)))</f>
        <v>0</v>
      </c>
      <c r="M220" t="str">
        <f>Hoja1!W220</f>
        <v/>
      </c>
    </row>
    <row r="221" spans="1:13" x14ac:dyDescent="0.3">
      <c r="A221" s="3">
        <f>Hoja1!B221</f>
        <v>213</v>
      </c>
      <c r="B221" s="5">
        <f>Hoja1!H221</f>
        <v>44578</v>
      </c>
      <c r="C221" s="5">
        <f>Hoja1!K221</f>
        <v>44820</v>
      </c>
      <c r="D221" s="6">
        <f>Hoja1!N221</f>
        <v>58400000</v>
      </c>
      <c r="E221" s="7">
        <f>Hoja1!O221</f>
        <v>0.55833332191780827</v>
      </c>
      <c r="F221" s="6">
        <f>Hoja1!P221</f>
        <v>32606666</v>
      </c>
      <c r="G221" s="6">
        <f>Hoja1!Q221</f>
        <v>25793334</v>
      </c>
      <c r="H221" s="6">
        <f>Hoja1!R221</f>
        <v>0</v>
      </c>
      <c r="I221" s="6">
        <f>Hoja1!S221</f>
        <v>0</v>
      </c>
      <c r="J221" s="7">
        <f t="shared" si="3"/>
        <v>0</v>
      </c>
      <c r="K221" s="6">
        <f>IF(AND(Hoja1!B221=Hoja1!B222,Hoja1!E221=Hoja1!E222,I221&gt;0),Hoja1!P222,IF(AND(Hoja1!B221=Hoja1!B222,Hoja1!E221&lt;&gt;Hoja1!E222,I221&gt;0),Hoja1!U221,IF(Hoja1!U221&gt;0,Hoja1!U221,0)))</f>
        <v>0</v>
      </c>
      <c r="L221" s="6">
        <f>IF(AND(Hoja1!B221=Hoja1!B222,Hoja1!E221=Hoja1!E222,I221&gt;0),Hoja1!Q222,IF(AND(Hoja1!B221=Hoja1!B222,Hoja1!E221&lt;&gt;Hoja1!E222,I221&gt;0),Hoja1!V221,IF(Hoja1!V221&gt;0,Hoja1!V221,0)))</f>
        <v>0</v>
      </c>
      <c r="M221" t="str">
        <f>Hoja1!W221</f>
        <v/>
      </c>
    </row>
    <row r="222" spans="1:13" x14ac:dyDescent="0.3">
      <c r="A222" s="3">
        <f>Hoja1!B222</f>
        <v>214</v>
      </c>
      <c r="B222" s="5">
        <f>Hoja1!H222</f>
        <v>44578</v>
      </c>
      <c r="C222" s="5">
        <f>Hoja1!K222</f>
        <v>44820</v>
      </c>
      <c r="D222" s="6">
        <f>Hoja1!N222</f>
        <v>56000000</v>
      </c>
      <c r="E222" s="7">
        <f>Hoja1!O222</f>
        <v>0.55833333928571427</v>
      </c>
      <c r="F222" s="6">
        <f>Hoja1!P222</f>
        <v>31266667</v>
      </c>
      <c r="G222" s="6">
        <f>Hoja1!Q222</f>
        <v>24733333</v>
      </c>
      <c r="H222" s="6">
        <f>Hoja1!R222</f>
        <v>0</v>
      </c>
      <c r="I222" s="6">
        <f>Hoja1!S222</f>
        <v>0</v>
      </c>
      <c r="J222" s="7">
        <f t="shared" si="3"/>
        <v>0</v>
      </c>
      <c r="K222" s="6">
        <f>IF(AND(Hoja1!B222=Hoja1!B223,Hoja1!E222=Hoja1!E223,I222&gt;0),Hoja1!P223,IF(AND(Hoja1!B222=Hoja1!B223,Hoja1!E222&lt;&gt;Hoja1!E223,I222&gt;0),Hoja1!U222,IF(Hoja1!U222&gt;0,Hoja1!U222,0)))</f>
        <v>0</v>
      </c>
      <c r="L222" s="6">
        <f>IF(AND(Hoja1!B222=Hoja1!B223,Hoja1!E222=Hoja1!E223,I222&gt;0),Hoja1!Q223,IF(AND(Hoja1!B222=Hoja1!B223,Hoja1!E222&lt;&gt;Hoja1!E223,I222&gt;0),Hoja1!V222,IF(Hoja1!V222&gt;0,Hoja1!V222,0)))</f>
        <v>0</v>
      </c>
      <c r="M222" t="str">
        <f>Hoja1!W222</f>
        <v/>
      </c>
    </row>
    <row r="223" spans="1:13" x14ac:dyDescent="0.3">
      <c r="A223" s="3">
        <f>Hoja1!B223</f>
        <v>215</v>
      </c>
      <c r="B223" s="5">
        <f>Hoja1!H223</f>
        <v>44578</v>
      </c>
      <c r="C223" s="5">
        <f>Hoja1!K223</f>
        <v>44820</v>
      </c>
      <c r="D223" s="6">
        <f>Hoja1!N223</f>
        <v>72000000</v>
      </c>
      <c r="E223" s="7">
        <f>Hoja1!O223</f>
        <v>0.55833333333333335</v>
      </c>
      <c r="F223" s="6">
        <f>Hoja1!P223</f>
        <v>40200000</v>
      </c>
      <c r="G223" s="6">
        <f>Hoja1!Q223</f>
        <v>31800000</v>
      </c>
      <c r="H223" s="6">
        <f>Hoja1!R223</f>
        <v>0</v>
      </c>
      <c r="I223" s="6">
        <f>Hoja1!S223</f>
        <v>0</v>
      </c>
      <c r="J223" s="7">
        <f t="shared" si="3"/>
        <v>0</v>
      </c>
      <c r="K223" s="6">
        <f>IF(AND(Hoja1!B223=Hoja1!B224,Hoja1!E223=Hoja1!E224,I223&gt;0),Hoja1!P224,IF(AND(Hoja1!B223=Hoja1!B224,Hoja1!E223&lt;&gt;Hoja1!E224,I223&gt;0),Hoja1!U223,IF(Hoja1!U223&gt;0,Hoja1!U223,0)))</f>
        <v>0</v>
      </c>
      <c r="L223" s="6">
        <f>IF(AND(Hoja1!B223=Hoja1!B224,Hoja1!E223=Hoja1!E224,I223&gt;0),Hoja1!Q224,IF(AND(Hoja1!B223=Hoja1!B224,Hoja1!E223&lt;&gt;Hoja1!E224,I223&gt;0),Hoja1!V223,IF(Hoja1!V223&gt;0,Hoja1!V223,0)))</f>
        <v>0</v>
      </c>
      <c r="M223" t="str">
        <f>Hoja1!W223</f>
        <v/>
      </c>
    </row>
    <row r="224" spans="1:13" x14ac:dyDescent="0.3">
      <c r="A224" s="3">
        <f>Hoja1!B224</f>
        <v>216</v>
      </c>
      <c r="B224" s="5">
        <f>Hoja1!H224</f>
        <v>44579</v>
      </c>
      <c r="C224" s="5">
        <f>Hoja1!K224</f>
        <v>44759</v>
      </c>
      <c r="D224" s="6">
        <f>Hoja1!N224</f>
        <v>14100000</v>
      </c>
      <c r="E224" s="7">
        <f>Hoja1!O224</f>
        <v>0.73888886524822694</v>
      </c>
      <c r="F224" s="6">
        <f>Hoja1!P224</f>
        <v>10418333</v>
      </c>
      <c r="G224" s="6">
        <f>Hoja1!Q224</f>
        <v>3681667</v>
      </c>
      <c r="H224" s="6">
        <f>Hoja1!R224</f>
        <v>0</v>
      </c>
      <c r="I224" s="6">
        <f>Hoja1!S224</f>
        <v>0</v>
      </c>
      <c r="J224" s="7">
        <f t="shared" si="3"/>
        <v>0</v>
      </c>
      <c r="K224" s="6">
        <f>IF(AND(Hoja1!B224=Hoja1!B225,Hoja1!E224=Hoja1!E225,I224&gt;0),Hoja1!P225,IF(AND(Hoja1!B224=Hoja1!B225,Hoja1!E224&lt;&gt;Hoja1!E225,I224&gt;0),Hoja1!U224,IF(Hoja1!U224&gt;0,Hoja1!U224,0)))</f>
        <v>0</v>
      </c>
      <c r="L224" s="6">
        <f>IF(AND(Hoja1!B224=Hoja1!B225,Hoja1!E224=Hoja1!E225,I224&gt;0),Hoja1!Q225,IF(AND(Hoja1!B224=Hoja1!B225,Hoja1!E224&lt;&gt;Hoja1!E225,I224&gt;0),Hoja1!V224,IF(Hoja1!V224&gt;0,Hoja1!V224,0)))</f>
        <v>0</v>
      </c>
      <c r="M224" t="str">
        <f>Hoja1!W224</f>
        <v/>
      </c>
    </row>
    <row r="225" spans="1:13" x14ac:dyDescent="0.3">
      <c r="A225" s="3">
        <f>Hoja1!B225</f>
        <v>217</v>
      </c>
      <c r="B225" s="5">
        <f>Hoja1!H225</f>
        <v>44575</v>
      </c>
      <c r="C225" s="5">
        <f>Hoja1!K225</f>
        <v>44772</v>
      </c>
      <c r="D225" s="6">
        <f>Hoja1!N225</f>
        <v>11229060</v>
      </c>
      <c r="E225" s="7">
        <f>Hoja1!O225</f>
        <v>0.53888882951912276</v>
      </c>
      <c r="F225" s="6">
        <f>Hoja1!P225</f>
        <v>6051215</v>
      </c>
      <c r="G225" s="6">
        <f>Hoja1!Q225</f>
        <v>5177845</v>
      </c>
      <c r="H225" s="6">
        <f>Hoja1!R225</f>
        <v>0</v>
      </c>
      <c r="I225" s="6">
        <f>Hoja1!S225</f>
        <v>0</v>
      </c>
      <c r="J225" s="7">
        <f t="shared" si="3"/>
        <v>0</v>
      </c>
      <c r="K225" s="6">
        <f>IF(AND(Hoja1!B225=Hoja1!B226,Hoja1!E225=Hoja1!E226,I225&gt;0),Hoja1!P226,IF(AND(Hoja1!B225=Hoja1!B226,Hoja1!E225&lt;&gt;Hoja1!E226,I225&gt;0),Hoja1!U225,IF(Hoja1!U225&gt;0,Hoja1!U225,0)))</f>
        <v>0</v>
      </c>
      <c r="L225" s="6">
        <f>IF(AND(Hoja1!B225=Hoja1!B226,Hoja1!E225=Hoja1!E226,I225&gt;0),Hoja1!Q226,IF(AND(Hoja1!B225=Hoja1!B226,Hoja1!E225&lt;&gt;Hoja1!E226,I225&gt;0),Hoja1!V225,IF(Hoja1!V225&gt;0,Hoja1!V225,0)))</f>
        <v>0</v>
      </c>
      <c r="M225" t="str">
        <f>Hoja1!W225</f>
        <v/>
      </c>
    </row>
    <row r="226" spans="1:13" x14ac:dyDescent="0.3">
      <c r="A226" s="3">
        <f>Hoja1!B226</f>
        <v>218</v>
      </c>
      <c r="B226" s="5">
        <f>Hoja1!H226</f>
        <v>44575</v>
      </c>
      <c r="C226" s="5">
        <f>Hoja1!K226</f>
        <v>44925</v>
      </c>
      <c r="D226" s="6">
        <f>Hoja1!N226</f>
        <v>46787750</v>
      </c>
      <c r="E226" s="7">
        <f>Hoja1!O226</f>
        <v>0.39710144215099036</v>
      </c>
      <c r="F226" s="6">
        <f>Hoja1!P226</f>
        <v>18579483</v>
      </c>
      <c r="G226" s="6">
        <f>Hoja1!Q226</f>
        <v>28208267</v>
      </c>
      <c r="H226" s="6">
        <f>Hoja1!R226</f>
        <v>0</v>
      </c>
      <c r="I226" s="6">
        <f>Hoja1!S226</f>
        <v>0</v>
      </c>
      <c r="J226" s="7">
        <f t="shared" si="3"/>
        <v>0</v>
      </c>
      <c r="K226" s="6">
        <f>IF(AND(Hoja1!B226=Hoja1!B227,Hoja1!E226=Hoja1!E227,I226&gt;0),Hoja1!P227,IF(AND(Hoja1!B226=Hoja1!B227,Hoja1!E226&lt;&gt;Hoja1!E227,I226&gt;0),Hoja1!U226,IF(Hoja1!U226&gt;0,Hoja1!U226,0)))</f>
        <v>0</v>
      </c>
      <c r="L226" s="6">
        <f>IF(AND(Hoja1!B226=Hoja1!B227,Hoja1!E226=Hoja1!E227,I226&gt;0),Hoja1!Q227,IF(AND(Hoja1!B226=Hoja1!B227,Hoja1!E226&lt;&gt;Hoja1!E227,I226&gt;0),Hoja1!V226,IF(Hoja1!V226&gt;0,Hoja1!V226,0)))</f>
        <v>0</v>
      </c>
      <c r="M226" t="str">
        <f>Hoja1!W226</f>
        <v/>
      </c>
    </row>
    <row r="227" spans="1:13" x14ac:dyDescent="0.3">
      <c r="A227" s="3">
        <f>Hoja1!B227</f>
        <v>219</v>
      </c>
      <c r="B227" s="5">
        <f>Hoja1!H227</f>
        <v>44575</v>
      </c>
      <c r="C227" s="5">
        <f>Hoja1!K227</f>
        <v>44925</v>
      </c>
      <c r="D227" s="6">
        <f>Hoja1!N227</f>
        <v>48564500</v>
      </c>
      <c r="E227" s="7">
        <f>Hoja1!O227</f>
        <v>0.38550725324053581</v>
      </c>
      <c r="F227" s="6">
        <f>Hoja1!P227</f>
        <v>18721967</v>
      </c>
      <c r="G227" s="6">
        <f>Hoja1!Q227</f>
        <v>29842533</v>
      </c>
      <c r="H227" s="6">
        <f>Hoja1!R227</f>
        <v>0</v>
      </c>
      <c r="I227" s="6">
        <f>Hoja1!S227</f>
        <v>0</v>
      </c>
      <c r="J227" s="7">
        <f t="shared" si="3"/>
        <v>0</v>
      </c>
      <c r="K227" s="6">
        <f>IF(AND(Hoja1!B227=Hoja1!B228,Hoja1!E227=Hoja1!E228,I227&gt;0),Hoja1!P228,IF(AND(Hoja1!B227=Hoja1!B228,Hoja1!E227&lt;&gt;Hoja1!E228,I227&gt;0),Hoja1!U227,IF(Hoja1!U227&gt;0,Hoja1!U227,0)))</f>
        <v>0</v>
      </c>
      <c r="L227" s="6">
        <f>IF(AND(Hoja1!B227=Hoja1!B228,Hoja1!E227=Hoja1!E228,I227&gt;0),Hoja1!Q228,IF(AND(Hoja1!B227=Hoja1!B228,Hoja1!E227&lt;&gt;Hoja1!E228,I227&gt;0),Hoja1!V227,IF(Hoja1!V227&gt;0,Hoja1!V227,0)))</f>
        <v>0</v>
      </c>
      <c r="M227" t="str">
        <f>Hoja1!W227</f>
        <v/>
      </c>
    </row>
    <row r="228" spans="1:13" x14ac:dyDescent="0.3">
      <c r="A228" s="3">
        <f>Hoja1!B228</f>
        <v>220</v>
      </c>
      <c r="B228" s="5">
        <f>Hoja1!H228</f>
        <v>44575</v>
      </c>
      <c r="C228" s="5">
        <f>Hoja1!K228</f>
        <v>44772</v>
      </c>
      <c r="D228" s="6">
        <f>Hoja1!N228</f>
        <v>25263840</v>
      </c>
      <c r="E228" s="7">
        <f>Hoja1!O228</f>
        <v>0.73888886250071251</v>
      </c>
      <c r="F228" s="6">
        <f>Hoja1!P228</f>
        <v>18667170</v>
      </c>
      <c r="G228" s="6">
        <f>Hoja1!Q228</f>
        <v>6596670</v>
      </c>
      <c r="H228" s="6">
        <f>Hoja1!R228</f>
        <v>0</v>
      </c>
      <c r="I228" s="6">
        <f>Hoja1!S228</f>
        <v>0</v>
      </c>
      <c r="J228" s="7">
        <f t="shared" si="3"/>
        <v>0</v>
      </c>
      <c r="K228" s="6">
        <f>IF(AND(Hoja1!B228=Hoja1!B229,Hoja1!E228=Hoja1!E229,I228&gt;0),Hoja1!P229,IF(AND(Hoja1!B228=Hoja1!B229,Hoja1!E228&lt;&gt;Hoja1!E229,I228&gt;0),Hoja1!U228,IF(Hoja1!U228&gt;0,Hoja1!U228,0)))</f>
        <v>0</v>
      </c>
      <c r="L228" s="6">
        <f>IF(AND(Hoja1!B228=Hoja1!B229,Hoja1!E228=Hoja1!E229,I228&gt;0),Hoja1!Q229,IF(AND(Hoja1!B228=Hoja1!B229,Hoja1!E228&lt;&gt;Hoja1!E229,I228&gt;0),Hoja1!V228,IF(Hoja1!V228&gt;0,Hoja1!V228,0)))</f>
        <v>0</v>
      </c>
      <c r="M228" t="str">
        <f>Hoja1!W228</f>
        <v/>
      </c>
    </row>
    <row r="229" spans="1:13" x14ac:dyDescent="0.3">
      <c r="A229" s="3">
        <f>Hoja1!B229</f>
        <v>221</v>
      </c>
      <c r="B229" s="5">
        <f>Hoja1!H229</f>
        <v>44575</v>
      </c>
      <c r="C229" s="5">
        <f>Hoja1!K229</f>
        <v>44925</v>
      </c>
      <c r="D229" s="6">
        <f>Hoja1!N229</f>
        <v>97129000</v>
      </c>
      <c r="E229" s="7">
        <f>Hoja1!O229</f>
        <v>0.38840580053331136</v>
      </c>
      <c r="F229" s="6">
        <f>Hoja1!P229</f>
        <v>37725467</v>
      </c>
      <c r="G229" s="6">
        <f>Hoja1!Q229</f>
        <v>59403533</v>
      </c>
      <c r="H229" s="6">
        <f>Hoja1!R229</f>
        <v>0</v>
      </c>
      <c r="I229" s="6">
        <f>Hoja1!S229</f>
        <v>0</v>
      </c>
      <c r="J229" s="7">
        <f t="shared" si="3"/>
        <v>0</v>
      </c>
      <c r="K229" s="6">
        <f>IF(AND(Hoja1!B229=Hoja1!B230,Hoja1!E229=Hoja1!E230,I229&gt;0),Hoja1!P230,IF(AND(Hoja1!B229=Hoja1!B230,Hoja1!E229&lt;&gt;Hoja1!E230,I229&gt;0),Hoja1!U229,IF(Hoja1!U229&gt;0,Hoja1!U229,0)))</f>
        <v>0</v>
      </c>
      <c r="L229" s="6">
        <f>IF(AND(Hoja1!B229=Hoja1!B230,Hoja1!E229=Hoja1!E230,I229&gt;0),Hoja1!Q230,IF(AND(Hoja1!B229=Hoja1!B230,Hoja1!E229&lt;&gt;Hoja1!E230,I229&gt;0),Hoja1!V229,IF(Hoja1!V229&gt;0,Hoja1!V229,0)))</f>
        <v>0</v>
      </c>
      <c r="M229" t="str">
        <f>Hoja1!W229</f>
        <v/>
      </c>
    </row>
    <row r="230" spans="1:13" x14ac:dyDescent="0.3">
      <c r="A230" s="3">
        <f>Hoja1!B230</f>
        <v>222</v>
      </c>
      <c r="B230" s="5">
        <f>Hoja1!H230</f>
        <v>44575</v>
      </c>
      <c r="C230" s="5">
        <f>Hoja1!K230</f>
        <v>44925</v>
      </c>
      <c r="D230" s="6">
        <f>Hoja1!N230</f>
        <v>97129000</v>
      </c>
      <c r="E230" s="7">
        <f>Hoja1!O230</f>
        <v>0.38840579023772509</v>
      </c>
      <c r="F230" s="6">
        <f>Hoja1!P230</f>
        <v>37725466</v>
      </c>
      <c r="G230" s="6">
        <f>Hoja1!Q230</f>
        <v>59403534</v>
      </c>
      <c r="H230" s="6">
        <f>Hoja1!R230</f>
        <v>0</v>
      </c>
      <c r="I230" s="6">
        <f>Hoja1!S230</f>
        <v>0</v>
      </c>
      <c r="J230" s="7">
        <f t="shared" si="3"/>
        <v>0</v>
      </c>
      <c r="K230" s="6">
        <f>IF(AND(Hoja1!B230=Hoja1!B231,Hoja1!E230=Hoja1!E231,I230&gt;0),Hoja1!P231,IF(AND(Hoja1!B230=Hoja1!B231,Hoja1!E230&lt;&gt;Hoja1!E231,I230&gt;0),Hoja1!U230,IF(Hoja1!U230&gt;0,Hoja1!U230,0)))</f>
        <v>0</v>
      </c>
      <c r="L230" s="6">
        <f>IF(AND(Hoja1!B230=Hoja1!B231,Hoja1!E230=Hoja1!E231,I230&gt;0),Hoja1!Q231,IF(AND(Hoja1!B230=Hoja1!B231,Hoja1!E230&lt;&gt;Hoja1!E231,I230&gt;0),Hoja1!V230,IF(Hoja1!V230&gt;0,Hoja1!V230,0)))</f>
        <v>0</v>
      </c>
      <c r="M230" t="str">
        <f>Hoja1!W230</f>
        <v/>
      </c>
    </row>
    <row r="231" spans="1:13" x14ac:dyDescent="0.3">
      <c r="A231" s="3">
        <f>Hoja1!B231</f>
        <v>223</v>
      </c>
      <c r="B231" s="5">
        <f>Hoja1!H231</f>
        <v>44575</v>
      </c>
      <c r="C231" s="5">
        <f>Hoja1!K231</f>
        <v>44909</v>
      </c>
      <c r="D231" s="6">
        <f>Hoja1!N231</f>
        <v>81950000</v>
      </c>
      <c r="E231" s="7">
        <f>Hoja1!O231</f>
        <v>0.41515151921903598</v>
      </c>
      <c r="F231" s="6">
        <f>Hoja1!P231</f>
        <v>34021667</v>
      </c>
      <c r="G231" s="6">
        <f>Hoja1!Q231</f>
        <v>47928333</v>
      </c>
      <c r="H231" s="6">
        <f>Hoja1!R231</f>
        <v>0</v>
      </c>
      <c r="I231" s="6">
        <f>Hoja1!S231</f>
        <v>0</v>
      </c>
      <c r="J231" s="7">
        <f t="shared" si="3"/>
        <v>0</v>
      </c>
      <c r="K231" s="6">
        <f>IF(AND(Hoja1!B231=Hoja1!B232,Hoja1!E231=Hoja1!E232,I231&gt;0),Hoja1!P232,IF(AND(Hoja1!B231=Hoja1!B232,Hoja1!E231&lt;&gt;Hoja1!E232,I231&gt;0),Hoja1!U231,IF(Hoja1!U231&gt;0,Hoja1!U231,0)))</f>
        <v>0</v>
      </c>
      <c r="L231" s="6">
        <f>IF(AND(Hoja1!B231=Hoja1!B232,Hoja1!E231=Hoja1!E232,I231&gt;0),Hoja1!Q232,IF(AND(Hoja1!B231=Hoja1!B232,Hoja1!E231&lt;&gt;Hoja1!E232,I231&gt;0),Hoja1!V231,IF(Hoja1!V231&gt;0,Hoja1!V231,0)))</f>
        <v>0</v>
      </c>
      <c r="M231" t="str">
        <f>Hoja1!W231</f>
        <v/>
      </c>
    </row>
    <row r="232" spans="1:13" x14ac:dyDescent="0.3">
      <c r="A232" s="3">
        <f>Hoja1!B232</f>
        <v>224</v>
      </c>
      <c r="B232" s="5">
        <f>Hoja1!H232</f>
        <v>44578</v>
      </c>
      <c r="C232" s="5">
        <f>Hoja1!K232</f>
        <v>44921</v>
      </c>
      <c r="D232" s="6">
        <f>Hoja1!N232</f>
        <v>91800000</v>
      </c>
      <c r="E232" s="7">
        <f>Hoja1!O232</f>
        <v>0.39411764705882352</v>
      </c>
      <c r="F232" s="6">
        <f>Hoja1!P232</f>
        <v>36180000</v>
      </c>
      <c r="G232" s="6">
        <f>Hoja1!Q232</f>
        <v>55620000</v>
      </c>
      <c r="H232" s="6">
        <f>Hoja1!R232</f>
        <v>0</v>
      </c>
      <c r="I232" s="6">
        <f>Hoja1!S232</f>
        <v>0</v>
      </c>
      <c r="J232" s="7">
        <f t="shared" si="3"/>
        <v>0</v>
      </c>
      <c r="K232" s="6">
        <f>IF(AND(Hoja1!B232=Hoja1!B233,Hoja1!E232=Hoja1!E233,I232&gt;0),Hoja1!P233,IF(AND(Hoja1!B232=Hoja1!B233,Hoja1!E232&lt;&gt;Hoja1!E233,I232&gt;0),Hoja1!U232,IF(Hoja1!U232&gt;0,Hoja1!U232,0)))</f>
        <v>0</v>
      </c>
      <c r="L232" s="6">
        <f>IF(AND(Hoja1!B232=Hoja1!B233,Hoja1!E232=Hoja1!E233,I232&gt;0),Hoja1!Q233,IF(AND(Hoja1!B232=Hoja1!B233,Hoja1!E232&lt;&gt;Hoja1!E233,I232&gt;0),Hoja1!V232,IF(Hoja1!V232&gt;0,Hoja1!V232,0)))</f>
        <v>0</v>
      </c>
      <c r="M232" t="str">
        <f>Hoja1!W232</f>
        <v/>
      </c>
    </row>
    <row r="233" spans="1:13" x14ac:dyDescent="0.3">
      <c r="A233" s="3">
        <f>Hoja1!B233</f>
        <v>225</v>
      </c>
      <c r="B233" s="5">
        <f>Hoja1!H233</f>
        <v>44575</v>
      </c>
      <c r="C233" s="5">
        <f>Hoja1!K233</f>
        <v>44923</v>
      </c>
      <c r="D233" s="6">
        <f>Hoja1!N233</f>
        <v>51750000</v>
      </c>
      <c r="E233" s="7">
        <f>Hoja1!O233</f>
        <v>0.39130434782608697</v>
      </c>
      <c r="F233" s="6">
        <f>Hoja1!P233</f>
        <v>20250000</v>
      </c>
      <c r="G233" s="6">
        <f>Hoja1!Q233</f>
        <v>31500000</v>
      </c>
      <c r="H233" s="6">
        <f>Hoja1!R233</f>
        <v>0</v>
      </c>
      <c r="I233" s="6">
        <f>Hoja1!S233</f>
        <v>0</v>
      </c>
      <c r="J233" s="7">
        <f t="shared" si="3"/>
        <v>0</v>
      </c>
      <c r="K233" s="6">
        <f>IF(AND(Hoja1!B233=Hoja1!B234,Hoja1!E233=Hoja1!E234,I233&gt;0),Hoja1!P234,IF(AND(Hoja1!B233=Hoja1!B234,Hoja1!E233&lt;&gt;Hoja1!E234,I233&gt;0),Hoja1!U233,IF(Hoja1!U233&gt;0,Hoja1!U233,0)))</f>
        <v>0</v>
      </c>
      <c r="L233" s="6">
        <f>IF(AND(Hoja1!B233=Hoja1!B234,Hoja1!E233=Hoja1!E234,I233&gt;0),Hoja1!Q234,IF(AND(Hoja1!B233=Hoja1!B234,Hoja1!E233&lt;&gt;Hoja1!E234,I233&gt;0),Hoja1!V233,IF(Hoja1!V233&gt;0,Hoja1!V233,0)))</f>
        <v>0</v>
      </c>
      <c r="M233" t="str">
        <f>Hoja1!W233</f>
        <v/>
      </c>
    </row>
    <row r="234" spans="1:13" x14ac:dyDescent="0.3">
      <c r="A234" s="3">
        <f>Hoja1!B234</f>
        <v>226</v>
      </c>
      <c r="B234" s="5">
        <f>Hoja1!H234</f>
        <v>44575</v>
      </c>
      <c r="C234" s="5">
        <f>Hoja1!K234</f>
        <v>44923</v>
      </c>
      <c r="D234" s="6">
        <f>Hoja1!N234</f>
        <v>84573300</v>
      </c>
      <c r="E234" s="7">
        <f>Hoja1!O234</f>
        <v>0.38840579710144929</v>
      </c>
      <c r="F234" s="6">
        <f>Hoja1!P234</f>
        <v>32848760</v>
      </c>
      <c r="G234" s="6">
        <f>Hoja1!Q234</f>
        <v>51724540</v>
      </c>
      <c r="H234" s="6">
        <f>Hoja1!R234</f>
        <v>0</v>
      </c>
      <c r="I234" s="6">
        <f>Hoja1!S234</f>
        <v>0</v>
      </c>
      <c r="J234" s="7">
        <f t="shared" si="3"/>
        <v>0</v>
      </c>
      <c r="K234" s="6">
        <f>IF(AND(Hoja1!B234=Hoja1!B235,Hoja1!E234=Hoja1!E235,I234&gt;0),Hoja1!P235,IF(AND(Hoja1!B234=Hoja1!B235,Hoja1!E234&lt;&gt;Hoja1!E235,I234&gt;0),Hoja1!U234,IF(Hoja1!U234&gt;0,Hoja1!U234,0)))</f>
        <v>0</v>
      </c>
      <c r="L234" s="6">
        <f>IF(AND(Hoja1!B234=Hoja1!B235,Hoja1!E234=Hoja1!E235,I234&gt;0),Hoja1!Q235,IF(AND(Hoja1!B234=Hoja1!B235,Hoja1!E234&lt;&gt;Hoja1!E235,I234&gt;0),Hoja1!V234,IF(Hoja1!V234&gt;0,Hoja1!V234,0)))</f>
        <v>0</v>
      </c>
      <c r="M234" t="str">
        <f>Hoja1!W234</f>
        <v/>
      </c>
    </row>
    <row r="235" spans="1:13" x14ac:dyDescent="0.3">
      <c r="A235" s="3">
        <f>Hoja1!B235</f>
        <v>227</v>
      </c>
      <c r="B235" s="5">
        <f>Hoja1!H235</f>
        <v>44575</v>
      </c>
      <c r="C235" s="5">
        <f>Hoja1!K235</f>
        <v>44923</v>
      </c>
      <c r="D235" s="6">
        <f>Hoja1!N235</f>
        <v>51750000</v>
      </c>
      <c r="E235" s="7">
        <f>Hoja1!O235</f>
        <v>0.38840579710144929</v>
      </c>
      <c r="F235" s="6">
        <f>Hoja1!P235</f>
        <v>20100000</v>
      </c>
      <c r="G235" s="6">
        <f>Hoja1!Q235</f>
        <v>31650000</v>
      </c>
      <c r="H235" s="6">
        <f>Hoja1!R235</f>
        <v>0</v>
      </c>
      <c r="I235" s="6">
        <f>Hoja1!S235</f>
        <v>0</v>
      </c>
      <c r="J235" s="7">
        <f t="shared" si="3"/>
        <v>0</v>
      </c>
      <c r="K235" s="6">
        <f>IF(AND(Hoja1!B235=Hoja1!B236,Hoja1!E235=Hoja1!E236,I235&gt;0),Hoja1!P236,IF(AND(Hoja1!B235=Hoja1!B236,Hoja1!E235&lt;&gt;Hoja1!E236,I235&gt;0),Hoja1!U235,IF(Hoja1!U235&gt;0,Hoja1!U235,0)))</f>
        <v>0</v>
      </c>
      <c r="L235" s="6">
        <f>IF(AND(Hoja1!B235=Hoja1!B236,Hoja1!E235=Hoja1!E236,I235&gt;0),Hoja1!Q236,IF(AND(Hoja1!B235=Hoja1!B236,Hoja1!E235&lt;&gt;Hoja1!E236,I235&gt;0),Hoja1!V235,IF(Hoja1!V235&gt;0,Hoja1!V235,0)))</f>
        <v>0</v>
      </c>
      <c r="M235" t="str">
        <f>Hoja1!W235</f>
        <v/>
      </c>
    </row>
    <row r="236" spans="1:13" x14ac:dyDescent="0.3">
      <c r="A236" s="3">
        <f>Hoja1!B236</f>
        <v>228</v>
      </c>
      <c r="B236" s="5">
        <f>Hoja1!H236</f>
        <v>44579</v>
      </c>
      <c r="C236" s="5">
        <f>Hoja1!K236</f>
        <v>44926</v>
      </c>
      <c r="D236" s="6">
        <f>Hoja1!N236</f>
        <v>66450450</v>
      </c>
      <c r="E236" s="7">
        <f>Hoja1!O236</f>
        <v>0.38550724637681161</v>
      </c>
      <c r="F236" s="6">
        <f>Hoja1!P236</f>
        <v>25617130</v>
      </c>
      <c r="G236" s="6">
        <f>Hoja1!Q236</f>
        <v>40833320</v>
      </c>
      <c r="H236" s="6">
        <f>Hoja1!R236</f>
        <v>0</v>
      </c>
      <c r="I236" s="6">
        <f>Hoja1!S236</f>
        <v>0</v>
      </c>
      <c r="J236" s="7">
        <f t="shared" si="3"/>
        <v>0</v>
      </c>
      <c r="K236" s="6">
        <f>IF(AND(Hoja1!B236=Hoja1!B237,Hoja1!E236=Hoja1!E237,I236&gt;0),Hoja1!P237,IF(AND(Hoja1!B236=Hoja1!B237,Hoja1!E236&lt;&gt;Hoja1!E237,I236&gt;0),Hoja1!U236,IF(Hoja1!U236&gt;0,Hoja1!U236,0)))</f>
        <v>0</v>
      </c>
      <c r="L236" s="6">
        <f>IF(AND(Hoja1!B236=Hoja1!B237,Hoja1!E236=Hoja1!E237,I236&gt;0),Hoja1!Q237,IF(AND(Hoja1!B236=Hoja1!B237,Hoja1!E236&lt;&gt;Hoja1!E237,I236&gt;0),Hoja1!V236,IF(Hoja1!V236&gt;0,Hoja1!V236,0)))</f>
        <v>0</v>
      </c>
      <c r="M236" t="str">
        <f>Hoja1!W236</f>
        <v/>
      </c>
    </row>
    <row r="237" spans="1:13" x14ac:dyDescent="0.3">
      <c r="A237" s="3">
        <f>Hoja1!B237</f>
        <v>229</v>
      </c>
      <c r="B237" s="5">
        <f>Hoja1!H237</f>
        <v>44575</v>
      </c>
      <c r="C237" s="5">
        <f>Hoja1!K237</f>
        <v>44923</v>
      </c>
      <c r="D237" s="6">
        <f>Hoja1!N237</f>
        <v>84573300</v>
      </c>
      <c r="E237" s="7">
        <f>Hoja1!O237</f>
        <v>0.38840579710144929</v>
      </c>
      <c r="F237" s="6">
        <f>Hoja1!P237</f>
        <v>32848760</v>
      </c>
      <c r="G237" s="6">
        <f>Hoja1!Q237</f>
        <v>51724540</v>
      </c>
      <c r="H237" s="6">
        <f>Hoja1!R237</f>
        <v>0</v>
      </c>
      <c r="I237" s="6">
        <f>Hoja1!S237</f>
        <v>0</v>
      </c>
      <c r="J237" s="7">
        <f t="shared" si="3"/>
        <v>0</v>
      </c>
      <c r="K237" s="6">
        <f>IF(AND(Hoja1!B237=Hoja1!B238,Hoja1!E237=Hoja1!E238,I237&gt;0),Hoja1!P238,IF(AND(Hoja1!B237=Hoja1!B238,Hoja1!E237&lt;&gt;Hoja1!E238,I237&gt;0),Hoja1!U237,IF(Hoja1!U237&gt;0,Hoja1!U237,0)))</f>
        <v>0</v>
      </c>
      <c r="L237" s="6">
        <f>IF(AND(Hoja1!B237=Hoja1!B238,Hoja1!E237=Hoja1!E238,I237&gt;0),Hoja1!Q238,IF(AND(Hoja1!B237=Hoja1!B238,Hoja1!E237&lt;&gt;Hoja1!E238,I237&gt;0),Hoja1!V237,IF(Hoja1!V237&gt;0,Hoja1!V237,0)))</f>
        <v>0</v>
      </c>
      <c r="M237" t="str">
        <f>Hoja1!W237</f>
        <v/>
      </c>
    </row>
    <row r="238" spans="1:13" x14ac:dyDescent="0.3">
      <c r="A238" s="3">
        <f>Hoja1!B238</f>
        <v>230</v>
      </c>
      <c r="B238" s="5">
        <f>Hoja1!H238</f>
        <v>44575</v>
      </c>
      <c r="C238" s="5">
        <f>Hoja1!K238</f>
        <v>44923</v>
      </c>
      <c r="D238" s="6">
        <f>Hoja1!N238</f>
        <v>84573300</v>
      </c>
      <c r="E238" s="7">
        <f>Hoja1!O238</f>
        <v>0.38840579710144929</v>
      </c>
      <c r="F238" s="6">
        <f>Hoja1!P238</f>
        <v>32848760</v>
      </c>
      <c r="G238" s="6">
        <f>Hoja1!Q238</f>
        <v>51724540</v>
      </c>
      <c r="H238" s="6">
        <f>Hoja1!R238</f>
        <v>0</v>
      </c>
      <c r="I238" s="6">
        <f>Hoja1!S238</f>
        <v>0</v>
      </c>
      <c r="J238" s="7">
        <f t="shared" si="3"/>
        <v>0</v>
      </c>
      <c r="K238" s="6">
        <f>IF(AND(Hoja1!B238=Hoja1!B239,Hoja1!E238=Hoja1!E239,I238&gt;0),Hoja1!P239,IF(AND(Hoja1!B238=Hoja1!B239,Hoja1!E238&lt;&gt;Hoja1!E239,I238&gt;0),Hoja1!U238,IF(Hoja1!U238&gt;0,Hoja1!U238,0)))</f>
        <v>0</v>
      </c>
      <c r="L238" s="6">
        <f>IF(AND(Hoja1!B238=Hoja1!B239,Hoja1!E238=Hoja1!E239,I238&gt;0),Hoja1!Q239,IF(AND(Hoja1!B238=Hoja1!B239,Hoja1!E238&lt;&gt;Hoja1!E239,I238&gt;0),Hoja1!V238,IF(Hoja1!V238&gt;0,Hoja1!V238,0)))</f>
        <v>0</v>
      </c>
      <c r="M238" t="str">
        <f>Hoja1!W238</f>
        <v/>
      </c>
    </row>
    <row r="239" spans="1:13" x14ac:dyDescent="0.3">
      <c r="A239" s="3">
        <f>Hoja1!B239</f>
        <v>231</v>
      </c>
      <c r="B239" s="5">
        <f>Hoja1!H239</f>
        <v>44575</v>
      </c>
      <c r="C239" s="5">
        <f>Hoja1!K239</f>
        <v>44923</v>
      </c>
      <c r="D239" s="6">
        <f>Hoja1!N239</f>
        <v>66450450</v>
      </c>
      <c r="E239" s="7">
        <f>Hoja1!O239</f>
        <v>0.38550724637681161</v>
      </c>
      <c r="F239" s="6">
        <f>Hoja1!P239</f>
        <v>25617130</v>
      </c>
      <c r="G239" s="6">
        <f>Hoja1!Q239</f>
        <v>40833320</v>
      </c>
      <c r="H239" s="6">
        <f>Hoja1!R239</f>
        <v>0</v>
      </c>
      <c r="I239" s="6">
        <f>Hoja1!S239</f>
        <v>0</v>
      </c>
      <c r="J239" s="7">
        <f t="shared" si="3"/>
        <v>0</v>
      </c>
      <c r="K239" s="6">
        <f>IF(AND(Hoja1!B239=Hoja1!B240,Hoja1!E239=Hoja1!E240,I239&gt;0),Hoja1!P240,IF(AND(Hoja1!B239=Hoja1!B240,Hoja1!E239&lt;&gt;Hoja1!E240,I239&gt;0),Hoja1!U239,IF(Hoja1!U239&gt;0,Hoja1!U239,0)))</f>
        <v>0</v>
      </c>
      <c r="L239" s="6">
        <f>IF(AND(Hoja1!B239=Hoja1!B240,Hoja1!E239=Hoja1!E240,I239&gt;0),Hoja1!Q240,IF(AND(Hoja1!B239=Hoja1!B240,Hoja1!E239&lt;&gt;Hoja1!E240,I239&gt;0),Hoja1!V239,IF(Hoja1!V239&gt;0,Hoja1!V239,0)))</f>
        <v>0</v>
      </c>
      <c r="M239" t="str">
        <f>Hoja1!W239</f>
        <v/>
      </c>
    </row>
    <row r="240" spans="1:13" x14ac:dyDescent="0.3">
      <c r="A240" s="3">
        <f>Hoja1!B240</f>
        <v>232</v>
      </c>
      <c r="B240" s="5">
        <f>Hoja1!H240</f>
        <v>44575</v>
      </c>
      <c r="C240" s="5">
        <f>Hoja1!K240</f>
        <v>44923</v>
      </c>
      <c r="D240" s="6">
        <f>Hoja1!N240</f>
        <v>57500000</v>
      </c>
      <c r="E240" s="7">
        <f>Hoja1!O240</f>
        <v>0.38840579130434782</v>
      </c>
      <c r="F240" s="6">
        <f>Hoja1!P240</f>
        <v>22333333</v>
      </c>
      <c r="G240" s="6">
        <f>Hoja1!Q240</f>
        <v>35166667</v>
      </c>
      <c r="H240" s="6">
        <f>Hoja1!R240</f>
        <v>0</v>
      </c>
      <c r="I240" s="6">
        <f>Hoja1!S240</f>
        <v>0</v>
      </c>
      <c r="J240" s="7">
        <f t="shared" si="3"/>
        <v>0</v>
      </c>
      <c r="K240" s="6">
        <f>IF(AND(Hoja1!B240=Hoja1!B241,Hoja1!E240=Hoja1!E241,I240&gt;0),Hoja1!P241,IF(AND(Hoja1!B240=Hoja1!B241,Hoja1!E240&lt;&gt;Hoja1!E241,I240&gt;0),Hoja1!U240,IF(Hoja1!U240&gt;0,Hoja1!U240,0)))</f>
        <v>0</v>
      </c>
      <c r="L240" s="6">
        <f>IF(AND(Hoja1!B240=Hoja1!B241,Hoja1!E240=Hoja1!E241,I240&gt;0),Hoja1!Q241,IF(AND(Hoja1!B240=Hoja1!B241,Hoja1!E240&lt;&gt;Hoja1!E241,I240&gt;0),Hoja1!V240,IF(Hoja1!V240&gt;0,Hoja1!V240,0)))</f>
        <v>0</v>
      </c>
      <c r="M240" t="str">
        <f>Hoja1!W240</f>
        <v/>
      </c>
    </row>
    <row r="241" spans="1:13" x14ac:dyDescent="0.3">
      <c r="A241" s="3">
        <f>Hoja1!B241</f>
        <v>233</v>
      </c>
      <c r="B241" s="5">
        <f>Hoja1!H241</f>
        <v>44575</v>
      </c>
      <c r="C241" s="5">
        <f>Hoja1!K241</f>
        <v>44908</v>
      </c>
      <c r="D241" s="6">
        <f>Hoja1!N241</f>
        <v>55000000</v>
      </c>
      <c r="E241" s="7">
        <f>Hoja1!O241</f>
        <v>0.41818181818181815</v>
      </c>
      <c r="F241" s="6">
        <f>Hoja1!P241</f>
        <v>23000000</v>
      </c>
      <c r="G241" s="6">
        <f>Hoja1!Q241</f>
        <v>32000000</v>
      </c>
      <c r="H241" s="6">
        <f>Hoja1!R241</f>
        <v>0</v>
      </c>
      <c r="I241" s="6">
        <f>Hoja1!S241</f>
        <v>0</v>
      </c>
      <c r="J241" s="7">
        <f t="shared" si="3"/>
        <v>0</v>
      </c>
      <c r="K241" s="6">
        <f>IF(AND(Hoja1!B241=Hoja1!B242,Hoja1!E241=Hoja1!E242,I241&gt;0),Hoja1!P242,IF(AND(Hoja1!B241=Hoja1!B242,Hoja1!E241&lt;&gt;Hoja1!E242,I241&gt;0),Hoja1!U241,IF(Hoja1!U241&gt;0,Hoja1!U241,0)))</f>
        <v>0</v>
      </c>
      <c r="L241" s="6">
        <f>IF(AND(Hoja1!B241=Hoja1!B242,Hoja1!E241=Hoja1!E242,I241&gt;0),Hoja1!Q242,IF(AND(Hoja1!B241=Hoja1!B242,Hoja1!E241&lt;&gt;Hoja1!E242,I241&gt;0),Hoja1!V241,IF(Hoja1!V241&gt;0,Hoja1!V241,0)))</f>
        <v>0</v>
      </c>
      <c r="M241" t="str">
        <f>Hoja1!W241</f>
        <v/>
      </c>
    </row>
    <row r="242" spans="1:13" x14ac:dyDescent="0.3">
      <c r="A242" s="3">
        <f>Hoja1!B242</f>
        <v>234</v>
      </c>
      <c r="B242" s="5">
        <f>Hoja1!H242</f>
        <v>44575</v>
      </c>
      <c r="C242" s="5">
        <f>Hoja1!K242</f>
        <v>44909</v>
      </c>
      <c r="D242" s="6">
        <f>Hoja1!N242</f>
        <v>118375840</v>
      </c>
      <c r="E242" s="7">
        <f>Hoja1!O242</f>
        <v>0.41818181818181815</v>
      </c>
      <c r="F242" s="6">
        <f>Hoja1!P242</f>
        <v>49502624</v>
      </c>
      <c r="G242" s="6">
        <f>Hoja1!Q242</f>
        <v>68873216</v>
      </c>
      <c r="H242" s="6">
        <f>Hoja1!R242</f>
        <v>0</v>
      </c>
      <c r="I242" s="6">
        <f>Hoja1!S242</f>
        <v>0</v>
      </c>
      <c r="J242" s="7">
        <f t="shared" si="3"/>
        <v>0</v>
      </c>
      <c r="K242" s="6">
        <f>IF(AND(Hoja1!B242=Hoja1!B243,Hoja1!E242=Hoja1!E243,I242&gt;0),Hoja1!P243,IF(AND(Hoja1!B242=Hoja1!B243,Hoja1!E242&lt;&gt;Hoja1!E243,I242&gt;0),Hoja1!U242,IF(Hoja1!U242&gt;0,Hoja1!U242,0)))</f>
        <v>0</v>
      </c>
      <c r="L242" s="6">
        <f>IF(AND(Hoja1!B242=Hoja1!B243,Hoja1!E242=Hoja1!E243,I242&gt;0),Hoja1!Q243,IF(AND(Hoja1!B242=Hoja1!B243,Hoja1!E242&lt;&gt;Hoja1!E243,I242&gt;0),Hoja1!V242,IF(Hoja1!V242&gt;0,Hoja1!V242,0)))</f>
        <v>0</v>
      </c>
      <c r="M242" t="str">
        <f>Hoja1!W242</f>
        <v/>
      </c>
    </row>
    <row r="243" spans="1:13" x14ac:dyDescent="0.3">
      <c r="A243" s="3">
        <f>Hoja1!B243</f>
        <v>235</v>
      </c>
      <c r="B243" s="5">
        <f>Hoja1!H243</f>
        <v>44578</v>
      </c>
      <c r="C243" s="5">
        <f>Hoja1!K243</f>
        <v>44820</v>
      </c>
      <c r="D243" s="6">
        <f>Hoja1!N243</f>
        <v>76000000</v>
      </c>
      <c r="E243" s="7">
        <f>Hoja1!O243</f>
        <v>0.55833332894736842</v>
      </c>
      <c r="F243" s="6">
        <f>Hoja1!P243</f>
        <v>42433333</v>
      </c>
      <c r="G243" s="6">
        <f>Hoja1!Q243</f>
        <v>33566667</v>
      </c>
      <c r="H243" s="6">
        <f>Hoja1!R243</f>
        <v>0</v>
      </c>
      <c r="I243" s="6">
        <f>Hoja1!S243</f>
        <v>0</v>
      </c>
      <c r="J243" s="7">
        <f t="shared" si="3"/>
        <v>0</v>
      </c>
      <c r="K243" s="6">
        <f>IF(AND(Hoja1!B243=Hoja1!B244,Hoja1!E243=Hoja1!E244,I243&gt;0),Hoja1!P244,IF(AND(Hoja1!B243=Hoja1!B244,Hoja1!E243&lt;&gt;Hoja1!E244,I243&gt;0),Hoja1!U243,IF(Hoja1!U243&gt;0,Hoja1!U243,0)))</f>
        <v>0</v>
      </c>
      <c r="L243" s="6">
        <f>IF(AND(Hoja1!B243=Hoja1!B244,Hoja1!E243=Hoja1!E244,I243&gt;0),Hoja1!Q244,IF(AND(Hoja1!B243=Hoja1!B244,Hoja1!E243&lt;&gt;Hoja1!E244,I243&gt;0),Hoja1!V243,IF(Hoja1!V243&gt;0,Hoja1!V243,0)))</f>
        <v>0</v>
      </c>
      <c r="M243" t="str">
        <f>Hoja1!W243</f>
        <v/>
      </c>
    </row>
    <row r="244" spans="1:13" x14ac:dyDescent="0.3">
      <c r="A244" s="3">
        <f>Hoja1!B244</f>
        <v>236</v>
      </c>
      <c r="B244" s="5">
        <f>Hoja1!H244</f>
        <v>44578</v>
      </c>
      <c r="C244" s="5">
        <f>Hoja1!K244</f>
        <v>44758</v>
      </c>
      <c r="D244" s="6">
        <f>Hoja1!N244</f>
        <v>30900000</v>
      </c>
      <c r="E244" s="7">
        <f>Hoja1!O244</f>
        <v>0.74444443365695789</v>
      </c>
      <c r="F244" s="6">
        <f>Hoja1!P244</f>
        <v>23003333</v>
      </c>
      <c r="G244" s="6">
        <f>Hoja1!Q244</f>
        <v>7896667</v>
      </c>
      <c r="H244" s="6">
        <f>Hoja1!R244</f>
        <v>0</v>
      </c>
      <c r="I244" s="6">
        <f>Hoja1!S244</f>
        <v>0</v>
      </c>
      <c r="J244" s="7">
        <f t="shared" si="3"/>
        <v>0</v>
      </c>
      <c r="K244" s="6">
        <f>IF(AND(Hoja1!B244=Hoja1!B245,Hoja1!E244=Hoja1!E245,I244&gt;0),Hoja1!P245,IF(AND(Hoja1!B244=Hoja1!B245,Hoja1!E244&lt;&gt;Hoja1!E245,I244&gt;0),Hoja1!U244,IF(Hoja1!U244&gt;0,Hoja1!U244,0)))</f>
        <v>0</v>
      </c>
      <c r="L244" s="6">
        <f>IF(AND(Hoja1!B244=Hoja1!B245,Hoja1!E244=Hoja1!E245,I244&gt;0),Hoja1!Q245,IF(AND(Hoja1!B244=Hoja1!B245,Hoja1!E244&lt;&gt;Hoja1!E245,I244&gt;0),Hoja1!V244,IF(Hoja1!V244&gt;0,Hoja1!V244,0)))</f>
        <v>0</v>
      </c>
      <c r="M244" t="str">
        <f>Hoja1!W244</f>
        <v/>
      </c>
    </row>
    <row r="245" spans="1:13" x14ac:dyDescent="0.3">
      <c r="A245" s="3">
        <f>Hoja1!B245</f>
        <v>237</v>
      </c>
      <c r="B245" s="5">
        <f>Hoja1!H245</f>
        <v>44578</v>
      </c>
      <c r="C245" s="5">
        <f>Hoja1!K245</f>
        <v>44921</v>
      </c>
      <c r="D245" s="6">
        <f>Hoja1!N245</f>
        <v>66866667</v>
      </c>
      <c r="E245" s="7">
        <f>Hoja1!O245</f>
        <v>0.39411764010908457</v>
      </c>
      <c r="F245" s="6">
        <f>Hoja1!P245</f>
        <v>26353333</v>
      </c>
      <c r="G245" s="6">
        <f>Hoja1!Q245</f>
        <v>40513334</v>
      </c>
      <c r="H245" s="6">
        <f>Hoja1!R245</f>
        <v>0</v>
      </c>
      <c r="I245" s="6">
        <f>Hoja1!S245</f>
        <v>0</v>
      </c>
      <c r="J245" s="7">
        <f t="shared" si="3"/>
        <v>0</v>
      </c>
      <c r="K245" s="6">
        <f>IF(AND(Hoja1!B245=Hoja1!B246,Hoja1!E245=Hoja1!E246,I245&gt;0),Hoja1!P246,IF(AND(Hoja1!B245=Hoja1!B246,Hoja1!E245&lt;&gt;Hoja1!E246,I245&gt;0),Hoja1!U245,IF(Hoja1!U245&gt;0,Hoja1!U245,0)))</f>
        <v>0</v>
      </c>
      <c r="L245" s="6">
        <f>IF(AND(Hoja1!B245=Hoja1!B246,Hoja1!E245=Hoja1!E246,I245&gt;0),Hoja1!Q246,IF(AND(Hoja1!B245=Hoja1!B246,Hoja1!E245&lt;&gt;Hoja1!E246,I245&gt;0),Hoja1!V245,IF(Hoja1!V245&gt;0,Hoja1!V245,0)))</f>
        <v>0</v>
      </c>
      <c r="M245" t="str">
        <f>Hoja1!W245</f>
        <v/>
      </c>
    </row>
    <row r="246" spans="1:13" x14ac:dyDescent="0.3">
      <c r="A246" s="3">
        <f>Hoja1!B246</f>
        <v>238</v>
      </c>
      <c r="B246" s="5">
        <f>Hoja1!H246</f>
        <v>44578</v>
      </c>
      <c r="C246" s="5">
        <f>Hoja1!K246</f>
        <v>44758</v>
      </c>
      <c r="D246" s="6">
        <f>Hoja1!N246</f>
        <v>30900000</v>
      </c>
      <c r="E246" s="7">
        <f>Hoja1!O246</f>
        <v>0.74444443365695789</v>
      </c>
      <c r="F246" s="6">
        <f>Hoja1!P246</f>
        <v>23003333</v>
      </c>
      <c r="G246" s="6">
        <f>Hoja1!Q246</f>
        <v>7896667</v>
      </c>
      <c r="H246" s="6">
        <f>Hoja1!R246</f>
        <v>0</v>
      </c>
      <c r="I246" s="6">
        <f>Hoja1!S246</f>
        <v>0</v>
      </c>
      <c r="J246" s="7">
        <f t="shared" si="3"/>
        <v>0</v>
      </c>
      <c r="K246" s="6">
        <f>IF(AND(Hoja1!B246=Hoja1!B247,Hoja1!E246=Hoja1!E247,I246&gt;0),Hoja1!P247,IF(AND(Hoja1!B246=Hoja1!B247,Hoja1!E246&lt;&gt;Hoja1!E247,I246&gt;0),Hoja1!U246,IF(Hoja1!U246&gt;0,Hoja1!U246,0)))</f>
        <v>0</v>
      </c>
      <c r="L246" s="6">
        <f>IF(AND(Hoja1!B246=Hoja1!B247,Hoja1!E246=Hoja1!E247,I246&gt;0),Hoja1!Q247,IF(AND(Hoja1!B246=Hoja1!B247,Hoja1!E246&lt;&gt;Hoja1!E247,I246&gt;0),Hoja1!V246,IF(Hoja1!V246&gt;0,Hoja1!V246,0)))</f>
        <v>0</v>
      </c>
      <c r="M246" t="str">
        <f>Hoja1!W246</f>
        <v/>
      </c>
    </row>
    <row r="247" spans="1:13" x14ac:dyDescent="0.3">
      <c r="A247" s="3">
        <f>Hoja1!B247</f>
        <v>239</v>
      </c>
      <c r="B247" s="5">
        <f>Hoja1!H247</f>
        <v>44578</v>
      </c>
      <c r="C247" s="5">
        <f>Hoja1!K247</f>
        <v>44926</v>
      </c>
      <c r="D247" s="6">
        <f>Hoja1!N247</f>
        <v>82915000</v>
      </c>
      <c r="E247" s="7">
        <f>Hoja1!O247</f>
        <v>0.38840580112163059</v>
      </c>
      <c r="F247" s="6">
        <f>Hoja1!P247</f>
        <v>32204667</v>
      </c>
      <c r="G247" s="6">
        <f>Hoja1!Q247</f>
        <v>50710333</v>
      </c>
      <c r="H247" s="6">
        <f>Hoja1!R247</f>
        <v>0</v>
      </c>
      <c r="I247" s="6">
        <f>Hoja1!S247</f>
        <v>0</v>
      </c>
      <c r="J247" s="7">
        <f t="shared" si="3"/>
        <v>0</v>
      </c>
      <c r="K247" s="6">
        <f>IF(AND(Hoja1!B247=Hoja1!B248,Hoja1!E247=Hoja1!E248,I247&gt;0),Hoja1!P248,IF(AND(Hoja1!B247=Hoja1!B248,Hoja1!E247&lt;&gt;Hoja1!E248,I247&gt;0),Hoja1!U247,IF(Hoja1!U247&gt;0,Hoja1!U247,0)))</f>
        <v>0</v>
      </c>
      <c r="L247" s="6">
        <f>IF(AND(Hoja1!B247=Hoja1!B248,Hoja1!E247=Hoja1!E248,I247&gt;0),Hoja1!Q248,IF(AND(Hoja1!B247=Hoja1!B248,Hoja1!E247&lt;&gt;Hoja1!E248,I247&gt;0),Hoja1!V247,IF(Hoja1!V247&gt;0,Hoja1!V247,0)))</f>
        <v>0</v>
      </c>
      <c r="M247" t="str">
        <f>Hoja1!W247</f>
        <v/>
      </c>
    </row>
    <row r="248" spans="1:13" x14ac:dyDescent="0.3">
      <c r="A248" s="3">
        <f>Hoja1!B248</f>
        <v>240</v>
      </c>
      <c r="B248" s="5">
        <f>Hoja1!H248</f>
        <v>44578</v>
      </c>
      <c r="C248" s="5">
        <f>Hoja1!K248</f>
        <v>44921</v>
      </c>
      <c r="D248" s="6">
        <f>Hoja1!N248</f>
        <v>66866667</v>
      </c>
      <c r="E248" s="7">
        <f>Hoja1!O248</f>
        <v>0.39411764010908457</v>
      </c>
      <c r="F248" s="6">
        <f>Hoja1!P248</f>
        <v>26353333</v>
      </c>
      <c r="G248" s="6">
        <f>Hoja1!Q248</f>
        <v>40513334</v>
      </c>
      <c r="H248" s="6">
        <f>Hoja1!R248</f>
        <v>0</v>
      </c>
      <c r="I248" s="6">
        <f>Hoja1!S248</f>
        <v>0</v>
      </c>
      <c r="J248" s="7">
        <f t="shared" si="3"/>
        <v>0</v>
      </c>
      <c r="K248" s="6">
        <f>IF(AND(Hoja1!B248=Hoja1!B249,Hoja1!E248=Hoja1!E249,I248&gt;0),Hoja1!P249,IF(AND(Hoja1!B248=Hoja1!B249,Hoja1!E248&lt;&gt;Hoja1!E249,I248&gt;0),Hoja1!U248,IF(Hoja1!U248&gt;0,Hoja1!U248,0)))</f>
        <v>0</v>
      </c>
      <c r="L248" s="6">
        <f>IF(AND(Hoja1!B248=Hoja1!B249,Hoja1!E248=Hoja1!E249,I248&gt;0),Hoja1!Q249,IF(AND(Hoja1!B248=Hoja1!B249,Hoja1!E248&lt;&gt;Hoja1!E249,I248&gt;0),Hoja1!V248,IF(Hoja1!V248&gt;0,Hoja1!V248,0)))</f>
        <v>0</v>
      </c>
      <c r="M248" t="str">
        <f>Hoja1!W248</f>
        <v/>
      </c>
    </row>
    <row r="249" spans="1:13" x14ac:dyDescent="0.3">
      <c r="A249" s="3">
        <f>Hoja1!B249</f>
        <v>241</v>
      </c>
      <c r="B249" s="5">
        <f>Hoja1!H249</f>
        <v>44578</v>
      </c>
      <c r="C249" s="5">
        <f>Hoja1!K249</f>
        <v>44820</v>
      </c>
      <c r="D249" s="6">
        <f>Hoja1!N249</f>
        <v>30080000</v>
      </c>
      <c r="E249" s="7">
        <f>Hoja1!O249</f>
        <v>0.55833334441489357</v>
      </c>
      <c r="F249" s="6">
        <f>Hoja1!P249</f>
        <v>16794667</v>
      </c>
      <c r="G249" s="6">
        <f>Hoja1!Q249</f>
        <v>13285333</v>
      </c>
      <c r="H249" s="6">
        <f>Hoja1!R249</f>
        <v>0</v>
      </c>
      <c r="I249" s="6">
        <f>Hoja1!S249</f>
        <v>0</v>
      </c>
      <c r="J249" s="7">
        <f t="shared" si="3"/>
        <v>0</v>
      </c>
      <c r="K249" s="6">
        <f>IF(AND(Hoja1!B249=Hoja1!B250,Hoja1!E249=Hoja1!E250,I249&gt;0),Hoja1!P250,IF(AND(Hoja1!B249=Hoja1!B250,Hoja1!E249&lt;&gt;Hoja1!E250,I249&gt;0),Hoja1!U249,IF(Hoja1!U249&gt;0,Hoja1!U249,0)))</f>
        <v>0</v>
      </c>
      <c r="L249" s="6">
        <f>IF(AND(Hoja1!B249=Hoja1!B250,Hoja1!E249=Hoja1!E250,I249&gt;0),Hoja1!Q250,IF(AND(Hoja1!B249=Hoja1!B250,Hoja1!E249&lt;&gt;Hoja1!E250,I249&gt;0),Hoja1!V249,IF(Hoja1!V249&gt;0,Hoja1!V249,0)))</f>
        <v>0</v>
      </c>
      <c r="M249" t="str">
        <f>Hoja1!W249</f>
        <v/>
      </c>
    </row>
    <row r="250" spans="1:13" x14ac:dyDescent="0.3">
      <c r="A250" s="3">
        <f>Hoja1!B250</f>
        <v>242</v>
      </c>
      <c r="B250" s="5">
        <f>Hoja1!H250</f>
        <v>44578</v>
      </c>
      <c r="C250" s="5">
        <f>Hoja1!K250</f>
        <v>44758</v>
      </c>
      <c r="D250" s="6">
        <f>Hoja1!N250</f>
        <v>30000000</v>
      </c>
      <c r="E250" s="7">
        <f>Hoja1!O250</f>
        <v>0.52222219999999997</v>
      </c>
      <c r="F250" s="6">
        <f>Hoja1!P250</f>
        <v>15666666</v>
      </c>
      <c r="G250" s="6">
        <f>Hoja1!Q250</f>
        <v>14333334</v>
      </c>
      <c r="H250" s="6">
        <f>Hoja1!R250</f>
        <v>0</v>
      </c>
      <c r="I250" s="6">
        <f>Hoja1!S250</f>
        <v>0</v>
      </c>
      <c r="J250" s="7">
        <f t="shared" si="3"/>
        <v>0</v>
      </c>
      <c r="K250" s="6">
        <f>IF(AND(Hoja1!B250=Hoja1!B251,Hoja1!E250=Hoja1!E251,I250&gt;0),Hoja1!P251,IF(AND(Hoja1!B250=Hoja1!B251,Hoja1!E250&lt;&gt;Hoja1!E251,I250&gt;0),Hoja1!U250,IF(Hoja1!U250&gt;0,Hoja1!U250,0)))</f>
        <v>0</v>
      </c>
      <c r="L250" s="6">
        <f>IF(AND(Hoja1!B250=Hoja1!B251,Hoja1!E250=Hoja1!E251,I250&gt;0),Hoja1!Q251,IF(AND(Hoja1!B250=Hoja1!B251,Hoja1!E250&lt;&gt;Hoja1!E251,I250&gt;0),Hoja1!V250,IF(Hoja1!V250&gt;0,Hoja1!V250,0)))</f>
        <v>0</v>
      </c>
      <c r="M250" t="str">
        <f>Hoja1!W250</f>
        <v/>
      </c>
    </row>
    <row r="251" spans="1:13" x14ac:dyDescent="0.3">
      <c r="A251" s="3">
        <f>Hoja1!B251</f>
        <v>243</v>
      </c>
      <c r="B251" s="5">
        <f>Hoja1!H251</f>
        <v>44578</v>
      </c>
      <c r="C251" s="5">
        <f>Hoja1!K251</f>
        <v>44926</v>
      </c>
      <c r="D251" s="6">
        <f>Hoja1!N251</f>
        <v>37667100</v>
      </c>
      <c r="E251" s="7">
        <f>Hoja1!O251</f>
        <v>0.30144927536231886</v>
      </c>
      <c r="F251" s="6">
        <f>Hoja1!P251</f>
        <v>11354720</v>
      </c>
      <c r="G251" s="6">
        <f>Hoja1!Q251</f>
        <v>26312380</v>
      </c>
      <c r="H251" s="6">
        <f>Hoja1!R251</f>
        <v>0</v>
      </c>
      <c r="I251" s="6">
        <f>Hoja1!S251</f>
        <v>0</v>
      </c>
      <c r="J251" s="7">
        <f t="shared" si="3"/>
        <v>0</v>
      </c>
      <c r="K251" s="6">
        <f>IF(AND(Hoja1!B251=Hoja1!B252,Hoja1!E251=Hoja1!E252,I251&gt;0),Hoja1!P252,IF(AND(Hoja1!B251=Hoja1!B252,Hoja1!E251&lt;&gt;Hoja1!E252,I251&gt;0),Hoja1!U251,IF(Hoja1!U251&gt;0,Hoja1!U251,0)))</f>
        <v>0</v>
      </c>
      <c r="L251" s="6">
        <f>IF(AND(Hoja1!B251=Hoja1!B252,Hoja1!E251=Hoja1!E252,I251&gt;0),Hoja1!Q252,IF(AND(Hoja1!B251=Hoja1!B252,Hoja1!E251&lt;&gt;Hoja1!E252,I251&gt;0),Hoja1!V251,IF(Hoja1!V251&gt;0,Hoja1!V251,0)))</f>
        <v>0</v>
      </c>
      <c r="M251" t="str">
        <f>Hoja1!W251</f>
        <v/>
      </c>
    </row>
    <row r="252" spans="1:13" x14ac:dyDescent="0.3">
      <c r="A252" s="3">
        <f>Hoja1!B252</f>
        <v>244</v>
      </c>
      <c r="B252" s="5">
        <f>Hoja1!H252</f>
        <v>44578</v>
      </c>
      <c r="C252" s="5">
        <f>Hoja1!K252</f>
        <v>44926</v>
      </c>
      <c r="D252" s="6">
        <f>Hoja1!N252</f>
        <v>46575000</v>
      </c>
      <c r="E252" s="7">
        <f>Hoja1!O252</f>
        <v>0.38840579710144929</v>
      </c>
      <c r="F252" s="6">
        <f>Hoja1!P252</f>
        <v>18090000</v>
      </c>
      <c r="G252" s="6">
        <f>Hoja1!Q252</f>
        <v>28485000</v>
      </c>
      <c r="H252" s="6">
        <f>Hoja1!R252</f>
        <v>0</v>
      </c>
      <c r="I252" s="6">
        <f>Hoja1!S252</f>
        <v>0</v>
      </c>
      <c r="J252" s="7">
        <f t="shared" si="3"/>
        <v>0</v>
      </c>
      <c r="K252" s="6">
        <f>IF(AND(Hoja1!B252=Hoja1!B253,Hoja1!E252=Hoja1!E253,I252&gt;0),Hoja1!P253,IF(AND(Hoja1!B252=Hoja1!B253,Hoja1!E252&lt;&gt;Hoja1!E253,I252&gt;0),Hoja1!U252,IF(Hoja1!U252&gt;0,Hoja1!U252,0)))</f>
        <v>0</v>
      </c>
      <c r="L252" s="6">
        <f>IF(AND(Hoja1!B252=Hoja1!B253,Hoja1!E252=Hoja1!E253,I252&gt;0),Hoja1!Q253,IF(AND(Hoja1!B252=Hoja1!B253,Hoja1!E252&lt;&gt;Hoja1!E253,I252&gt;0),Hoja1!V252,IF(Hoja1!V252&gt;0,Hoja1!V252,0)))</f>
        <v>0</v>
      </c>
      <c r="M252" t="str">
        <f>Hoja1!W252</f>
        <v/>
      </c>
    </row>
    <row r="253" spans="1:13" x14ac:dyDescent="0.3">
      <c r="A253" s="3">
        <f>Hoja1!B253</f>
        <v>245</v>
      </c>
      <c r="B253" s="5">
        <f>Hoja1!H253</f>
        <v>44575</v>
      </c>
      <c r="C253" s="5">
        <f>Hoja1!K253</f>
        <v>44888</v>
      </c>
      <c r="D253" s="6">
        <f>Hoja1!N253</f>
        <v>31000000</v>
      </c>
      <c r="E253" s="7">
        <f>Hoja1!O253</f>
        <v>0.43870967741935485</v>
      </c>
      <c r="F253" s="6">
        <f>Hoja1!P253</f>
        <v>13600000</v>
      </c>
      <c r="G253" s="6">
        <f>Hoja1!Q253</f>
        <v>17400000</v>
      </c>
      <c r="H253" s="6">
        <f>Hoja1!R253</f>
        <v>0</v>
      </c>
      <c r="I253" s="6">
        <f>Hoja1!S253</f>
        <v>0</v>
      </c>
      <c r="J253" s="7">
        <f t="shared" si="3"/>
        <v>0</v>
      </c>
      <c r="K253" s="6">
        <f>IF(AND(Hoja1!B253=Hoja1!B254,Hoja1!E253=Hoja1!E254,I253&gt;0),Hoja1!P254,IF(AND(Hoja1!B253=Hoja1!B254,Hoja1!E253&lt;&gt;Hoja1!E254,I253&gt;0),Hoja1!U253,IF(Hoja1!U253&gt;0,Hoja1!U253,0)))</f>
        <v>0</v>
      </c>
      <c r="L253" s="6">
        <f>IF(AND(Hoja1!B253=Hoja1!B254,Hoja1!E253=Hoja1!E254,I253&gt;0),Hoja1!Q254,IF(AND(Hoja1!B253=Hoja1!B254,Hoja1!E253&lt;&gt;Hoja1!E254,I253&gt;0),Hoja1!V253,IF(Hoja1!V253&gt;0,Hoja1!V253,0)))</f>
        <v>0</v>
      </c>
      <c r="M253" t="str">
        <f>Hoja1!W253</f>
        <v/>
      </c>
    </row>
    <row r="254" spans="1:13" x14ac:dyDescent="0.3">
      <c r="A254" s="3">
        <f>Hoja1!B254</f>
        <v>246</v>
      </c>
      <c r="B254" s="5">
        <f>Hoja1!H254</f>
        <v>44578</v>
      </c>
      <c r="C254" s="5">
        <f>Hoja1!K254</f>
        <v>44758</v>
      </c>
      <c r="D254" s="6">
        <f>Hoja1!N254</f>
        <v>37080000</v>
      </c>
      <c r="E254" s="7">
        <f>Hoja1!O254</f>
        <v>0.73888888888888893</v>
      </c>
      <c r="F254" s="6">
        <f>Hoja1!P254</f>
        <v>27398000</v>
      </c>
      <c r="G254" s="6">
        <f>Hoja1!Q254</f>
        <v>9682000</v>
      </c>
      <c r="H254" s="6">
        <f>Hoja1!R254</f>
        <v>0</v>
      </c>
      <c r="I254" s="6">
        <f>Hoja1!S254</f>
        <v>0</v>
      </c>
      <c r="J254" s="7">
        <f t="shared" si="3"/>
        <v>0</v>
      </c>
      <c r="K254" s="6">
        <f>IF(AND(Hoja1!B254=Hoja1!B255,Hoja1!E254=Hoja1!E255,I254&gt;0),Hoja1!P255,IF(AND(Hoja1!B254=Hoja1!B255,Hoja1!E254&lt;&gt;Hoja1!E255,I254&gt;0),Hoja1!U254,IF(Hoja1!U254&gt;0,Hoja1!U254,0)))</f>
        <v>0</v>
      </c>
      <c r="L254" s="6">
        <f>IF(AND(Hoja1!B254=Hoja1!B255,Hoja1!E254=Hoja1!E255,I254&gt;0),Hoja1!Q255,IF(AND(Hoja1!B254=Hoja1!B255,Hoja1!E254&lt;&gt;Hoja1!E255,I254&gt;0),Hoja1!V254,IF(Hoja1!V254&gt;0,Hoja1!V254,0)))</f>
        <v>0</v>
      </c>
      <c r="M254" t="str">
        <f>Hoja1!W254</f>
        <v/>
      </c>
    </row>
    <row r="255" spans="1:13" x14ac:dyDescent="0.3">
      <c r="A255" s="3">
        <f>Hoja1!B255</f>
        <v>247</v>
      </c>
      <c r="B255" s="5">
        <f>Hoja1!H255</f>
        <v>44575</v>
      </c>
      <c r="C255" s="5">
        <f>Hoja1!K255</f>
        <v>44772</v>
      </c>
      <c r="D255" s="6">
        <f>Hoja1!N255</f>
        <v>30880800</v>
      </c>
      <c r="E255" s="7">
        <f>Hoja1!O255</f>
        <v>0.76666666666666672</v>
      </c>
      <c r="F255" s="6">
        <f>Hoja1!P255</f>
        <v>23675280</v>
      </c>
      <c r="G255" s="6">
        <f>Hoja1!Q255</f>
        <v>7205520</v>
      </c>
      <c r="H255" s="6">
        <f>Hoja1!R255</f>
        <v>0</v>
      </c>
      <c r="I255" s="6">
        <f>Hoja1!S255</f>
        <v>0</v>
      </c>
      <c r="J255" s="7">
        <f t="shared" si="3"/>
        <v>0</v>
      </c>
      <c r="K255" s="6">
        <f>IF(AND(Hoja1!B255=Hoja1!B256,Hoja1!E255=Hoja1!E256,I255&gt;0),Hoja1!P256,IF(AND(Hoja1!B255=Hoja1!B256,Hoja1!E255&lt;&gt;Hoja1!E256,I255&gt;0),Hoja1!U255,IF(Hoja1!U255&gt;0,Hoja1!U255,0)))</f>
        <v>0</v>
      </c>
      <c r="L255" s="6">
        <f>IF(AND(Hoja1!B255=Hoja1!B256,Hoja1!E255=Hoja1!E256,I255&gt;0),Hoja1!Q256,IF(AND(Hoja1!B255=Hoja1!B256,Hoja1!E255&lt;&gt;Hoja1!E256,I255&gt;0),Hoja1!V255,IF(Hoja1!V255&gt;0,Hoja1!V255,0)))</f>
        <v>0</v>
      </c>
      <c r="M255" t="str">
        <f>Hoja1!W255</f>
        <v/>
      </c>
    </row>
    <row r="256" spans="1:13" x14ac:dyDescent="0.3">
      <c r="A256" s="3">
        <f>Hoja1!B256</f>
        <v>248</v>
      </c>
      <c r="B256" s="5">
        <f>Hoja1!H256</f>
        <v>44579</v>
      </c>
      <c r="C256" s="5">
        <f>Hoja1!K256</f>
        <v>44821</v>
      </c>
      <c r="D256" s="6">
        <f>Hoja1!N256</f>
        <v>36000000</v>
      </c>
      <c r="E256" s="7">
        <f>Hoja1!O256</f>
        <v>0.5541666666666667</v>
      </c>
      <c r="F256" s="6">
        <f>Hoja1!P256</f>
        <v>19950000</v>
      </c>
      <c r="G256" s="6">
        <f>Hoja1!Q256</f>
        <v>16050000</v>
      </c>
      <c r="H256" s="6">
        <f>Hoja1!R256</f>
        <v>0</v>
      </c>
      <c r="I256" s="6">
        <f>Hoja1!S256</f>
        <v>0</v>
      </c>
      <c r="J256" s="7">
        <f t="shared" si="3"/>
        <v>0</v>
      </c>
      <c r="K256" s="6">
        <f>IF(AND(Hoja1!B256=Hoja1!B257,Hoja1!E256=Hoja1!E257,I256&gt;0),Hoja1!P257,IF(AND(Hoja1!B256=Hoja1!B257,Hoja1!E256&lt;&gt;Hoja1!E257,I256&gt;0),Hoja1!U256,IF(Hoja1!U256&gt;0,Hoja1!U256,0)))</f>
        <v>0</v>
      </c>
      <c r="L256" s="6">
        <f>IF(AND(Hoja1!B256=Hoja1!B257,Hoja1!E256=Hoja1!E257,I256&gt;0),Hoja1!Q257,IF(AND(Hoja1!B256=Hoja1!B257,Hoja1!E256&lt;&gt;Hoja1!E257,I256&gt;0),Hoja1!V256,IF(Hoja1!V256&gt;0,Hoja1!V256,0)))</f>
        <v>0</v>
      </c>
      <c r="M256" t="str">
        <f>Hoja1!W256</f>
        <v/>
      </c>
    </row>
    <row r="257" spans="1:13" x14ac:dyDescent="0.3">
      <c r="A257" s="3">
        <f>Hoja1!B257</f>
        <v>249</v>
      </c>
      <c r="B257" s="5">
        <f>Hoja1!H257</f>
        <v>44578</v>
      </c>
      <c r="C257" s="5">
        <f>Hoja1!K257</f>
        <v>44789</v>
      </c>
      <c r="D257" s="6">
        <f>Hoja1!N257</f>
        <v>37492000</v>
      </c>
      <c r="E257" s="7">
        <f>Hoja1!O257</f>
        <v>0.63809524698602371</v>
      </c>
      <c r="F257" s="6">
        <f>Hoja1!P257</f>
        <v>23923467</v>
      </c>
      <c r="G257" s="6">
        <f>Hoja1!Q257</f>
        <v>13568533</v>
      </c>
      <c r="H257" s="6">
        <f>Hoja1!R257</f>
        <v>0</v>
      </c>
      <c r="I257" s="6">
        <f>Hoja1!S257</f>
        <v>0</v>
      </c>
      <c r="J257" s="7">
        <f t="shared" si="3"/>
        <v>0</v>
      </c>
      <c r="K257" s="6">
        <f>IF(AND(Hoja1!B257=Hoja1!B258,Hoja1!E257=Hoja1!E258,I257&gt;0),Hoja1!P258,IF(AND(Hoja1!B257=Hoja1!B258,Hoja1!E257&lt;&gt;Hoja1!E258,I257&gt;0),Hoja1!U257,IF(Hoja1!U257&gt;0,Hoja1!U257,0)))</f>
        <v>0</v>
      </c>
      <c r="L257" s="6">
        <f>IF(AND(Hoja1!B257=Hoja1!B258,Hoja1!E257=Hoja1!E258,I257&gt;0),Hoja1!Q258,IF(AND(Hoja1!B257=Hoja1!B258,Hoja1!E257&lt;&gt;Hoja1!E258,I257&gt;0),Hoja1!V257,IF(Hoja1!V257&gt;0,Hoja1!V257,0)))</f>
        <v>0</v>
      </c>
      <c r="M257" t="str">
        <f>Hoja1!W257</f>
        <v/>
      </c>
    </row>
    <row r="258" spans="1:13" x14ac:dyDescent="0.3">
      <c r="A258" s="3">
        <f>Hoja1!B258</f>
        <v>250</v>
      </c>
      <c r="B258" s="5">
        <f>Hoja1!H258</f>
        <v>44579</v>
      </c>
      <c r="C258" s="5">
        <f>Hoja1!K258</f>
        <v>44759</v>
      </c>
      <c r="D258" s="6">
        <f>Hoja1!N258</f>
        <v>40365000</v>
      </c>
      <c r="E258" s="7">
        <f>Hoja1!O258</f>
        <v>0.73888888888888893</v>
      </c>
      <c r="F258" s="6">
        <f>Hoja1!P258</f>
        <v>29825250</v>
      </c>
      <c r="G258" s="6">
        <f>Hoja1!Q258</f>
        <v>10539750</v>
      </c>
      <c r="H258" s="6">
        <f>Hoja1!R258</f>
        <v>0</v>
      </c>
      <c r="I258" s="6">
        <f>Hoja1!S258</f>
        <v>0</v>
      </c>
      <c r="J258" s="7">
        <f t="shared" si="3"/>
        <v>0</v>
      </c>
      <c r="K258" s="6">
        <f>IF(AND(Hoja1!B258=Hoja1!B259,Hoja1!E258=Hoja1!E259,I258&gt;0),Hoja1!P259,IF(AND(Hoja1!B258=Hoja1!B259,Hoja1!E258&lt;&gt;Hoja1!E259,I258&gt;0),Hoja1!U258,IF(Hoja1!U258&gt;0,Hoja1!U258,0)))</f>
        <v>0</v>
      </c>
      <c r="L258" s="6">
        <f>IF(AND(Hoja1!B258=Hoja1!B259,Hoja1!E258=Hoja1!E259,I258&gt;0),Hoja1!Q259,IF(AND(Hoja1!B258=Hoja1!B259,Hoja1!E258&lt;&gt;Hoja1!E259,I258&gt;0),Hoja1!V258,IF(Hoja1!V258&gt;0,Hoja1!V258,0)))</f>
        <v>0</v>
      </c>
      <c r="M258" t="str">
        <f>Hoja1!W258</f>
        <v/>
      </c>
    </row>
    <row r="259" spans="1:13" x14ac:dyDescent="0.3">
      <c r="A259" s="3">
        <f>Hoja1!B259</f>
        <v>251</v>
      </c>
      <c r="B259" s="5">
        <f>Hoja1!H259</f>
        <v>44579</v>
      </c>
      <c r="C259" s="5">
        <f>Hoja1!K259</f>
        <v>44912</v>
      </c>
      <c r="D259" s="6">
        <f>Hoja1!N259</f>
        <v>30874272</v>
      </c>
      <c r="E259" s="7">
        <f>Hoja1!O259</f>
        <v>0.3969697164033536</v>
      </c>
      <c r="F259" s="6">
        <f>Hoja1!P259</f>
        <v>12256151</v>
      </c>
      <c r="G259" s="6">
        <f>Hoja1!Q259</f>
        <v>18618121</v>
      </c>
      <c r="H259" s="6">
        <f>Hoja1!R259</f>
        <v>0</v>
      </c>
      <c r="I259" s="6">
        <f>Hoja1!S259</f>
        <v>0</v>
      </c>
      <c r="J259" s="7">
        <f t="shared" ref="J259:J322" si="4">IF(I259=0,0,K259/I259)</f>
        <v>0</v>
      </c>
      <c r="K259" s="6">
        <f>IF(AND(Hoja1!B259=Hoja1!B260,Hoja1!E259=Hoja1!E260,I259&gt;0),Hoja1!P260,IF(AND(Hoja1!B259=Hoja1!B260,Hoja1!E259&lt;&gt;Hoja1!E260,I259&gt;0),Hoja1!U259,IF(Hoja1!U259&gt;0,Hoja1!U259,0)))</f>
        <v>0</v>
      </c>
      <c r="L259" s="6">
        <f>IF(AND(Hoja1!B259=Hoja1!B260,Hoja1!E259=Hoja1!E260,I259&gt;0),Hoja1!Q260,IF(AND(Hoja1!B259=Hoja1!B260,Hoja1!E259&lt;&gt;Hoja1!E260,I259&gt;0),Hoja1!V259,IF(Hoja1!V259&gt;0,Hoja1!V259,0)))</f>
        <v>0</v>
      </c>
      <c r="M259" t="str">
        <f>Hoja1!W259</f>
        <v/>
      </c>
    </row>
    <row r="260" spans="1:13" x14ac:dyDescent="0.3">
      <c r="A260" s="3">
        <f>Hoja1!B260</f>
        <v>252</v>
      </c>
      <c r="B260" s="5">
        <f>Hoja1!H260</f>
        <v>44578</v>
      </c>
      <c r="C260" s="5">
        <f>Hoja1!K260</f>
        <v>44820</v>
      </c>
      <c r="D260" s="6">
        <f>Hoja1!N260</f>
        <v>18800000</v>
      </c>
      <c r="E260" s="7">
        <f>Hoja1!O260</f>
        <v>0.55833335106382975</v>
      </c>
      <c r="F260" s="6">
        <f>Hoja1!P260</f>
        <v>10496667</v>
      </c>
      <c r="G260" s="6">
        <f>Hoja1!Q260</f>
        <v>8303333</v>
      </c>
      <c r="H260" s="6">
        <f>Hoja1!R260</f>
        <v>0</v>
      </c>
      <c r="I260" s="6">
        <f>Hoja1!S260</f>
        <v>0</v>
      </c>
      <c r="J260" s="7">
        <f t="shared" si="4"/>
        <v>0</v>
      </c>
      <c r="K260" s="6">
        <f>IF(AND(Hoja1!B260=Hoja1!B261,Hoja1!E260=Hoja1!E261,I260&gt;0),Hoja1!P261,IF(AND(Hoja1!B260=Hoja1!B261,Hoja1!E260&lt;&gt;Hoja1!E261,I260&gt;0),Hoja1!U260,IF(Hoja1!U260&gt;0,Hoja1!U260,0)))</f>
        <v>0</v>
      </c>
      <c r="L260" s="6">
        <f>IF(AND(Hoja1!B260=Hoja1!B261,Hoja1!E260=Hoja1!E261,I260&gt;0),Hoja1!Q261,IF(AND(Hoja1!B260=Hoja1!B261,Hoja1!E260&lt;&gt;Hoja1!E261,I260&gt;0),Hoja1!V260,IF(Hoja1!V260&gt;0,Hoja1!V260,0)))</f>
        <v>0</v>
      </c>
      <c r="M260" t="str">
        <f>Hoja1!W260</f>
        <v/>
      </c>
    </row>
    <row r="261" spans="1:13" x14ac:dyDescent="0.3">
      <c r="A261" s="3">
        <f>Hoja1!B261</f>
        <v>253</v>
      </c>
      <c r="B261" s="5">
        <f>Hoja1!H261</f>
        <v>44580</v>
      </c>
      <c r="C261" s="5">
        <f>Hoja1!K261</f>
        <v>44760</v>
      </c>
      <c r="D261" s="6">
        <f>Hoja1!N261</f>
        <v>14100000</v>
      </c>
      <c r="E261" s="7">
        <f>Hoja1!O261</f>
        <v>0.73333333333333328</v>
      </c>
      <c r="F261" s="6">
        <f>Hoja1!P261</f>
        <v>10340000</v>
      </c>
      <c r="G261" s="6">
        <f>Hoja1!Q261</f>
        <v>3760000</v>
      </c>
      <c r="H261" s="6">
        <f>Hoja1!R261</f>
        <v>0</v>
      </c>
      <c r="I261" s="6">
        <f>Hoja1!S261</f>
        <v>0</v>
      </c>
      <c r="J261" s="7">
        <f t="shared" si="4"/>
        <v>0</v>
      </c>
      <c r="K261" s="6">
        <f>IF(AND(Hoja1!B261=Hoja1!B262,Hoja1!E261=Hoja1!E262,I261&gt;0),Hoja1!P262,IF(AND(Hoja1!B261=Hoja1!B262,Hoja1!E261&lt;&gt;Hoja1!E262,I261&gt;0),Hoja1!U261,IF(Hoja1!U261&gt;0,Hoja1!U261,0)))</f>
        <v>0</v>
      </c>
      <c r="L261" s="6">
        <f>IF(AND(Hoja1!B261=Hoja1!B262,Hoja1!E261=Hoja1!E262,I261&gt;0),Hoja1!Q262,IF(AND(Hoja1!B261=Hoja1!B262,Hoja1!E261&lt;&gt;Hoja1!E262,I261&gt;0),Hoja1!V261,IF(Hoja1!V261&gt;0,Hoja1!V261,0)))</f>
        <v>0</v>
      </c>
      <c r="M261" t="str">
        <f>Hoja1!W261</f>
        <v>Adición contrato otra vigencia</v>
      </c>
    </row>
    <row r="262" spans="1:13" x14ac:dyDescent="0.3">
      <c r="A262" s="3">
        <f>Hoja1!B262</f>
        <v>253</v>
      </c>
      <c r="B262" s="5">
        <f>Hoja1!H262</f>
        <v>44656</v>
      </c>
      <c r="C262" s="5">
        <f>Hoja1!K262</f>
        <v>44777</v>
      </c>
      <c r="D262" s="6">
        <f>Hoja1!N262</f>
        <v>0</v>
      </c>
      <c r="E262" s="7">
        <f>Hoja1!O262</f>
        <v>0</v>
      </c>
      <c r="F262" s="6">
        <f>Hoja1!P262</f>
        <v>0</v>
      </c>
      <c r="G262" s="6">
        <f>Hoja1!Q262</f>
        <v>0</v>
      </c>
      <c r="H262" s="6">
        <f>Hoja1!R262</f>
        <v>0</v>
      </c>
      <c r="I262" s="6">
        <f>Hoja1!S262</f>
        <v>91835156</v>
      </c>
      <c r="J262" s="7">
        <f t="shared" si="4"/>
        <v>0.17856711649730306</v>
      </c>
      <c r="K262" s="6">
        <f>IF(AND(Hoja1!B262=Hoja1!B263,Hoja1!E262=Hoja1!E263,I262&gt;0),Hoja1!P263,IF(AND(Hoja1!B262=Hoja1!B263,Hoja1!E262&lt;&gt;Hoja1!E263,I262&gt;0),Hoja1!U262,IF(Hoja1!U262&gt;0,Hoja1!U262,0)))</f>
        <v>16398739</v>
      </c>
      <c r="L262" s="6">
        <f>IF(AND(Hoja1!B262=Hoja1!B263,Hoja1!E262=Hoja1!E263,I262&gt;0),Hoja1!Q263,IF(AND(Hoja1!B262=Hoja1!B263,Hoja1!E262&lt;&gt;Hoja1!E263,I262&gt;0),Hoja1!V262,IF(Hoja1!V262&gt;0,Hoja1!V262,0)))</f>
        <v>75436417</v>
      </c>
      <c r="M262" t="str">
        <f>Hoja1!W262</f>
        <v/>
      </c>
    </row>
    <row r="263" spans="1:13" x14ac:dyDescent="0.3">
      <c r="A263" s="3">
        <f>Hoja1!B263</f>
        <v>254</v>
      </c>
      <c r="B263" s="5">
        <f>Hoja1!H263</f>
        <v>44579</v>
      </c>
      <c r="C263" s="5">
        <f>Hoja1!K263</f>
        <v>44759</v>
      </c>
      <c r="D263" s="6">
        <f>Hoja1!N263</f>
        <v>27000000</v>
      </c>
      <c r="E263" s="7">
        <f>Hoja1!O263</f>
        <v>0.73888888888888893</v>
      </c>
      <c r="F263" s="6">
        <f>Hoja1!P263</f>
        <v>19950000</v>
      </c>
      <c r="G263" s="6">
        <f>Hoja1!Q263</f>
        <v>7050000</v>
      </c>
      <c r="H263" s="6">
        <f>Hoja1!R263</f>
        <v>0</v>
      </c>
      <c r="I263" s="6">
        <f>Hoja1!S263</f>
        <v>0</v>
      </c>
      <c r="J263" s="7">
        <f t="shared" si="4"/>
        <v>0</v>
      </c>
      <c r="K263" s="6">
        <f>IF(AND(Hoja1!B263=Hoja1!B264,Hoja1!E263=Hoja1!E264,I263&gt;0),Hoja1!P264,IF(AND(Hoja1!B263=Hoja1!B264,Hoja1!E263&lt;&gt;Hoja1!E264,I263&gt;0),Hoja1!U263,IF(Hoja1!U263&gt;0,Hoja1!U263,0)))</f>
        <v>0</v>
      </c>
      <c r="L263" s="6">
        <f>IF(AND(Hoja1!B263=Hoja1!B264,Hoja1!E263=Hoja1!E264,I263&gt;0),Hoja1!Q264,IF(AND(Hoja1!B263=Hoja1!B264,Hoja1!E263&lt;&gt;Hoja1!E264,I263&gt;0),Hoja1!V263,IF(Hoja1!V263&gt;0,Hoja1!V263,0)))</f>
        <v>0</v>
      </c>
      <c r="M263" t="str">
        <f>Hoja1!W263</f>
        <v/>
      </c>
    </row>
    <row r="264" spans="1:13" x14ac:dyDescent="0.3">
      <c r="A264" s="3">
        <f>Hoja1!B264</f>
        <v>255</v>
      </c>
      <c r="B264" s="5">
        <f>Hoja1!H264</f>
        <v>44578</v>
      </c>
      <c r="C264" s="5">
        <f>Hoja1!K264</f>
        <v>44820</v>
      </c>
      <c r="D264" s="6">
        <f>Hoja1!N264</f>
        <v>30400000</v>
      </c>
      <c r="E264" s="7">
        <f>Hoja1!O264</f>
        <v>0.5541666776315789</v>
      </c>
      <c r="F264" s="6">
        <f>Hoja1!P264</f>
        <v>16846667</v>
      </c>
      <c r="G264" s="6">
        <f>Hoja1!Q264</f>
        <v>13553333</v>
      </c>
      <c r="H264" s="6">
        <f>Hoja1!R264</f>
        <v>0</v>
      </c>
      <c r="I264" s="6">
        <f>Hoja1!S264</f>
        <v>0</v>
      </c>
      <c r="J264" s="7">
        <f t="shared" si="4"/>
        <v>0</v>
      </c>
      <c r="K264" s="6">
        <f>IF(AND(Hoja1!B264=Hoja1!B265,Hoja1!E264=Hoja1!E265,I264&gt;0),Hoja1!P265,IF(AND(Hoja1!B264=Hoja1!B265,Hoja1!E264&lt;&gt;Hoja1!E265,I264&gt;0),Hoja1!U264,IF(Hoja1!U264&gt;0,Hoja1!U264,0)))</f>
        <v>0</v>
      </c>
      <c r="L264" s="6">
        <f>IF(AND(Hoja1!B264=Hoja1!B265,Hoja1!E264=Hoja1!E265,I264&gt;0),Hoja1!Q265,IF(AND(Hoja1!B264=Hoja1!B265,Hoja1!E264&lt;&gt;Hoja1!E265,I264&gt;0),Hoja1!V264,IF(Hoja1!V264&gt;0,Hoja1!V264,0)))</f>
        <v>0</v>
      </c>
      <c r="M264" t="str">
        <f>Hoja1!W264</f>
        <v/>
      </c>
    </row>
    <row r="265" spans="1:13" x14ac:dyDescent="0.3">
      <c r="A265" s="3">
        <f>Hoja1!B265</f>
        <v>256</v>
      </c>
      <c r="B265" s="5">
        <f>Hoja1!H265</f>
        <v>44579</v>
      </c>
      <c r="C265" s="5">
        <f>Hoja1!K265</f>
        <v>44759</v>
      </c>
      <c r="D265" s="6">
        <f>Hoja1!N265</f>
        <v>25338000</v>
      </c>
      <c r="E265" s="7">
        <f>Hoja1!O265</f>
        <v>0.73333333333333328</v>
      </c>
      <c r="F265" s="6">
        <f>Hoja1!P265</f>
        <v>18581200</v>
      </c>
      <c r="G265" s="6">
        <f>Hoja1!Q265</f>
        <v>6756800</v>
      </c>
      <c r="H265" s="6">
        <f>Hoja1!R265</f>
        <v>0</v>
      </c>
      <c r="I265" s="6">
        <f>Hoja1!S265</f>
        <v>0</v>
      </c>
      <c r="J265" s="7">
        <f t="shared" si="4"/>
        <v>0</v>
      </c>
      <c r="K265" s="6">
        <f>IF(AND(Hoja1!B265=Hoja1!B266,Hoja1!E265=Hoja1!E266,I265&gt;0),Hoja1!P266,IF(AND(Hoja1!B265=Hoja1!B266,Hoja1!E265&lt;&gt;Hoja1!E266,I265&gt;0),Hoja1!U265,IF(Hoja1!U265&gt;0,Hoja1!U265,0)))</f>
        <v>0</v>
      </c>
      <c r="L265" s="6">
        <f>IF(AND(Hoja1!B265=Hoja1!B266,Hoja1!E265=Hoja1!E266,I265&gt;0),Hoja1!Q266,IF(AND(Hoja1!B265=Hoja1!B266,Hoja1!E265&lt;&gt;Hoja1!E266,I265&gt;0),Hoja1!V265,IF(Hoja1!V265&gt;0,Hoja1!V265,0)))</f>
        <v>0</v>
      </c>
      <c r="M265" t="str">
        <f>Hoja1!W265</f>
        <v/>
      </c>
    </row>
    <row r="266" spans="1:13" x14ac:dyDescent="0.3">
      <c r="A266" s="3">
        <f>Hoja1!B266</f>
        <v>257</v>
      </c>
      <c r="B266" s="5">
        <f>Hoja1!H266</f>
        <v>44578</v>
      </c>
      <c r="C266" s="5">
        <f>Hoja1!K266</f>
        <v>44758</v>
      </c>
      <c r="D266" s="6">
        <f>Hoja1!N266</f>
        <v>23484000</v>
      </c>
      <c r="E266" s="7">
        <f>Hoja1!O266</f>
        <v>0.73888886050076652</v>
      </c>
      <c r="F266" s="6">
        <f>Hoja1!P266</f>
        <v>17352066</v>
      </c>
      <c r="G266" s="6">
        <f>Hoja1!Q266</f>
        <v>6131934</v>
      </c>
      <c r="H266" s="6">
        <f>Hoja1!R266</f>
        <v>0</v>
      </c>
      <c r="I266" s="6">
        <f>Hoja1!S266</f>
        <v>0</v>
      </c>
      <c r="J266" s="7">
        <f t="shared" si="4"/>
        <v>0</v>
      </c>
      <c r="K266" s="6">
        <f>IF(AND(Hoja1!B266=Hoja1!B267,Hoja1!E266=Hoja1!E267,I266&gt;0),Hoja1!P267,IF(AND(Hoja1!B266=Hoja1!B267,Hoja1!E266&lt;&gt;Hoja1!E267,I266&gt;0),Hoja1!U266,IF(Hoja1!U266&gt;0,Hoja1!U266,0)))</f>
        <v>0</v>
      </c>
      <c r="L266" s="6">
        <f>IF(AND(Hoja1!B266=Hoja1!B267,Hoja1!E266=Hoja1!E267,I266&gt;0),Hoja1!Q267,IF(AND(Hoja1!B266=Hoja1!B267,Hoja1!E266&lt;&gt;Hoja1!E267,I266&gt;0),Hoja1!V266,IF(Hoja1!V266&gt;0,Hoja1!V266,0)))</f>
        <v>0</v>
      </c>
      <c r="M266" t="str">
        <f>Hoja1!W266</f>
        <v/>
      </c>
    </row>
    <row r="267" spans="1:13" x14ac:dyDescent="0.3">
      <c r="A267" s="3">
        <f>Hoja1!B267</f>
        <v>258</v>
      </c>
      <c r="B267" s="5">
        <f>Hoja1!H267</f>
        <v>44578</v>
      </c>
      <c r="C267" s="5">
        <f>Hoja1!K267</f>
        <v>44926</v>
      </c>
      <c r="D267" s="6">
        <f>Hoja1!N267</f>
        <v>67850000</v>
      </c>
      <c r="E267" s="7">
        <f>Hoja1!O267</f>
        <v>0.35072462785556374</v>
      </c>
      <c r="F267" s="6">
        <f>Hoja1!P267</f>
        <v>23796666</v>
      </c>
      <c r="G267" s="6">
        <f>Hoja1!Q267</f>
        <v>44053334</v>
      </c>
      <c r="H267" s="6">
        <f>Hoja1!R267</f>
        <v>0</v>
      </c>
      <c r="I267" s="6">
        <f>Hoja1!S267</f>
        <v>0</v>
      </c>
      <c r="J267" s="7">
        <f t="shared" si="4"/>
        <v>0</v>
      </c>
      <c r="K267" s="6">
        <f>IF(AND(Hoja1!B267=Hoja1!B268,Hoja1!E267=Hoja1!E268,I267&gt;0),Hoja1!P268,IF(AND(Hoja1!B267=Hoja1!B268,Hoja1!E267&lt;&gt;Hoja1!E268,I267&gt;0),Hoja1!U267,IF(Hoja1!U267&gt;0,Hoja1!U267,0)))</f>
        <v>0</v>
      </c>
      <c r="L267" s="6">
        <f>IF(AND(Hoja1!B267=Hoja1!B268,Hoja1!E267=Hoja1!E268,I267&gt;0),Hoja1!Q268,IF(AND(Hoja1!B267=Hoja1!B268,Hoja1!E267&lt;&gt;Hoja1!E268,I267&gt;0),Hoja1!V267,IF(Hoja1!V267&gt;0,Hoja1!V267,0)))</f>
        <v>0</v>
      </c>
      <c r="M267" t="str">
        <f>Hoja1!W267</f>
        <v/>
      </c>
    </row>
    <row r="268" spans="1:13" x14ac:dyDescent="0.3">
      <c r="A268" s="3">
        <f>Hoja1!B268</f>
        <v>259</v>
      </c>
      <c r="B268" s="5">
        <f>Hoja1!H268</f>
        <v>44578</v>
      </c>
      <c r="C268" s="5">
        <f>Hoja1!K268</f>
        <v>44758</v>
      </c>
      <c r="D268" s="6">
        <f>Hoja1!N268</f>
        <v>25263840</v>
      </c>
      <c r="E268" s="7">
        <f>Hoja1!O268</f>
        <v>0.7444444312503562</v>
      </c>
      <c r="F268" s="6">
        <f>Hoja1!P268</f>
        <v>18807525</v>
      </c>
      <c r="G268" s="6">
        <f>Hoja1!Q268</f>
        <v>6456315</v>
      </c>
      <c r="H268" s="6">
        <f>Hoja1!R268</f>
        <v>0</v>
      </c>
      <c r="I268" s="6">
        <f>Hoja1!S268</f>
        <v>0</v>
      </c>
      <c r="J268" s="7">
        <f t="shared" si="4"/>
        <v>0</v>
      </c>
      <c r="K268" s="6">
        <f>IF(AND(Hoja1!B268=Hoja1!B269,Hoja1!E268=Hoja1!E269,I268&gt;0),Hoja1!P269,IF(AND(Hoja1!B268=Hoja1!B269,Hoja1!E268&lt;&gt;Hoja1!E269,I268&gt;0),Hoja1!U268,IF(Hoja1!U268&gt;0,Hoja1!U268,0)))</f>
        <v>0</v>
      </c>
      <c r="L268" s="6">
        <f>IF(AND(Hoja1!B268=Hoja1!B269,Hoja1!E268=Hoja1!E269,I268&gt;0),Hoja1!Q269,IF(AND(Hoja1!B268=Hoja1!B269,Hoja1!E268&lt;&gt;Hoja1!E269,I268&gt;0),Hoja1!V268,IF(Hoja1!V268&gt;0,Hoja1!V268,0)))</f>
        <v>0</v>
      </c>
      <c r="M268" t="str">
        <f>Hoja1!W268</f>
        <v/>
      </c>
    </row>
    <row r="269" spans="1:13" x14ac:dyDescent="0.3">
      <c r="A269" s="3">
        <f>Hoja1!B269</f>
        <v>260</v>
      </c>
      <c r="B269" s="5">
        <f>Hoja1!H269</f>
        <v>44578</v>
      </c>
      <c r="C269" s="5">
        <f>Hoja1!K269</f>
        <v>44758</v>
      </c>
      <c r="D269" s="6">
        <f>Hoja1!N269</f>
        <v>30900000</v>
      </c>
      <c r="E269" s="7">
        <f>Hoja1!O269</f>
        <v>0.74444443365695789</v>
      </c>
      <c r="F269" s="6">
        <f>Hoja1!P269</f>
        <v>23003333</v>
      </c>
      <c r="G269" s="6">
        <f>Hoja1!Q269</f>
        <v>7896667</v>
      </c>
      <c r="H269" s="6">
        <f>Hoja1!R269</f>
        <v>0</v>
      </c>
      <c r="I269" s="6">
        <f>Hoja1!S269</f>
        <v>0</v>
      </c>
      <c r="J269" s="7">
        <f t="shared" si="4"/>
        <v>0</v>
      </c>
      <c r="K269" s="6">
        <f>IF(AND(Hoja1!B269=Hoja1!B270,Hoja1!E269=Hoja1!E270,I269&gt;0),Hoja1!P270,IF(AND(Hoja1!B269=Hoja1!B270,Hoja1!E269&lt;&gt;Hoja1!E270,I269&gt;0),Hoja1!U269,IF(Hoja1!U269&gt;0,Hoja1!U269,0)))</f>
        <v>0</v>
      </c>
      <c r="L269" s="6">
        <f>IF(AND(Hoja1!B269=Hoja1!B270,Hoja1!E269=Hoja1!E270,I269&gt;0),Hoja1!Q270,IF(AND(Hoja1!B269=Hoja1!B270,Hoja1!E269&lt;&gt;Hoja1!E270,I269&gt;0),Hoja1!V269,IF(Hoja1!V269&gt;0,Hoja1!V269,0)))</f>
        <v>0</v>
      </c>
      <c r="M269" t="str">
        <f>Hoja1!W269</f>
        <v/>
      </c>
    </row>
    <row r="270" spans="1:13" x14ac:dyDescent="0.3">
      <c r="A270" s="3">
        <f>Hoja1!B270</f>
        <v>261</v>
      </c>
      <c r="B270" s="5">
        <f>Hoja1!H270</f>
        <v>44578</v>
      </c>
      <c r="C270" s="5">
        <f>Hoja1!K270</f>
        <v>44926</v>
      </c>
      <c r="D270" s="6">
        <f>Hoja1!N270</f>
        <v>63250000</v>
      </c>
      <c r="E270" s="7">
        <f>Hoja1!O270</f>
        <v>0.38840580237154149</v>
      </c>
      <c r="F270" s="6">
        <f>Hoja1!P270</f>
        <v>24566667</v>
      </c>
      <c r="G270" s="6">
        <f>Hoja1!Q270</f>
        <v>38683333</v>
      </c>
      <c r="H270" s="6">
        <f>Hoja1!R270</f>
        <v>0</v>
      </c>
      <c r="I270" s="6">
        <f>Hoja1!S270</f>
        <v>0</v>
      </c>
      <c r="J270" s="7">
        <f t="shared" si="4"/>
        <v>0</v>
      </c>
      <c r="K270" s="6">
        <f>IF(AND(Hoja1!B270=Hoja1!B271,Hoja1!E270=Hoja1!E271,I270&gt;0),Hoja1!P271,IF(AND(Hoja1!B270=Hoja1!B271,Hoja1!E270&lt;&gt;Hoja1!E271,I270&gt;0),Hoja1!U270,IF(Hoja1!U270&gt;0,Hoja1!U270,0)))</f>
        <v>0</v>
      </c>
      <c r="L270" s="6">
        <f>IF(AND(Hoja1!B270=Hoja1!B271,Hoja1!E270=Hoja1!E271,I270&gt;0),Hoja1!Q271,IF(AND(Hoja1!B270=Hoja1!B271,Hoja1!E270&lt;&gt;Hoja1!E271,I270&gt;0),Hoja1!V270,IF(Hoja1!V270&gt;0,Hoja1!V270,0)))</f>
        <v>0</v>
      </c>
      <c r="M270" t="str">
        <f>Hoja1!W270</f>
        <v/>
      </c>
    </row>
    <row r="271" spans="1:13" x14ac:dyDescent="0.3">
      <c r="A271" s="3">
        <f>Hoja1!B271</f>
        <v>262</v>
      </c>
      <c r="B271" s="5">
        <f>Hoja1!H271</f>
        <v>44578</v>
      </c>
      <c r="C271" s="5">
        <f>Hoja1!K271</f>
        <v>44758</v>
      </c>
      <c r="D271" s="6">
        <f>Hoja1!N271</f>
        <v>30900000</v>
      </c>
      <c r="E271" s="7">
        <f>Hoja1!O271</f>
        <v>0.74444443365695789</v>
      </c>
      <c r="F271" s="6">
        <f>Hoja1!P271</f>
        <v>23003333</v>
      </c>
      <c r="G271" s="6">
        <f>Hoja1!Q271</f>
        <v>7896667</v>
      </c>
      <c r="H271" s="6">
        <f>Hoja1!R271</f>
        <v>0</v>
      </c>
      <c r="I271" s="6">
        <f>Hoja1!S271</f>
        <v>0</v>
      </c>
      <c r="J271" s="7">
        <f t="shared" si="4"/>
        <v>0</v>
      </c>
      <c r="K271" s="6">
        <f>IF(AND(Hoja1!B271=Hoja1!B272,Hoja1!E271=Hoja1!E272,I271&gt;0),Hoja1!P272,IF(AND(Hoja1!B271=Hoja1!B272,Hoja1!E271&lt;&gt;Hoja1!E272,I271&gt;0),Hoja1!U271,IF(Hoja1!U271&gt;0,Hoja1!U271,0)))</f>
        <v>0</v>
      </c>
      <c r="L271" s="6">
        <f>IF(AND(Hoja1!B271=Hoja1!B272,Hoja1!E271=Hoja1!E272,I271&gt;0),Hoja1!Q272,IF(AND(Hoja1!B271=Hoja1!B272,Hoja1!E271&lt;&gt;Hoja1!E272,I271&gt;0),Hoja1!V271,IF(Hoja1!V271&gt;0,Hoja1!V271,0)))</f>
        <v>0</v>
      </c>
      <c r="M271" t="str">
        <f>Hoja1!W271</f>
        <v/>
      </c>
    </row>
    <row r="272" spans="1:13" x14ac:dyDescent="0.3">
      <c r="A272" s="3">
        <f>Hoja1!B272</f>
        <v>263</v>
      </c>
      <c r="B272" s="5">
        <f>Hoja1!H272</f>
        <v>44578</v>
      </c>
      <c r="C272" s="5">
        <f>Hoja1!K272</f>
        <v>44758</v>
      </c>
      <c r="D272" s="6">
        <f>Hoja1!N272</f>
        <v>30900000</v>
      </c>
      <c r="E272" s="7">
        <f>Hoja1!O272</f>
        <v>0.74444443365695789</v>
      </c>
      <c r="F272" s="6">
        <f>Hoja1!P272</f>
        <v>23003333</v>
      </c>
      <c r="G272" s="6">
        <f>Hoja1!Q272</f>
        <v>7896667</v>
      </c>
      <c r="H272" s="6">
        <f>Hoja1!R272</f>
        <v>0</v>
      </c>
      <c r="I272" s="6">
        <f>Hoja1!S272</f>
        <v>0</v>
      </c>
      <c r="J272" s="7">
        <f t="shared" si="4"/>
        <v>0</v>
      </c>
      <c r="K272" s="6">
        <f>IF(AND(Hoja1!B272=Hoja1!B273,Hoja1!E272=Hoja1!E273,I272&gt;0),Hoja1!P273,IF(AND(Hoja1!B272=Hoja1!B273,Hoja1!E272&lt;&gt;Hoja1!E273,I272&gt;0),Hoja1!U272,IF(Hoja1!U272&gt;0,Hoja1!U272,0)))</f>
        <v>0</v>
      </c>
      <c r="L272" s="6">
        <f>IF(AND(Hoja1!B272=Hoja1!B273,Hoja1!E272=Hoja1!E273,I272&gt;0),Hoja1!Q273,IF(AND(Hoja1!B272=Hoja1!B273,Hoja1!E272&lt;&gt;Hoja1!E273,I272&gt;0),Hoja1!V272,IF(Hoja1!V272&gt;0,Hoja1!V272,0)))</f>
        <v>0</v>
      </c>
      <c r="M272" t="str">
        <f>Hoja1!W272</f>
        <v/>
      </c>
    </row>
    <row r="273" spans="1:13" x14ac:dyDescent="0.3">
      <c r="A273" s="3">
        <f>Hoja1!B273</f>
        <v>264</v>
      </c>
      <c r="B273" s="5">
        <f>Hoja1!H273</f>
        <v>44578</v>
      </c>
      <c r="C273" s="5">
        <f>Hoja1!K273</f>
        <v>44820</v>
      </c>
      <c r="D273" s="6">
        <f>Hoja1!N273</f>
        <v>44000000</v>
      </c>
      <c r="E273" s="7">
        <f>Hoja1!O273</f>
        <v>0.55833334090909092</v>
      </c>
      <c r="F273" s="6">
        <f>Hoja1!P273</f>
        <v>24566667</v>
      </c>
      <c r="G273" s="6">
        <f>Hoja1!Q273</f>
        <v>19433333</v>
      </c>
      <c r="H273" s="6">
        <f>Hoja1!R273</f>
        <v>0</v>
      </c>
      <c r="I273" s="6">
        <f>Hoja1!S273</f>
        <v>0</v>
      </c>
      <c r="J273" s="7">
        <f t="shared" si="4"/>
        <v>0</v>
      </c>
      <c r="K273" s="6">
        <f>IF(AND(Hoja1!B273=Hoja1!B274,Hoja1!E273=Hoja1!E274,I273&gt;0),Hoja1!P274,IF(AND(Hoja1!B273=Hoja1!B274,Hoja1!E273&lt;&gt;Hoja1!E274,I273&gt;0),Hoja1!U273,IF(Hoja1!U273&gt;0,Hoja1!U273,0)))</f>
        <v>0</v>
      </c>
      <c r="L273" s="6">
        <f>IF(AND(Hoja1!B273=Hoja1!B274,Hoja1!E273=Hoja1!E274,I273&gt;0),Hoja1!Q274,IF(AND(Hoja1!B273=Hoja1!B274,Hoja1!E273&lt;&gt;Hoja1!E274,I273&gt;0),Hoja1!V273,IF(Hoja1!V273&gt;0,Hoja1!V273,0)))</f>
        <v>0</v>
      </c>
      <c r="M273" t="str">
        <f>Hoja1!W273</f>
        <v/>
      </c>
    </row>
    <row r="274" spans="1:13" x14ac:dyDescent="0.3">
      <c r="A274" s="3">
        <f>Hoja1!B274</f>
        <v>265</v>
      </c>
      <c r="B274" s="5">
        <f>Hoja1!H274</f>
        <v>44579</v>
      </c>
      <c r="C274" s="5">
        <f>Hoja1!K274</f>
        <v>44882</v>
      </c>
      <c r="D274" s="6">
        <f>Hoja1!N274</f>
        <v>109000000</v>
      </c>
      <c r="E274" s="7">
        <f>Hoja1!O274</f>
        <v>0.44333333027522936</v>
      </c>
      <c r="F274" s="6">
        <f>Hoja1!P274</f>
        <v>48323333</v>
      </c>
      <c r="G274" s="6">
        <f>Hoja1!Q274</f>
        <v>60676667</v>
      </c>
      <c r="H274" s="6">
        <f>Hoja1!R274</f>
        <v>0</v>
      </c>
      <c r="I274" s="6">
        <f>Hoja1!S274</f>
        <v>0</v>
      </c>
      <c r="J274" s="7">
        <f t="shared" si="4"/>
        <v>0</v>
      </c>
      <c r="K274" s="6">
        <f>IF(AND(Hoja1!B274=Hoja1!B275,Hoja1!E274=Hoja1!E275,I274&gt;0),Hoja1!P275,IF(AND(Hoja1!B274=Hoja1!B275,Hoja1!E274&lt;&gt;Hoja1!E275,I274&gt;0),Hoja1!U274,IF(Hoja1!U274&gt;0,Hoja1!U274,0)))</f>
        <v>0</v>
      </c>
      <c r="L274" s="6">
        <f>IF(AND(Hoja1!B274=Hoja1!B275,Hoja1!E274=Hoja1!E275,I274&gt;0),Hoja1!Q275,IF(AND(Hoja1!B274=Hoja1!B275,Hoja1!E274&lt;&gt;Hoja1!E275,I274&gt;0),Hoja1!V274,IF(Hoja1!V274&gt;0,Hoja1!V274,0)))</f>
        <v>0</v>
      </c>
      <c r="M274" t="str">
        <f>Hoja1!W274</f>
        <v/>
      </c>
    </row>
    <row r="275" spans="1:13" x14ac:dyDescent="0.3">
      <c r="A275" s="3">
        <f>Hoja1!B275</f>
        <v>266</v>
      </c>
      <c r="B275" s="5">
        <f>Hoja1!H275</f>
        <v>44579</v>
      </c>
      <c r="C275" s="5">
        <f>Hoja1!K275</f>
        <v>44821</v>
      </c>
      <c r="D275" s="6">
        <f>Hoja1!N275</f>
        <v>20000000</v>
      </c>
      <c r="E275" s="7">
        <f>Hoja1!O275</f>
        <v>0.55416664999999998</v>
      </c>
      <c r="F275" s="6">
        <f>Hoja1!P275</f>
        <v>11083333</v>
      </c>
      <c r="G275" s="6">
        <f>Hoja1!Q275</f>
        <v>8916667</v>
      </c>
      <c r="H275" s="6">
        <f>Hoja1!R275</f>
        <v>0</v>
      </c>
      <c r="I275" s="6">
        <f>Hoja1!S275</f>
        <v>0</v>
      </c>
      <c r="J275" s="7">
        <f t="shared" si="4"/>
        <v>0</v>
      </c>
      <c r="K275" s="6">
        <f>IF(AND(Hoja1!B275=Hoja1!B276,Hoja1!E275=Hoja1!E276,I275&gt;0),Hoja1!P276,IF(AND(Hoja1!B275=Hoja1!B276,Hoja1!E275&lt;&gt;Hoja1!E276,I275&gt;0),Hoja1!U275,IF(Hoja1!U275&gt;0,Hoja1!U275,0)))</f>
        <v>0</v>
      </c>
      <c r="L275" s="6">
        <f>IF(AND(Hoja1!B275=Hoja1!B276,Hoja1!E275=Hoja1!E276,I275&gt;0),Hoja1!Q276,IF(AND(Hoja1!B275=Hoja1!B276,Hoja1!E275&lt;&gt;Hoja1!E276,I275&gt;0),Hoja1!V275,IF(Hoja1!V275&gt;0,Hoja1!V275,0)))</f>
        <v>0</v>
      </c>
      <c r="M275" t="str">
        <f>Hoja1!W275</f>
        <v/>
      </c>
    </row>
    <row r="276" spans="1:13" x14ac:dyDescent="0.3">
      <c r="A276" s="3">
        <f>Hoja1!B276</f>
        <v>267</v>
      </c>
      <c r="B276" s="5">
        <f>Hoja1!H276</f>
        <v>44578</v>
      </c>
      <c r="C276" s="5">
        <f>Hoja1!K276</f>
        <v>44926</v>
      </c>
      <c r="D276" s="6">
        <f>Hoja1!N276</f>
        <v>48564500</v>
      </c>
      <c r="E276" s="7">
        <f>Hoja1!O276</f>
        <v>0.38550725324053581</v>
      </c>
      <c r="F276" s="6">
        <f>Hoja1!P276</f>
        <v>18721967</v>
      </c>
      <c r="G276" s="6">
        <f>Hoja1!Q276</f>
        <v>29842533</v>
      </c>
      <c r="H276" s="6">
        <f>Hoja1!R276</f>
        <v>0</v>
      </c>
      <c r="I276" s="6">
        <f>Hoja1!S276</f>
        <v>0</v>
      </c>
      <c r="J276" s="7">
        <f t="shared" si="4"/>
        <v>0</v>
      </c>
      <c r="K276" s="6">
        <f>IF(AND(Hoja1!B276=Hoja1!B277,Hoja1!E276=Hoja1!E277,I276&gt;0),Hoja1!P277,IF(AND(Hoja1!B276=Hoja1!B277,Hoja1!E276&lt;&gt;Hoja1!E277,I276&gt;0),Hoja1!U276,IF(Hoja1!U276&gt;0,Hoja1!U276,0)))</f>
        <v>0</v>
      </c>
      <c r="L276" s="6">
        <f>IF(AND(Hoja1!B276=Hoja1!B277,Hoja1!E276=Hoja1!E277,I276&gt;0),Hoja1!Q277,IF(AND(Hoja1!B276=Hoja1!B277,Hoja1!E276&lt;&gt;Hoja1!E277,I276&gt;0),Hoja1!V276,IF(Hoja1!V276&gt;0,Hoja1!V276,0)))</f>
        <v>0</v>
      </c>
      <c r="M276" t="str">
        <f>Hoja1!W276</f>
        <v/>
      </c>
    </row>
    <row r="277" spans="1:13" x14ac:dyDescent="0.3">
      <c r="A277" s="3">
        <f>Hoja1!B277</f>
        <v>268</v>
      </c>
      <c r="B277" s="5">
        <f>Hoja1!H277</f>
        <v>44578</v>
      </c>
      <c r="C277" s="5">
        <f>Hoja1!K277</f>
        <v>44926</v>
      </c>
      <c r="D277" s="6">
        <f>Hoja1!N277</f>
        <v>46575000</v>
      </c>
      <c r="E277" s="7">
        <f>Hoja1!O277</f>
        <v>0.38550724637681161</v>
      </c>
      <c r="F277" s="6">
        <f>Hoja1!P277</f>
        <v>17955000</v>
      </c>
      <c r="G277" s="6">
        <f>Hoja1!Q277</f>
        <v>28620000</v>
      </c>
      <c r="H277" s="6">
        <f>Hoja1!R277</f>
        <v>0</v>
      </c>
      <c r="I277" s="6">
        <f>Hoja1!S277</f>
        <v>0</v>
      </c>
      <c r="J277" s="7">
        <f t="shared" si="4"/>
        <v>0</v>
      </c>
      <c r="K277" s="6">
        <f>IF(AND(Hoja1!B277=Hoja1!B278,Hoja1!E277=Hoja1!E278,I277&gt;0),Hoja1!P278,IF(AND(Hoja1!B277=Hoja1!B278,Hoja1!E277&lt;&gt;Hoja1!E278,I277&gt;0),Hoja1!U277,IF(Hoja1!U277&gt;0,Hoja1!U277,0)))</f>
        <v>0</v>
      </c>
      <c r="L277" s="6">
        <f>IF(AND(Hoja1!B277=Hoja1!B278,Hoja1!E277=Hoja1!E278,I277&gt;0),Hoja1!Q278,IF(AND(Hoja1!B277=Hoja1!B278,Hoja1!E277&lt;&gt;Hoja1!E278,I277&gt;0),Hoja1!V277,IF(Hoja1!V277&gt;0,Hoja1!V277,0)))</f>
        <v>0</v>
      </c>
      <c r="M277" t="str">
        <f>Hoja1!W277</f>
        <v/>
      </c>
    </row>
    <row r="278" spans="1:13" x14ac:dyDescent="0.3">
      <c r="A278" s="3">
        <f>Hoja1!B278</f>
        <v>269</v>
      </c>
      <c r="B278" s="5">
        <f>Hoja1!H278</f>
        <v>44578</v>
      </c>
      <c r="C278" s="5">
        <f>Hoja1!K278</f>
        <v>44921</v>
      </c>
      <c r="D278" s="6">
        <f>Hoja1!N278</f>
        <v>45900000</v>
      </c>
      <c r="E278" s="7">
        <f>Hoja1!O278</f>
        <v>0.39411764705882352</v>
      </c>
      <c r="F278" s="6">
        <f>Hoja1!P278</f>
        <v>18090000</v>
      </c>
      <c r="G278" s="6">
        <f>Hoja1!Q278</f>
        <v>27810000</v>
      </c>
      <c r="H278" s="6">
        <f>Hoja1!R278</f>
        <v>0</v>
      </c>
      <c r="I278" s="6">
        <f>Hoja1!S278</f>
        <v>0</v>
      </c>
      <c r="J278" s="7">
        <f t="shared" si="4"/>
        <v>0</v>
      </c>
      <c r="K278" s="6">
        <f>IF(AND(Hoja1!B278=Hoja1!B279,Hoja1!E278=Hoja1!E279,I278&gt;0),Hoja1!P279,IF(AND(Hoja1!B278=Hoja1!B279,Hoja1!E278&lt;&gt;Hoja1!E279,I278&gt;0),Hoja1!U278,IF(Hoja1!U278&gt;0,Hoja1!U278,0)))</f>
        <v>0</v>
      </c>
      <c r="L278" s="6">
        <f>IF(AND(Hoja1!B278=Hoja1!B279,Hoja1!E278=Hoja1!E279,I278&gt;0),Hoja1!Q279,IF(AND(Hoja1!B278=Hoja1!B279,Hoja1!E278&lt;&gt;Hoja1!E279,I278&gt;0),Hoja1!V278,IF(Hoja1!V278&gt;0,Hoja1!V278,0)))</f>
        <v>0</v>
      </c>
      <c r="M278" t="str">
        <f>Hoja1!W278</f>
        <v/>
      </c>
    </row>
    <row r="279" spans="1:13" x14ac:dyDescent="0.3">
      <c r="A279" s="3">
        <f>Hoja1!B279</f>
        <v>270</v>
      </c>
      <c r="B279" s="5">
        <f>Hoja1!H279</f>
        <v>44578</v>
      </c>
      <c r="C279" s="5">
        <f>Hoja1!K279</f>
        <v>44921</v>
      </c>
      <c r="D279" s="6">
        <f>Hoja1!N279</f>
        <v>81600000</v>
      </c>
      <c r="E279" s="7">
        <f>Hoja1!O279</f>
        <v>0.39411764705882352</v>
      </c>
      <c r="F279" s="6">
        <f>Hoja1!P279</f>
        <v>32160000</v>
      </c>
      <c r="G279" s="6">
        <f>Hoja1!Q279</f>
        <v>49440000</v>
      </c>
      <c r="H279" s="6">
        <f>Hoja1!R279</f>
        <v>0</v>
      </c>
      <c r="I279" s="6">
        <f>Hoja1!S279</f>
        <v>0</v>
      </c>
      <c r="J279" s="7">
        <f t="shared" si="4"/>
        <v>0</v>
      </c>
      <c r="K279" s="6">
        <f>IF(AND(Hoja1!B279=Hoja1!B280,Hoja1!E279=Hoja1!E280,I279&gt;0),Hoja1!P280,IF(AND(Hoja1!B279=Hoja1!B280,Hoja1!E279&lt;&gt;Hoja1!E280,I279&gt;0),Hoja1!U279,IF(Hoja1!U279&gt;0,Hoja1!U279,0)))</f>
        <v>0</v>
      </c>
      <c r="L279" s="6">
        <f>IF(AND(Hoja1!B279=Hoja1!B280,Hoja1!E279=Hoja1!E280,I279&gt;0),Hoja1!Q280,IF(AND(Hoja1!B279=Hoja1!B280,Hoja1!E279&lt;&gt;Hoja1!E280,I279&gt;0),Hoja1!V279,IF(Hoja1!V279&gt;0,Hoja1!V279,0)))</f>
        <v>0</v>
      </c>
      <c r="M279" t="str">
        <f>Hoja1!W279</f>
        <v/>
      </c>
    </row>
    <row r="280" spans="1:13" x14ac:dyDescent="0.3">
      <c r="A280" s="3">
        <f>Hoja1!B280</f>
        <v>271</v>
      </c>
      <c r="B280" s="5">
        <f>Hoja1!H280</f>
        <v>44578</v>
      </c>
      <c r="C280" s="5">
        <f>Hoja1!K280</f>
        <v>44921</v>
      </c>
      <c r="D280" s="6">
        <f>Hoja1!N280</f>
        <v>28333333</v>
      </c>
      <c r="E280" s="7">
        <f>Hoja1!O280</f>
        <v>0.39411766346020782</v>
      </c>
      <c r="F280" s="6">
        <f>Hoja1!P280</f>
        <v>11166667</v>
      </c>
      <c r="G280" s="6">
        <f>Hoja1!Q280</f>
        <v>17166666</v>
      </c>
      <c r="H280" s="6">
        <f>Hoja1!R280</f>
        <v>0</v>
      </c>
      <c r="I280" s="6">
        <f>Hoja1!S280</f>
        <v>0</v>
      </c>
      <c r="J280" s="7">
        <f t="shared" si="4"/>
        <v>0</v>
      </c>
      <c r="K280" s="6">
        <f>IF(AND(Hoja1!B280=Hoja1!B281,Hoja1!E280=Hoja1!E281,I280&gt;0),Hoja1!P281,IF(AND(Hoja1!B280=Hoja1!B281,Hoja1!E280&lt;&gt;Hoja1!E281,I280&gt;0),Hoja1!U280,IF(Hoja1!U280&gt;0,Hoja1!U280,0)))</f>
        <v>0</v>
      </c>
      <c r="L280" s="6">
        <f>IF(AND(Hoja1!B280=Hoja1!B281,Hoja1!E280=Hoja1!E281,I280&gt;0),Hoja1!Q281,IF(AND(Hoja1!B280=Hoja1!B281,Hoja1!E280&lt;&gt;Hoja1!E281,I280&gt;0),Hoja1!V280,IF(Hoja1!V280&gt;0,Hoja1!V280,0)))</f>
        <v>0</v>
      </c>
      <c r="M280" t="str">
        <f>Hoja1!W280</f>
        <v/>
      </c>
    </row>
    <row r="281" spans="1:13" x14ac:dyDescent="0.3">
      <c r="A281" s="3">
        <f>Hoja1!B281</f>
        <v>272</v>
      </c>
      <c r="B281" s="5">
        <f>Hoja1!H281</f>
        <v>44578</v>
      </c>
      <c r="C281" s="5">
        <f>Hoja1!K281</f>
        <v>44921</v>
      </c>
      <c r="D281" s="6">
        <f>Hoja1!N281</f>
        <v>91800000</v>
      </c>
      <c r="E281" s="7">
        <f>Hoja1!O281</f>
        <v>0.39411764705882352</v>
      </c>
      <c r="F281" s="6">
        <f>Hoja1!P281</f>
        <v>36180000</v>
      </c>
      <c r="G281" s="6">
        <f>Hoja1!Q281</f>
        <v>55620000</v>
      </c>
      <c r="H281" s="6">
        <f>Hoja1!R281</f>
        <v>0</v>
      </c>
      <c r="I281" s="6">
        <f>Hoja1!S281</f>
        <v>0</v>
      </c>
      <c r="J281" s="7">
        <f t="shared" si="4"/>
        <v>0</v>
      </c>
      <c r="K281" s="6">
        <f>IF(AND(Hoja1!B281=Hoja1!B282,Hoja1!E281=Hoja1!E282,I281&gt;0),Hoja1!P282,IF(AND(Hoja1!B281=Hoja1!B282,Hoja1!E281&lt;&gt;Hoja1!E282,I281&gt;0),Hoja1!U281,IF(Hoja1!U281&gt;0,Hoja1!U281,0)))</f>
        <v>0</v>
      </c>
      <c r="L281" s="6">
        <f>IF(AND(Hoja1!B281=Hoja1!B282,Hoja1!E281=Hoja1!E282,I281&gt;0),Hoja1!Q282,IF(AND(Hoja1!B281=Hoja1!B282,Hoja1!E281&lt;&gt;Hoja1!E282,I281&gt;0),Hoja1!V281,IF(Hoja1!V281&gt;0,Hoja1!V281,0)))</f>
        <v>0</v>
      </c>
      <c r="M281" t="str">
        <f>Hoja1!W281</f>
        <v/>
      </c>
    </row>
    <row r="282" spans="1:13" x14ac:dyDescent="0.3">
      <c r="A282" s="3">
        <f>Hoja1!B282</f>
        <v>273</v>
      </c>
      <c r="B282" s="5">
        <f>Hoja1!H282</f>
        <v>44578</v>
      </c>
      <c r="C282" s="5">
        <f>Hoja1!K282</f>
        <v>44911</v>
      </c>
      <c r="D282" s="6">
        <f>Hoja1!N282</f>
        <v>46200000</v>
      </c>
      <c r="E282" s="7">
        <f>Hoja1!O282</f>
        <v>0.40303030303030302</v>
      </c>
      <c r="F282" s="6">
        <f>Hoja1!P282</f>
        <v>18620000</v>
      </c>
      <c r="G282" s="6">
        <f>Hoja1!Q282</f>
        <v>27580000</v>
      </c>
      <c r="H282" s="6">
        <f>Hoja1!R282</f>
        <v>0</v>
      </c>
      <c r="I282" s="6">
        <f>Hoja1!S282</f>
        <v>0</v>
      </c>
      <c r="J282" s="7">
        <f t="shared" si="4"/>
        <v>0</v>
      </c>
      <c r="K282" s="6">
        <f>IF(AND(Hoja1!B282=Hoja1!B283,Hoja1!E282=Hoja1!E283,I282&gt;0),Hoja1!P283,IF(AND(Hoja1!B282=Hoja1!B283,Hoja1!E282&lt;&gt;Hoja1!E283,I282&gt;0),Hoja1!U282,IF(Hoja1!U282&gt;0,Hoja1!U282,0)))</f>
        <v>0</v>
      </c>
      <c r="L282" s="6">
        <f>IF(AND(Hoja1!B282=Hoja1!B283,Hoja1!E282=Hoja1!E283,I282&gt;0),Hoja1!Q283,IF(AND(Hoja1!B282=Hoja1!B283,Hoja1!E282&lt;&gt;Hoja1!E283,I282&gt;0),Hoja1!V282,IF(Hoja1!V282&gt;0,Hoja1!V282,0)))</f>
        <v>0</v>
      </c>
      <c r="M282" t="str">
        <f>Hoja1!W282</f>
        <v/>
      </c>
    </row>
    <row r="283" spans="1:13" x14ac:dyDescent="0.3">
      <c r="A283" s="3">
        <f>Hoja1!B283</f>
        <v>274</v>
      </c>
      <c r="B283" s="5">
        <f>Hoja1!H283</f>
        <v>44578</v>
      </c>
      <c r="C283" s="5">
        <f>Hoja1!K283</f>
        <v>44911</v>
      </c>
      <c r="D283" s="6">
        <f>Hoja1!N283</f>
        <v>59400000</v>
      </c>
      <c r="E283" s="7">
        <f>Hoja1!O283</f>
        <v>0.40606060606060607</v>
      </c>
      <c r="F283" s="6">
        <f>Hoja1!P283</f>
        <v>24120000</v>
      </c>
      <c r="G283" s="6">
        <f>Hoja1!Q283</f>
        <v>35280000</v>
      </c>
      <c r="H283" s="6">
        <f>Hoja1!R283</f>
        <v>0</v>
      </c>
      <c r="I283" s="6">
        <f>Hoja1!S283</f>
        <v>0</v>
      </c>
      <c r="J283" s="7">
        <f t="shared" si="4"/>
        <v>0</v>
      </c>
      <c r="K283" s="6">
        <f>IF(AND(Hoja1!B283=Hoja1!B284,Hoja1!E283=Hoja1!E284,I283&gt;0),Hoja1!P284,IF(AND(Hoja1!B283=Hoja1!B284,Hoja1!E283&lt;&gt;Hoja1!E284,I283&gt;0),Hoja1!U283,IF(Hoja1!U283&gt;0,Hoja1!U283,0)))</f>
        <v>0</v>
      </c>
      <c r="L283" s="6">
        <f>IF(AND(Hoja1!B283=Hoja1!B284,Hoja1!E283=Hoja1!E284,I283&gt;0),Hoja1!Q284,IF(AND(Hoja1!B283=Hoja1!B284,Hoja1!E283&lt;&gt;Hoja1!E284,I283&gt;0),Hoja1!V283,IF(Hoja1!V283&gt;0,Hoja1!V283,0)))</f>
        <v>0</v>
      </c>
      <c r="M283" t="str">
        <f>Hoja1!W283</f>
        <v/>
      </c>
    </row>
    <row r="284" spans="1:13" x14ac:dyDescent="0.3">
      <c r="A284" s="3">
        <f>Hoja1!B284</f>
        <v>275</v>
      </c>
      <c r="B284" s="5">
        <f>Hoja1!H284</f>
        <v>44575</v>
      </c>
      <c r="C284" s="5">
        <f>Hoja1!K284</f>
        <v>44923</v>
      </c>
      <c r="D284" s="6">
        <f>Hoja1!N284</f>
        <v>42303659</v>
      </c>
      <c r="E284" s="7">
        <f>Hoja1!O284</f>
        <v>0.38840578778303786</v>
      </c>
      <c r="F284" s="6">
        <f>Hoja1!P284</f>
        <v>16430986</v>
      </c>
      <c r="G284" s="6">
        <f>Hoja1!Q284</f>
        <v>25872673</v>
      </c>
      <c r="H284" s="6">
        <f>Hoja1!R284</f>
        <v>0</v>
      </c>
      <c r="I284" s="6">
        <f>Hoja1!S284</f>
        <v>0</v>
      </c>
      <c r="J284" s="7">
        <f t="shared" si="4"/>
        <v>0</v>
      </c>
      <c r="K284" s="6">
        <f>IF(AND(Hoja1!B284=Hoja1!B285,Hoja1!E284=Hoja1!E285,I284&gt;0),Hoja1!P285,IF(AND(Hoja1!B284=Hoja1!B285,Hoja1!E284&lt;&gt;Hoja1!E285,I284&gt;0),Hoja1!U284,IF(Hoja1!U284&gt;0,Hoja1!U284,0)))</f>
        <v>0</v>
      </c>
      <c r="L284" s="6">
        <f>IF(AND(Hoja1!B284=Hoja1!B285,Hoja1!E284=Hoja1!E285,I284&gt;0),Hoja1!Q285,IF(AND(Hoja1!B284=Hoja1!B285,Hoja1!E284&lt;&gt;Hoja1!E285,I284&gt;0),Hoja1!V284,IF(Hoja1!V284&gt;0,Hoja1!V284,0)))</f>
        <v>0</v>
      </c>
      <c r="M284" t="str">
        <f>Hoja1!W284</f>
        <v/>
      </c>
    </row>
    <row r="285" spans="1:13" x14ac:dyDescent="0.3">
      <c r="A285" s="3">
        <f>Hoja1!B285</f>
        <v>276</v>
      </c>
      <c r="B285" s="5">
        <f>Hoja1!H285</f>
        <v>44575</v>
      </c>
      <c r="C285" s="5">
        <f>Hoja1!K285</f>
        <v>44923</v>
      </c>
      <c r="D285" s="6">
        <f>Hoja1!N285</f>
        <v>106605000</v>
      </c>
      <c r="E285" s="7">
        <f>Hoja1!O285</f>
        <v>0.38840579710144929</v>
      </c>
      <c r="F285" s="6">
        <f>Hoja1!P285</f>
        <v>41406000</v>
      </c>
      <c r="G285" s="6">
        <f>Hoja1!Q285</f>
        <v>65199000</v>
      </c>
      <c r="H285" s="6">
        <f>Hoja1!R285</f>
        <v>0</v>
      </c>
      <c r="I285" s="6">
        <f>Hoja1!S285</f>
        <v>0</v>
      </c>
      <c r="J285" s="7">
        <f t="shared" si="4"/>
        <v>0</v>
      </c>
      <c r="K285" s="6">
        <f>IF(AND(Hoja1!B285=Hoja1!B286,Hoja1!E285=Hoja1!E286,I285&gt;0),Hoja1!P286,IF(AND(Hoja1!B285=Hoja1!B286,Hoja1!E285&lt;&gt;Hoja1!E286,I285&gt;0),Hoja1!U285,IF(Hoja1!U285&gt;0,Hoja1!U285,0)))</f>
        <v>0</v>
      </c>
      <c r="L285" s="6">
        <f>IF(AND(Hoja1!B285=Hoja1!B286,Hoja1!E285=Hoja1!E286,I285&gt;0),Hoja1!Q286,IF(AND(Hoja1!B285=Hoja1!B286,Hoja1!E285&lt;&gt;Hoja1!E286,I285&gt;0),Hoja1!V285,IF(Hoja1!V285&gt;0,Hoja1!V285,0)))</f>
        <v>0</v>
      </c>
      <c r="M285" t="str">
        <f>Hoja1!W285</f>
        <v/>
      </c>
    </row>
    <row r="286" spans="1:13" x14ac:dyDescent="0.3">
      <c r="A286" s="3">
        <f>Hoja1!B286</f>
        <v>277</v>
      </c>
      <c r="B286" s="5">
        <f>Hoja1!H286</f>
        <v>44578</v>
      </c>
      <c r="C286" s="5">
        <f>Hoja1!K286</f>
        <v>44911</v>
      </c>
      <c r="D286" s="6">
        <f>Hoja1!N286</f>
        <v>64900000</v>
      </c>
      <c r="E286" s="7">
        <f>Hoja1!O286</f>
        <v>0.40606060092449925</v>
      </c>
      <c r="F286" s="6">
        <f>Hoja1!P286</f>
        <v>26353333</v>
      </c>
      <c r="G286" s="6">
        <f>Hoja1!Q286</f>
        <v>38546667</v>
      </c>
      <c r="H286" s="6">
        <f>Hoja1!R286</f>
        <v>0</v>
      </c>
      <c r="I286" s="6">
        <f>Hoja1!S286</f>
        <v>0</v>
      </c>
      <c r="J286" s="7">
        <f t="shared" si="4"/>
        <v>0</v>
      </c>
      <c r="K286" s="6">
        <f>IF(AND(Hoja1!B286=Hoja1!B287,Hoja1!E286=Hoja1!E287,I286&gt;0),Hoja1!P287,IF(AND(Hoja1!B286=Hoja1!B287,Hoja1!E286&lt;&gt;Hoja1!E287,I286&gt;0),Hoja1!U286,IF(Hoja1!U286&gt;0,Hoja1!U286,0)))</f>
        <v>0</v>
      </c>
      <c r="L286" s="6">
        <f>IF(AND(Hoja1!B286=Hoja1!B287,Hoja1!E286=Hoja1!E287,I286&gt;0),Hoja1!Q287,IF(AND(Hoja1!B286=Hoja1!B287,Hoja1!E286&lt;&gt;Hoja1!E287,I286&gt;0),Hoja1!V286,IF(Hoja1!V286&gt;0,Hoja1!V286,0)))</f>
        <v>0</v>
      </c>
      <c r="M286" t="str">
        <f>Hoja1!W286</f>
        <v/>
      </c>
    </row>
    <row r="287" spans="1:13" x14ac:dyDescent="0.3">
      <c r="A287" s="3">
        <f>Hoja1!B287</f>
        <v>278</v>
      </c>
      <c r="B287" s="5">
        <f>Hoja1!H287</f>
        <v>44578</v>
      </c>
      <c r="C287" s="5">
        <f>Hoja1!K287</f>
        <v>44758</v>
      </c>
      <c r="D287" s="6">
        <f>Hoja1!N287</f>
        <v>11229060</v>
      </c>
      <c r="E287" s="7">
        <f>Hoja1!O287</f>
        <v>0.73888882951912271</v>
      </c>
      <c r="F287" s="6">
        <f>Hoja1!P287</f>
        <v>8297027</v>
      </c>
      <c r="G287" s="6">
        <f>Hoja1!Q287</f>
        <v>2932033</v>
      </c>
      <c r="H287" s="6">
        <f>Hoja1!R287</f>
        <v>0</v>
      </c>
      <c r="I287" s="6">
        <f>Hoja1!S287</f>
        <v>0</v>
      </c>
      <c r="J287" s="7">
        <f t="shared" si="4"/>
        <v>0</v>
      </c>
      <c r="K287" s="6">
        <f>IF(AND(Hoja1!B287=Hoja1!B288,Hoja1!E287=Hoja1!E288,I287&gt;0),Hoja1!P288,IF(AND(Hoja1!B287=Hoja1!B288,Hoja1!E287&lt;&gt;Hoja1!E288,I287&gt;0),Hoja1!U287,IF(Hoja1!U287&gt;0,Hoja1!U287,0)))</f>
        <v>0</v>
      </c>
      <c r="L287" s="6">
        <f>IF(AND(Hoja1!B287=Hoja1!B288,Hoja1!E287=Hoja1!E288,I287&gt;0),Hoja1!Q288,IF(AND(Hoja1!B287=Hoja1!B288,Hoja1!E287&lt;&gt;Hoja1!E288,I287&gt;0),Hoja1!V287,IF(Hoja1!V287&gt;0,Hoja1!V287,0)))</f>
        <v>0</v>
      </c>
      <c r="M287" t="str">
        <f>Hoja1!W287</f>
        <v/>
      </c>
    </row>
    <row r="288" spans="1:13" x14ac:dyDescent="0.3">
      <c r="A288" s="3">
        <f>Hoja1!B288</f>
        <v>279</v>
      </c>
      <c r="B288" s="5">
        <f>Hoja1!H288</f>
        <v>44581</v>
      </c>
      <c r="C288" s="5">
        <f>Hoja1!K288</f>
        <v>44823</v>
      </c>
      <c r="D288" s="6">
        <f>Hoja1!N288</f>
        <v>82000000</v>
      </c>
      <c r="E288" s="7">
        <f>Hoja1!O288</f>
        <v>0.54166667073170727</v>
      </c>
      <c r="F288" s="6">
        <f>Hoja1!P288</f>
        <v>44416667</v>
      </c>
      <c r="G288" s="6">
        <f>Hoja1!Q288</f>
        <v>37583333</v>
      </c>
      <c r="H288" s="6">
        <f>Hoja1!R288</f>
        <v>0</v>
      </c>
      <c r="I288" s="6">
        <f>Hoja1!S288</f>
        <v>0</v>
      </c>
      <c r="J288" s="7">
        <f t="shared" si="4"/>
        <v>0</v>
      </c>
      <c r="K288" s="6">
        <f>IF(AND(Hoja1!B288=Hoja1!B289,Hoja1!E288=Hoja1!E289,I288&gt;0),Hoja1!P289,IF(AND(Hoja1!B288=Hoja1!B289,Hoja1!E288&lt;&gt;Hoja1!E289,I288&gt;0),Hoja1!U288,IF(Hoja1!U288&gt;0,Hoja1!U288,0)))</f>
        <v>0</v>
      </c>
      <c r="L288" s="6">
        <f>IF(AND(Hoja1!B288=Hoja1!B289,Hoja1!E288=Hoja1!E289,I288&gt;0),Hoja1!Q289,IF(AND(Hoja1!B288=Hoja1!B289,Hoja1!E288&lt;&gt;Hoja1!E289,I288&gt;0),Hoja1!V288,IF(Hoja1!V288&gt;0,Hoja1!V288,0)))</f>
        <v>0</v>
      </c>
      <c r="M288" t="str">
        <f>Hoja1!W288</f>
        <v/>
      </c>
    </row>
    <row r="289" spans="1:13" x14ac:dyDescent="0.3">
      <c r="A289" s="3">
        <f>Hoja1!B289</f>
        <v>280</v>
      </c>
      <c r="B289" s="5">
        <f>Hoja1!H289</f>
        <v>44579</v>
      </c>
      <c r="C289" s="5">
        <f>Hoja1!K289</f>
        <v>44821</v>
      </c>
      <c r="D289" s="6">
        <f>Hoja1!N289</f>
        <v>47200000</v>
      </c>
      <c r="E289" s="7">
        <f>Hoja1!O289</f>
        <v>0.55416667372881356</v>
      </c>
      <c r="F289" s="6">
        <f>Hoja1!P289</f>
        <v>26156667</v>
      </c>
      <c r="G289" s="6">
        <f>Hoja1!Q289</f>
        <v>21043333</v>
      </c>
      <c r="H289" s="6">
        <f>Hoja1!R289</f>
        <v>0</v>
      </c>
      <c r="I289" s="6">
        <f>Hoja1!S289</f>
        <v>0</v>
      </c>
      <c r="J289" s="7">
        <f t="shared" si="4"/>
        <v>0</v>
      </c>
      <c r="K289" s="6">
        <f>IF(AND(Hoja1!B289=Hoja1!B290,Hoja1!E289=Hoja1!E290,I289&gt;0),Hoja1!P290,IF(AND(Hoja1!B289=Hoja1!B290,Hoja1!E289&lt;&gt;Hoja1!E290,I289&gt;0),Hoja1!U289,IF(Hoja1!U289&gt;0,Hoja1!U289,0)))</f>
        <v>0</v>
      </c>
      <c r="L289" s="6">
        <f>IF(AND(Hoja1!B289=Hoja1!B290,Hoja1!E289=Hoja1!E290,I289&gt;0),Hoja1!Q290,IF(AND(Hoja1!B289=Hoja1!B290,Hoja1!E289&lt;&gt;Hoja1!E290,I289&gt;0),Hoja1!V289,IF(Hoja1!V289&gt;0,Hoja1!V289,0)))</f>
        <v>0</v>
      </c>
      <c r="M289" t="str">
        <f>Hoja1!W289</f>
        <v/>
      </c>
    </row>
    <row r="290" spans="1:13" x14ac:dyDescent="0.3">
      <c r="A290" s="3">
        <f>Hoja1!B290</f>
        <v>281</v>
      </c>
      <c r="B290" s="5">
        <f>Hoja1!H290</f>
        <v>44579</v>
      </c>
      <c r="C290" s="5">
        <f>Hoja1!K290</f>
        <v>44912</v>
      </c>
      <c r="D290" s="6">
        <f>Hoja1!N290</f>
        <v>64900000</v>
      </c>
      <c r="E290" s="7">
        <f>Hoja1!O290</f>
        <v>0.40303030816640983</v>
      </c>
      <c r="F290" s="6">
        <f>Hoja1!P290</f>
        <v>26156667</v>
      </c>
      <c r="G290" s="6">
        <f>Hoja1!Q290</f>
        <v>38743333</v>
      </c>
      <c r="H290" s="6">
        <f>Hoja1!R290</f>
        <v>0</v>
      </c>
      <c r="I290" s="6">
        <f>Hoja1!S290</f>
        <v>0</v>
      </c>
      <c r="J290" s="7">
        <f t="shared" si="4"/>
        <v>0</v>
      </c>
      <c r="K290" s="6">
        <f>IF(AND(Hoja1!B290=Hoja1!B291,Hoja1!E290=Hoja1!E291,I290&gt;0),Hoja1!P291,IF(AND(Hoja1!B290=Hoja1!B291,Hoja1!E290&lt;&gt;Hoja1!E291,I290&gt;0),Hoja1!U290,IF(Hoja1!U290&gt;0,Hoja1!U290,0)))</f>
        <v>0</v>
      </c>
      <c r="L290" s="6">
        <f>IF(AND(Hoja1!B290=Hoja1!B291,Hoja1!E290=Hoja1!E291,I290&gt;0),Hoja1!Q291,IF(AND(Hoja1!B290=Hoja1!B291,Hoja1!E290&lt;&gt;Hoja1!E291,I290&gt;0),Hoja1!V290,IF(Hoja1!V290&gt;0,Hoja1!V290,0)))</f>
        <v>0</v>
      </c>
      <c r="M290" t="str">
        <f>Hoja1!W290</f>
        <v/>
      </c>
    </row>
    <row r="291" spans="1:13" x14ac:dyDescent="0.3">
      <c r="A291" s="3">
        <f>Hoja1!B291</f>
        <v>282</v>
      </c>
      <c r="B291" s="5">
        <f>Hoja1!H291</f>
        <v>44579</v>
      </c>
      <c r="C291" s="5">
        <f>Hoja1!K291</f>
        <v>44912</v>
      </c>
      <c r="D291" s="6">
        <f>Hoja1!N291</f>
        <v>55000000</v>
      </c>
      <c r="E291" s="7">
        <f>Hoja1!O291</f>
        <v>0.4</v>
      </c>
      <c r="F291" s="6">
        <f>Hoja1!P291</f>
        <v>22000000</v>
      </c>
      <c r="G291" s="6">
        <f>Hoja1!Q291</f>
        <v>33000000</v>
      </c>
      <c r="H291" s="6">
        <f>Hoja1!R291</f>
        <v>0</v>
      </c>
      <c r="I291" s="6">
        <f>Hoja1!S291</f>
        <v>0</v>
      </c>
      <c r="J291" s="7">
        <f t="shared" si="4"/>
        <v>0</v>
      </c>
      <c r="K291" s="6">
        <f>IF(AND(Hoja1!B291=Hoja1!B292,Hoja1!E291=Hoja1!E292,I291&gt;0),Hoja1!P292,IF(AND(Hoja1!B291=Hoja1!B292,Hoja1!E291&lt;&gt;Hoja1!E292,I291&gt;0),Hoja1!U291,IF(Hoja1!U291&gt;0,Hoja1!U291,0)))</f>
        <v>0</v>
      </c>
      <c r="L291" s="6">
        <f>IF(AND(Hoja1!B291=Hoja1!B292,Hoja1!E291=Hoja1!E292,I291&gt;0),Hoja1!Q292,IF(AND(Hoja1!B291=Hoja1!B292,Hoja1!E291&lt;&gt;Hoja1!E292,I291&gt;0),Hoja1!V291,IF(Hoja1!V291&gt;0,Hoja1!V291,0)))</f>
        <v>0</v>
      </c>
      <c r="M291" t="str">
        <f>Hoja1!W291</f>
        <v/>
      </c>
    </row>
    <row r="292" spans="1:13" x14ac:dyDescent="0.3">
      <c r="A292" s="3">
        <f>Hoja1!B292</f>
        <v>283</v>
      </c>
      <c r="B292" s="5">
        <f>Hoja1!H292</f>
        <v>44579</v>
      </c>
      <c r="C292" s="5">
        <f>Hoja1!K292</f>
        <v>44926</v>
      </c>
      <c r="D292" s="6">
        <f>Hoja1!N292</f>
        <v>48564500</v>
      </c>
      <c r="E292" s="7">
        <f>Hoja1!O292</f>
        <v>0.38550725324053581</v>
      </c>
      <c r="F292" s="6">
        <f>Hoja1!P292</f>
        <v>18721967</v>
      </c>
      <c r="G292" s="6">
        <f>Hoja1!Q292</f>
        <v>29842533</v>
      </c>
      <c r="H292" s="6">
        <f>Hoja1!R292</f>
        <v>0</v>
      </c>
      <c r="I292" s="6">
        <f>Hoja1!S292</f>
        <v>0</v>
      </c>
      <c r="J292" s="7">
        <f t="shared" si="4"/>
        <v>0</v>
      </c>
      <c r="K292" s="6">
        <f>IF(AND(Hoja1!B292=Hoja1!B293,Hoja1!E292=Hoja1!E293,I292&gt;0),Hoja1!P293,IF(AND(Hoja1!B292=Hoja1!B293,Hoja1!E292&lt;&gt;Hoja1!E293,I292&gt;0),Hoja1!U292,IF(Hoja1!U292&gt;0,Hoja1!U292,0)))</f>
        <v>0</v>
      </c>
      <c r="L292" s="6">
        <f>IF(AND(Hoja1!B292=Hoja1!B293,Hoja1!E292=Hoja1!E293,I292&gt;0),Hoja1!Q293,IF(AND(Hoja1!B292=Hoja1!B293,Hoja1!E292&lt;&gt;Hoja1!E293,I292&gt;0),Hoja1!V292,IF(Hoja1!V292&gt;0,Hoja1!V292,0)))</f>
        <v>0</v>
      </c>
      <c r="M292" t="str">
        <f>Hoja1!W292</f>
        <v/>
      </c>
    </row>
    <row r="293" spans="1:13" x14ac:dyDescent="0.3">
      <c r="A293" s="3">
        <f>Hoja1!B293</f>
        <v>284</v>
      </c>
      <c r="B293" s="5">
        <f>Hoja1!H293</f>
        <v>44579</v>
      </c>
      <c r="C293" s="5">
        <f>Hoja1!K293</f>
        <v>44926</v>
      </c>
      <c r="D293" s="6">
        <f>Hoja1!N293</f>
        <v>142290834</v>
      </c>
      <c r="E293" s="7">
        <f>Hoja1!O293</f>
        <v>0.38550724918795543</v>
      </c>
      <c r="F293" s="6">
        <f>Hoja1!P293</f>
        <v>54854148</v>
      </c>
      <c r="G293" s="6">
        <f>Hoja1!Q293</f>
        <v>87436686</v>
      </c>
      <c r="H293" s="6">
        <f>Hoja1!R293</f>
        <v>0</v>
      </c>
      <c r="I293" s="6">
        <f>Hoja1!S293</f>
        <v>0</v>
      </c>
      <c r="J293" s="7">
        <f t="shared" si="4"/>
        <v>0</v>
      </c>
      <c r="K293" s="6">
        <f>IF(AND(Hoja1!B293=Hoja1!B294,Hoja1!E293=Hoja1!E294,I293&gt;0),Hoja1!P294,IF(AND(Hoja1!B293=Hoja1!B294,Hoja1!E293&lt;&gt;Hoja1!E294,I293&gt;0),Hoja1!U293,IF(Hoja1!U293&gt;0,Hoja1!U293,0)))</f>
        <v>0</v>
      </c>
      <c r="L293" s="6">
        <f>IF(AND(Hoja1!B293=Hoja1!B294,Hoja1!E293=Hoja1!E294,I293&gt;0),Hoja1!Q294,IF(AND(Hoja1!B293=Hoja1!B294,Hoja1!E293&lt;&gt;Hoja1!E294,I293&gt;0),Hoja1!V293,IF(Hoja1!V293&gt;0,Hoja1!V293,0)))</f>
        <v>0</v>
      </c>
      <c r="M293" t="str">
        <f>Hoja1!W293</f>
        <v>Adición contrato otra vigencia</v>
      </c>
    </row>
    <row r="294" spans="1:13" x14ac:dyDescent="0.3">
      <c r="A294" s="3">
        <f>Hoja1!B294</f>
        <v>284</v>
      </c>
      <c r="B294" s="5">
        <f>Hoja1!H294</f>
        <v>44662</v>
      </c>
      <c r="C294" s="5">
        <f>Hoja1!K294</f>
        <v>44926</v>
      </c>
      <c r="D294" s="6">
        <f>Hoja1!N294</f>
        <v>0</v>
      </c>
      <c r="E294" s="7">
        <f>Hoja1!O294</f>
        <v>0</v>
      </c>
      <c r="F294" s="6">
        <f>Hoja1!P294</f>
        <v>0</v>
      </c>
      <c r="G294" s="6">
        <f>Hoja1!Q294</f>
        <v>0</v>
      </c>
      <c r="H294" s="6">
        <f>Hoja1!R294</f>
        <v>1</v>
      </c>
      <c r="I294" s="6">
        <f>Hoja1!S294</f>
        <v>469877994</v>
      </c>
      <c r="J294" s="7">
        <f t="shared" si="4"/>
        <v>0</v>
      </c>
      <c r="K294" s="6">
        <f>IF(AND(Hoja1!B294=Hoja1!B295,Hoja1!E294=Hoja1!E295,I294&gt;0),Hoja1!P295,IF(AND(Hoja1!B294=Hoja1!B295,Hoja1!E294&lt;&gt;Hoja1!E295,I294&gt;0),Hoja1!U294,IF(Hoja1!U294&gt;0,Hoja1!U294,0)))</f>
        <v>0</v>
      </c>
      <c r="L294" s="6">
        <f>IF(AND(Hoja1!B294=Hoja1!B295,Hoja1!E294=Hoja1!E295,I294&gt;0),Hoja1!Q295,IF(AND(Hoja1!B294=Hoja1!B295,Hoja1!E294&lt;&gt;Hoja1!E295,I294&gt;0),Hoja1!V294,IF(Hoja1!V294&gt;0,Hoja1!V294,0)))</f>
        <v>0</v>
      </c>
      <c r="M294" t="str">
        <f>Hoja1!W294</f>
        <v>Adición mismo contrato</v>
      </c>
    </row>
    <row r="295" spans="1:13" x14ac:dyDescent="0.3">
      <c r="A295" s="3">
        <f>Hoja1!B295</f>
        <v>284</v>
      </c>
      <c r="B295" s="5">
        <f>Hoja1!H295</f>
        <v>44677</v>
      </c>
      <c r="C295" s="5">
        <f>Hoja1!K295</f>
        <v>44861</v>
      </c>
      <c r="D295" s="6">
        <f>Hoja1!N295</f>
        <v>0</v>
      </c>
      <c r="E295" s="7">
        <f>Hoja1!O295</f>
        <v>0</v>
      </c>
      <c r="F295" s="6">
        <f>Hoja1!P295</f>
        <v>0</v>
      </c>
      <c r="G295" s="6">
        <f>Hoja1!Q295</f>
        <v>0</v>
      </c>
      <c r="H295" s="6">
        <f>Hoja1!R295</f>
        <v>0</v>
      </c>
      <c r="I295" s="6">
        <f>Hoja1!S295</f>
        <v>5913064449</v>
      </c>
      <c r="J295" s="7">
        <f t="shared" si="4"/>
        <v>0</v>
      </c>
      <c r="K295" s="6">
        <f>IF(AND(Hoja1!B295=Hoja1!B296,Hoja1!E295=Hoja1!E296,I295&gt;0),Hoja1!P296,IF(AND(Hoja1!B295=Hoja1!B296,Hoja1!E295&lt;&gt;Hoja1!E296,I295&gt;0),Hoja1!U295,IF(Hoja1!U295&gt;0,Hoja1!U295,0)))</f>
        <v>0</v>
      </c>
      <c r="L295" s="6">
        <f>IF(AND(Hoja1!B295=Hoja1!B296,Hoja1!E295=Hoja1!E296,I295&gt;0),Hoja1!Q296,IF(AND(Hoja1!B295=Hoja1!B296,Hoja1!E295&lt;&gt;Hoja1!E296,I295&gt;0),Hoja1!V295,IF(Hoja1!V295&gt;0,Hoja1!V295,0)))</f>
        <v>5913064449</v>
      </c>
      <c r="M295" t="str">
        <f>Hoja1!W295</f>
        <v/>
      </c>
    </row>
    <row r="296" spans="1:13" x14ac:dyDescent="0.3">
      <c r="A296" s="3">
        <f>Hoja1!B296</f>
        <v>285</v>
      </c>
      <c r="B296" s="5">
        <f>Hoja1!H296</f>
        <v>44580</v>
      </c>
      <c r="C296" s="5">
        <f>Hoja1!K296</f>
        <v>44760</v>
      </c>
      <c r="D296" s="6">
        <f>Hoja1!N296</f>
        <v>36660000</v>
      </c>
      <c r="E296" s="7">
        <f>Hoja1!O296</f>
        <v>0.73333333333333328</v>
      </c>
      <c r="F296" s="6">
        <f>Hoja1!P296</f>
        <v>26884000</v>
      </c>
      <c r="G296" s="6">
        <f>Hoja1!Q296</f>
        <v>9776000</v>
      </c>
      <c r="H296" s="6">
        <f>Hoja1!R296</f>
        <v>0</v>
      </c>
      <c r="I296" s="6">
        <f>Hoja1!S296</f>
        <v>0</v>
      </c>
      <c r="J296" s="7">
        <f t="shared" si="4"/>
        <v>0</v>
      </c>
      <c r="K296" s="6">
        <f>IF(AND(Hoja1!B296=Hoja1!B297,Hoja1!E296=Hoja1!E297,I296&gt;0),Hoja1!P297,IF(AND(Hoja1!B296=Hoja1!B297,Hoja1!E296&lt;&gt;Hoja1!E297,I296&gt;0),Hoja1!U296,IF(Hoja1!U296&gt;0,Hoja1!U296,0)))</f>
        <v>0</v>
      </c>
      <c r="L296" s="6">
        <f>IF(AND(Hoja1!B296=Hoja1!B297,Hoja1!E296=Hoja1!E297,I296&gt;0),Hoja1!Q297,IF(AND(Hoja1!B296=Hoja1!B297,Hoja1!E296&lt;&gt;Hoja1!E297,I296&gt;0),Hoja1!V296,IF(Hoja1!V296&gt;0,Hoja1!V296,0)))</f>
        <v>0</v>
      </c>
      <c r="M296" t="str">
        <f>Hoja1!W296</f>
        <v>Adición contrato otra vigencia</v>
      </c>
    </row>
    <row r="297" spans="1:13" x14ac:dyDescent="0.3">
      <c r="A297" s="3">
        <f>Hoja1!B297</f>
        <v>285</v>
      </c>
      <c r="B297" s="5">
        <f>Hoja1!H297</f>
        <v>44706</v>
      </c>
      <c r="C297" s="5">
        <f>Hoja1!K297</f>
        <v>44926</v>
      </c>
      <c r="D297" s="6">
        <f>Hoja1!N297</f>
        <v>0</v>
      </c>
      <c r="E297" s="7">
        <f>Hoja1!O297</f>
        <v>0</v>
      </c>
      <c r="F297" s="6">
        <f>Hoja1!P297</f>
        <v>0</v>
      </c>
      <c r="G297" s="6">
        <f>Hoja1!Q297</f>
        <v>0</v>
      </c>
      <c r="H297" s="6">
        <f>Hoja1!R297</f>
        <v>0</v>
      </c>
      <c r="I297" s="6">
        <f>Hoja1!S297</f>
        <v>1882883262</v>
      </c>
      <c r="J297" s="7">
        <f t="shared" si="4"/>
        <v>0</v>
      </c>
      <c r="K297" s="6">
        <f>IF(AND(Hoja1!B297=Hoja1!B298,Hoja1!E297=Hoja1!E298,I297&gt;0),Hoja1!P298,IF(AND(Hoja1!B297=Hoja1!B298,Hoja1!E297&lt;&gt;Hoja1!E298,I297&gt;0),Hoja1!U297,IF(Hoja1!U297&gt;0,Hoja1!U297,0)))</f>
        <v>0</v>
      </c>
      <c r="L297" s="6">
        <f>IF(AND(Hoja1!B297=Hoja1!B298,Hoja1!E297=Hoja1!E298,I297&gt;0),Hoja1!Q298,IF(AND(Hoja1!B297=Hoja1!B298,Hoja1!E297&lt;&gt;Hoja1!E298,I297&gt;0),Hoja1!V297,IF(Hoja1!V297&gt;0,Hoja1!V297,0)))</f>
        <v>1882883262</v>
      </c>
      <c r="M297" t="str">
        <f>Hoja1!W297</f>
        <v/>
      </c>
    </row>
    <row r="298" spans="1:13" x14ac:dyDescent="0.3">
      <c r="A298" s="3">
        <f>Hoja1!B298</f>
        <v>286</v>
      </c>
      <c r="B298" s="5">
        <f>Hoja1!H298</f>
        <v>44580</v>
      </c>
      <c r="C298" s="5">
        <f>Hoja1!K298</f>
        <v>44822</v>
      </c>
      <c r="D298" s="6">
        <f>Hoja1!N298</f>
        <v>26320000</v>
      </c>
      <c r="E298" s="7">
        <f>Hoja1!O298</f>
        <v>0.55000000000000004</v>
      </c>
      <c r="F298" s="6">
        <f>Hoja1!P298</f>
        <v>14476000</v>
      </c>
      <c r="G298" s="6">
        <f>Hoja1!Q298</f>
        <v>11844000</v>
      </c>
      <c r="H298" s="6">
        <f>Hoja1!R298</f>
        <v>0</v>
      </c>
      <c r="I298" s="6">
        <f>Hoja1!S298</f>
        <v>0</v>
      </c>
      <c r="J298" s="7">
        <f t="shared" si="4"/>
        <v>0</v>
      </c>
      <c r="K298" s="6">
        <f>IF(AND(Hoja1!B298=Hoja1!B299,Hoja1!E298=Hoja1!E299,I298&gt;0),Hoja1!P299,IF(AND(Hoja1!B298=Hoja1!B299,Hoja1!E298&lt;&gt;Hoja1!E299,I298&gt;0),Hoja1!U298,IF(Hoja1!U298&gt;0,Hoja1!U298,0)))</f>
        <v>0</v>
      </c>
      <c r="L298" s="6">
        <f>IF(AND(Hoja1!B298=Hoja1!B299,Hoja1!E298=Hoja1!E299,I298&gt;0),Hoja1!Q299,IF(AND(Hoja1!B298=Hoja1!B299,Hoja1!E298&lt;&gt;Hoja1!E299,I298&gt;0),Hoja1!V298,IF(Hoja1!V298&gt;0,Hoja1!V298,0)))</f>
        <v>0</v>
      </c>
      <c r="M298" t="str">
        <f>Hoja1!W298</f>
        <v>Adición contrato otra vigencia</v>
      </c>
    </row>
    <row r="299" spans="1:13" x14ac:dyDescent="0.3">
      <c r="A299" s="3">
        <f>Hoja1!B299</f>
        <v>286</v>
      </c>
      <c r="B299" s="5">
        <f>Hoja1!H299</f>
        <v>44617</v>
      </c>
      <c r="C299" s="5">
        <f>Hoja1!K299</f>
        <v>44742</v>
      </c>
      <c r="D299" s="6">
        <f>Hoja1!N299</f>
        <v>0</v>
      </c>
      <c r="E299" s="7">
        <f>Hoja1!O299</f>
        <v>0</v>
      </c>
      <c r="F299" s="6">
        <f>Hoja1!P299</f>
        <v>0</v>
      </c>
      <c r="G299" s="6">
        <f>Hoja1!Q299</f>
        <v>0</v>
      </c>
      <c r="H299" s="6">
        <f>Hoja1!R299</f>
        <v>1</v>
      </c>
      <c r="I299" s="6">
        <f>Hoja1!S299</f>
        <v>560855330</v>
      </c>
      <c r="J299" s="7">
        <f t="shared" si="4"/>
        <v>0</v>
      </c>
      <c r="K299" s="6">
        <f>IF(AND(Hoja1!B299=Hoja1!B300,Hoja1!E299=Hoja1!E300,I299&gt;0),Hoja1!P300,IF(AND(Hoja1!B299=Hoja1!B300,Hoja1!E299&lt;&gt;Hoja1!E300,I299&gt;0),Hoja1!U299,IF(Hoja1!U299&gt;0,Hoja1!U299,0)))</f>
        <v>0</v>
      </c>
      <c r="L299" s="6">
        <f>IF(AND(Hoja1!B299=Hoja1!B300,Hoja1!E299=Hoja1!E300,I299&gt;0),Hoja1!Q300,IF(AND(Hoja1!B299=Hoja1!B300,Hoja1!E299&lt;&gt;Hoja1!E300,I299&gt;0),Hoja1!V299,IF(Hoja1!V299&gt;0,Hoja1!V299,0)))</f>
        <v>0</v>
      </c>
      <c r="M299" t="str">
        <f>Hoja1!W299</f>
        <v>Adición mismo contrato</v>
      </c>
    </row>
    <row r="300" spans="1:13" x14ac:dyDescent="0.3">
      <c r="A300" s="3">
        <f>Hoja1!B300</f>
        <v>286</v>
      </c>
      <c r="B300" s="5">
        <f>Hoja1!H300</f>
        <v>44677</v>
      </c>
      <c r="C300" s="5">
        <f>Hoja1!K300</f>
        <v>44861</v>
      </c>
      <c r="D300" s="6">
        <f>Hoja1!N300</f>
        <v>0</v>
      </c>
      <c r="E300" s="7">
        <f>Hoja1!O300</f>
        <v>0</v>
      </c>
      <c r="F300" s="6">
        <f>Hoja1!P300</f>
        <v>0</v>
      </c>
      <c r="G300" s="6">
        <f>Hoja1!Q300</f>
        <v>0</v>
      </c>
      <c r="H300" s="6">
        <f>Hoja1!R300</f>
        <v>0</v>
      </c>
      <c r="I300" s="6">
        <f>Hoja1!S300</f>
        <v>1669655340</v>
      </c>
      <c r="J300" s="7">
        <f t="shared" si="4"/>
        <v>0</v>
      </c>
      <c r="K300" s="6">
        <f>IF(AND(Hoja1!B300=Hoja1!B301,Hoja1!E300=Hoja1!E301,I300&gt;0),Hoja1!P301,IF(AND(Hoja1!B300=Hoja1!B301,Hoja1!E300&lt;&gt;Hoja1!E301,I300&gt;0),Hoja1!U300,IF(Hoja1!U300&gt;0,Hoja1!U300,0)))</f>
        <v>0</v>
      </c>
      <c r="L300" s="6">
        <f>IF(AND(Hoja1!B300=Hoja1!B301,Hoja1!E300=Hoja1!E301,I300&gt;0),Hoja1!Q301,IF(AND(Hoja1!B300=Hoja1!B301,Hoja1!E300&lt;&gt;Hoja1!E301,I300&gt;0),Hoja1!V300,IF(Hoja1!V300&gt;0,Hoja1!V300,0)))</f>
        <v>1669655340</v>
      </c>
      <c r="M300" t="str">
        <f>Hoja1!W300</f>
        <v/>
      </c>
    </row>
    <row r="301" spans="1:13" x14ac:dyDescent="0.3">
      <c r="A301" s="3">
        <f>Hoja1!B301</f>
        <v>287</v>
      </c>
      <c r="B301" s="5">
        <f>Hoja1!H301</f>
        <v>44586</v>
      </c>
      <c r="C301" s="5">
        <f>Hoja1!K301</f>
        <v>44766</v>
      </c>
      <c r="D301" s="6">
        <f>Hoja1!N301</f>
        <v>45120000</v>
      </c>
      <c r="E301" s="7">
        <f>Hoja1!O301</f>
        <v>0.7</v>
      </c>
      <c r="F301" s="6">
        <f>Hoja1!P301</f>
        <v>31584000</v>
      </c>
      <c r="G301" s="6">
        <f>Hoja1!Q301</f>
        <v>13536000</v>
      </c>
      <c r="H301" s="6">
        <f>Hoja1!R301</f>
        <v>0</v>
      </c>
      <c r="I301" s="6">
        <f>Hoja1!S301</f>
        <v>0</v>
      </c>
      <c r="J301" s="7">
        <f t="shared" si="4"/>
        <v>0</v>
      </c>
      <c r="K301" s="6">
        <f>IF(AND(Hoja1!B301=Hoja1!B302,Hoja1!E301=Hoja1!E302,I301&gt;0),Hoja1!P302,IF(AND(Hoja1!B301=Hoja1!B302,Hoja1!E301&lt;&gt;Hoja1!E302,I301&gt;0),Hoja1!U301,IF(Hoja1!U301&gt;0,Hoja1!U301,0)))</f>
        <v>0</v>
      </c>
      <c r="L301" s="6">
        <f>IF(AND(Hoja1!B301=Hoja1!B302,Hoja1!E301=Hoja1!E302,I301&gt;0),Hoja1!Q302,IF(AND(Hoja1!B301=Hoja1!B302,Hoja1!E301&lt;&gt;Hoja1!E302,I301&gt;0),Hoja1!V301,IF(Hoja1!V301&gt;0,Hoja1!V301,0)))</f>
        <v>0</v>
      </c>
      <c r="M301" t="str">
        <f>Hoja1!W301</f>
        <v>Adición contrato otra vigencia</v>
      </c>
    </row>
    <row r="302" spans="1:13" x14ac:dyDescent="0.3">
      <c r="A302" s="3">
        <f>Hoja1!B302</f>
        <v>287</v>
      </c>
      <c r="B302" s="5">
        <f>Hoja1!H302</f>
        <v>44601</v>
      </c>
      <c r="C302" s="5">
        <f>Hoja1!K302</f>
        <v>44926</v>
      </c>
      <c r="D302" s="6">
        <f>Hoja1!N302</f>
        <v>0</v>
      </c>
      <c r="E302" s="7">
        <f>Hoja1!O302</f>
        <v>0</v>
      </c>
      <c r="F302" s="6">
        <f>Hoja1!P302</f>
        <v>0</v>
      </c>
      <c r="G302" s="6">
        <f>Hoja1!Q302</f>
        <v>0</v>
      </c>
      <c r="H302" s="6">
        <f>Hoja1!R302</f>
        <v>1</v>
      </c>
      <c r="I302" s="6">
        <f>Hoja1!S302</f>
        <v>112892120</v>
      </c>
      <c r="J302" s="7">
        <f t="shared" si="4"/>
        <v>0</v>
      </c>
      <c r="K302" s="6">
        <f>IF(AND(Hoja1!B302=Hoja1!B303,Hoja1!E302=Hoja1!E303,I302&gt;0),Hoja1!P303,IF(AND(Hoja1!B302=Hoja1!B303,Hoja1!E302&lt;&gt;Hoja1!E303,I302&gt;0),Hoja1!U302,IF(Hoja1!U302&gt;0,Hoja1!U302,0)))</f>
        <v>0</v>
      </c>
      <c r="L302" s="6">
        <f>IF(AND(Hoja1!B302=Hoja1!B303,Hoja1!E302=Hoja1!E303,I302&gt;0),Hoja1!Q303,IF(AND(Hoja1!B302=Hoja1!B303,Hoja1!E302&lt;&gt;Hoja1!E303,I302&gt;0),Hoja1!V302,IF(Hoja1!V302&gt;0,Hoja1!V302,0)))</f>
        <v>0</v>
      </c>
      <c r="M302" t="str">
        <f>Hoja1!W302</f>
        <v>Adición mismo contrato</v>
      </c>
    </row>
    <row r="303" spans="1:13" x14ac:dyDescent="0.3">
      <c r="A303" s="3">
        <f>Hoja1!B303</f>
        <v>287</v>
      </c>
      <c r="B303" s="5">
        <f>Hoja1!H303</f>
        <v>44663</v>
      </c>
      <c r="C303" s="5">
        <f>Hoja1!K303</f>
        <v>44926</v>
      </c>
      <c r="D303" s="6">
        <f>Hoja1!N303</f>
        <v>0</v>
      </c>
      <c r="E303" s="7">
        <f>Hoja1!O303</f>
        <v>0</v>
      </c>
      <c r="F303" s="6">
        <f>Hoja1!P303</f>
        <v>0</v>
      </c>
      <c r="G303" s="6">
        <f>Hoja1!Q303</f>
        <v>0</v>
      </c>
      <c r="H303" s="6">
        <f>Hoja1!R303</f>
        <v>1</v>
      </c>
      <c r="I303" s="6">
        <f>Hoja1!S303</f>
        <v>132834556</v>
      </c>
      <c r="J303" s="7">
        <f t="shared" si="4"/>
        <v>0</v>
      </c>
      <c r="K303" s="6">
        <f>IF(AND(Hoja1!B303=Hoja1!B304,Hoja1!E303=Hoja1!E304,I303&gt;0),Hoja1!P304,IF(AND(Hoja1!B303=Hoja1!B304,Hoja1!E303&lt;&gt;Hoja1!E304,I303&gt;0),Hoja1!U303,IF(Hoja1!U303&gt;0,Hoja1!U303,0)))</f>
        <v>0</v>
      </c>
      <c r="L303" s="6">
        <f>IF(AND(Hoja1!B303=Hoja1!B304,Hoja1!E303=Hoja1!E304,I303&gt;0),Hoja1!Q304,IF(AND(Hoja1!B303=Hoja1!B304,Hoja1!E303&lt;&gt;Hoja1!E304,I303&gt;0),Hoja1!V303,IF(Hoja1!V303&gt;0,Hoja1!V303,0)))</f>
        <v>0</v>
      </c>
      <c r="M303" t="str">
        <f>Hoja1!W303</f>
        <v>Adición mismo contrato</v>
      </c>
    </row>
    <row r="304" spans="1:13" x14ac:dyDescent="0.3">
      <c r="A304" s="3">
        <f>Hoja1!B304</f>
        <v>287</v>
      </c>
      <c r="B304" s="5">
        <f>Hoja1!H304</f>
        <v>44677</v>
      </c>
      <c r="C304" s="5">
        <f>Hoja1!K304</f>
        <v>44861</v>
      </c>
      <c r="D304" s="6">
        <f>Hoja1!N304</f>
        <v>0</v>
      </c>
      <c r="E304" s="7">
        <f>Hoja1!O304</f>
        <v>0</v>
      </c>
      <c r="F304" s="6">
        <f>Hoja1!P304</f>
        <v>0</v>
      </c>
      <c r="G304" s="6">
        <f>Hoja1!Q304</f>
        <v>0</v>
      </c>
      <c r="H304" s="6">
        <f>Hoja1!R304</f>
        <v>0</v>
      </c>
      <c r="I304" s="6">
        <f>Hoja1!S304</f>
        <v>2084374136</v>
      </c>
      <c r="J304" s="7">
        <f t="shared" si="4"/>
        <v>0</v>
      </c>
      <c r="K304" s="6">
        <f>IF(AND(Hoja1!B304=Hoja1!B305,Hoja1!E304=Hoja1!E305,I304&gt;0),Hoja1!P305,IF(AND(Hoja1!B304=Hoja1!B305,Hoja1!E304&lt;&gt;Hoja1!E305,I304&gt;0),Hoja1!U304,IF(Hoja1!U304&gt;0,Hoja1!U304,0)))</f>
        <v>0</v>
      </c>
      <c r="L304" s="6">
        <f>IF(AND(Hoja1!B304=Hoja1!B305,Hoja1!E304=Hoja1!E305,I304&gt;0),Hoja1!Q305,IF(AND(Hoja1!B304=Hoja1!B305,Hoja1!E304&lt;&gt;Hoja1!E305,I304&gt;0),Hoja1!V304,IF(Hoja1!V304&gt;0,Hoja1!V304,0)))</f>
        <v>2084374136</v>
      </c>
      <c r="M304" t="str">
        <f>Hoja1!W304</f>
        <v/>
      </c>
    </row>
    <row r="305" spans="1:13" x14ac:dyDescent="0.3">
      <c r="A305" s="3">
        <f>Hoja1!B305</f>
        <v>288</v>
      </c>
      <c r="B305" s="5">
        <f>Hoja1!H305</f>
        <v>44580</v>
      </c>
      <c r="C305" s="5">
        <f>Hoja1!K305</f>
        <v>44822</v>
      </c>
      <c r="D305" s="6">
        <f>Hoja1!N305</f>
        <v>24000000</v>
      </c>
      <c r="E305" s="7">
        <f>Hoja1!O305</f>
        <v>0.55000000000000004</v>
      </c>
      <c r="F305" s="6">
        <f>Hoja1!P305</f>
        <v>13200000</v>
      </c>
      <c r="G305" s="6">
        <f>Hoja1!Q305</f>
        <v>10800000</v>
      </c>
      <c r="H305" s="6">
        <f>Hoja1!R305</f>
        <v>0</v>
      </c>
      <c r="I305" s="6">
        <f>Hoja1!S305</f>
        <v>0</v>
      </c>
      <c r="J305" s="7">
        <f t="shared" si="4"/>
        <v>0</v>
      </c>
      <c r="K305" s="6">
        <f>IF(AND(Hoja1!B305=Hoja1!B306,Hoja1!E305=Hoja1!E306,I305&gt;0),Hoja1!P306,IF(AND(Hoja1!B305=Hoja1!B306,Hoja1!E305&lt;&gt;Hoja1!E306,I305&gt;0),Hoja1!U305,IF(Hoja1!U305&gt;0,Hoja1!U305,0)))</f>
        <v>0</v>
      </c>
      <c r="L305" s="6">
        <f>IF(AND(Hoja1!B305=Hoja1!B306,Hoja1!E305=Hoja1!E306,I305&gt;0),Hoja1!Q306,IF(AND(Hoja1!B305=Hoja1!B306,Hoja1!E305&lt;&gt;Hoja1!E306,I305&gt;0),Hoja1!V305,IF(Hoja1!V305&gt;0,Hoja1!V305,0)))</f>
        <v>0</v>
      </c>
      <c r="M305" t="str">
        <f>Hoja1!W305</f>
        <v/>
      </c>
    </row>
    <row r="306" spans="1:13" x14ac:dyDescent="0.3">
      <c r="A306" s="3">
        <f>Hoja1!B306</f>
        <v>289</v>
      </c>
      <c r="B306" s="5">
        <f>Hoja1!H306</f>
        <v>44580</v>
      </c>
      <c r="C306" s="5">
        <f>Hoja1!K306</f>
        <v>44760</v>
      </c>
      <c r="D306" s="6">
        <f>Hoja1!N306</f>
        <v>45120000</v>
      </c>
      <c r="E306" s="7">
        <f>Hoja1!O306</f>
        <v>0.65</v>
      </c>
      <c r="F306" s="6">
        <f>Hoja1!P306</f>
        <v>29328000</v>
      </c>
      <c r="G306" s="6">
        <f>Hoja1!Q306</f>
        <v>15792000</v>
      </c>
      <c r="H306" s="6">
        <f>Hoja1!R306</f>
        <v>0</v>
      </c>
      <c r="I306" s="6">
        <f>Hoja1!S306</f>
        <v>0</v>
      </c>
      <c r="J306" s="7">
        <f t="shared" si="4"/>
        <v>0</v>
      </c>
      <c r="K306" s="6">
        <f>IF(AND(Hoja1!B306=Hoja1!B307,Hoja1!E306=Hoja1!E307,I306&gt;0),Hoja1!P307,IF(AND(Hoja1!B306=Hoja1!B307,Hoja1!E306&lt;&gt;Hoja1!E307,I306&gt;0),Hoja1!U306,IF(Hoja1!U306&gt;0,Hoja1!U306,0)))</f>
        <v>0</v>
      </c>
      <c r="L306" s="6">
        <f>IF(AND(Hoja1!B306=Hoja1!B307,Hoja1!E306=Hoja1!E307,I306&gt;0),Hoja1!Q307,IF(AND(Hoja1!B306=Hoja1!B307,Hoja1!E306&lt;&gt;Hoja1!E307,I306&gt;0),Hoja1!V306,IF(Hoja1!V306&gt;0,Hoja1!V306,0)))</f>
        <v>0</v>
      </c>
      <c r="M306" t="str">
        <f>Hoja1!W306</f>
        <v/>
      </c>
    </row>
    <row r="307" spans="1:13" x14ac:dyDescent="0.3">
      <c r="A307" s="3">
        <f>Hoja1!B307</f>
        <v>290</v>
      </c>
      <c r="B307" s="5">
        <f>Hoja1!H307</f>
        <v>44579</v>
      </c>
      <c r="C307" s="5">
        <f>Hoja1!K307</f>
        <v>44759</v>
      </c>
      <c r="D307" s="6">
        <f>Hoja1!N307</f>
        <v>11229060</v>
      </c>
      <c r="E307" s="7">
        <f>Hoja1!O307</f>
        <v>0.73888882951912271</v>
      </c>
      <c r="F307" s="6">
        <f>Hoja1!P307</f>
        <v>8297027</v>
      </c>
      <c r="G307" s="6">
        <f>Hoja1!Q307</f>
        <v>2932033</v>
      </c>
      <c r="H307" s="6">
        <f>Hoja1!R307</f>
        <v>0</v>
      </c>
      <c r="I307" s="6">
        <f>Hoja1!S307</f>
        <v>0</v>
      </c>
      <c r="J307" s="7">
        <f t="shared" si="4"/>
        <v>0</v>
      </c>
      <c r="K307" s="6">
        <f>IF(AND(Hoja1!B307=Hoja1!B308,Hoja1!E307=Hoja1!E308,I307&gt;0),Hoja1!P308,IF(AND(Hoja1!B307=Hoja1!B308,Hoja1!E307&lt;&gt;Hoja1!E308,I307&gt;0),Hoja1!U307,IF(Hoja1!U307&gt;0,Hoja1!U307,0)))</f>
        <v>0</v>
      </c>
      <c r="L307" s="6">
        <f>IF(AND(Hoja1!B307=Hoja1!B308,Hoja1!E307=Hoja1!E308,I307&gt;0),Hoja1!Q308,IF(AND(Hoja1!B307=Hoja1!B308,Hoja1!E307&lt;&gt;Hoja1!E308,I307&gt;0),Hoja1!V307,IF(Hoja1!V307&gt;0,Hoja1!V307,0)))</f>
        <v>0</v>
      </c>
      <c r="M307" t="str">
        <f>Hoja1!W307</f>
        <v/>
      </c>
    </row>
    <row r="308" spans="1:13" x14ac:dyDescent="0.3">
      <c r="A308" s="3">
        <f>Hoja1!B308</f>
        <v>291</v>
      </c>
      <c r="B308" s="5">
        <f>Hoja1!H308</f>
        <v>44579</v>
      </c>
      <c r="C308" s="5">
        <f>Hoja1!K308</f>
        <v>44759</v>
      </c>
      <c r="D308" s="6">
        <f>Hoja1!N308</f>
        <v>16840500</v>
      </c>
      <c r="E308" s="7">
        <f>Hoja1!O308</f>
        <v>0.66666666666666663</v>
      </c>
      <c r="F308" s="6">
        <f>Hoja1!P308</f>
        <v>11227000</v>
      </c>
      <c r="G308" s="6">
        <f>Hoja1!Q308</f>
        <v>5613500</v>
      </c>
      <c r="H308" s="6">
        <f>Hoja1!R308</f>
        <v>0</v>
      </c>
      <c r="I308" s="6">
        <f>Hoja1!S308</f>
        <v>0</v>
      </c>
      <c r="J308" s="7">
        <f t="shared" si="4"/>
        <v>0</v>
      </c>
      <c r="K308" s="6">
        <f>IF(AND(Hoja1!B308=Hoja1!B309,Hoja1!E308=Hoja1!E309,I308&gt;0),Hoja1!P309,IF(AND(Hoja1!B308=Hoja1!B309,Hoja1!E308&lt;&gt;Hoja1!E309,I308&gt;0),Hoja1!U308,IF(Hoja1!U308&gt;0,Hoja1!U308,0)))</f>
        <v>0</v>
      </c>
      <c r="L308" s="6">
        <f>IF(AND(Hoja1!B308=Hoja1!B309,Hoja1!E308=Hoja1!E309,I308&gt;0),Hoja1!Q309,IF(AND(Hoja1!B308=Hoja1!B309,Hoja1!E308&lt;&gt;Hoja1!E309,I308&gt;0),Hoja1!V308,IF(Hoja1!V308&gt;0,Hoja1!V308,0)))</f>
        <v>0</v>
      </c>
      <c r="M308" t="str">
        <f>Hoja1!W308</f>
        <v/>
      </c>
    </row>
    <row r="309" spans="1:13" x14ac:dyDescent="0.3">
      <c r="A309" s="3">
        <f>Hoja1!B309</f>
        <v>292</v>
      </c>
      <c r="B309" s="5">
        <f>Hoja1!H309</f>
        <v>44579</v>
      </c>
      <c r="C309" s="5">
        <f>Hoja1!K309</f>
        <v>44759</v>
      </c>
      <c r="D309" s="6">
        <f>Hoja1!N309</f>
        <v>11229060</v>
      </c>
      <c r="E309" s="7">
        <f>Hoja1!O309</f>
        <v>0.73888891857377204</v>
      </c>
      <c r="F309" s="6">
        <f>Hoja1!P309</f>
        <v>8297028</v>
      </c>
      <c r="G309" s="6">
        <f>Hoja1!Q309</f>
        <v>2932032</v>
      </c>
      <c r="H309" s="6">
        <f>Hoja1!R309</f>
        <v>0</v>
      </c>
      <c r="I309" s="6">
        <f>Hoja1!S309</f>
        <v>0</v>
      </c>
      <c r="J309" s="7">
        <f t="shared" si="4"/>
        <v>0</v>
      </c>
      <c r="K309" s="6">
        <f>IF(AND(Hoja1!B309=Hoja1!B310,Hoja1!E309=Hoja1!E310,I309&gt;0),Hoja1!P310,IF(AND(Hoja1!B309=Hoja1!B310,Hoja1!E309&lt;&gt;Hoja1!E310,I309&gt;0),Hoja1!U309,IF(Hoja1!U309&gt;0,Hoja1!U309,0)))</f>
        <v>0</v>
      </c>
      <c r="L309" s="6">
        <f>IF(AND(Hoja1!B309=Hoja1!B310,Hoja1!E309=Hoja1!E310,I309&gt;0),Hoja1!Q310,IF(AND(Hoja1!B309=Hoja1!B310,Hoja1!E309&lt;&gt;Hoja1!E310,I309&gt;0),Hoja1!V309,IF(Hoja1!V309&gt;0,Hoja1!V309,0)))</f>
        <v>0</v>
      </c>
      <c r="M309" t="str">
        <f>Hoja1!W309</f>
        <v/>
      </c>
    </row>
    <row r="310" spans="1:13" x14ac:dyDescent="0.3">
      <c r="A310" s="3">
        <f>Hoja1!B310</f>
        <v>293</v>
      </c>
      <c r="B310" s="5">
        <f>Hoja1!H310</f>
        <v>44579</v>
      </c>
      <c r="C310" s="5">
        <f>Hoja1!K310</f>
        <v>44759</v>
      </c>
      <c r="D310" s="6">
        <f>Hoja1!N310</f>
        <v>11229060</v>
      </c>
      <c r="E310" s="7">
        <f>Hoja1!O310</f>
        <v>0.73888891857377204</v>
      </c>
      <c r="F310" s="6">
        <f>Hoja1!P310</f>
        <v>8297028</v>
      </c>
      <c r="G310" s="6">
        <f>Hoja1!Q310</f>
        <v>2932032</v>
      </c>
      <c r="H310" s="6">
        <f>Hoja1!R310</f>
        <v>0</v>
      </c>
      <c r="I310" s="6">
        <f>Hoja1!S310</f>
        <v>0</v>
      </c>
      <c r="J310" s="7">
        <f t="shared" si="4"/>
        <v>0</v>
      </c>
      <c r="K310" s="6">
        <f>IF(AND(Hoja1!B310=Hoja1!B311,Hoja1!E310=Hoja1!E311,I310&gt;0),Hoja1!P311,IF(AND(Hoja1!B310=Hoja1!B311,Hoja1!E310&lt;&gt;Hoja1!E311,I310&gt;0),Hoja1!U310,IF(Hoja1!U310&gt;0,Hoja1!U310,0)))</f>
        <v>0</v>
      </c>
      <c r="L310" s="6">
        <f>IF(AND(Hoja1!B310=Hoja1!B311,Hoja1!E310=Hoja1!E311,I310&gt;0),Hoja1!Q311,IF(AND(Hoja1!B310=Hoja1!B311,Hoja1!E310&lt;&gt;Hoja1!E311,I310&gt;0),Hoja1!V310,IF(Hoja1!V310&gt;0,Hoja1!V310,0)))</f>
        <v>0</v>
      </c>
      <c r="M310" t="str">
        <f>Hoja1!W310</f>
        <v/>
      </c>
    </row>
    <row r="311" spans="1:13" x14ac:dyDescent="0.3">
      <c r="A311" s="3">
        <f>Hoja1!B311</f>
        <v>294</v>
      </c>
      <c r="B311" s="5">
        <f>Hoja1!H311</f>
        <v>44579</v>
      </c>
      <c r="C311" s="5">
        <f>Hoja1!K311</f>
        <v>44912</v>
      </c>
      <c r="D311" s="6">
        <f>Hoja1!N311</f>
        <v>57783000</v>
      </c>
      <c r="E311" s="7">
        <f>Hoja1!O311</f>
        <v>0.4</v>
      </c>
      <c r="F311" s="6">
        <f>Hoja1!P311</f>
        <v>23113200</v>
      </c>
      <c r="G311" s="6">
        <f>Hoja1!Q311</f>
        <v>34669800</v>
      </c>
      <c r="H311" s="6">
        <f>Hoja1!R311</f>
        <v>0</v>
      </c>
      <c r="I311" s="6">
        <f>Hoja1!S311</f>
        <v>0</v>
      </c>
      <c r="J311" s="7">
        <f t="shared" si="4"/>
        <v>0</v>
      </c>
      <c r="K311" s="6">
        <f>IF(AND(Hoja1!B311=Hoja1!B312,Hoja1!E311=Hoja1!E312,I311&gt;0),Hoja1!P312,IF(AND(Hoja1!B311=Hoja1!B312,Hoja1!E311&lt;&gt;Hoja1!E312,I311&gt;0),Hoja1!U311,IF(Hoja1!U311&gt;0,Hoja1!U311,0)))</f>
        <v>0</v>
      </c>
      <c r="L311" s="6">
        <f>IF(AND(Hoja1!B311=Hoja1!B312,Hoja1!E311=Hoja1!E312,I311&gt;0),Hoja1!Q312,IF(AND(Hoja1!B311=Hoja1!B312,Hoja1!E311&lt;&gt;Hoja1!E312,I311&gt;0),Hoja1!V311,IF(Hoja1!V311&gt;0,Hoja1!V311,0)))</f>
        <v>0</v>
      </c>
      <c r="M311" t="str">
        <f>Hoja1!W311</f>
        <v/>
      </c>
    </row>
    <row r="312" spans="1:13" x14ac:dyDescent="0.3">
      <c r="A312" s="3">
        <f>Hoja1!B312</f>
        <v>295</v>
      </c>
      <c r="B312" s="5">
        <f>Hoja1!H312</f>
        <v>44579</v>
      </c>
      <c r="C312" s="5">
        <f>Hoja1!K312</f>
        <v>44759</v>
      </c>
      <c r="D312" s="6">
        <f>Hoja1!N312</f>
        <v>22128000</v>
      </c>
      <c r="E312" s="7">
        <f>Hoja1!O312</f>
        <v>0.73333333333333328</v>
      </c>
      <c r="F312" s="6">
        <f>Hoja1!P312</f>
        <v>16227200</v>
      </c>
      <c r="G312" s="6">
        <f>Hoja1!Q312</f>
        <v>5900800</v>
      </c>
      <c r="H312" s="6">
        <f>Hoja1!R312</f>
        <v>0</v>
      </c>
      <c r="I312" s="6">
        <f>Hoja1!S312</f>
        <v>0</v>
      </c>
      <c r="J312" s="7">
        <f t="shared" si="4"/>
        <v>0</v>
      </c>
      <c r="K312" s="6">
        <f>IF(AND(Hoja1!B312=Hoja1!B313,Hoja1!E312=Hoja1!E313,I312&gt;0),Hoja1!P313,IF(AND(Hoja1!B312=Hoja1!B313,Hoja1!E312&lt;&gt;Hoja1!E313,I312&gt;0),Hoja1!U312,IF(Hoja1!U312&gt;0,Hoja1!U312,0)))</f>
        <v>0</v>
      </c>
      <c r="L312" s="6">
        <f>IF(AND(Hoja1!B312=Hoja1!B313,Hoja1!E312=Hoja1!E313,I312&gt;0),Hoja1!Q313,IF(AND(Hoja1!B312=Hoja1!B313,Hoja1!E312&lt;&gt;Hoja1!E313,I312&gt;0),Hoja1!V312,IF(Hoja1!V312&gt;0,Hoja1!V312,0)))</f>
        <v>0</v>
      </c>
      <c r="M312" t="str">
        <f>Hoja1!W312</f>
        <v/>
      </c>
    </row>
    <row r="313" spans="1:13" x14ac:dyDescent="0.3">
      <c r="A313" s="3">
        <f>Hoja1!B313</f>
        <v>296</v>
      </c>
      <c r="B313" s="5">
        <f>Hoja1!H313</f>
        <v>44580</v>
      </c>
      <c r="C313" s="5">
        <f>Hoja1!K313</f>
        <v>44913</v>
      </c>
      <c r="D313" s="6">
        <f>Hoja1!N313</f>
        <v>63561300</v>
      </c>
      <c r="E313" s="7">
        <f>Hoja1!O313</f>
        <v>0.39696969696969697</v>
      </c>
      <c r="F313" s="6">
        <f>Hoja1!P313</f>
        <v>25231910</v>
      </c>
      <c r="G313" s="6">
        <f>Hoja1!Q313</f>
        <v>38329390</v>
      </c>
      <c r="H313" s="6">
        <f>Hoja1!R313</f>
        <v>0</v>
      </c>
      <c r="I313" s="6">
        <f>Hoja1!S313</f>
        <v>0</v>
      </c>
      <c r="J313" s="7">
        <f t="shared" si="4"/>
        <v>0</v>
      </c>
      <c r="K313" s="6">
        <f>IF(AND(Hoja1!B313=Hoja1!B314,Hoja1!E313=Hoja1!E314,I313&gt;0),Hoja1!P314,IF(AND(Hoja1!B313=Hoja1!B314,Hoja1!E313&lt;&gt;Hoja1!E314,I313&gt;0),Hoja1!U313,IF(Hoja1!U313&gt;0,Hoja1!U313,0)))</f>
        <v>0</v>
      </c>
      <c r="L313" s="6">
        <f>IF(AND(Hoja1!B313=Hoja1!B314,Hoja1!E313=Hoja1!E314,I313&gt;0),Hoja1!Q314,IF(AND(Hoja1!B313=Hoja1!B314,Hoja1!E313&lt;&gt;Hoja1!E314,I313&gt;0),Hoja1!V313,IF(Hoja1!V313&gt;0,Hoja1!V313,0)))</f>
        <v>0</v>
      </c>
      <c r="M313" t="str">
        <f>Hoja1!W313</f>
        <v/>
      </c>
    </row>
    <row r="314" spans="1:13" x14ac:dyDescent="0.3">
      <c r="A314" s="3">
        <f>Hoja1!B314</f>
        <v>297</v>
      </c>
      <c r="B314" s="5">
        <f>Hoja1!H314</f>
        <v>44579</v>
      </c>
      <c r="C314" s="5">
        <f>Hoja1!K314</f>
        <v>44882</v>
      </c>
      <c r="D314" s="6">
        <f>Hoja1!N314</f>
        <v>84460000</v>
      </c>
      <c r="E314" s="7">
        <f>Hoja1!O314</f>
        <v>0.4433333293866919</v>
      </c>
      <c r="F314" s="6">
        <f>Hoja1!P314</f>
        <v>37443933</v>
      </c>
      <c r="G314" s="6">
        <f>Hoja1!Q314</f>
        <v>47016067</v>
      </c>
      <c r="H314" s="6">
        <f>Hoja1!R314</f>
        <v>0</v>
      </c>
      <c r="I314" s="6">
        <f>Hoja1!S314</f>
        <v>0</v>
      </c>
      <c r="J314" s="7">
        <f t="shared" si="4"/>
        <v>0</v>
      </c>
      <c r="K314" s="6">
        <f>IF(AND(Hoja1!B314=Hoja1!B315,Hoja1!E314=Hoja1!E315,I314&gt;0),Hoja1!P315,IF(AND(Hoja1!B314=Hoja1!B315,Hoja1!E314&lt;&gt;Hoja1!E315,I314&gt;0),Hoja1!U314,IF(Hoja1!U314&gt;0,Hoja1!U314,0)))</f>
        <v>0</v>
      </c>
      <c r="L314" s="6">
        <f>IF(AND(Hoja1!B314=Hoja1!B315,Hoja1!E314=Hoja1!E315,I314&gt;0),Hoja1!Q315,IF(AND(Hoja1!B314=Hoja1!B315,Hoja1!E314&lt;&gt;Hoja1!E315,I314&gt;0),Hoja1!V314,IF(Hoja1!V314&gt;0,Hoja1!V314,0)))</f>
        <v>0</v>
      </c>
      <c r="M314" t="str">
        <f>Hoja1!W314</f>
        <v/>
      </c>
    </row>
    <row r="315" spans="1:13" x14ac:dyDescent="0.3">
      <c r="A315" s="3">
        <f>Hoja1!B315</f>
        <v>298</v>
      </c>
      <c r="B315" s="5">
        <f>Hoja1!H315</f>
        <v>44579</v>
      </c>
      <c r="C315" s="5">
        <f>Hoja1!K315</f>
        <v>44912</v>
      </c>
      <c r="D315" s="6">
        <f>Hoja1!N315</f>
        <v>50985000</v>
      </c>
      <c r="E315" s="7">
        <f>Hoja1!O315</f>
        <v>0.4</v>
      </c>
      <c r="F315" s="6">
        <f>Hoja1!P315</f>
        <v>20394000</v>
      </c>
      <c r="G315" s="6">
        <f>Hoja1!Q315</f>
        <v>30591000</v>
      </c>
      <c r="H315" s="6">
        <f>Hoja1!R315</f>
        <v>0</v>
      </c>
      <c r="I315" s="6">
        <f>Hoja1!S315</f>
        <v>0</v>
      </c>
      <c r="J315" s="7">
        <f t="shared" si="4"/>
        <v>0</v>
      </c>
      <c r="K315" s="6">
        <f>IF(AND(Hoja1!B315=Hoja1!B316,Hoja1!E315=Hoja1!E316,I315&gt;0),Hoja1!P316,IF(AND(Hoja1!B315=Hoja1!B316,Hoja1!E315&lt;&gt;Hoja1!E316,I315&gt;0),Hoja1!U315,IF(Hoja1!U315&gt;0,Hoja1!U315,0)))</f>
        <v>0</v>
      </c>
      <c r="L315" s="6">
        <f>IF(AND(Hoja1!B315=Hoja1!B316,Hoja1!E315=Hoja1!E316,I315&gt;0),Hoja1!Q316,IF(AND(Hoja1!B315=Hoja1!B316,Hoja1!E315&lt;&gt;Hoja1!E316,I315&gt;0),Hoja1!V315,IF(Hoja1!V315&gt;0,Hoja1!V315,0)))</f>
        <v>0</v>
      </c>
      <c r="M315" t="str">
        <f>Hoja1!W315</f>
        <v/>
      </c>
    </row>
    <row r="316" spans="1:13" x14ac:dyDescent="0.3">
      <c r="A316" s="3">
        <f>Hoja1!B316</f>
        <v>299</v>
      </c>
      <c r="B316" s="5">
        <f>Hoja1!H316</f>
        <v>44579</v>
      </c>
      <c r="C316" s="5">
        <f>Hoja1!K316</f>
        <v>44759</v>
      </c>
      <c r="D316" s="6">
        <f>Hoja1!N316</f>
        <v>23484000</v>
      </c>
      <c r="E316" s="7">
        <f>Hoja1!O316</f>
        <v>0.73333333333333328</v>
      </c>
      <c r="F316" s="6">
        <f>Hoja1!P316</f>
        <v>17221600</v>
      </c>
      <c r="G316" s="6">
        <f>Hoja1!Q316</f>
        <v>6262400</v>
      </c>
      <c r="H316" s="6">
        <f>Hoja1!R316</f>
        <v>0</v>
      </c>
      <c r="I316" s="6">
        <f>Hoja1!S316</f>
        <v>0</v>
      </c>
      <c r="J316" s="7">
        <f t="shared" si="4"/>
        <v>0</v>
      </c>
      <c r="K316" s="6">
        <f>IF(AND(Hoja1!B316=Hoja1!B317,Hoja1!E316=Hoja1!E317,I316&gt;0),Hoja1!P317,IF(AND(Hoja1!B316=Hoja1!B317,Hoja1!E316&lt;&gt;Hoja1!E317,I316&gt;0),Hoja1!U316,IF(Hoja1!U316&gt;0,Hoja1!U316,0)))</f>
        <v>0</v>
      </c>
      <c r="L316" s="6">
        <f>IF(AND(Hoja1!B316=Hoja1!B317,Hoja1!E316=Hoja1!E317,I316&gt;0),Hoja1!Q317,IF(AND(Hoja1!B316=Hoja1!B317,Hoja1!E316&lt;&gt;Hoja1!E317,I316&gt;0),Hoja1!V316,IF(Hoja1!V316&gt;0,Hoja1!V316,0)))</f>
        <v>0</v>
      </c>
      <c r="M316" t="str">
        <f>Hoja1!W316</f>
        <v/>
      </c>
    </row>
    <row r="317" spans="1:13" x14ac:dyDescent="0.3">
      <c r="A317" s="3">
        <f>Hoja1!B317</f>
        <v>300</v>
      </c>
      <c r="B317" s="5">
        <f>Hoja1!H317</f>
        <v>44580</v>
      </c>
      <c r="C317" s="5">
        <f>Hoja1!K317</f>
        <v>44913</v>
      </c>
      <c r="D317" s="6">
        <f>Hoja1!N317</f>
        <v>65940600</v>
      </c>
      <c r="E317" s="7">
        <f>Hoja1!O317</f>
        <v>0.4</v>
      </c>
      <c r="F317" s="6">
        <f>Hoja1!P317</f>
        <v>26376240</v>
      </c>
      <c r="G317" s="6">
        <f>Hoja1!Q317</f>
        <v>39564360</v>
      </c>
      <c r="H317" s="6">
        <f>Hoja1!R317</f>
        <v>0</v>
      </c>
      <c r="I317" s="6">
        <f>Hoja1!S317</f>
        <v>0</v>
      </c>
      <c r="J317" s="7">
        <f t="shared" si="4"/>
        <v>0</v>
      </c>
      <c r="K317" s="6">
        <f>IF(AND(Hoja1!B317=Hoja1!B318,Hoja1!E317=Hoja1!E318,I317&gt;0),Hoja1!P318,IF(AND(Hoja1!B317=Hoja1!B318,Hoja1!E317&lt;&gt;Hoja1!E318,I317&gt;0),Hoja1!U317,IF(Hoja1!U317&gt;0,Hoja1!U317,0)))</f>
        <v>0</v>
      </c>
      <c r="L317" s="6">
        <f>IF(AND(Hoja1!B317=Hoja1!B318,Hoja1!E317=Hoja1!E318,I317&gt;0),Hoja1!Q318,IF(AND(Hoja1!B317=Hoja1!B318,Hoja1!E317&lt;&gt;Hoja1!E318,I317&gt;0),Hoja1!V317,IF(Hoja1!V317&gt;0,Hoja1!V317,0)))</f>
        <v>0</v>
      </c>
      <c r="M317" t="str">
        <f>Hoja1!W317</f>
        <v/>
      </c>
    </row>
    <row r="318" spans="1:13" x14ac:dyDescent="0.3">
      <c r="A318" s="3">
        <f>Hoja1!B318</f>
        <v>301</v>
      </c>
      <c r="B318" s="5">
        <f>Hoja1!H318</f>
        <v>44579</v>
      </c>
      <c r="C318" s="5">
        <f>Hoja1!K318</f>
        <v>44912</v>
      </c>
      <c r="D318" s="6">
        <f>Hoja1!N318</f>
        <v>49500000</v>
      </c>
      <c r="E318" s="7">
        <f>Hoja1!O318</f>
        <v>0.38484848484848483</v>
      </c>
      <c r="F318" s="6">
        <f>Hoja1!P318</f>
        <v>19050000</v>
      </c>
      <c r="G318" s="6">
        <f>Hoja1!Q318</f>
        <v>30450000</v>
      </c>
      <c r="H318" s="6">
        <f>Hoja1!R318</f>
        <v>0</v>
      </c>
      <c r="I318" s="6">
        <f>Hoja1!S318</f>
        <v>0</v>
      </c>
      <c r="J318" s="7">
        <f t="shared" si="4"/>
        <v>0</v>
      </c>
      <c r="K318" s="6">
        <f>IF(AND(Hoja1!B318=Hoja1!B319,Hoja1!E318=Hoja1!E319,I318&gt;0),Hoja1!P319,IF(AND(Hoja1!B318=Hoja1!B319,Hoja1!E318&lt;&gt;Hoja1!E319,I318&gt;0),Hoja1!U318,IF(Hoja1!U318&gt;0,Hoja1!U318,0)))</f>
        <v>0</v>
      </c>
      <c r="L318" s="6">
        <f>IF(AND(Hoja1!B318=Hoja1!B319,Hoja1!E318=Hoja1!E319,I318&gt;0),Hoja1!Q319,IF(AND(Hoja1!B318=Hoja1!B319,Hoja1!E318&lt;&gt;Hoja1!E319,I318&gt;0),Hoja1!V318,IF(Hoja1!V318&gt;0,Hoja1!V318,0)))</f>
        <v>0</v>
      </c>
      <c r="M318" t="str">
        <f>Hoja1!W318</f>
        <v/>
      </c>
    </row>
    <row r="319" spans="1:13" x14ac:dyDescent="0.3">
      <c r="A319" s="3">
        <f>Hoja1!B319</f>
        <v>302</v>
      </c>
      <c r="B319" s="5">
        <f>Hoja1!H319</f>
        <v>44580</v>
      </c>
      <c r="C319" s="5">
        <f>Hoja1!K319</f>
        <v>44760</v>
      </c>
      <c r="D319" s="6">
        <f>Hoja1!N319</f>
        <v>25338000</v>
      </c>
      <c r="E319" s="7">
        <f>Hoja1!O319</f>
        <v>0.73333333333333328</v>
      </c>
      <c r="F319" s="6">
        <f>Hoja1!P319</f>
        <v>18581200</v>
      </c>
      <c r="G319" s="6">
        <f>Hoja1!Q319</f>
        <v>6756800</v>
      </c>
      <c r="H319" s="6">
        <f>Hoja1!R319</f>
        <v>0</v>
      </c>
      <c r="I319" s="6">
        <f>Hoja1!S319</f>
        <v>0</v>
      </c>
      <c r="J319" s="7">
        <f t="shared" si="4"/>
        <v>0</v>
      </c>
      <c r="K319" s="6">
        <f>IF(AND(Hoja1!B319=Hoja1!B320,Hoja1!E319=Hoja1!E320,I319&gt;0),Hoja1!P320,IF(AND(Hoja1!B319=Hoja1!B320,Hoja1!E319&lt;&gt;Hoja1!E320,I319&gt;0),Hoja1!U319,IF(Hoja1!U319&gt;0,Hoja1!U319,0)))</f>
        <v>0</v>
      </c>
      <c r="L319" s="6">
        <f>IF(AND(Hoja1!B319=Hoja1!B320,Hoja1!E319=Hoja1!E320,I319&gt;0),Hoja1!Q320,IF(AND(Hoja1!B319=Hoja1!B320,Hoja1!E319&lt;&gt;Hoja1!E320,I319&gt;0),Hoja1!V319,IF(Hoja1!V319&gt;0,Hoja1!V319,0)))</f>
        <v>0</v>
      </c>
      <c r="M319" t="str">
        <f>Hoja1!W319</f>
        <v/>
      </c>
    </row>
    <row r="320" spans="1:13" x14ac:dyDescent="0.3">
      <c r="A320" s="3">
        <f>Hoja1!B320</f>
        <v>303</v>
      </c>
      <c r="B320" s="5">
        <f>Hoja1!H320</f>
        <v>44580</v>
      </c>
      <c r="C320" s="5">
        <f>Hoja1!K320</f>
        <v>44760</v>
      </c>
      <c r="D320" s="6">
        <f>Hoja1!N320</f>
        <v>27000000</v>
      </c>
      <c r="E320" s="7">
        <f>Hoja1!O320</f>
        <v>0.73333333333333328</v>
      </c>
      <c r="F320" s="6">
        <f>Hoja1!P320</f>
        <v>19800000</v>
      </c>
      <c r="G320" s="6">
        <f>Hoja1!Q320</f>
        <v>7200000</v>
      </c>
      <c r="H320" s="6">
        <f>Hoja1!R320</f>
        <v>0</v>
      </c>
      <c r="I320" s="6">
        <f>Hoja1!S320</f>
        <v>0</v>
      </c>
      <c r="J320" s="7">
        <f t="shared" si="4"/>
        <v>0</v>
      </c>
      <c r="K320" s="6">
        <f>IF(AND(Hoja1!B320=Hoja1!B321,Hoja1!E320=Hoja1!E321,I320&gt;0),Hoja1!P321,IF(AND(Hoja1!B320=Hoja1!B321,Hoja1!E320&lt;&gt;Hoja1!E321,I320&gt;0),Hoja1!U320,IF(Hoja1!U320&gt;0,Hoja1!U320,0)))</f>
        <v>0</v>
      </c>
      <c r="L320" s="6">
        <f>IF(AND(Hoja1!B320=Hoja1!B321,Hoja1!E320=Hoja1!E321,I320&gt;0),Hoja1!Q321,IF(AND(Hoja1!B320=Hoja1!B321,Hoja1!E320&lt;&gt;Hoja1!E321,I320&gt;0),Hoja1!V320,IF(Hoja1!V320&gt;0,Hoja1!V320,0)))</f>
        <v>0</v>
      </c>
      <c r="M320" t="str">
        <f>Hoja1!W320</f>
        <v/>
      </c>
    </row>
    <row r="321" spans="1:13" x14ac:dyDescent="0.3">
      <c r="A321" s="3">
        <f>Hoja1!B321</f>
        <v>304</v>
      </c>
      <c r="B321" s="5">
        <f>Hoja1!H321</f>
        <v>44579</v>
      </c>
      <c r="C321" s="5">
        <f>Hoja1!K321</f>
        <v>44912</v>
      </c>
      <c r="D321" s="6">
        <f>Hoja1!N321</f>
        <v>80896200</v>
      </c>
      <c r="E321" s="7">
        <f>Hoja1!O321</f>
        <v>0.40303030303030302</v>
      </c>
      <c r="F321" s="6">
        <f>Hoja1!P321</f>
        <v>32603620</v>
      </c>
      <c r="G321" s="6">
        <f>Hoja1!Q321</f>
        <v>48292580</v>
      </c>
      <c r="H321" s="6">
        <f>Hoja1!R321</f>
        <v>0</v>
      </c>
      <c r="I321" s="6">
        <f>Hoja1!S321</f>
        <v>0</v>
      </c>
      <c r="J321" s="7">
        <f t="shared" si="4"/>
        <v>0</v>
      </c>
      <c r="K321" s="6">
        <f>IF(AND(Hoja1!B321=Hoja1!B322,Hoja1!E321=Hoja1!E322,I321&gt;0),Hoja1!P322,IF(AND(Hoja1!B321=Hoja1!B322,Hoja1!E321&lt;&gt;Hoja1!E322,I321&gt;0),Hoja1!U321,IF(Hoja1!U321&gt;0,Hoja1!U321,0)))</f>
        <v>0</v>
      </c>
      <c r="L321" s="6">
        <f>IF(AND(Hoja1!B321=Hoja1!B322,Hoja1!E321=Hoja1!E322,I321&gt;0),Hoja1!Q322,IF(AND(Hoja1!B321=Hoja1!B322,Hoja1!E321&lt;&gt;Hoja1!E322,I321&gt;0),Hoja1!V321,IF(Hoja1!V321&gt;0,Hoja1!V321,0)))</f>
        <v>0</v>
      </c>
      <c r="M321" t="str">
        <f>Hoja1!W321</f>
        <v/>
      </c>
    </row>
    <row r="322" spans="1:13" x14ac:dyDescent="0.3">
      <c r="A322" s="3">
        <f>Hoja1!B322</f>
        <v>305</v>
      </c>
      <c r="B322" s="5">
        <f>Hoja1!H322</f>
        <v>44579</v>
      </c>
      <c r="C322" s="5">
        <f>Hoja1!K322</f>
        <v>44912</v>
      </c>
      <c r="D322" s="6">
        <f>Hoja1!N322</f>
        <v>30874250</v>
      </c>
      <c r="E322" s="7">
        <f>Hoja1!O322</f>
        <v>0.39696967537672978</v>
      </c>
      <c r="F322" s="6">
        <f>Hoja1!P322</f>
        <v>12256141</v>
      </c>
      <c r="G322" s="6">
        <f>Hoja1!Q322</f>
        <v>18618109</v>
      </c>
      <c r="H322" s="6">
        <f>Hoja1!R322</f>
        <v>0</v>
      </c>
      <c r="I322" s="6">
        <f>Hoja1!S322</f>
        <v>0</v>
      </c>
      <c r="J322" s="7">
        <f t="shared" si="4"/>
        <v>0</v>
      </c>
      <c r="K322" s="6">
        <f>IF(AND(Hoja1!B322=Hoja1!B323,Hoja1!E322=Hoja1!E323,I322&gt;0),Hoja1!P323,IF(AND(Hoja1!B322=Hoja1!B323,Hoja1!E322&lt;&gt;Hoja1!E323,I322&gt;0),Hoja1!U322,IF(Hoja1!U322&gt;0,Hoja1!U322,0)))</f>
        <v>0</v>
      </c>
      <c r="L322" s="6">
        <f>IF(AND(Hoja1!B322=Hoja1!B323,Hoja1!E322=Hoja1!E323,I322&gt;0),Hoja1!Q323,IF(AND(Hoja1!B322=Hoja1!B323,Hoja1!E322&lt;&gt;Hoja1!E323,I322&gt;0),Hoja1!V322,IF(Hoja1!V322&gt;0,Hoja1!V322,0)))</f>
        <v>0</v>
      </c>
      <c r="M322" t="str">
        <f>Hoja1!W322</f>
        <v/>
      </c>
    </row>
    <row r="323" spans="1:13" x14ac:dyDescent="0.3">
      <c r="A323" s="3">
        <f>Hoja1!B323</f>
        <v>306</v>
      </c>
      <c r="B323" s="5">
        <f>Hoja1!H323</f>
        <v>44580</v>
      </c>
      <c r="C323" s="5">
        <f>Hoja1!K323</f>
        <v>44730</v>
      </c>
      <c r="D323" s="6">
        <f>Hoja1!N323</f>
        <v>30412905</v>
      </c>
      <c r="E323" s="7">
        <f>Hoja1!O323</f>
        <v>0.87999998684768854</v>
      </c>
      <c r="F323" s="6">
        <f>Hoja1!P323</f>
        <v>26763356</v>
      </c>
      <c r="G323" s="6">
        <f>Hoja1!Q323</f>
        <v>3649549</v>
      </c>
      <c r="H323" s="6">
        <f>Hoja1!R323</f>
        <v>1</v>
      </c>
      <c r="I323" s="6">
        <f>Hoja1!S323</f>
        <v>6082581</v>
      </c>
      <c r="J323" s="7">
        <f t="shared" ref="J323:J386" si="5">IF(I323=0,0,K323/I323)</f>
        <v>0</v>
      </c>
      <c r="K323" s="6">
        <f>IF(AND(Hoja1!B323=Hoja1!B324,Hoja1!E323=Hoja1!E324,I323&gt;0),Hoja1!P324,IF(AND(Hoja1!B323=Hoja1!B324,Hoja1!E323&lt;&gt;Hoja1!E324,I323&gt;0),Hoja1!U323,IF(Hoja1!U323&gt;0,Hoja1!U323,0)))</f>
        <v>0</v>
      </c>
      <c r="L323" s="6">
        <f>IF(AND(Hoja1!B323=Hoja1!B324,Hoja1!E323=Hoja1!E324,I323&gt;0),Hoja1!Q324,IF(AND(Hoja1!B323=Hoja1!B324,Hoja1!E323&lt;&gt;Hoja1!E324,I323&gt;0),Hoja1!V323,IF(Hoja1!V323&gt;0,Hoja1!V323,0)))</f>
        <v>6082581</v>
      </c>
      <c r="M323" t="str">
        <f>Hoja1!W323</f>
        <v>Adición mismo contrato</v>
      </c>
    </row>
    <row r="324" spans="1:13" x14ac:dyDescent="0.3">
      <c r="A324" s="3">
        <f>Hoja1!B324</f>
        <v>306</v>
      </c>
      <c r="B324" s="5">
        <f>Hoja1!H324</f>
        <v>44730</v>
      </c>
      <c r="C324" s="5">
        <f>Hoja1!K324</f>
        <v>44760</v>
      </c>
      <c r="D324" s="6">
        <f>Hoja1!N324</f>
        <v>6082581</v>
      </c>
      <c r="E324" s="7">
        <f>Hoja1!O324</f>
        <v>0</v>
      </c>
      <c r="F324" s="6">
        <f>Hoja1!P324</f>
        <v>0</v>
      </c>
      <c r="G324" s="6">
        <f>Hoja1!Q324</f>
        <v>6082581</v>
      </c>
      <c r="H324" s="6">
        <f>Hoja1!R324</f>
        <v>0</v>
      </c>
      <c r="I324" s="6">
        <f>Hoja1!S324</f>
        <v>0</v>
      </c>
      <c r="J324" s="7">
        <f t="shared" si="5"/>
        <v>0</v>
      </c>
      <c r="K324" s="6">
        <f>IF(AND(Hoja1!B324=Hoja1!B325,Hoja1!E324=Hoja1!E325,I324&gt;0),Hoja1!P325,IF(AND(Hoja1!B324=Hoja1!B325,Hoja1!E324&lt;&gt;Hoja1!E325,I324&gt;0),Hoja1!U324,IF(Hoja1!U324&gt;0,Hoja1!U324,0)))</f>
        <v>0</v>
      </c>
      <c r="L324" s="6">
        <f>IF(AND(Hoja1!B324=Hoja1!B325,Hoja1!E324=Hoja1!E325,I324&gt;0),Hoja1!Q325,IF(AND(Hoja1!B324=Hoja1!B325,Hoja1!E324&lt;&gt;Hoja1!E325,I324&gt;0),Hoja1!V324,IF(Hoja1!V324&gt;0,Hoja1!V324,0)))</f>
        <v>0</v>
      </c>
      <c r="M324" t="str">
        <f>Hoja1!W324</f>
        <v/>
      </c>
    </row>
    <row r="325" spans="1:13" x14ac:dyDescent="0.3">
      <c r="A325" s="3">
        <f>Hoja1!B325</f>
        <v>307</v>
      </c>
      <c r="B325" s="5">
        <f>Hoja1!H325</f>
        <v>44580</v>
      </c>
      <c r="C325" s="5">
        <f>Hoja1!K325</f>
        <v>44913</v>
      </c>
      <c r="D325" s="6">
        <f>Hoja1!N325</f>
        <v>60500000</v>
      </c>
      <c r="E325" s="7">
        <f>Hoja1!O325</f>
        <v>0.4</v>
      </c>
      <c r="F325" s="6">
        <f>Hoja1!P325</f>
        <v>24200000</v>
      </c>
      <c r="G325" s="6">
        <f>Hoja1!Q325</f>
        <v>36300000</v>
      </c>
      <c r="H325" s="6">
        <f>Hoja1!R325</f>
        <v>0</v>
      </c>
      <c r="I325" s="6">
        <f>Hoja1!S325</f>
        <v>0</v>
      </c>
      <c r="J325" s="7">
        <f t="shared" si="5"/>
        <v>0</v>
      </c>
      <c r="K325" s="6">
        <f>IF(AND(Hoja1!B325=Hoja1!B326,Hoja1!E325=Hoja1!E326,I325&gt;0),Hoja1!P326,IF(AND(Hoja1!B325=Hoja1!B326,Hoja1!E325&lt;&gt;Hoja1!E326,I325&gt;0),Hoja1!U325,IF(Hoja1!U325&gt;0,Hoja1!U325,0)))</f>
        <v>0</v>
      </c>
      <c r="L325" s="6">
        <f>IF(AND(Hoja1!B325=Hoja1!B326,Hoja1!E325=Hoja1!E326,I325&gt;0),Hoja1!Q326,IF(AND(Hoja1!B325=Hoja1!B326,Hoja1!E325&lt;&gt;Hoja1!E326,I325&gt;0),Hoja1!V325,IF(Hoja1!V325&gt;0,Hoja1!V325,0)))</f>
        <v>0</v>
      </c>
      <c r="M325" t="str">
        <f>Hoja1!W325</f>
        <v/>
      </c>
    </row>
    <row r="326" spans="1:13" x14ac:dyDescent="0.3">
      <c r="A326" s="3">
        <f>Hoja1!B326</f>
        <v>308</v>
      </c>
      <c r="B326" s="5">
        <f>Hoja1!H326</f>
        <v>44579</v>
      </c>
      <c r="C326" s="5">
        <f>Hoja1!K326</f>
        <v>44912</v>
      </c>
      <c r="D326" s="6">
        <f>Hoja1!N326</f>
        <v>77000000</v>
      </c>
      <c r="E326" s="7">
        <f>Hoja1!O326</f>
        <v>0.40303029870129869</v>
      </c>
      <c r="F326" s="6">
        <f>Hoja1!P326</f>
        <v>31033333</v>
      </c>
      <c r="G326" s="6">
        <f>Hoja1!Q326</f>
        <v>45966667</v>
      </c>
      <c r="H326" s="6">
        <f>Hoja1!R326</f>
        <v>0</v>
      </c>
      <c r="I326" s="6">
        <f>Hoja1!S326</f>
        <v>0</v>
      </c>
      <c r="J326" s="7">
        <f t="shared" si="5"/>
        <v>0</v>
      </c>
      <c r="K326" s="6">
        <f>IF(AND(Hoja1!B326=Hoja1!B327,Hoja1!E326=Hoja1!E327,I326&gt;0),Hoja1!P327,IF(AND(Hoja1!B326=Hoja1!B327,Hoja1!E326&lt;&gt;Hoja1!E327,I326&gt;0),Hoja1!U326,IF(Hoja1!U326&gt;0,Hoja1!U326,0)))</f>
        <v>0</v>
      </c>
      <c r="L326" s="6">
        <f>IF(AND(Hoja1!B326=Hoja1!B327,Hoja1!E326=Hoja1!E327,I326&gt;0),Hoja1!Q327,IF(AND(Hoja1!B326=Hoja1!B327,Hoja1!E326&lt;&gt;Hoja1!E327,I326&gt;0),Hoja1!V326,IF(Hoja1!V326&gt;0,Hoja1!V326,0)))</f>
        <v>0</v>
      </c>
      <c r="M326" t="str">
        <f>Hoja1!W326</f>
        <v/>
      </c>
    </row>
    <row r="327" spans="1:13" x14ac:dyDescent="0.3">
      <c r="A327" s="3">
        <f>Hoja1!B327</f>
        <v>309</v>
      </c>
      <c r="B327" s="5">
        <f>Hoja1!H327</f>
        <v>44579</v>
      </c>
      <c r="C327" s="5">
        <f>Hoja1!K327</f>
        <v>44912</v>
      </c>
      <c r="D327" s="6">
        <f>Hoja1!N327</f>
        <v>77000000</v>
      </c>
      <c r="E327" s="7">
        <f>Hoja1!O327</f>
        <v>0.40303029870129869</v>
      </c>
      <c r="F327" s="6">
        <f>Hoja1!P327</f>
        <v>31033333</v>
      </c>
      <c r="G327" s="6">
        <f>Hoja1!Q327</f>
        <v>45966667</v>
      </c>
      <c r="H327" s="6">
        <f>Hoja1!R327</f>
        <v>0</v>
      </c>
      <c r="I327" s="6">
        <f>Hoja1!S327</f>
        <v>0</v>
      </c>
      <c r="J327" s="7">
        <f t="shared" si="5"/>
        <v>0</v>
      </c>
      <c r="K327" s="6">
        <f>IF(AND(Hoja1!B327=Hoja1!B328,Hoja1!E327=Hoja1!E328,I327&gt;0),Hoja1!P328,IF(AND(Hoja1!B327=Hoja1!B328,Hoja1!E327&lt;&gt;Hoja1!E328,I327&gt;0),Hoja1!U327,IF(Hoja1!U327&gt;0,Hoja1!U327,0)))</f>
        <v>0</v>
      </c>
      <c r="L327" s="6">
        <f>IF(AND(Hoja1!B327=Hoja1!B328,Hoja1!E327=Hoja1!E328,I327&gt;0),Hoja1!Q328,IF(AND(Hoja1!B327=Hoja1!B328,Hoja1!E327&lt;&gt;Hoja1!E328,I327&gt;0),Hoja1!V327,IF(Hoja1!V327&gt;0,Hoja1!V327,0)))</f>
        <v>0</v>
      </c>
      <c r="M327" t="str">
        <f>Hoja1!W327</f>
        <v/>
      </c>
    </row>
    <row r="328" spans="1:13" x14ac:dyDescent="0.3">
      <c r="A328" s="3">
        <f>Hoja1!B328</f>
        <v>310</v>
      </c>
      <c r="B328" s="5">
        <f>Hoja1!H328</f>
        <v>44579</v>
      </c>
      <c r="C328" s="5">
        <f>Hoja1!K328</f>
        <v>44912</v>
      </c>
      <c r="D328" s="6">
        <f>Hoja1!N328</f>
        <v>125840000</v>
      </c>
      <c r="E328" s="7">
        <f>Hoja1!O328</f>
        <v>0.40303030038143672</v>
      </c>
      <c r="F328" s="6">
        <f>Hoja1!P328</f>
        <v>50717333</v>
      </c>
      <c r="G328" s="6">
        <f>Hoja1!Q328</f>
        <v>75122667</v>
      </c>
      <c r="H328" s="6">
        <f>Hoja1!R328</f>
        <v>0</v>
      </c>
      <c r="I328" s="6">
        <f>Hoja1!S328</f>
        <v>0</v>
      </c>
      <c r="J328" s="7">
        <f t="shared" si="5"/>
        <v>0</v>
      </c>
      <c r="K328" s="6">
        <f>IF(AND(Hoja1!B328=Hoja1!B329,Hoja1!E328=Hoja1!E329,I328&gt;0),Hoja1!P329,IF(AND(Hoja1!B328=Hoja1!B329,Hoja1!E328&lt;&gt;Hoja1!E329,I328&gt;0),Hoja1!U328,IF(Hoja1!U328&gt;0,Hoja1!U328,0)))</f>
        <v>0</v>
      </c>
      <c r="L328" s="6">
        <f>IF(AND(Hoja1!B328=Hoja1!B329,Hoja1!E328=Hoja1!E329,I328&gt;0),Hoja1!Q329,IF(AND(Hoja1!B328=Hoja1!B329,Hoja1!E328&lt;&gt;Hoja1!E329,I328&gt;0),Hoja1!V328,IF(Hoja1!V328&gt;0,Hoja1!V328,0)))</f>
        <v>0</v>
      </c>
      <c r="M328" t="str">
        <f>Hoja1!W328</f>
        <v/>
      </c>
    </row>
    <row r="329" spans="1:13" x14ac:dyDescent="0.3">
      <c r="A329" s="3">
        <f>Hoja1!B329</f>
        <v>311</v>
      </c>
      <c r="B329" s="5">
        <f>Hoja1!H329</f>
        <v>44579</v>
      </c>
      <c r="C329" s="5">
        <f>Hoja1!K329</f>
        <v>44912</v>
      </c>
      <c r="D329" s="6">
        <f>Hoja1!N329</f>
        <v>80080000</v>
      </c>
      <c r="E329" s="7">
        <f>Hoja1!O329</f>
        <v>0.40303030719280719</v>
      </c>
      <c r="F329" s="6">
        <f>Hoja1!P329</f>
        <v>32274667</v>
      </c>
      <c r="G329" s="6">
        <f>Hoja1!Q329</f>
        <v>47805333</v>
      </c>
      <c r="H329" s="6">
        <f>Hoja1!R329</f>
        <v>0</v>
      </c>
      <c r="I329" s="6">
        <f>Hoja1!S329</f>
        <v>0</v>
      </c>
      <c r="J329" s="7">
        <f t="shared" si="5"/>
        <v>0</v>
      </c>
      <c r="K329" s="6">
        <f>IF(AND(Hoja1!B329=Hoja1!B330,Hoja1!E329=Hoja1!E330,I329&gt;0),Hoja1!P330,IF(AND(Hoja1!B329=Hoja1!B330,Hoja1!E329&lt;&gt;Hoja1!E330,I329&gt;0),Hoja1!U329,IF(Hoja1!U329&gt;0,Hoja1!U329,0)))</f>
        <v>0</v>
      </c>
      <c r="L329" s="6">
        <f>IF(AND(Hoja1!B329=Hoja1!B330,Hoja1!E329=Hoja1!E330,I329&gt;0),Hoja1!Q330,IF(AND(Hoja1!B329=Hoja1!B330,Hoja1!E329&lt;&gt;Hoja1!E330,I329&gt;0),Hoja1!V329,IF(Hoja1!V329&gt;0,Hoja1!V329,0)))</f>
        <v>0</v>
      </c>
      <c r="M329" t="str">
        <f>Hoja1!W329</f>
        <v/>
      </c>
    </row>
    <row r="330" spans="1:13" x14ac:dyDescent="0.3">
      <c r="A330" s="3">
        <f>Hoja1!B330</f>
        <v>312</v>
      </c>
      <c r="B330" s="5">
        <f>Hoja1!H330</f>
        <v>44579</v>
      </c>
      <c r="C330" s="5">
        <f>Hoja1!K330</f>
        <v>44759</v>
      </c>
      <c r="D330" s="6">
        <f>Hoja1!N330</f>
        <v>69300000</v>
      </c>
      <c r="E330" s="7">
        <f>Hoja1!O330</f>
        <v>0.40303030303030302</v>
      </c>
      <c r="F330" s="6">
        <f>Hoja1!P330</f>
        <v>27930000</v>
      </c>
      <c r="G330" s="6">
        <f>Hoja1!Q330</f>
        <v>41370000</v>
      </c>
      <c r="H330" s="6">
        <f>Hoja1!R330</f>
        <v>0</v>
      </c>
      <c r="I330" s="6">
        <f>Hoja1!S330</f>
        <v>0</v>
      </c>
      <c r="J330" s="7">
        <f t="shared" si="5"/>
        <v>0</v>
      </c>
      <c r="K330" s="6">
        <f>IF(AND(Hoja1!B330=Hoja1!B331,Hoja1!E330=Hoja1!E331,I330&gt;0),Hoja1!P331,IF(AND(Hoja1!B330=Hoja1!B331,Hoja1!E330&lt;&gt;Hoja1!E331,I330&gt;0),Hoja1!U330,IF(Hoja1!U330&gt;0,Hoja1!U330,0)))</f>
        <v>0</v>
      </c>
      <c r="L330" s="6">
        <f>IF(AND(Hoja1!B330=Hoja1!B331,Hoja1!E330=Hoja1!E331,I330&gt;0),Hoja1!Q331,IF(AND(Hoja1!B330=Hoja1!B331,Hoja1!E330&lt;&gt;Hoja1!E331,I330&gt;0),Hoja1!V330,IF(Hoja1!V330&gt;0,Hoja1!V330,0)))</f>
        <v>0</v>
      </c>
      <c r="M330" t="str">
        <f>Hoja1!W330</f>
        <v/>
      </c>
    </row>
    <row r="331" spans="1:13" x14ac:dyDescent="0.3">
      <c r="A331" s="3">
        <f>Hoja1!B331</f>
        <v>313</v>
      </c>
      <c r="B331" s="5">
        <f>Hoja1!H331</f>
        <v>44580</v>
      </c>
      <c r="C331" s="5">
        <f>Hoja1!K331</f>
        <v>44913</v>
      </c>
      <c r="D331" s="6">
        <f>Hoja1!N331</f>
        <v>104500000</v>
      </c>
      <c r="E331" s="7">
        <f>Hoja1!O331</f>
        <v>0.4</v>
      </c>
      <c r="F331" s="6">
        <f>Hoja1!P331</f>
        <v>41800000</v>
      </c>
      <c r="G331" s="6">
        <f>Hoja1!Q331</f>
        <v>62700000</v>
      </c>
      <c r="H331" s="6">
        <f>Hoja1!R331</f>
        <v>0</v>
      </c>
      <c r="I331" s="6">
        <f>Hoja1!S331</f>
        <v>0</v>
      </c>
      <c r="J331" s="7">
        <f t="shared" si="5"/>
        <v>0</v>
      </c>
      <c r="K331" s="6">
        <f>IF(AND(Hoja1!B331=Hoja1!B332,Hoja1!E331=Hoja1!E332,I331&gt;0),Hoja1!P332,IF(AND(Hoja1!B331=Hoja1!B332,Hoja1!E331&lt;&gt;Hoja1!E332,I331&gt;0),Hoja1!U331,IF(Hoja1!U331&gt;0,Hoja1!U331,0)))</f>
        <v>0</v>
      </c>
      <c r="L331" s="6">
        <f>IF(AND(Hoja1!B331=Hoja1!B332,Hoja1!E331=Hoja1!E332,I331&gt;0),Hoja1!Q332,IF(AND(Hoja1!B331=Hoja1!B332,Hoja1!E331&lt;&gt;Hoja1!E332,I331&gt;0),Hoja1!V331,IF(Hoja1!V331&gt;0,Hoja1!V331,0)))</f>
        <v>0</v>
      </c>
      <c r="M331" t="str">
        <f>Hoja1!W331</f>
        <v/>
      </c>
    </row>
    <row r="332" spans="1:13" x14ac:dyDescent="0.3">
      <c r="A332" s="3">
        <f>Hoja1!B332</f>
        <v>314</v>
      </c>
      <c r="B332" s="5">
        <f>Hoja1!H332</f>
        <v>44580</v>
      </c>
      <c r="C332" s="5">
        <f>Hoja1!K332</f>
        <v>44913</v>
      </c>
      <c r="D332" s="6">
        <f>Hoja1!N332</f>
        <v>55783706</v>
      </c>
      <c r="E332" s="7">
        <f>Hoja1!O332</f>
        <v>0.39999999282944737</v>
      </c>
      <c r="F332" s="6">
        <f>Hoja1!P332</f>
        <v>22313482</v>
      </c>
      <c r="G332" s="6">
        <f>Hoja1!Q332</f>
        <v>33470224</v>
      </c>
      <c r="H332" s="6">
        <f>Hoja1!R332</f>
        <v>0</v>
      </c>
      <c r="I332" s="6">
        <f>Hoja1!S332</f>
        <v>0</v>
      </c>
      <c r="J332" s="7">
        <f t="shared" si="5"/>
        <v>0</v>
      </c>
      <c r="K332" s="6">
        <f>IF(AND(Hoja1!B332=Hoja1!B333,Hoja1!E332=Hoja1!E333,I332&gt;0),Hoja1!P333,IF(AND(Hoja1!B332=Hoja1!B333,Hoja1!E332&lt;&gt;Hoja1!E333,I332&gt;0),Hoja1!U332,IF(Hoja1!U332&gt;0,Hoja1!U332,0)))</f>
        <v>0</v>
      </c>
      <c r="L332" s="6">
        <f>IF(AND(Hoja1!B332=Hoja1!B333,Hoja1!E332=Hoja1!E333,I332&gt;0),Hoja1!Q333,IF(AND(Hoja1!B332=Hoja1!B333,Hoja1!E332&lt;&gt;Hoja1!E333,I332&gt;0),Hoja1!V332,IF(Hoja1!V332&gt;0,Hoja1!V332,0)))</f>
        <v>0</v>
      </c>
      <c r="M332" t="str">
        <f>Hoja1!W332</f>
        <v/>
      </c>
    </row>
    <row r="333" spans="1:13" x14ac:dyDescent="0.3">
      <c r="A333" s="3">
        <f>Hoja1!B333</f>
        <v>315</v>
      </c>
      <c r="B333" s="5">
        <f>Hoja1!H333</f>
        <v>44581</v>
      </c>
      <c r="C333" s="5">
        <f>Hoja1!K333</f>
        <v>44762</v>
      </c>
      <c r="D333" s="6">
        <f>Hoja1!N333</f>
        <v>56280000</v>
      </c>
      <c r="E333" s="7">
        <f>Hoja1!O333</f>
        <v>0.73333333333333328</v>
      </c>
      <c r="F333" s="6">
        <f>Hoja1!P333</f>
        <v>41272000</v>
      </c>
      <c r="G333" s="6">
        <f>Hoja1!Q333</f>
        <v>15008000</v>
      </c>
      <c r="H333" s="6">
        <f>Hoja1!R333</f>
        <v>0</v>
      </c>
      <c r="I333" s="6">
        <f>Hoja1!S333</f>
        <v>0</v>
      </c>
      <c r="J333" s="7">
        <f t="shared" si="5"/>
        <v>0</v>
      </c>
      <c r="K333" s="6">
        <f>IF(AND(Hoja1!B333=Hoja1!B334,Hoja1!E333=Hoja1!E334,I333&gt;0),Hoja1!P334,IF(AND(Hoja1!B333=Hoja1!B334,Hoja1!E333&lt;&gt;Hoja1!E334,I333&gt;0),Hoja1!U333,IF(Hoja1!U333&gt;0,Hoja1!U333,0)))</f>
        <v>0</v>
      </c>
      <c r="L333" s="6">
        <f>IF(AND(Hoja1!B333=Hoja1!B334,Hoja1!E333=Hoja1!E334,I333&gt;0),Hoja1!Q334,IF(AND(Hoja1!B333=Hoja1!B334,Hoja1!E333&lt;&gt;Hoja1!E334,I333&gt;0),Hoja1!V333,IF(Hoja1!V333&gt;0,Hoja1!V333,0)))</f>
        <v>0</v>
      </c>
      <c r="M333" t="str">
        <f>Hoja1!W333</f>
        <v/>
      </c>
    </row>
    <row r="334" spans="1:13" x14ac:dyDescent="0.3">
      <c r="A334" s="3">
        <f>Hoja1!B334</f>
        <v>316</v>
      </c>
      <c r="B334" s="5">
        <f>Hoja1!H334</f>
        <v>44579</v>
      </c>
      <c r="C334" s="5">
        <f>Hoja1!K334</f>
        <v>44759</v>
      </c>
      <c r="D334" s="6">
        <f>Hoja1!N334</f>
        <v>46350000</v>
      </c>
      <c r="E334" s="7">
        <f>Hoja1!O334</f>
        <v>0.74444444444444446</v>
      </c>
      <c r="F334" s="6">
        <f>Hoja1!P334</f>
        <v>34505000</v>
      </c>
      <c r="G334" s="6">
        <f>Hoja1!Q334</f>
        <v>11845000</v>
      </c>
      <c r="H334" s="6">
        <f>Hoja1!R334</f>
        <v>0</v>
      </c>
      <c r="I334" s="6">
        <f>Hoja1!S334</f>
        <v>0</v>
      </c>
      <c r="J334" s="7">
        <f t="shared" si="5"/>
        <v>0</v>
      </c>
      <c r="K334" s="6">
        <f>IF(AND(Hoja1!B334=Hoja1!B335,Hoja1!E334=Hoja1!E335,I334&gt;0),Hoja1!P335,IF(AND(Hoja1!B334=Hoja1!B335,Hoja1!E334&lt;&gt;Hoja1!E335,I334&gt;0),Hoja1!U334,IF(Hoja1!U334&gt;0,Hoja1!U334,0)))</f>
        <v>0</v>
      </c>
      <c r="L334" s="6">
        <f>IF(AND(Hoja1!B334=Hoja1!B335,Hoja1!E334=Hoja1!E335,I334&gt;0),Hoja1!Q335,IF(AND(Hoja1!B334=Hoja1!B335,Hoja1!E334&lt;&gt;Hoja1!E335,I334&gt;0),Hoja1!V334,IF(Hoja1!V334&gt;0,Hoja1!V334,0)))</f>
        <v>0</v>
      </c>
      <c r="M334" t="str">
        <f>Hoja1!W334</f>
        <v/>
      </c>
    </row>
    <row r="335" spans="1:13" x14ac:dyDescent="0.3">
      <c r="A335" s="3">
        <f>Hoja1!B335</f>
        <v>317</v>
      </c>
      <c r="B335" s="5">
        <f>Hoja1!H335</f>
        <v>44579</v>
      </c>
      <c r="C335" s="5">
        <f>Hoja1!K335</f>
        <v>44759</v>
      </c>
      <c r="D335" s="6">
        <f>Hoja1!N335</f>
        <v>44496000</v>
      </c>
      <c r="E335" s="7">
        <f>Hoja1!O335</f>
        <v>0.73888888888888893</v>
      </c>
      <c r="F335" s="6">
        <f>Hoja1!P335</f>
        <v>32877600</v>
      </c>
      <c r="G335" s="6">
        <f>Hoja1!Q335</f>
        <v>11618400</v>
      </c>
      <c r="H335" s="6">
        <f>Hoja1!R335</f>
        <v>0</v>
      </c>
      <c r="I335" s="6">
        <f>Hoja1!S335</f>
        <v>0</v>
      </c>
      <c r="J335" s="7">
        <f t="shared" si="5"/>
        <v>0</v>
      </c>
      <c r="K335" s="6">
        <f>IF(AND(Hoja1!B335=Hoja1!B336,Hoja1!E335=Hoja1!E336,I335&gt;0),Hoja1!P336,IF(AND(Hoja1!B335=Hoja1!B336,Hoja1!E335&lt;&gt;Hoja1!E336,I335&gt;0),Hoja1!U335,IF(Hoja1!U335&gt;0,Hoja1!U335,0)))</f>
        <v>0</v>
      </c>
      <c r="L335" s="6">
        <f>IF(AND(Hoja1!B335=Hoja1!B336,Hoja1!E335=Hoja1!E336,I335&gt;0),Hoja1!Q336,IF(AND(Hoja1!B335=Hoja1!B336,Hoja1!E335&lt;&gt;Hoja1!E336,I335&gt;0),Hoja1!V335,IF(Hoja1!V335&gt;0,Hoja1!V335,0)))</f>
        <v>0</v>
      </c>
      <c r="M335" t="str">
        <f>Hoja1!W335</f>
        <v/>
      </c>
    </row>
    <row r="336" spans="1:13" x14ac:dyDescent="0.3">
      <c r="A336" s="3">
        <f>Hoja1!B336</f>
        <v>318</v>
      </c>
      <c r="B336" s="5">
        <f>Hoja1!H336</f>
        <v>44579</v>
      </c>
      <c r="C336" s="5">
        <f>Hoja1!K336</f>
        <v>44912</v>
      </c>
      <c r="D336" s="6">
        <f>Hoja1!N336</f>
        <v>93500000</v>
      </c>
      <c r="E336" s="7">
        <f>Hoja1!O336</f>
        <v>0.40303029946524066</v>
      </c>
      <c r="F336" s="6">
        <f>Hoja1!P336</f>
        <v>37683333</v>
      </c>
      <c r="G336" s="6">
        <f>Hoja1!Q336</f>
        <v>55816667</v>
      </c>
      <c r="H336" s="6">
        <f>Hoja1!R336</f>
        <v>0</v>
      </c>
      <c r="I336" s="6">
        <f>Hoja1!S336</f>
        <v>0</v>
      </c>
      <c r="J336" s="7">
        <f t="shared" si="5"/>
        <v>0</v>
      </c>
      <c r="K336" s="6">
        <f>IF(AND(Hoja1!B336=Hoja1!B337,Hoja1!E336=Hoja1!E337,I336&gt;0),Hoja1!P337,IF(AND(Hoja1!B336=Hoja1!B337,Hoja1!E336&lt;&gt;Hoja1!E337,I336&gt;0),Hoja1!U336,IF(Hoja1!U336&gt;0,Hoja1!U336,0)))</f>
        <v>0</v>
      </c>
      <c r="L336" s="6">
        <f>IF(AND(Hoja1!B336=Hoja1!B337,Hoja1!E336=Hoja1!E337,I336&gt;0),Hoja1!Q337,IF(AND(Hoja1!B336=Hoja1!B337,Hoja1!E336&lt;&gt;Hoja1!E337,I336&gt;0),Hoja1!V336,IF(Hoja1!V336&gt;0,Hoja1!V336,0)))</f>
        <v>0</v>
      </c>
      <c r="M336" t="str">
        <f>Hoja1!W336</f>
        <v/>
      </c>
    </row>
    <row r="337" spans="1:13" x14ac:dyDescent="0.3">
      <c r="A337" s="3">
        <f>Hoja1!B337</f>
        <v>319</v>
      </c>
      <c r="B337" s="5">
        <f>Hoja1!H337</f>
        <v>44579</v>
      </c>
      <c r="C337" s="5">
        <f>Hoja1!K337</f>
        <v>44912</v>
      </c>
      <c r="D337" s="6">
        <f>Hoja1!N337</f>
        <v>93500000</v>
      </c>
      <c r="E337" s="7">
        <f>Hoja1!O337</f>
        <v>0.40303029946524066</v>
      </c>
      <c r="F337" s="6">
        <f>Hoja1!P337</f>
        <v>37683333</v>
      </c>
      <c r="G337" s="6">
        <f>Hoja1!Q337</f>
        <v>55816667</v>
      </c>
      <c r="H337" s="6">
        <f>Hoja1!R337</f>
        <v>0</v>
      </c>
      <c r="I337" s="6">
        <f>Hoja1!S337</f>
        <v>0</v>
      </c>
      <c r="J337" s="7">
        <f t="shared" si="5"/>
        <v>0</v>
      </c>
      <c r="K337" s="6">
        <f>IF(AND(Hoja1!B337=Hoja1!B338,Hoja1!E337=Hoja1!E338,I337&gt;0),Hoja1!P338,IF(AND(Hoja1!B337=Hoja1!B338,Hoja1!E337&lt;&gt;Hoja1!E338,I337&gt;0),Hoja1!U337,IF(Hoja1!U337&gt;0,Hoja1!U337,0)))</f>
        <v>0</v>
      </c>
      <c r="L337" s="6">
        <f>IF(AND(Hoja1!B337=Hoja1!B338,Hoja1!E337=Hoja1!E338,I337&gt;0),Hoja1!Q338,IF(AND(Hoja1!B337=Hoja1!B338,Hoja1!E337&lt;&gt;Hoja1!E338,I337&gt;0),Hoja1!V337,IF(Hoja1!V337&gt;0,Hoja1!V337,0)))</f>
        <v>0</v>
      </c>
      <c r="M337" t="str">
        <f>Hoja1!W337</f>
        <v/>
      </c>
    </row>
    <row r="338" spans="1:13" x14ac:dyDescent="0.3">
      <c r="A338" s="3">
        <f>Hoja1!B338</f>
        <v>320</v>
      </c>
      <c r="B338" s="5">
        <f>Hoja1!H338</f>
        <v>44579</v>
      </c>
      <c r="C338" s="5">
        <f>Hoja1!K338</f>
        <v>44821</v>
      </c>
      <c r="D338" s="6">
        <f>Hoja1!N338</f>
        <v>68000000</v>
      </c>
      <c r="E338" s="7">
        <f>Hoja1!O338</f>
        <v>0.55416666176470586</v>
      </c>
      <c r="F338" s="6">
        <f>Hoja1!P338</f>
        <v>37683333</v>
      </c>
      <c r="G338" s="6">
        <f>Hoja1!Q338</f>
        <v>30316667</v>
      </c>
      <c r="H338" s="6">
        <f>Hoja1!R338</f>
        <v>0</v>
      </c>
      <c r="I338" s="6">
        <f>Hoja1!S338</f>
        <v>0</v>
      </c>
      <c r="J338" s="7">
        <f t="shared" si="5"/>
        <v>0</v>
      </c>
      <c r="K338" s="6">
        <f>IF(AND(Hoja1!B338=Hoja1!B339,Hoja1!E338=Hoja1!E339,I338&gt;0),Hoja1!P339,IF(AND(Hoja1!B338=Hoja1!B339,Hoja1!E338&lt;&gt;Hoja1!E339,I338&gt;0),Hoja1!U338,IF(Hoja1!U338&gt;0,Hoja1!U338,0)))</f>
        <v>0</v>
      </c>
      <c r="L338" s="6">
        <f>IF(AND(Hoja1!B338=Hoja1!B339,Hoja1!E338=Hoja1!E339,I338&gt;0),Hoja1!Q339,IF(AND(Hoja1!B338=Hoja1!B339,Hoja1!E338&lt;&gt;Hoja1!E339,I338&gt;0),Hoja1!V338,IF(Hoja1!V338&gt;0,Hoja1!V338,0)))</f>
        <v>0</v>
      </c>
      <c r="M338" t="str">
        <f>Hoja1!W338</f>
        <v/>
      </c>
    </row>
    <row r="339" spans="1:13" x14ac:dyDescent="0.3">
      <c r="A339" s="3">
        <f>Hoja1!B339</f>
        <v>321</v>
      </c>
      <c r="B339" s="5">
        <f>Hoja1!H339</f>
        <v>44579</v>
      </c>
      <c r="C339" s="5">
        <f>Hoja1!K339</f>
        <v>44912</v>
      </c>
      <c r="D339" s="6">
        <f>Hoja1!N339</f>
        <v>93500000</v>
      </c>
      <c r="E339" s="7">
        <f>Hoja1!O339</f>
        <v>0.40303029946524066</v>
      </c>
      <c r="F339" s="6">
        <f>Hoja1!P339</f>
        <v>37683333</v>
      </c>
      <c r="G339" s="6">
        <f>Hoja1!Q339</f>
        <v>55816667</v>
      </c>
      <c r="H339" s="6">
        <f>Hoja1!R339</f>
        <v>0</v>
      </c>
      <c r="I339" s="6">
        <f>Hoja1!S339</f>
        <v>0</v>
      </c>
      <c r="J339" s="7">
        <f t="shared" si="5"/>
        <v>0</v>
      </c>
      <c r="K339" s="6">
        <f>IF(AND(Hoja1!B339=Hoja1!B340,Hoja1!E339=Hoja1!E340,I339&gt;0),Hoja1!P340,IF(AND(Hoja1!B339=Hoja1!B340,Hoja1!E339&lt;&gt;Hoja1!E340,I339&gt;0),Hoja1!U339,IF(Hoja1!U339&gt;0,Hoja1!U339,0)))</f>
        <v>0</v>
      </c>
      <c r="L339" s="6">
        <f>IF(AND(Hoja1!B339=Hoja1!B340,Hoja1!E339=Hoja1!E340,I339&gt;0),Hoja1!Q340,IF(AND(Hoja1!B339=Hoja1!B340,Hoja1!E339&lt;&gt;Hoja1!E340,I339&gt;0),Hoja1!V339,IF(Hoja1!V339&gt;0,Hoja1!V339,0)))</f>
        <v>0</v>
      </c>
      <c r="M339" t="str">
        <f>Hoja1!W339</f>
        <v/>
      </c>
    </row>
    <row r="340" spans="1:13" x14ac:dyDescent="0.3">
      <c r="A340" s="3">
        <f>Hoja1!B340</f>
        <v>322</v>
      </c>
      <c r="B340" s="5">
        <f>Hoja1!H340</f>
        <v>44581</v>
      </c>
      <c r="C340" s="5">
        <f>Hoja1!K340</f>
        <v>44915</v>
      </c>
      <c r="D340" s="6">
        <f>Hoja1!N340</f>
        <v>64900000</v>
      </c>
      <c r="E340" s="7">
        <f>Hoja1!O340</f>
        <v>0.39696969183359015</v>
      </c>
      <c r="F340" s="6">
        <f>Hoja1!P340</f>
        <v>25763333</v>
      </c>
      <c r="G340" s="6">
        <f>Hoja1!Q340</f>
        <v>39136667</v>
      </c>
      <c r="H340" s="6">
        <f>Hoja1!R340</f>
        <v>0</v>
      </c>
      <c r="I340" s="6">
        <f>Hoja1!S340</f>
        <v>0</v>
      </c>
      <c r="J340" s="7">
        <f t="shared" si="5"/>
        <v>0</v>
      </c>
      <c r="K340" s="6">
        <f>IF(AND(Hoja1!B340=Hoja1!B341,Hoja1!E340=Hoja1!E341,I340&gt;0),Hoja1!P341,IF(AND(Hoja1!B340=Hoja1!B341,Hoja1!E340&lt;&gt;Hoja1!E341,I340&gt;0),Hoja1!U340,IF(Hoja1!U340&gt;0,Hoja1!U340,0)))</f>
        <v>0</v>
      </c>
      <c r="L340" s="6">
        <f>IF(AND(Hoja1!B340=Hoja1!B341,Hoja1!E340=Hoja1!E341,I340&gt;0),Hoja1!Q341,IF(AND(Hoja1!B340=Hoja1!B341,Hoja1!E340&lt;&gt;Hoja1!E341,I340&gt;0),Hoja1!V340,IF(Hoja1!V340&gt;0,Hoja1!V340,0)))</f>
        <v>0</v>
      </c>
      <c r="M340" t="str">
        <f>Hoja1!W340</f>
        <v/>
      </c>
    </row>
    <row r="341" spans="1:13" x14ac:dyDescent="0.3">
      <c r="A341" s="3">
        <f>Hoja1!B341</f>
        <v>323</v>
      </c>
      <c r="B341" s="5">
        <f>Hoja1!H341</f>
        <v>44579</v>
      </c>
      <c r="C341" s="5">
        <f>Hoja1!K341</f>
        <v>44759</v>
      </c>
      <c r="D341" s="6">
        <f>Hoja1!N341</f>
        <v>18000000</v>
      </c>
      <c r="E341" s="7">
        <f>Hoja1!O341</f>
        <v>0.73333333333333328</v>
      </c>
      <c r="F341" s="6">
        <f>Hoja1!P341</f>
        <v>13200000</v>
      </c>
      <c r="G341" s="6">
        <f>Hoja1!Q341</f>
        <v>4800000</v>
      </c>
      <c r="H341" s="6">
        <f>Hoja1!R341</f>
        <v>0</v>
      </c>
      <c r="I341" s="6">
        <f>Hoja1!S341</f>
        <v>0</v>
      </c>
      <c r="J341" s="7">
        <f t="shared" si="5"/>
        <v>0</v>
      </c>
      <c r="K341" s="6">
        <f>IF(AND(Hoja1!B341=Hoja1!B342,Hoja1!E341=Hoja1!E342,I341&gt;0),Hoja1!P342,IF(AND(Hoja1!B341=Hoja1!B342,Hoja1!E341&lt;&gt;Hoja1!E342,I341&gt;0),Hoja1!U341,IF(Hoja1!U341&gt;0,Hoja1!U341,0)))</f>
        <v>0</v>
      </c>
      <c r="L341" s="6">
        <f>IF(AND(Hoja1!B341=Hoja1!B342,Hoja1!E341=Hoja1!E342,I341&gt;0),Hoja1!Q342,IF(AND(Hoja1!B341=Hoja1!B342,Hoja1!E341&lt;&gt;Hoja1!E342,I341&gt;0),Hoja1!V341,IF(Hoja1!V341&gt;0,Hoja1!V341,0)))</f>
        <v>0</v>
      </c>
      <c r="M341" t="str">
        <f>Hoja1!W341</f>
        <v/>
      </c>
    </row>
    <row r="342" spans="1:13" x14ac:dyDescent="0.3">
      <c r="A342" s="3">
        <f>Hoja1!B342</f>
        <v>324</v>
      </c>
      <c r="B342" s="5">
        <f>Hoja1!H342</f>
        <v>44579</v>
      </c>
      <c r="C342" s="5">
        <f>Hoja1!K342</f>
        <v>44759</v>
      </c>
      <c r="D342" s="6">
        <f>Hoja1!N342</f>
        <v>55000000</v>
      </c>
      <c r="E342" s="7">
        <f>Hoja1!O342</f>
        <v>0.40303030909090909</v>
      </c>
      <c r="F342" s="6">
        <f>Hoja1!P342</f>
        <v>22166667</v>
      </c>
      <c r="G342" s="6">
        <f>Hoja1!Q342</f>
        <v>32833333</v>
      </c>
      <c r="H342" s="6">
        <f>Hoja1!R342</f>
        <v>0</v>
      </c>
      <c r="I342" s="6">
        <f>Hoja1!S342</f>
        <v>0</v>
      </c>
      <c r="J342" s="7">
        <f t="shared" si="5"/>
        <v>0</v>
      </c>
      <c r="K342" s="6">
        <f>IF(AND(Hoja1!B342=Hoja1!B343,Hoja1!E342=Hoja1!E343,I342&gt;0),Hoja1!P343,IF(AND(Hoja1!B342=Hoja1!B343,Hoja1!E342&lt;&gt;Hoja1!E343,I342&gt;0),Hoja1!U342,IF(Hoja1!U342&gt;0,Hoja1!U342,0)))</f>
        <v>0</v>
      </c>
      <c r="L342" s="6">
        <f>IF(AND(Hoja1!B342=Hoja1!B343,Hoja1!E342=Hoja1!E343,I342&gt;0),Hoja1!Q343,IF(AND(Hoja1!B342=Hoja1!B343,Hoja1!E342&lt;&gt;Hoja1!E343,I342&gt;0),Hoja1!V342,IF(Hoja1!V342&gt;0,Hoja1!V342,0)))</f>
        <v>0</v>
      </c>
      <c r="M342" t="str">
        <f>Hoja1!W342</f>
        <v/>
      </c>
    </row>
    <row r="343" spans="1:13" x14ac:dyDescent="0.3">
      <c r="A343" s="3">
        <f>Hoja1!B343</f>
        <v>325</v>
      </c>
      <c r="B343" s="5">
        <f>Hoja1!H343</f>
        <v>44579</v>
      </c>
      <c r="C343" s="5">
        <f>Hoja1!K343</f>
        <v>44912</v>
      </c>
      <c r="D343" s="6">
        <f>Hoja1!N343</f>
        <v>64900000</v>
      </c>
      <c r="E343" s="7">
        <f>Hoja1!O343</f>
        <v>0.40606060092449925</v>
      </c>
      <c r="F343" s="6">
        <f>Hoja1!P343</f>
        <v>26353333</v>
      </c>
      <c r="G343" s="6">
        <f>Hoja1!Q343</f>
        <v>38546667</v>
      </c>
      <c r="H343" s="6">
        <f>Hoja1!R343</f>
        <v>0</v>
      </c>
      <c r="I343" s="6">
        <f>Hoja1!S343</f>
        <v>0</v>
      </c>
      <c r="J343" s="7">
        <f t="shared" si="5"/>
        <v>0</v>
      </c>
      <c r="K343" s="6">
        <f>IF(AND(Hoja1!B343=Hoja1!B344,Hoja1!E343=Hoja1!E344,I343&gt;0),Hoja1!P344,IF(AND(Hoja1!B343=Hoja1!B344,Hoja1!E343&lt;&gt;Hoja1!E344,I343&gt;0),Hoja1!U343,IF(Hoja1!U343&gt;0,Hoja1!U343,0)))</f>
        <v>0</v>
      </c>
      <c r="L343" s="6">
        <f>IF(AND(Hoja1!B343=Hoja1!B344,Hoja1!E343=Hoja1!E344,I343&gt;0),Hoja1!Q344,IF(AND(Hoja1!B343=Hoja1!B344,Hoja1!E343&lt;&gt;Hoja1!E344,I343&gt;0),Hoja1!V343,IF(Hoja1!V343&gt;0,Hoja1!V343,0)))</f>
        <v>0</v>
      </c>
      <c r="M343" t="str">
        <f>Hoja1!W343</f>
        <v/>
      </c>
    </row>
    <row r="344" spans="1:13" x14ac:dyDescent="0.3">
      <c r="A344" s="3">
        <f>Hoja1!B344</f>
        <v>326</v>
      </c>
      <c r="B344" s="5">
        <f>Hoja1!H344</f>
        <v>44579</v>
      </c>
      <c r="C344" s="5">
        <f>Hoja1!K344</f>
        <v>44912</v>
      </c>
      <c r="D344" s="6">
        <f>Hoja1!N344</f>
        <v>64900000</v>
      </c>
      <c r="E344" s="7">
        <f>Hoja1!O344</f>
        <v>0.38787879815100151</v>
      </c>
      <c r="F344" s="6">
        <f>Hoja1!P344</f>
        <v>25173334</v>
      </c>
      <c r="G344" s="6">
        <f>Hoja1!Q344</f>
        <v>39726666</v>
      </c>
      <c r="H344" s="6">
        <f>Hoja1!R344</f>
        <v>0</v>
      </c>
      <c r="I344" s="6">
        <f>Hoja1!S344</f>
        <v>0</v>
      </c>
      <c r="J344" s="7">
        <f t="shared" si="5"/>
        <v>0</v>
      </c>
      <c r="K344" s="6">
        <f>IF(AND(Hoja1!B344=Hoja1!B345,Hoja1!E344=Hoja1!E345,I344&gt;0),Hoja1!P345,IF(AND(Hoja1!B344=Hoja1!B345,Hoja1!E344&lt;&gt;Hoja1!E345,I344&gt;0),Hoja1!U344,IF(Hoja1!U344&gt;0,Hoja1!U344,0)))</f>
        <v>0</v>
      </c>
      <c r="L344" s="6">
        <f>IF(AND(Hoja1!B344=Hoja1!B345,Hoja1!E344=Hoja1!E345,I344&gt;0),Hoja1!Q345,IF(AND(Hoja1!B344=Hoja1!B345,Hoja1!E344&lt;&gt;Hoja1!E345,I344&gt;0),Hoja1!V344,IF(Hoja1!V344&gt;0,Hoja1!V344,0)))</f>
        <v>0</v>
      </c>
      <c r="M344" t="str">
        <f>Hoja1!W344</f>
        <v/>
      </c>
    </row>
    <row r="345" spans="1:13" x14ac:dyDescent="0.3">
      <c r="A345" s="3">
        <f>Hoja1!B345</f>
        <v>327</v>
      </c>
      <c r="B345" s="5">
        <f>Hoja1!H345</f>
        <v>44579</v>
      </c>
      <c r="C345" s="5">
        <f>Hoja1!K345</f>
        <v>44759</v>
      </c>
      <c r="D345" s="6">
        <f>Hoja1!N345</f>
        <v>18000000</v>
      </c>
      <c r="E345" s="7">
        <f>Hoja1!O345</f>
        <v>0.73333333333333328</v>
      </c>
      <c r="F345" s="6">
        <f>Hoja1!P345</f>
        <v>13200000</v>
      </c>
      <c r="G345" s="6">
        <f>Hoja1!Q345</f>
        <v>4800000</v>
      </c>
      <c r="H345" s="6">
        <f>Hoja1!R345</f>
        <v>0</v>
      </c>
      <c r="I345" s="6">
        <f>Hoja1!S345</f>
        <v>0</v>
      </c>
      <c r="J345" s="7">
        <f t="shared" si="5"/>
        <v>0</v>
      </c>
      <c r="K345" s="6">
        <f>IF(AND(Hoja1!B345=Hoja1!B346,Hoja1!E345=Hoja1!E346,I345&gt;0),Hoja1!P346,IF(AND(Hoja1!B345=Hoja1!B346,Hoja1!E345&lt;&gt;Hoja1!E346,I345&gt;0),Hoja1!U345,IF(Hoja1!U345&gt;0,Hoja1!U345,0)))</f>
        <v>0</v>
      </c>
      <c r="L345" s="6">
        <f>IF(AND(Hoja1!B345=Hoja1!B346,Hoja1!E345=Hoja1!E346,I345&gt;0),Hoja1!Q346,IF(AND(Hoja1!B345=Hoja1!B346,Hoja1!E345&lt;&gt;Hoja1!E346,I345&gt;0),Hoja1!V345,IF(Hoja1!V345&gt;0,Hoja1!V345,0)))</f>
        <v>0</v>
      </c>
      <c r="M345" t="str">
        <f>Hoja1!W345</f>
        <v/>
      </c>
    </row>
    <row r="346" spans="1:13" x14ac:dyDescent="0.3">
      <c r="A346" s="3">
        <f>Hoja1!B346</f>
        <v>328</v>
      </c>
      <c r="B346" s="5">
        <f>Hoja1!H346</f>
        <v>44579</v>
      </c>
      <c r="C346" s="5">
        <f>Hoja1!K346</f>
        <v>44912</v>
      </c>
      <c r="D346" s="6">
        <f>Hoja1!N346</f>
        <v>33000000</v>
      </c>
      <c r="E346" s="7">
        <f>Hoja1!O346</f>
        <v>0.40303030303030302</v>
      </c>
      <c r="F346" s="6">
        <f>Hoja1!P346</f>
        <v>13300000</v>
      </c>
      <c r="G346" s="6">
        <f>Hoja1!Q346</f>
        <v>19700000</v>
      </c>
      <c r="H346" s="6">
        <f>Hoja1!R346</f>
        <v>0</v>
      </c>
      <c r="I346" s="6">
        <f>Hoja1!S346</f>
        <v>0</v>
      </c>
      <c r="J346" s="7">
        <f t="shared" si="5"/>
        <v>0</v>
      </c>
      <c r="K346" s="6">
        <f>IF(AND(Hoja1!B346=Hoja1!B347,Hoja1!E346=Hoja1!E347,I346&gt;0),Hoja1!P347,IF(AND(Hoja1!B346=Hoja1!B347,Hoja1!E346&lt;&gt;Hoja1!E347,I346&gt;0),Hoja1!U346,IF(Hoja1!U346&gt;0,Hoja1!U346,0)))</f>
        <v>0</v>
      </c>
      <c r="L346" s="6">
        <f>IF(AND(Hoja1!B346=Hoja1!B347,Hoja1!E346=Hoja1!E347,I346&gt;0),Hoja1!Q347,IF(AND(Hoja1!B346=Hoja1!B347,Hoja1!E346&lt;&gt;Hoja1!E347,I346&gt;0),Hoja1!V346,IF(Hoja1!V346&gt;0,Hoja1!V346,0)))</f>
        <v>0</v>
      </c>
      <c r="M346" t="str">
        <f>Hoja1!W346</f>
        <v/>
      </c>
    </row>
    <row r="347" spans="1:13" x14ac:dyDescent="0.3">
      <c r="A347" s="3">
        <f>Hoja1!B347</f>
        <v>329</v>
      </c>
      <c r="B347" s="5">
        <f>Hoja1!H347</f>
        <v>44579</v>
      </c>
      <c r="C347" s="5">
        <f>Hoja1!K347</f>
        <v>44912</v>
      </c>
      <c r="D347" s="6">
        <f>Hoja1!N347</f>
        <v>27500000</v>
      </c>
      <c r="E347" s="7">
        <f>Hoja1!O347</f>
        <v>0.40303029090909093</v>
      </c>
      <c r="F347" s="6">
        <f>Hoja1!P347</f>
        <v>11083333</v>
      </c>
      <c r="G347" s="6">
        <f>Hoja1!Q347</f>
        <v>16416667</v>
      </c>
      <c r="H347" s="6">
        <f>Hoja1!R347</f>
        <v>0</v>
      </c>
      <c r="I347" s="6">
        <f>Hoja1!S347</f>
        <v>0</v>
      </c>
      <c r="J347" s="7">
        <f t="shared" si="5"/>
        <v>0</v>
      </c>
      <c r="K347" s="6">
        <f>IF(AND(Hoja1!B347=Hoja1!B348,Hoja1!E347=Hoja1!E348,I347&gt;0),Hoja1!P348,IF(AND(Hoja1!B347=Hoja1!B348,Hoja1!E347&lt;&gt;Hoja1!E348,I347&gt;0),Hoja1!U347,IF(Hoja1!U347&gt;0,Hoja1!U347,0)))</f>
        <v>0</v>
      </c>
      <c r="L347" s="6">
        <f>IF(AND(Hoja1!B347=Hoja1!B348,Hoja1!E347=Hoja1!E348,I347&gt;0),Hoja1!Q348,IF(AND(Hoja1!B347=Hoja1!B348,Hoja1!E347&lt;&gt;Hoja1!E348,I347&gt;0),Hoja1!V347,IF(Hoja1!V347&gt;0,Hoja1!V347,0)))</f>
        <v>0</v>
      </c>
      <c r="M347" t="str">
        <f>Hoja1!W347</f>
        <v/>
      </c>
    </row>
    <row r="348" spans="1:13" x14ac:dyDescent="0.3">
      <c r="A348" s="3">
        <f>Hoja1!B348</f>
        <v>330</v>
      </c>
      <c r="B348" s="5">
        <f>Hoja1!H348</f>
        <v>44580</v>
      </c>
      <c r="C348" s="5">
        <f>Hoja1!K348</f>
        <v>44730</v>
      </c>
      <c r="D348" s="6">
        <f>Hoja1!N348</f>
        <v>22500000</v>
      </c>
      <c r="E348" s="7">
        <f>Hoja1!O348</f>
        <v>0.88</v>
      </c>
      <c r="F348" s="6">
        <f>Hoja1!P348</f>
        <v>19800000</v>
      </c>
      <c r="G348" s="6">
        <f>Hoja1!Q348</f>
        <v>2700000</v>
      </c>
      <c r="H348" s="6">
        <f>Hoja1!R348</f>
        <v>1</v>
      </c>
      <c r="I348" s="6">
        <f>Hoja1!S348</f>
        <v>4500000</v>
      </c>
      <c r="J348" s="7">
        <f t="shared" si="5"/>
        <v>0</v>
      </c>
      <c r="K348" s="6">
        <f>IF(AND(Hoja1!B348=Hoja1!B349,Hoja1!E348=Hoja1!E349,I348&gt;0),Hoja1!P349,IF(AND(Hoja1!B348=Hoja1!B349,Hoja1!E348&lt;&gt;Hoja1!E349,I348&gt;0),Hoja1!U348,IF(Hoja1!U348&gt;0,Hoja1!U348,0)))</f>
        <v>0</v>
      </c>
      <c r="L348" s="6">
        <f>IF(AND(Hoja1!B348=Hoja1!B349,Hoja1!E348=Hoja1!E349,I348&gt;0),Hoja1!Q349,IF(AND(Hoja1!B348=Hoja1!B349,Hoja1!E348&lt;&gt;Hoja1!E349,I348&gt;0),Hoja1!V348,IF(Hoja1!V348&gt;0,Hoja1!V348,0)))</f>
        <v>4500000</v>
      </c>
      <c r="M348" t="str">
        <f>Hoja1!W348</f>
        <v>Adición mismo contrato</v>
      </c>
    </row>
    <row r="349" spans="1:13" x14ac:dyDescent="0.3">
      <c r="A349" s="3">
        <f>Hoja1!B349</f>
        <v>330</v>
      </c>
      <c r="B349" s="5">
        <f>Hoja1!H349</f>
        <v>44731</v>
      </c>
      <c r="C349" s="5">
        <f>Hoja1!K349</f>
        <v>44760</v>
      </c>
      <c r="D349" s="6">
        <f>Hoja1!N349</f>
        <v>4500000</v>
      </c>
      <c r="E349" s="7">
        <f>Hoja1!O349</f>
        <v>0</v>
      </c>
      <c r="F349" s="6">
        <f>Hoja1!P349</f>
        <v>0</v>
      </c>
      <c r="G349" s="6">
        <f>Hoja1!Q349</f>
        <v>4500000</v>
      </c>
      <c r="H349" s="6">
        <f>Hoja1!R349</f>
        <v>0</v>
      </c>
      <c r="I349" s="6">
        <f>Hoja1!S349</f>
        <v>0</v>
      </c>
      <c r="J349" s="7">
        <f t="shared" si="5"/>
        <v>0</v>
      </c>
      <c r="K349" s="6">
        <f>IF(AND(Hoja1!B349=Hoja1!B350,Hoja1!E349=Hoja1!E350,I349&gt;0),Hoja1!P350,IF(AND(Hoja1!B349=Hoja1!B350,Hoja1!E349&lt;&gt;Hoja1!E350,I349&gt;0),Hoja1!U349,IF(Hoja1!U349&gt;0,Hoja1!U349,0)))</f>
        <v>0</v>
      </c>
      <c r="L349" s="6">
        <f>IF(AND(Hoja1!B349=Hoja1!B350,Hoja1!E349=Hoja1!E350,I349&gt;0),Hoja1!Q350,IF(AND(Hoja1!B349=Hoja1!B350,Hoja1!E349&lt;&gt;Hoja1!E350,I349&gt;0),Hoja1!V349,IF(Hoja1!V349&gt;0,Hoja1!V349,0)))</f>
        <v>0</v>
      </c>
      <c r="M349" t="str">
        <f>Hoja1!W349</f>
        <v/>
      </c>
    </row>
    <row r="350" spans="1:13" x14ac:dyDescent="0.3">
      <c r="A350" s="3">
        <f>Hoja1!B350</f>
        <v>331</v>
      </c>
      <c r="B350" s="5">
        <f>Hoja1!H350</f>
        <v>44580</v>
      </c>
      <c r="C350" s="5">
        <f>Hoja1!K350</f>
        <v>44913</v>
      </c>
      <c r="D350" s="6">
        <f>Hoja1!N350</f>
        <v>132000000</v>
      </c>
      <c r="E350" s="7">
        <f>Hoja1!O350</f>
        <v>0.4</v>
      </c>
      <c r="F350" s="6">
        <f>Hoja1!P350</f>
        <v>52800000</v>
      </c>
      <c r="G350" s="6">
        <f>Hoja1!Q350</f>
        <v>79200000</v>
      </c>
      <c r="H350" s="6">
        <f>Hoja1!R350</f>
        <v>0</v>
      </c>
      <c r="I350" s="6">
        <f>Hoja1!S350</f>
        <v>0</v>
      </c>
      <c r="J350" s="7">
        <f t="shared" si="5"/>
        <v>0</v>
      </c>
      <c r="K350" s="6">
        <f>IF(AND(Hoja1!B350=Hoja1!B351,Hoja1!E350=Hoja1!E351,I350&gt;0),Hoja1!P351,IF(AND(Hoja1!B350=Hoja1!B351,Hoja1!E350&lt;&gt;Hoja1!E351,I350&gt;0),Hoja1!U350,IF(Hoja1!U350&gt;0,Hoja1!U350,0)))</f>
        <v>0</v>
      </c>
      <c r="L350" s="6">
        <f>IF(AND(Hoja1!B350=Hoja1!B351,Hoja1!E350=Hoja1!E351,I350&gt;0),Hoja1!Q351,IF(AND(Hoja1!B350=Hoja1!B351,Hoja1!E350&lt;&gt;Hoja1!E351,I350&gt;0),Hoja1!V350,IF(Hoja1!V350&gt;0,Hoja1!V350,0)))</f>
        <v>0</v>
      </c>
      <c r="M350" t="str">
        <f>Hoja1!W350</f>
        <v/>
      </c>
    </row>
    <row r="351" spans="1:13" x14ac:dyDescent="0.3">
      <c r="A351" s="3">
        <f>Hoja1!B351</f>
        <v>332</v>
      </c>
      <c r="B351" s="5">
        <f>Hoja1!H351</f>
        <v>44579</v>
      </c>
      <c r="C351" s="5">
        <f>Hoja1!K351</f>
        <v>44912</v>
      </c>
      <c r="D351" s="6">
        <f>Hoja1!N351</f>
        <v>99000000</v>
      </c>
      <c r="E351" s="7">
        <f>Hoja1!O351</f>
        <v>0.40303030303030302</v>
      </c>
      <c r="F351" s="6">
        <f>Hoja1!P351</f>
        <v>39900000</v>
      </c>
      <c r="G351" s="6">
        <f>Hoja1!Q351</f>
        <v>59100000</v>
      </c>
      <c r="H351" s="6">
        <f>Hoja1!R351</f>
        <v>0</v>
      </c>
      <c r="I351" s="6">
        <f>Hoja1!S351</f>
        <v>0</v>
      </c>
      <c r="J351" s="7">
        <f t="shared" si="5"/>
        <v>0</v>
      </c>
      <c r="K351" s="6">
        <f>IF(AND(Hoja1!B351=Hoja1!B352,Hoja1!E351=Hoja1!E352,I351&gt;0),Hoja1!P352,IF(AND(Hoja1!B351=Hoja1!B352,Hoja1!E351&lt;&gt;Hoja1!E352,I351&gt;0),Hoja1!U351,IF(Hoja1!U351&gt;0,Hoja1!U351,0)))</f>
        <v>0</v>
      </c>
      <c r="L351" s="6">
        <f>IF(AND(Hoja1!B351=Hoja1!B352,Hoja1!E351=Hoja1!E352,I351&gt;0),Hoja1!Q352,IF(AND(Hoja1!B351=Hoja1!B352,Hoja1!E351&lt;&gt;Hoja1!E352,I351&gt;0),Hoja1!V351,IF(Hoja1!V351&gt;0,Hoja1!V351,0)))</f>
        <v>0</v>
      </c>
      <c r="M351" t="str">
        <f>Hoja1!W351</f>
        <v/>
      </c>
    </row>
    <row r="352" spans="1:13" x14ac:dyDescent="0.3">
      <c r="A352" s="3">
        <f>Hoja1!B352</f>
        <v>333</v>
      </c>
      <c r="B352" s="5">
        <f>Hoja1!H352</f>
        <v>44579</v>
      </c>
      <c r="C352" s="5">
        <f>Hoja1!K352</f>
        <v>44912</v>
      </c>
      <c r="D352" s="6">
        <f>Hoja1!N352</f>
        <v>77000000</v>
      </c>
      <c r="E352" s="7">
        <f>Hoja1!O352</f>
        <v>0.40303029870129869</v>
      </c>
      <c r="F352" s="6">
        <f>Hoja1!P352</f>
        <v>31033333</v>
      </c>
      <c r="G352" s="6">
        <f>Hoja1!Q352</f>
        <v>45966667</v>
      </c>
      <c r="H352" s="6">
        <f>Hoja1!R352</f>
        <v>0</v>
      </c>
      <c r="I352" s="6">
        <f>Hoja1!S352</f>
        <v>0</v>
      </c>
      <c r="J352" s="7">
        <f t="shared" si="5"/>
        <v>0</v>
      </c>
      <c r="K352" s="6">
        <f>IF(AND(Hoja1!B352=Hoja1!B353,Hoja1!E352=Hoja1!E353,I352&gt;0),Hoja1!P353,IF(AND(Hoja1!B352=Hoja1!B353,Hoja1!E352&lt;&gt;Hoja1!E353,I352&gt;0),Hoja1!U352,IF(Hoja1!U352&gt;0,Hoja1!U352,0)))</f>
        <v>0</v>
      </c>
      <c r="L352" s="6">
        <f>IF(AND(Hoja1!B352=Hoja1!B353,Hoja1!E352=Hoja1!E353,I352&gt;0),Hoja1!Q353,IF(AND(Hoja1!B352=Hoja1!B353,Hoja1!E352&lt;&gt;Hoja1!E353,I352&gt;0),Hoja1!V352,IF(Hoja1!V352&gt;0,Hoja1!V352,0)))</f>
        <v>0</v>
      </c>
      <c r="M352" t="str">
        <f>Hoja1!W352</f>
        <v/>
      </c>
    </row>
    <row r="353" spans="1:13" x14ac:dyDescent="0.3">
      <c r="A353" s="3">
        <f>Hoja1!B353</f>
        <v>334</v>
      </c>
      <c r="B353" s="5">
        <f>Hoja1!H353</f>
        <v>44580</v>
      </c>
      <c r="C353" s="5">
        <f>Hoja1!K353</f>
        <v>44760</v>
      </c>
      <c r="D353" s="6">
        <f>Hoja1!N353</f>
        <v>24300000</v>
      </c>
      <c r="E353" s="7">
        <f>Hoja1!O353</f>
        <v>0.72777777777777775</v>
      </c>
      <c r="F353" s="6">
        <f>Hoja1!P353</f>
        <v>17685000</v>
      </c>
      <c r="G353" s="6">
        <f>Hoja1!Q353</f>
        <v>6615000</v>
      </c>
      <c r="H353" s="6">
        <f>Hoja1!R353</f>
        <v>0</v>
      </c>
      <c r="I353" s="6">
        <f>Hoja1!S353</f>
        <v>0</v>
      </c>
      <c r="J353" s="7">
        <f t="shared" si="5"/>
        <v>0</v>
      </c>
      <c r="K353" s="6">
        <f>IF(AND(Hoja1!B353=Hoja1!B354,Hoja1!E353=Hoja1!E354,I353&gt;0),Hoja1!P354,IF(AND(Hoja1!B353=Hoja1!B354,Hoja1!E353&lt;&gt;Hoja1!E354,I353&gt;0),Hoja1!U353,IF(Hoja1!U353&gt;0,Hoja1!U353,0)))</f>
        <v>0</v>
      </c>
      <c r="L353" s="6">
        <f>IF(AND(Hoja1!B353=Hoja1!B354,Hoja1!E353=Hoja1!E354,I353&gt;0),Hoja1!Q354,IF(AND(Hoja1!B353=Hoja1!B354,Hoja1!E353&lt;&gt;Hoja1!E354,I353&gt;0),Hoja1!V353,IF(Hoja1!V353&gt;0,Hoja1!V353,0)))</f>
        <v>0</v>
      </c>
      <c r="M353" t="str">
        <f>Hoja1!W353</f>
        <v/>
      </c>
    </row>
    <row r="354" spans="1:13" x14ac:dyDescent="0.3">
      <c r="A354" s="3">
        <f>Hoja1!B354</f>
        <v>335</v>
      </c>
      <c r="B354" s="5">
        <f>Hoja1!H354</f>
        <v>44579</v>
      </c>
      <c r="C354" s="5">
        <f>Hoja1!K354</f>
        <v>44759</v>
      </c>
      <c r="D354" s="6">
        <f>Hoja1!N354</f>
        <v>11229060</v>
      </c>
      <c r="E354" s="7">
        <f>Hoja1!O354</f>
        <v>0.72777774809289464</v>
      </c>
      <c r="F354" s="6">
        <f>Hoja1!P354</f>
        <v>8172260</v>
      </c>
      <c r="G354" s="6">
        <f>Hoja1!Q354</f>
        <v>3056800</v>
      </c>
      <c r="H354" s="6">
        <f>Hoja1!R354</f>
        <v>0</v>
      </c>
      <c r="I354" s="6">
        <f>Hoja1!S354</f>
        <v>0</v>
      </c>
      <c r="J354" s="7">
        <f t="shared" si="5"/>
        <v>0</v>
      </c>
      <c r="K354" s="6">
        <f>IF(AND(Hoja1!B354=Hoja1!B355,Hoja1!E354=Hoja1!E355,I354&gt;0),Hoja1!P355,IF(AND(Hoja1!B354=Hoja1!B355,Hoja1!E354&lt;&gt;Hoja1!E355,I354&gt;0),Hoja1!U354,IF(Hoja1!U354&gt;0,Hoja1!U354,0)))</f>
        <v>0</v>
      </c>
      <c r="L354" s="6">
        <f>IF(AND(Hoja1!B354=Hoja1!B355,Hoja1!E354=Hoja1!E355,I354&gt;0),Hoja1!Q355,IF(AND(Hoja1!B354=Hoja1!B355,Hoja1!E354&lt;&gt;Hoja1!E355,I354&gt;0),Hoja1!V354,IF(Hoja1!V354&gt;0,Hoja1!V354,0)))</f>
        <v>0</v>
      </c>
      <c r="M354" t="str">
        <f>Hoja1!W354</f>
        <v/>
      </c>
    </row>
    <row r="355" spans="1:13" x14ac:dyDescent="0.3">
      <c r="A355" s="3">
        <f>Hoja1!B355</f>
        <v>336</v>
      </c>
      <c r="B355" s="5">
        <f>Hoja1!H355</f>
        <v>44579</v>
      </c>
      <c r="C355" s="5">
        <f>Hoja1!K355</f>
        <v>44912</v>
      </c>
      <c r="D355" s="6">
        <f>Hoja1!N355</f>
        <v>60500000</v>
      </c>
      <c r="E355" s="7">
        <f>Hoja1!O355</f>
        <v>0.40303029752066116</v>
      </c>
      <c r="F355" s="6">
        <f>Hoja1!P355</f>
        <v>24383333</v>
      </c>
      <c r="G355" s="6">
        <f>Hoja1!Q355</f>
        <v>36116667</v>
      </c>
      <c r="H355" s="6">
        <f>Hoja1!R355</f>
        <v>0</v>
      </c>
      <c r="I355" s="6">
        <f>Hoja1!S355</f>
        <v>0</v>
      </c>
      <c r="J355" s="7">
        <f t="shared" si="5"/>
        <v>0</v>
      </c>
      <c r="K355" s="6">
        <f>IF(AND(Hoja1!B355=Hoja1!B356,Hoja1!E355=Hoja1!E356,I355&gt;0),Hoja1!P356,IF(AND(Hoja1!B355=Hoja1!B356,Hoja1!E355&lt;&gt;Hoja1!E356,I355&gt;0),Hoja1!U355,IF(Hoja1!U355&gt;0,Hoja1!U355,0)))</f>
        <v>0</v>
      </c>
      <c r="L355" s="6">
        <f>IF(AND(Hoja1!B355=Hoja1!B356,Hoja1!E355=Hoja1!E356,I355&gt;0),Hoja1!Q356,IF(AND(Hoja1!B355=Hoja1!B356,Hoja1!E355&lt;&gt;Hoja1!E356,I355&gt;0),Hoja1!V355,IF(Hoja1!V355&gt;0,Hoja1!V355,0)))</f>
        <v>0</v>
      </c>
      <c r="M355" t="str">
        <f>Hoja1!W355</f>
        <v/>
      </c>
    </row>
    <row r="356" spans="1:13" x14ac:dyDescent="0.3">
      <c r="A356" s="3">
        <f>Hoja1!B356</f>
        <v>337</v>
      </c>
      <c r="B356" s="5">
        <f>Hoja1!H356</f>
        <v>44580</v>
      </c>
      <c r="C356" s="5">
        <f>Hoja1!K356</f>
        <v>44913</v>
      </c>
      <c r="D356" s="6">
        <f>Hoja1!N356</f>
        <v>93060000</v>
      </c>
      <c r="E356" s="7">
        <f>Hoja1!O356</f>
        <v>0.4</v>
      </c>
      <c r="F356" s="6">
        <f>Hoja1!P356</f>
        <v>37224000</v>
      </c>
      <c r="G356" s="6">
        <f>Hoja1!Q356</f>
        <v>55836000</v>
      </c>
      <c r="H356" s="6">
        <f>Hoja1!R356</f>
        <v>0</v>
      </c>
      <c r="I356" s="6">
        <f>Hoja1!S356</f>
        <v>0</v>
      </c>
      <c r="J356" s="7">
        <f t="shared" si="5"/>
        <v>0</v>
      </c>
      <c r="K356" s="6">
        <f>IF(AND(Hoja1!B356=Hoja1!B357,Hoja1!E356=Hoja1!E357,I356&gt;0),Hoja1!P357,IF(AND(Hoja1!B356=Hoja1!B357,Hoja1!E356&lt;&gt;Hoja1!E357,I356&gt;0),Hoja1!U356,IF(Hoja1!U356&gt;0,Hoja1!U356,0)))</f>
        <v>0</v>
      </c>
      <c r="L356" s="6">
        <f>IF(AND(Hoja1!B356=Hoja1!B357,Hoja1!E356=Hoja1!E357,I356&gt;0),Hoja1!Q357,IF(AND(Hoja1!B356=Hoja1!B357,Hoja1!E356&lt;&gt;Hoja1!E357,I356&gt;0),Hoja1!V356,IF(Hoja1!V356&gt;0,Hoja1!V356,0)))</f>
        <v>0</v>
      </c>
      <c r="M356" t="str">
        <f>Hoja1!W356</f>
        <v/>
      </c>
    </row>
    <row r="357" spans="1:13" x14ac:dyDescent="0.3">
      <c r="A357" s="3">
        <f>Hoja1!B357</f>
        <v>338</v>
      </c>
      <c r="B357" s="5">
        <f>Hoja1!H357</f>
        <v>44580</v>
      </c>
      <c r="C357" s="5">
        <f>Hoja1!K357</f>
        <v>44913</v>
      </c>
      <c r="D357" s="6">
        <f>Hoja1!N357</f>
        <v>77000000</v>
      </c>
      <c r="E357" s="7">
        <f>Hoja1!O357</f>
        <v>0.4</v>
      </c>
      <c r="F357" s="6">
        <f>Hoja1!P357</f>
        <v>30800000</v>
      </c>
      <c r="G357" s="6">
        <f>Hoja1!Q357</f>
        <v>46200000</v>
      </c>
      <c r="H357" s="6">
        <f>Hoja1!R357</f>
        <v>0</v>
      </c>
      <c r="I357" s="6">
        <f>Hoja1!S357</f>
        <v>0</v>
      </c>
      <c r="J357" s="7">
        <f t="shared" si="5"/>
        <v>0</v>
      </c>
      <c r="K357" s="6">
        <f>IF(AND(Hoja1!B357=Hoja1!B358,Hoja1!E357=Hoja1!E358,I357&gt;0),Hoja1!P358,IF(AND(Hoja1!B357=Hoja1!B358,Hoja1!E357&lt;&gt;Hoja1!E358,I357&gt;0),Hoja1!U357,IF(Hoja1!U357&gt;0,Hoja1!U357,0)))</f>
        <v>0</v>
      </c>
      <c r="L357" s="6">
        <f>IF(AND(Hoja1!B357=Hoja1!B358,Hoja1!E357=Hoja1!E358,I357&gt;0),Hoja1!Q358,IF(AND(Hoja1!B357=Hoja1!B358,Hoja1!E357&lt;&gt;Hoja1!E358,I357&gt;0),Hoja1!V357,IF(Hoja1!V357&gt;0,Hoja1!V357,0)))</f>
        <v>0</v>
      </c>
      <c r="M357" t="str">
        <f>Hoja1!W357</f>
        <v/>
      </c>
    </row>
    <row r="358" spans="1:13" x14ac:dyDescent="0.3">
      <c r="A358" s="3">
        <f>Hoja1!B358</f>
        <v>339</v>
      </c>
      <c r="B358" s="5">
        <f>Hoja1!H358</f>
        <v>44585</v>
      </c>
      <c r="C358" s="5">
        <f>Hoja1!K358</f>
        <v>44918</v>
      </c>
      <c r="D358" s="6">
        <f>Hoja1!N358</f>
        <v>196350000</v>
      </c>
      <c r="E358" s="7">
        <f>Hoja1!O358</f>
        <v>0.36363636363636365</v>
      </c>
      <c r="F358" s="6">
        <f>Hoja1!P358</f>
        <v>71400000</v>
      </c>
      <c r="G358" s="6">
        <f>Hoja1!Q358</f>
        <v>124950000</v>
      </c>
      <c r="H358" s="6">
        <f>Hoja1!R358</f>
        <v>0</v>
      </c>
      <c r="I358" s="6">
        <f>Hoja1!S358</f>
        <v>0</v>
      </c>
      <c r="J358" s="7">
        <f t="shared" si="5"/>
        <v>0</v>
      </c>
      <c r="K358" s="6">
        <f>IF(AND(Hoja1!B358=Hoja1!B359,Hoja1!E358=Hoja1!E359,I358&gt;0),Hoja1!P359,IF(AND(Hoja1!B358=Hoja1!B359,Hoja1!E358&lt;&gt;Hoja1!E359,I358&gt;0),Hoja1!U358,IF(Hoja1!U358&gt;0,Hoja1!U358,0)))</f>
        <v>0</v>
      </c>
      <c r="L358" s="6">
        <f>IF(AND(Hoja1!B358=Hoja1!B359,Hoja1!E358=Hoja1!E359,I358&gt;0),Hoja1!Q359,IF(AND(Hoja1!B358=Hoja1!B359,Hoja1!E358&lt;&gt;Hoja1!E359,I358&gt;0),Hoja1!V358,IF(Hoja1!V358&gt;0,Hoja1!V358,0)))</f>
        <v>0</v>
      </c>
      <c r="M358" t="str">
        <f>Hoja1!W358</f>
        <v/>
      </c>
    </row>
    <row r="359" spans="1:13" x14ac:dyDescent="0.3">
      <c r="A359" s="3">
        <f>Hoja1!B359</f>
        <v>340</v>
      </c>
      <c r="B359" s="5">
        <f>Hoja1!H359</f>
        <v>44580</v>
      </c>
      <c r="C359" s="5">
        <f>Hoja1!K359</f>
        <v>44908</v>
      </c>
      <c r="D359" s="6">
        <f>Hoja1!N359</f>
        <v>70416667</v>
      </c>
      <c r="E359" s="7">
        <f>Hoja1!O359</f>
        <v>0.40307691643513888</v>
      </c>
      <c r="F359" s="6">
        <f>Hoja1!P359</f>
        <v>28383333</v>
      </c>
      <c r="G359" s="6">
        <f>Hoja1!Q359</f>
        <v>42033334</v>
      </c>
      <c r="H359" s="6">
        <f>Hoja1!R359</f>
        <v>0</v>
      </c>
      <c r="I359" s="6">
        <f>Hoja1!S359</f>
        <v>0</v>
      </c>
      <c r="J359" s="7">
        <f t="shared" si="5"/>
        <v>0</v>
      </c>
      <c r="K359" s="6">
        <f>IF(AND(Hoja1!B359=Hoja1!B360,Hoja1!E359=Hoja1!E360,I359&gt;0),Hoja1!P360,IF(AND(Hoja1!B359=Hoja1!B360,Hoja1!E359&lt;&gt;Hoja1!E360,I359&gt;0),Hoja1!U359,IF(Hoja1!U359&gt;0,Hoja1!U359,0)))</f>
        <v>0</v>
      </c>
      <c r="L359" s="6">
        <f>IF(AND(Hoja1!B359=Hoja1!B360,Hoja1!E359=Hoja1!E360,I359&gt;0),Hoja1!Q360,IF(AND(Hoja1!B359=Hoja1!B360,Hoja1!E359&lt;&gt;Hoja1!E360,I359&gt;0),Hoja1!V359,IF(Hoja1!V359&gt;0,Hoja1!V359,0)))</f>
        <v>0</v>
      </c>
      <c r="M359" t="str">
        <f>Hoja1!W359</f>
        <v>Adición contrato otra vigencia</v>
      </c>
    </row>
    <row r="360" spans="1:13" x14ac:dyDescent="0.3">
      <c r="A360" s="3">
        <f>Hoja1!B360</f>
        <v>340</v>
      </c>
      <c r="B360" s="5">
        <f>Hoja1!H360</f>
        <v>44667</v>
      </c>
      <c r="C360" s="5">
        <f>Hoja1!K360</f>
        <v>44849</v>
      </c>
      <c r="D360" s="6">
        <f>Hoja1!N360</f>
        <v>0</v>
      </c>
      <c r="E360" s="7">
        <f>Hoja1!O360</f>
        <v>0</v>
      </c>
      <c r="F360" s="6">
        <f>Hoja1!P360</f>
        <v>0</v>
      </c>
      <c r="G360" s="6">
        <f>Hoja1!Q360</f>
        <v>0</v>
      </c>
      <c r="H360" s="6">
        <f>Hoja1!R360</f>
        <v>0</v>
      </c>
      <c r="I360" s="6">
        <f>Hoja1!S360</f>
        <v>80964000</v>
      </c>
      <c r="J360" s="7">
        <f t="shared" si="5"/>
        <v>0.33333333333333331</v>
      </c>
      <c r="K360" s="6">
        <f>IF(AND(Hoja1!B360=Hoja1!B361,Hoja1!E360=Hoja1!E361,I360&gt;0),Hoja1!P361,IF(AND(Hoja1!B360=Hoja1!B361,Hoja1!E360&lt;&gt;Hoja1!E361,I360&gt;0),Hoja1!U360,IF(Hoja1!U360&gt;0,Hoja1!U360,0)))</f>
        <v>26988000</v>
      </c>
      <c r="L360" s="6">
        <f>IF(AND(Hoja1!B360=Hoja1!B361,Hoja1!E360=Hoja1!E361,I360&gt;0),Hoja1!Q361,IF(AND(Hoja1!B360=Hoja1!B361,Hoja1!E360&lt;&gt;Hoja1!E361,I360&gt;0),Hoja1!V360,IF(Hoja1!V360&gt;0,Hoja1!V360,0)))</f>
        <v>53976000</v>
      </c>
      <c r="M360" t="str">
        <f>Hoja1!W360</f>
        <v/>
      </c>
    </row>
    <row r="361" spans="1:13" x14ac:dyDescent="0.3">
      <c r="A361" s="3">
        <f>Hoja1!B361</f>
        <v>341</v>
      </c>
      <c r="B361" s="5">
        <f>Hoja1!H361</f>
        <v>44581</v>
      </c>
      <c r="C361" s="5">
        <f>Hoja1!K361</f>
        <v>44914</v>
      </c>
      <c r="D361" s="6">
        <f>Hoja1!N361</f>
        <v>60500000</v>
      </c>
      <c r="E361" s="7">
        <f>Hoja1!O361</f>
        <v>0.39393938842975207</v>
      </c>
      <c r="F361" s="6">
        <f>Hoja1!P361</f>
        <v>23833333</v>
      </c>
      <c r="G361" s="6">
        <f>Hoja1!Q361</f>
        <v>36666667</v>
      </c>
      <c r="H361" s="6">
        <f>Hoja1!R361</f>
        <v>0</v>
      </c>
      <c r="I361" s="6">
        <f>Hoja1!S361</f>
        <v>0</v>
      </c>
      <c r="J361" s="7">
        <f t="shared" si="5"/>
        <v>0</v>
      </c>
      <c r="K361" s="6">
        <f>IF(AND(Hoja1!B361=Hoja1!B362,Hoja1!E361=Hoja1!E362,I361&gt;0),Hoja1!P362,IF(AND(Hoja1!B361=Hoja1!B362,Hoja1!E361&lt;&gt;Hoja1!E362,I361&gt;0),Hoja1!U361,IF(Hoja1!U361&gt;0,Hoja1!U361,0)))</f>
        <v>0</v>
      </c>
      <c r="L361" s="6">
        <f>IF(AND(Hoja1!B361=Hoja1!B362,Hoja1!E361=Hoja1!E362,I361&gt;0),Hoja1!Q362,IF(AND(Hoja1!B361=Hoja1!B362,Hoja1!E361&lt;&gt;Hoja1!E362,I361&gt;0),Hoja1!V361,IF(Hoja1!V361&gt;0,Hoja1!V361,0)))</f>
        <v>0</v>
      </c>
      <c r="M361" t="str">
        <f>Hoja1!W361</f>
        <v/>
      </c>
    </row>
    <row r="362" spans="1:13" x14ac:dyDescent="0.3">
      <c r="A362" s="3">
        <f>Hoja1!B362</f>
        <v>342</v>
      </c>
      <c r="B362" s="5">
        <f>Hoja1!H362</f>
        <v>44582</v>
      </c>
      <c r="C362" s="5">
        <f>Hoja1!K362</f>
        <v>44762</v>
      </c>
      <c r="D362" s="6">
        <f>Hoja1!N362</f>
        <v>37080000</v>
      </c>
      <c r="E362" s="7">
        <f>Hoja1!O362</f>
        <v>0.72777777777777775</v>
      </c>
      <c r="F362" s="6">
        <f>Hoja1!P362</f>
        <v>26986000</v>
      </c>
      <c r="G362" s="6">
        <f>Hoja1!Q362</f>
        <v>10094000</v>
      </c>
      <c r="H362" s="6">
        <f>Hoja1!R362</f>
        <v>0</v>
      </c>
      <c r="I362" s="6">
        <f>Hoja1!S362</f>
        <v>0</v>
      </c>
      <c r="J362" s="7">
        <f t="shared" si="5"/>
        <v>0</v>
      </c>
      <c r="K362" s="6">
        <f>IF(AND(Hoja1!B362=Hoja1!B363,Hoja1!E362=Hoja1!E363,I362&gt;0),Hoja1!P363,IF(AND(Hoja1!B362=Hoja1!B363,Hoja1!E362&lt;&gt;Hoja1!E363,I362&gt;0),Hoja1!U362,IF(Hoja1!U362&gt;0,Hoja1!U362,0)))</f>
        <v>0</v>
      </c>
      <c r="L362" s="6">
        <f>IF(AND(Hoja1!B362=Hoja1!B363,Hoja1!E362=Hoja1!E363,I362&gt;0),Hoja1!Q363,IF(AND(Hoja1!B362=Hoja1!B363,Hoja1!E362&lt;&gt;Hoja1!E363,I362&gt;0),Hoja1!V362,IF(Hoja1!V362&gt;0,Hoja1!V362,0)))</f>
        <v>0</v>
      </c>
      <c r="M362" t="str">
        <f>Hoja1!W362</f>
        <v/>
      </c>
    </row>
    <row r="363" spans="1:13" x14ac:dyDescent="0.3">
      <c r="A363" s="3">
        <f>Hoja1!B363</f>
        <v>343</v>
      </c>
      <c r="B363" s="5">
        <f>Hoja1!H363</f>
        <v>44580</v>
      </c>
      <c r="C363" s="5">
        <f>Hoja1!K363</f>
        <v>44913</v>
      </c>
      <c r="D363" s="6">
        <f>Hoja1!N363</f>
        <v>88000000</v>
      </c>
      <c r="E363" s="7">
        <f>Hoja1!O363</f>
        <v>0.4</v>
      </c>
      <c r="F363" s="6">
        <f>Hoja1!P363</f>
        <v>35200000</v>
      </c>
      <c r="G363" s="6">
        <f>Hoja1!Q363</f>
        <v>52800000</v>
      </c>
      <c r="H363" s="6">
        <f>Hoja1!R363</f>
        <v>0</v>
      </c>
      <c r="I363" s="6">
        <f>Hoja1!S363</f>
        <v>0</v>
      </c>
      <c r="J363" s="7">
        <f t="shared" si="5"/>
        <v>0</v>
      </c>
      <c r="K363" s="6">
        <f>IF(AND(Hoja1!B363=Hoja1!B364,Hoja1!E363=Hoja1!E364,I363&gt;0),Hoja1!P364,IF(AND(Hoja1!B363=Hoja1!B364,Hoja1!E363&lt;&gt;Hoja1!E364,I363&gt;0),Hoja1!U363,IF(Hoja1!U363&gt;0,Hoja1!U363,0)))</f>
        <v>0</v>
      </c>
      <c r="L363" s="6">
        <f>IF(AND(Hoja1!B363=Hoja1!B364,Hoja1!E363=Hoja1!E364,I363&gt;0),Hoja1!Q364,IF(AND(Hoja1!B363=Hoja1!B364,Hoja1!E363&lt;&gt;Hoja1!E364,I363&gt;0),Hoja1!V363,IF(Hoja1!V363&gt;0,Hoja1!V363,0)))</f>
        <v>0</v>
      </c>
      <c r="M363" t="str">
        <f>Hoja1!W363</f>
        <v/>
      </c>
    </row>
    <row r="364" spans="1:13" x14ac:dyDescent="0.3">
      <c r="A364" s="3">
        <f>Hoja1!B364</f>
        <v>344</v>
      </c>
      <c r="B364" s="5">
        <f>Hoja1!H364</f>
        <v>44581</v>
      </c>
      <c r="C364" s="5">
        <f>Hoja1!K364</f>
        <v>44762</v>
      </c>
      <c r="D364" s="6">
        <f>Hoja1!N364</f>
        <v>57000000</v>
      </c>
      <c r="E364" s="7">
        <f>Hoja1!O364</f>
        <v>0.72777777192982451</v>
      </c>
      <c r="F364" s="6">
        <f>Hoja1!P364</f>
        <v>41483333</v>
      </c>
      <c r="G364" s="6">
        <f>Hoja1!Q364</f>
        <v>15516667</v>
      </c>
      <c r="H364" s="6">
        <f>Hoja1!R364</f>
        <v>0</v>
      </c>
      <c r="I364" s="6">
        <f>Hoja1!S364</f>
        <v>0</v>
      </c>
      <c r="J364" s="7">
        <f t="shared" si="5"/>
        <v>0</v>
      </c>
      <c r="K364" s="6">
        <f>IF(AND(Hoja1!B364=Hoja1!B365,Hoja1!E364=Hoja1!E365,I364&gt;0),Hoja1!P365,IF(AND(Hoja1!B364=Hoja1!B365,Hoja1!E364&lt;&gt;Hoja1!E365,I364&gt;0),Hoja1!U364,IF(Hoja1!U364&gt;0,Hoja1!U364,0)))</f>
        <v>0</v>
      </c>
      <c r="L364" s="6">
        <f>IF(AND(Hoja1!B364=Hoja1!B365,Hoja1!E364=Hoja1!E365,I364&gt;0),Hoja1!Q365,IF(AND(Hoja1!B364=Hoja1!B365,Hoja1!E364&lt;&gt;Hoja1!E365,I364&gt;0),Hoja1!V364,IF(Hoja1!V364&gt;0,Hoja1!V364,0)))</f>
        <v>0</v>
      </c>
      <c r="M364" t="str">
        <f>Hoja1!W364</f>
        <v/>
      </c>
    </row>
    <row r="365" spans="1:13" x14ac:dyDescent="0.3">
      <c r="A365" s="3">
        <f>Hoja1!B365</f>
        <v>345</v>
      </c>
      <c r="B365" s="5">
        <f>Hoja1!H365</f>
        <v>44581</v>
      </c>
      <c r="C365" s="5">
        <f>Hoja1!K365</f>
        <v>44915</v>
      </c>
      <c r="D365" s="6">
        <f>Hoja1!N365</f>
        <v>33000000</v>
      </c>
      <c r="E365" s="7">
        <f>Hoja1!O365</f>
        <v>0.39696969696969697</v>
      </c>
      <c r="F365" s="6">
        <f>Hoja1!P365</f>
        <v>13100000</v>
      </c>
      <c r="G365" s="6">
        <f>Hoja1!Q365</f>
        <v>19900000</v>
      </c>
      <c r="H365" s="6">
        <f>Hoja1!R365</f>
        <v>0</v>
      </c>
      <c r="I365" s="6">
        <f>Hoja1!S365</f>
        <v>0</v>
      </c>
      <c r="J365" s="7">
        <f t="shared" si="5"/>
        <v>0</v>
      </c>
      <c r="K365" s="6">
        <f>IF(AND(Hoja1!B365=Hoja1!B366,Hoja1!E365=Hoja1!E366,I365&gt;0),Hoja1!P366,IF(AND(Hoja1!B365=Hoja1!B366,Hoja1!E365&lt;&gt;Hoja1!E366,I365&gt;0),Hoja1!U365,IF(Hoja1!U365&gt;0,Hoja1!U365,0)))</f>
        <v>0</v>
      </c>
      <c r="L365" s="6">
        <f>IF(AND(Hoja1!B365=Hoja1!B366,Hoja1!E365=Hoja1!E366,I365&gt;0),Hoja1!Q366,IF(AND(Hoja1!B365=Hoja1!B366,Hoja1!E365&lt;&gt;Hoja1!E366,I365&gt;0),Hoja1!V365,IF(Hoja1!V365&gt;0,Hoja1!V365,0)))</f>
        <v>0</v>
      </c>
      <c r="M365" t="str">
        <f>Hoja1!W365</f>
        <v/>
      </c>
    </row>
    <row r="366" spans="1:13" x14ac:dyDescent="0.3">
      <c r="A366" s="3">
        <f>Hoja1!B366</f>
        <v>346</v>
      </c>
      <c r="B366" s="5">
        <f>Hoja1!H366</f>
        <v>44581</v>
      </c>
      <c r="C366" s="5">
        <f>Hoja1!K366</f>
        <v>44761</v>
      </c>
      <c r="D366" s="6">
        <f>Hoja1!N366</f>
        <v>11229060</v>
      </c>
      <c r="E366" s="7">
        <f>Hoja1!O366</f>
        <v>0.70555549618578939</v>
      </c>
      <c r="F366" s="6">
        <f>Hoja1!P366</f>
        <v>7922725</v>
      </c>
      <c r="G366" s="6">
        <f>Hoja1!Q366</f>
        <v>3306335</v>
      </c>
      <c r="H366" s="6">
        <f>Hoja1!R366</f>
        <v>0</v>
      </c>
      <c r="I366" s="6">
        <f>Hoja1!S366</f>
        <v>0</v>
      </c>
      <c r="J366" s="7">
        <f t="shared" si="5"/>
        <v>0</v>
      </c>
      <c r="K366" s="6">
        <f>IF(AND(Hoja1!B366=Hoja1!B367,Hoja1!E366=Hoja1!E367,I366&gt;0),Hoja1!P367,IF(AND(Hoja1!B366=Hoja1!B367,Hoja1!E366&lt;&gt;Hoja1!E367,I366&gt;0),Hoja1!U366,IF(Hoja1!U366&gt;0,Hoja1!U366,0)))</f>
        <v>0</v>
      </c>
      <c r="L366" s="6">
        <f>IF(AND(Hoja1!B366=Hoja1!B367,Hoja1!E366=Hoja1!E367,I366&gt;0),Hoja1!Q367,IF(AND(Hoja1!B366=Hoja1!B367,Hoja1!E366&lt;&gt;Hoja1!E367,I366&gt;0),Hoja1!V366,IF(Hoja1!V366&gt;0,Hoja1!V366,0)))</f>
        <v>0</v>
      </c>
      <c r="M366" t="str">
        <f>Hoja1!W366</f>
        <v/>
      </c>
    </row>
    <row r="367" spans="1:13" x14ac:dyDescent="0.3">
      <c r="A367" s="3">
        <f>Hoja1!B367</f>
        <v>347</v>
      </c>
      <c r="B367" s="5">
        <f>Hoja1!H367</f>
        <v>44581</v>
      </c>
      <c r="C367" s="5">
        <f>Hoja1!K367</f>
        <v>44915</v>
      </c>
      <c r="D367" s="6">
        <f>Hoja1!N367</f>
        <v>64900000</v>
      </c>
      <c r="E367" s="7">
        <f>Hoja1!O367</f>
        <v>0.39393938366718029</v>
      </c>
      <c r="F367" s="6">
        <f>Hoja1!P367</f>
        <v>25566666</v>
      </c>
      <c r="G367" s="6">
        <f>Hoja1!Q367</f>
        <v>39333334</v>
      </c>
      <c r="H367" s="6">
        <f>Hoja1!R367</f>
        <v>0</v>
      </c>
      <c r="I367" s="6">
        <f>Hoja1!S367</f>
        <v>0</v>
      </c>
      <c r="J367" s="7">
        <f t="shared" si="5"/>
        <v>0</v>
      </c>
      <c r="K367" s="6">
        <f>IF(AND(Hoja1!B367=Hoja1!B368,Hoja1!E367=Hoja1!E368,I367&gt;0),Hoja1!P368,IF(AND(Hoja1!B367=Hoja1!B368,Hoja1!E367&lt;&gt;Hoja1!E368,I367&gt;0),Hoja1!U367,IF(Hoja1!U367&gt;0,Hoja1!U367,0)))</f>
        <v>0</v>
      </c>
      <c r="L367" s="6">
        <f>IF(AND(Hoja1!B367=Hoja1!B368,Hoja1!E367=Hoja1!E368,I367&gt;0),Hoja1!Q368,IF(AND(Hoja1!B367=Hoja1!B368,Hoja1!E367&lt;&gt;Hoja1!E368,I367&gt;0),Hoja1!V367,IF(Hoja1!V367&gt;0,Hoja1!V367,0)))</f>
        <v>0</v>
      </c>
      <c r="M367" t="str">
        <f>Hoja1!W367</f>
        <v/>
      </c>
    </row>
    <row r="368" spans="1:13" x14ac:dyDescent="0.3">
      <c r="A368" s="3">
        <f>Hoja1!B368</f>
        <v>348</v>
      </c>
      <c r="B368" s="5">
        <f>Hoja1!H368</f>
        <v>44581</v>
      </c>
      <c r="C368" s="5">
        <f>Hoja1!K368</f>
        <v>44761</v>
      </c>
      <c r="D368" s="6">
        <f>Hoja1!N368</f>
        <v>25338000</v>
      </c>
      <c r="E368" s="7">
        <f>Hoja1!O368</f>
        <v>0.72222223537769359</v>
      </c>
      <c r="F368" s="6">
        <f>Hoja1!P368</f>
        <v>18299667</v>
      </c>
      <c r="G368" s="6">
        <f>Hoja1!Q368</f>
        <v>7038333</v>
      </c>
      <c r="H368" s="6">
        <f>Hoja1!R368</f>
        <v>0</v>
      </c>
      <c r="I368" s="6">
        <f>Hoja1!S368</f>
        <v>0</v>
      </c>
      <c r="J368" s="7">
        <f t="shared" si="5"/>
        <v>0</v>
      </c>
      <c r="K368" s="6">
        <f>IF(AND(Hoja1!B368=Hoja1!B369,Hoja1!E368=Hoja1!E369,I368&gt;0),Hoja1!P369,IF(AND(Hoja1!B368=Hoja1!B369,Hoja1!E368&lt;&gt;Hoja1!E369,I368&gt;0),Hoja1!U368,IF(Hoja1!U368&gt;0,Hoja1!U368,0)))</f>
        <v>0</v>
      </c>
      <c r="L368" s="6">
        <f>IF(AND(Hoja1!B368=Hoja1!B369,Hoja1!E368=Hoja1!E369,I368&gt;0),Hoja1!Q369,IF(AND(Hoja1!B368=Hoja1!B369,Hoja1!E368&lt;&gt;Hoja1!E369,I368&gt;0),Hoja1!V368,IF(Hoja1!V368&gt;0,Hoja1!V368,0)))</f>
        <v>0</v>
      </c>
      <c r="M368" t="str">
        <f>Hoja1!W368</f>
        <v/>
      </c>
    </row>
    <row r="369" spans="1:13" x14ac:dyDescent="0.3">
      <c r="A369" s="3">
        <f>Hoja1!B369</f>
        <v>349</v>
      </c>
      <c r="B369" s="5">
        <f>Hoja1!H369</f>
        <v>44581</v>
      </c>
      <c r="C369" s="5">
        <f>Hoja1!K369</f>
        <v>44731</v>
      </c>
      <c r="D369" s="6">
        <f>Hoja1!N369</f>
        <v>42110180</v>
      </c>
      <c r="E369" s="7">
        <f>Hoja1!O369</f>
        <v>0.86666665875092441</v>
      </c>
      <c r="F369" s="6">
        <f>Hoja1!P369</f>
        <v>36495489</v>
      </c>
      <c r="G369" s="6">
        <f>Hoja1!Q369</f>
        <v>5614691</v>
      </c>
      <c r="H369" s="6">
        <f>Hoja1!R369</f>
        <v>1</v>
      </c>
      <c r="I369" s="6">
        <f>Hoja1!S369</f>
        <v>8422036</v>
      </c>
      <c r="J369" s="7">
        <f t="shared" si="5"/>
        <v>0</v>
      </c>
      <c r="K369" s="6">
        <f>IF(AND(Hoja1!B369=Hoja1!B370,Hoja1!E369=Hoja1!E370,I369&gt;0),Hoja1!P370,IF(AND(Hoja1!B369=Hoja1!B370,Hoja1!E369&lt;&gt;Hoja1!E370,I369&gt;0),Hoja1!U369,IF(Hoja1!U369&gt;0,Hoja1!U369,0)))</f>
        <v>0</v>
      </c>
      <c r="L369" s="6">
        <f>IF(AND(Hoja1!B369=Hoja1!B370,Hoja1!E369=Hoja1!E370,I369&gt;0),Hoja1!Q370,IF(AND(Hoja1!B369=Hoja1!B370,Hoja1!E369&lt;&gt;Hoja1!E370,I369&gt;0),Hoja1!V369,IF(Hoja1!V369&gt;0,Hoja1!V369,0)))</f>
        <v>8422036</v>
      </c>
      <c r="M369" t="str">
        <f>Hoja1!W369</f>
        <v>Adición mismo contrato</v>
      </c>
    </row>
    <row r="370" spans="1:13" x14ac:dyDescent="0.3">
      <c r="A370" s="3">
        <f>Hoja1!B370</f>
        <v>349</v>
      </c>
      <c r="B370" s="5">
        <f>Hoja1!H370</f>
        <v>44732</v>
      </c>
      <c r="C370" s="5">
        <f>Hoja1!K370</f>
        <v>44762</v>
      </c>
      <c r="D370" s="6">
        <f>Hoja1!N370</f>
        <v>8422036</v>
      </c>
      <c r="E370" s="7">
        <f>Hoja1!O370</f>
        <v>0</v>
      </c>
      <c r="F370" s="6">
        <f>Hoja1!P370</f>
        <v>0</v>
      </c>
      <c r="G370" s="6">
        <f>Hoja1!Q370</f>
        <v>8422036</v>
      </c>
      <c r="H370" s="6">
        <f>Hoja1!R370</f>
        <v>0</v>
      </c>
      <c r="I370" s="6">
        <f>Hoja1!S370</f>
        <v>0</v>
      </c>
      <c r="J370" s="7">
        <f t="shared" si="5"/>
        <v>0</v>
      </c>
      <c r="K370" s="6">
        <f>IF(AND(Hoja1!B370=Hoja1!B371,Hoja1!E370=Hoja1!E371,I370&gt;0),Hoja1!P371,IF(AND(Hoja1!B370=Hoja1!B371,Hoja1!E370&lt;&gt;Hoja1!E371,I370&gt;0),Hoja1!U370,IF(Hoja1!U370&gt;0,Hoja1!U370,0)))</f>
        <v>0</v>
      </c>
      <c r="L370" s="6">
        <f>IF(AND(Hoja1!B370=Hoja1!B371,Hoja1!E370=Hoja1!E371,I370&gt;0),Hoja1!Q371,IF(AND(Hoja1!B370=Hoja1!B371,Hoja1!E370&lt;&gt;Hoja1!E371,I370&gt;0),Hoja1!V370,IF(Hoja1!V370&gt;0,Hoja1!V370,0)))</f>
        <v>0</v>
      </c>
      <c r="M370" t="str">
        <f>Hoja1!W370</f>
        <v/>
      </c>
    </row>
    <row r="371" spans="1:13" x14ac:dyDescent="0.3">
      <c r="A371" s="3">
        <f>Hoja1!B371</f>
        <v>350</v>
      </c>
      <c r="B371" s="5">
        <f>Hoja1!H371</f>
        <v>44581</v>
      </c>
      <c r="C371" s="5">
        <f>Hoja1!K371</f>
        <v>44914</v>
      </c>
      <c r="D371" s="6">
        <f>Hoja1!N371</f>
        <v>33000000</v>
      </c>
      <c r="E371" s="7">
        <f>Hoja1!O371</f>
        <v>0.39393939393939392</v>
      </c>
      <c r="F371" s="6">
        <f>Hoja1!P371</f>
        <v>13000000</v>
      </c>
      <c r="G371" s="6">
        <f>Hoja1!Q371</f>
        <v>20000000</v>
      </c>
      <c r="H371" s="6">
        <f>Hoja1!R371</f>
        <v>0</v>
      </c>
      <c r="I371" s="6">
        <f>Hoja1!S371</f>
        <v>0</v>
      </c>
      <c r="J371" s="7">
        <f t="shared" si="5"/>
        <v>0</v>
      </c>
      <c r="K371" s="6">
        <f>IF(AND(Hoja1!B371=Hoja1!B372,Hoja1!E371=Hoja1!E372,I371&gt;0),Hoja1!P372,IF(AND(Hoja1!B371=Hoja1!B372,Hoja1!E371&lt;&gt;Hoja1!E372,I371&gt;0),Hoja1!U371,IF(Hoja1!U371&gt;0,Hoja1!U371,0)))</f>
        <v>0</v>
      </c>
      <c r="L371" s="6">
        <f>IF(AND(Hoja1!B371=Hoja1!B372,Hoja1!E371=Hoja1!E372,I371&gt;0),Hoja1!Q372,IF(AND(Hoja1!B371=Hoja1!B372,Hoja1!E371&lt;&gt;Hoja1!E372,I371&gt;0),Hoja1!V371,IF(Hoja1!V371&gt;0,Hoja1!V371,0)))</f>
        <v>0</v>
      </c>
      <c r="M371" t="str">
        <f>Hoja1!W371</f>
        <v/>
      </c>
    </row>
    <row r="372" spans="1:13" x14ac:dyDescent="0.3">
      <c r="A372" s="3">
        <f>Hoja1!B372</f>
        <v>351</v>
      </c>
      <c r="B372" s="5">
        <f>Hoja1!H372</f>
        <v>44581</v>
      </c>
      <c r="C372" s="5">
        <f>Hoja1!K372</f>
        <v>44914</v>
      </c>
      <c r="D372" s="6">
        <f>Hoja1!N372</f>
        <v>33000000</v>
      </c>
      <c r="E372" s="7">
        <f>Hoja1!O372</f>
        <v>0.39393939393939392</v>
      </c>
      <c r="F372" s="6">
        <f>Hoja1!P372</f>
        <v>13000000</v>
      </c>
      <c r="G372" s="6">
        <f>Hoja1!Q372</f>
        <v>20000000</v>
      </c>
      <c r="H372" s="6">
        <f>Hoja1!R372</f>
        <v>0</v>
      </c>
      <c r="I372" s="6">
        <f>Hoja1!S372</f>
        <v>0</v>
      </c>
      <c r="J372" s="7">
        <f t="shared" si="5"/>
        <v>0</v>
      </c>
      <c r="K372" s="6">
        <f>IF(AND(Hoja1!B372=Hoja1!B373,Hoja1!E372=Hoja1!E373,I372&gt;0),Hoja1!P373,IF(AND(Hoja1!B372=Hoja1!B373,Hoja1!E372&lt;&gt;Hoja1!E373,I372&gt;0),Hoja1!U372,IF(Hoja1!U372&gt;0,Hoja1!U372,0)))</f>
        <v>0</v>
      </c>
      <c r="L372" s="6">
        <f>IF(AND(Hoja1!B372=Hoja1!B373,Hoja1!E372=Hoja1!E373,I372&gt;0),Hoja1!Q373,IF(AND(Hoja1!B372=Hoja1!B373,Hoja1!E372&lt;&gt;Hoja1!E373,I372&gt;0),Hoja1!V372,IF(Hoja1!V372&gt;0,Hoja1!V372,0)))</f>
        <v>0</v>
      </c>
      <c r="M372" t="str">
        <f>Hoja1!W372</f>
        <v/>
      </c>
    </row>
    <row r="373" spans="1:13" x14ac:dyDescent="0.3">
      <c r="A373" s="3">
        <f>Hoja1!B373</f>
        <v>352</v>
      </c>
      <c r="B373" s="5">
        <f>Hoja1!H373</f>
        <v>44585</v>
      </c>
      <c r="C373" s="5">
        <f>Hoja1!K373</f>
        <v>44765</v>
      </c>
      <c r="D373" s="6">
        <f>Hoja1!N373</f>
        <v>14100000</v>
      </c>
      <c r="E373" s="7">
        <f>Hoja1!O373</f>
        <v>0.70555553191489362</v>
      </c>
      <c r="F373" s="6">
        <f>Hoja1!P373</f>
        <v>9948333</v>
      </c>
      <c r="G373" s="6">
        <f>Hoja1!Q373</f>
        <v>4151667</v>
      </c>
      <c r="H373" s="6">
        <f>Hoja1!R373</f>
        <v>0</v>
      </c>
      <c r="I373" s="6">
        <f>Hoja1!S373</f>
        <v>0</v>
      </c>
      <c r="J373" s="7">
        <f t="shared" si="5"/>
        <v>0</v>
      </c>
      <c r="K373" s="6">
        <f>IF(AND(Hoja1!B373=Hoja1!B374,Hoja1!E373=Hoja1!E374,I373&gt;0),Hoja1!P374,IF(AND(Hoja1!B373=Hoja1!B374,Hoja1!E373&lt;&gt;Hoja1!E374,I373&gt;0),Hoja1!U373,IF(Hoja1!U373&gt;0,Hoja1!U373,0)))</f>
        <v>0</v>
      </c>
      <c r="L373" s="6">
        <f>IF(AND(Hoja1!B373=Hoja1!B374,Hoja1!E373=Hoja1!E374,I373&gt;0),Hoja1!Q374,IF(AND(Hoja1!B373=Hoja1!B374,Hoja1!E373&lt;&gt;Hoja1!E374,I373&gt;0),Hoja1!V373,IF(Hoja1!V373&gt;0,Hoja1!V373,0)))</f>
        <v>0</v>
      </c>
      <c r="M373" t="str">
        <f>Hoja1!W373</f>
        <v/>
      </c>
    </row>
    <row r="374" spans="1:13" x14ac:dyDescent="0.3">
      <c r="A374" s="3">
        <f>Hoja1!B374</f>
        <v>353</v>
      </c>
      <c r="B374" s="5">
        <f>Hoja1!H374</f>
        <v>44585</v>
      </c>
      <c r="C374" s="5">
        <f>Hoja1!K374</f>
        <v>44765</v>
      </c>
      <c r="D374" s="6">
        <f>Hoja1!N374</f>
        <v>14100000</v>
      </c>
      <c r="E374" s="7">
        <f>Hoja1!O374</f>
        <v>0.70555553191489362</v>
      </c>
      <c r="F374" s="6">
        <f>Hoja1!P374</f>
        <v>9948333</v>
      </c>
      <c r="G374" s="6">
        <f>Hoja1!Q374</f>
        <v>4151667</v>
      </c>
      <c r="H374" s="6">
        <f>Hoja1!R374</f>
        <v>0</v>
      </c>
      <c r="I374" s="6">
        <f>Hoja1!S374</f>
        <v>0</v>
      </c>
      <c r="J374" s="7">
        <f t="shared" si="5"/>
        <v>0</v>
      </c>
      <c r="K374" s="6">
        <f>IF(AND(Hoja1!B374=Hoja1!B375,Hoja1!E374=Hoja1!E375,I374&gt;0),Hoja1!P375,IF(AND(Hoja1!B374=Hoja1!B375,Hoja1!E374&lt;&gt;Hoja1!E375,I374&gt;0),Hoja1!U374,IF(Hoja1!U374&gt;0,Hoja1!U374,0)))</f>
        <v>0</v>
      </c>
      <c r="L374" s="6">
        <f>IF(AND(Hoja1!B374=Hoja1!B375,Hoja1!E374=Hoja1!E375,I374&gt;0),Hoja1!Q375,IF(AND(Hoja1!B374=Hoja1!B375,Hoja1!E374&lt;&gt;Hoja1!E375,I374&gt;0),Hoja1!V374,IF(Hoja1!V374&gt;0,Hoja1!V374,0)))</f>
        <v>0</v>
      </c>
      <c r="M374" t="str">
        <f>Hoja1!W374</f>
        <v/>
      </c>
    </row>
    <row r="375" spans="1:13" x14ac:dyDescent="0.3">
      <c r="A375" s="3">
        <f>Hoja1!B375</f>
        <v>354</v>
      </c>
      <c r="B375" s="5">
        <f>Hoja1!H375</f>
        <v>44585</v>
      </c>
      <c r="C375" s="5">
        <f>Hoja1!K375</f>
        <v>44827</v>
      </c>
      <c r="D375" s="6">
        <f>Hoja1!N375</f>
        <v>22560000</v>
      </c>
      <c r="E375" s="7">
        <f>Hoja1!O375</f>
        <v>0.54166666666666663</v>
      </c>
      <c r="F375" s="6">
        <f>Hoja1!P375</f>
        <v>12220000</v>
      </c>
      <c r="G375" s="6">
        <f>Hoja1!Q375</f>
        <v>10340000</v>
      </c>
      <c r="H375" s="6">
        <f>Hoja1!R375</f>
        <v>0</v>
      </c>
      <c r="I375" s="6">
        <f>Hoja1!S375</f>
        <v>0</v>
      </c>
      <c r="J375" s="7">
        <f t="shared" si="5"/>
        <v>0</v>
      </c>
      <c r="K375" s="6">
        <f>IF(AND(Hoja1!B375=Hoja1!B376,Hoja1!E375=Hoja1!E376,I375&gt;0),Hoja1!P376,IF(AND(Hoja1!B375=Hoja1!B376,Hoja1!E375&lt;&gt;Hoja1!E376,I375&gt;0),Hoja1!U375,IF(Hoja1!U375&gt;0,Hoja1!U375,0)))</f>
        <v>0</v>
      </c>
      <c r="L375" s="6">
        <f>IF(AND(Hoja1!B375=Hoja1!B376,Hoja1!E375=Hoja1!E376,I375&gt;0),Hoja1!Q376,IF(AND(Hoja1!B375=Hoja1!B376,Hoja1!E375&lt;&gt;Hoja1!E376,I375&gt;0),Hoja1!V375,IF(Hoja1!V375&gt;0,Hoja1!V375,0)))</f>
        <v>0</v>
      </c>
      <c r="M375" t="str">
        <f>Hoja1!W375</f>
        <v/>
      </c>
    </row>
    <row r="376" spans="1:13" x14ac:dyDescent="0.3">
      <c r="A376" s="3">
        <f>Hoja1!B376</f>
        <v>355</v>
      </c>
      <c r="B376" s="5">
        <f>Hoja1!H376</f>
        <v>44585</v>
      </c>
      <c r="C376" s="5">
        <f>Hoja1!K376</f>
        <v>44765</v>
      </c>
      <c r="D376" s="6">
        <f>Hoja1!N376</f>
        <v>19740000</v>
      </c>
      <c r="E376" s="7">
        <f>Hoja1!O376</f>
        <v>0.70555557244174261</v>
      </c>
      <c r="F376" s="6">
        <f>Hoja1!P376</f>
        <v>13927667</v>
      </c>
      <c r="G376" s="6">
        <f>Hoja1!Q376</f>
        <v>5812333</v>
      </c>
      <c r="H376" s="6">
        <f>Hoja1!R376</f>
        <v>0</v>
      </c>
      <c r="I376" s="6">
        <f>Hoja1!S376</f>
        <v>0</v>
      </c>
      <c r="J376" s="7">
        <f t="shared" si="5"/>
        <v>0</v>
      </c>
      <c r="K376" s="6">
        <f>IF(AND(Hoja1!B376=Hoja1!B377,Hoja1!E376=Hoja1!E377,I376&gt;0),Hoja1!P377,IF(AND(Hoja1!B376=Hoja1!B377,Hoja1!E376&lt;&gt;Hoja1!E377,I376&gt;0),Hoja1!U376,IF(Hoja1!U376&gt;0,Hoja1!U376,0)))</f>
        <v>0</v>
      </c>
      <c r="L376" s="6">
        <f>IF(AND(Hoja1!B376=Hoja1!B377,Hoja1!E376=Hoja1!E377,I376&gt;0),Hoja1!Q377,IF(AND(Hoja1!B376=Hoja1!B377,Hoja1!E376&lt;&gt;Hoja1!E377,I376&gt;0),Hoja1!V376,IF(Hoja1!V376&gt;0,Hoja1!V376,0)))</f>
        <v>0</v>
      </c>
      <c r="M376" t="str">
        <f>Hoja1!W376</f>
        <v/>
      </c>
    </row>
    <row r="377" spans="1:13" x14ac:dyDescent="0.3">
      <c r="A377" s="3">
        <f>Hoja1!B377</f>
        <v>356</v>
      </c>
      <c r="B377" s="5">
        <f>Hoja1!H377</f>
        <v>44585</v>
      </c>
      <c r="C377" s="5">
        <f>Hoja1!K377</f>
        <v>44827</v>
      </c>
      <c r="D377" s="6">
        <f>Hoja1!N377</f>
        <v>26320000</v>
      </c>
      <c r="E377" s="7">
        <f>Hoja1!O377</f>
        <v>0.52916667933130701</v>
      </c>
      <c r="F377" s="6">
        <f>Hoja1!P377</f>
        <v>13927667</v>
      </c>
      <c r="G377" s="6">
        <f>Hoja1!Q377</f>
        <v>12392333</v>
      </c>
      <c r="H377" s="6">
        <f>Hoja1!R377</f>
        <v>0</v>
      </c>
      <c r="I377" s="6">
        <f>Hoja1!S377</f>
        <v>0</v>
      </c>
      <c r="J377" s="7">
        <f t="shared" si="5"/>
        <v>0</v>
      </c>
      <c r="K377" s="6">
        <f>IF(AND(Hoja1!B377=Hoja1!B378,Hoja1!E377=Hoja1!E378,I377&gt;0),Hoja1!P378,IF(AND(Hoja1!B377=Hoja1!B378,Hoja1!E377&lt;&gt;Hoja1!E378,I377&gt;0),Hoja1!U377,IF(Hoja1!U377&gt;0,Hoja1!U377,0)))</f>
        <v>0</v>
      </c>
      <c r="L377" s="6">
        <f>IF(AND(Hoja1!B377=Hoja1!B378,Hoja1!E377=Hoja1!E378,I377&gt;0),Hoja1!Q378,IF(AND(Hoja1!B377=Hoja1!B378,Hoja1!E377&lt;&gt;Hoja1!E378,I377&gt;0),Hoja1!V377,IF(Hoja1!V377&gt;0,Hoja1!V377,0)))</f>
        <v>0</v>
      </c>
      <c r="M377" t="str">
        <f>Hoja1!W377</f>
        <v/>
      </c>
    </row>
    <row r="378" spans="1:13" x14ac:dyDescent="0.3">
      <c r="A378" s="3">
        <f>Hoja1!B378</f>
        <v>357</v>
      </c>
      <c r="B378" s="5">
        <f>Hoja1!H378</f>
        <v>44588</v>
      </c>
      <c r="C378" s="5">
        <f>Hoja1!K378</f>
        <v>44921</v>
      </c>
      <c r="D378" s="6">
        <f>Hoja1!N378</f>
        <v>31350000</v>
      </c>
      <c r="E378" s="7">
        <f>Hoja1!O378</f>
        <v>0.37272727272727274</v>
      </c>
      <c r="F378" s="6">
        <f>Hoja1!P378</f>
        <v>11685000</v>
      </c>
      <c r="G378" s="6">
        <f>Hoja1!Q378</f>
        <v>19665000</v>
      </c>
      <c r="H378" s="6">
        <f>Hoja1!R378</f>
        <v>0</v>
      </c>
      <c r="I378" s="6">
        <f>Hoja1!S378</f>
        <v>0</v>
      </c>
      <c r="J378" s="7">
        <f t="shared" si="5"/>
        <v>0</v>
      </c>
      <c r="K378" s="6">
        <f>IF(AND(Hoja1!B378=Hoja1!B379,Hoja1!E378=Hoja1!E379,I378&gt;0),Hoja1!P379,IF(AND(Hoja1!B378=Hoja1!B379,Hoja1!E378&lt;&gt;Hoja1!E379,I378&gt;0),Hoja1!U378,IF(Hoja1!U378&gt;0,Hoja1!U378,0)))</f>
        <v>0</v>
      </c>
      <c r="L378" s="6">
        <f>IF(AND(Hoja1!B378=Hoja1!B379,Hoja1!E378=Hoja1!E379,I378&gt;0),Hoja1!Q379,IF(AND(Hoja1!B378=Hoja1!B379,Hoja1!E378&lt;&gt;Hoja1!E379,I378&gt;0),Hoja1!V378,IF(Hoja1!V378&gt;0,Hoja1!V378,0)))</f>
        <v>0</v>
      </c>
      <c r="M378" t="str">
        <f>Hoja1!W378</f>
        <v/>
      </c>
    </row>
    <row r="379" spans="1:13" x14ac:dyDescent="0.3">
      <c r="A379" s="3">
        <f>Hoja1!B379</f>
        <v>358</v>
      </c>
      <c r="B379" s="5">
        <f>Hoja1!H379</f>
        <v>44585</v>
      </c>
      <c r="C379" s="5">
        <f>Hoja1!K379</f>
        <v>44918</v>
      </c>
      <c r="D379" s="6">
        <f>Hoja1!N379</f>
        <v>31350000</v>
      </c>
      <c r="E379" s="7">
        <f>Hoja1!O379</f>
        <v>0.37878787878787878</v>
      </c>
      <c r="F379" s="6">
        <f>Hoja1!P379</f>
        <v>11875000</v>
      </c>
      <c r="G379" s="6">
        <f>Hoja1!Q379</f>
        <v>19475000</v>
      </c>
      <c r="H379" s="6">
        <f>Hoja1!R379</f>
        <v>0</v>
      </c>
      <c r="I379" s="6">
        <f>Hoja1!S379</f>
        <v>0</v>
      </c>
      <c r="J379" s="7">
        <f t="shared" si="5"/>
        <v>0</v>
      </c>
      <c r="K379" s="6">
        <f>IF(AND(Hoja1!B379=Hoja1!B380,Hoja1!E379=Hoja1!E380,I379&gt;0),Hoja1!P380,IF(AND(Hoja1!B379=Hoja1!B380,Hoja1!E379&lt;&gt;Hoja1!E380,I379&gt;0),Hoja1!U379,IF(Hoja1!U379&gt;0,Hoja1!U379,0)))</f>
        <v>0</v>
      </c>
      <c r="L379" s="6">
        <f>IF(AND(Hoja1!B379=Hoja1!B380,Hoja1!E379=Hoja1!E380,I379&gt;0),Hoja1!Q380,IF(AND(Hoja1!B379=Hoja1!B380,Hoja1!E379&lt;&gt;Hoja1!E380,I379&gt;0),Hoja1!V379,IF(Hoja1!V379&gt;0,Hoja1!V379,0)))</f>
        <v>0</v>
      </c>
      <c r="M379" t="str">
        <f>Hoja1!W379</f>
        <v/>
      </c>
    </row>
    <row r="380" spans="1:13" x14ac:dyDescent="0.3">
      <c r="A380" s="3">
        <f>Hoja1!B380</f>
        <v>359</v>
      </c>
      <c r="B380" s="5">
        <f>Hoja1!H380</f>
        <v>44588</v>
      </c>
      <c r="C380" s="5">
        <f>Hoja1!K380</f>
        <v>44921</v>
      </c>
      <c r="D380" s="6">
        <f>Hoja1!N380</f>
        <v>31350000</v>
      </c>
      <c r="E380" s="7">
        <f>Hoja1!O380</f>
        <v>0.36363636363636365</v>
      </c>
      <c r="F380" s="6">
        <f>Hoja1!P380</f>
        <v>11400000</v>
      </c>
      <c r="G380" s="6">
        <f>Hoja1!Q380</f>
        <v>19950000</v>
      </c>
      <c r="H380" s="6">
        <f>Hoja1!R380</f>
        <v>0</v>
      </c>
      <c r="I380" s="6">
        <f>Hoja1!S380</f>
        <v>0</v>
      </c>
      <c r="J380" s="7">
        <f t="shared" si="5"/>
        <v>0</v>
      </c>
      <c r="K380" s="6">
        <f>IF(AND(Hoja1!B380=Hoja1!B381,Hoja1!E380=Hoja1!E381,I380&gt;0),Hoja1!P381,IF(AND(Hoja1!B380=Hoja1!B381,Hoja1!E380&lt;&gt;Hoja1!E381,I380&gt;0),Hoja1!U380,IF(Hoja1!U380&gt;0,Hoja1!U380,0)))</f>
        <v>0</v>
      </c>
      <c r="L380" s="6">
        <f>IF(AND(Hoja1!B380=Hoja1!B381,Hoja1!E380=Hoja1!E381,I380&gt;0),Hoja1!Q381,IF(AND(Hoja1!B380=Hoja1!B381,Hoja1!E380&lt;&gt;Hoja1!E381,I380&gt;0),Hoja1!V380,IF(Hoja1!V380&gt;0,Hoja1!V380,0)))</f>
        <v>0</v>
      </c>
      <c r="M380" t="str">
        <f>Hoja1!W380</f>
        <v/>
      </c>
    </row>
    <row r="381" spans="1:13" x14ac:dyDescent="0.3">
      <c r="A381" s="3">
        <f>Hoja1!B381</f>
        <v>360</v>
      </c>
      <c r="B381" s="5">
        <f>Hoja1!H381</f>
        <v>44585</v>
      </c>
      <c r="C381" s="5">
        <f>Hoja1!K381</f>
        <v>44918</v>
      </c>
      <c r="D381" s="6">
        <f>Hoja1!N381</f>
        <v>39600000</v>
      </c>
      <c r="E381" s="7">
        <f>Hoja1!O381</f>
        <v>0.37878787878787878</v>
      </c>
      <c r="F381" s="6">
        <f>Hoja1!P381</f>
        <v>15000000</v>
      </c>
      <c r="G381" s="6">
        <f>Hoja1!Q381</f>
        <v>24600000</v>
      </c>
      <c r="H381" s="6">
        <f>Hoja1!R381</f>
        <v>0</v>
      </c>
      <c r="I381" s="6">
        <f>Hoja1!S381</f>
        <v>0</v>
      </c>
      <c r="J381" s="7">
        <f t="shared" si="5"/>
        <v>0</v>
      </c>
      <c r="K381" s="6">
        <f>IF(AND(Hoja1!B381=Hoja1!B382,Hoja1!E381=Hoja1!E382,I381&gt;0),Hoja1!P382,IF(AND(Hoja1!B381=Hoja1!B382,Hoja1!E381&lt;&gt;Hoja1!E382,I381&gt;0),Hoja1!U381,IF(Hoja1!U381&gt;0,Hoja1!U381,0)))</f>
        <v>0</v>
      </c>
      <c r="L381" s="6">
        <f>IF(AND(Hoja1!B381=Hoja1!B382,Hoja1!E381=Hoja1!E382,I381&gt;0),Hoja1!Q382,IF(AND(Hoja1!B381=Hoja1!B382,Hoja1!E381&lt;&gt;Hoja1!E382,I381&gt;0),Hoja1!V381,IF(Hoja1!V381&gt;0,Hoja1!V381,0)))</f>
        <v>0</v>
      </c>
      <c r="M381" t="str">
        <f>Hoja1!W381</f>
        <v/>
      </c>
    </row>
    <row r="382" spans="1:13" x14ac:dyDescent="0.3">
      <c r="A382" s="3">
        <f>Hoja1!B382</f>
        <v>361</v>
      </c>
      <c r="B382" s="5">
        <f>Hoja1!H382</f>
        <v>44588</v>
      </c>
      <c r="C382" s="5">
        <f>Hoja1!K382</f>
        <v>44830</v>
      </c>
      <c r="D382" s="6">
        <f>Hoja1!N382</f>
        <v>34000000</v>
      </c>
      <c r="E382" s="7">
        <f>Hoja1!O382</f>
        <v>0.5</v>
      </c>
      <c r="F382" s="6">
        <f>Hoja1!P382</f>
        <v>17000000</v>
      </c>
      <c r="G382" s="6">
        <f>Hoja1!Q382</f>
        <v>17000000</v>
      </c>
      <c r="H382" s="6">
        <f>Hoja1!R382</f>
        <v>0</v>
      </c>
      <c r="I382" s="6">
        <f>Hoja1!S382</f>
        <v>0</v>
      </c>
      <c r="J382" s="7">
        <f t="shared" si="5"/>
        <v>0</v>
      </c>
      <c r="K382" s="6">
        <f>IF(AND(Hoja1!B382=Hoja1!B383,Hoja1!E382=Hoja1!E383,I382&gt;0),Hoja1!P383,IF(AND(Hoja1!B382=Hoja1!B383,Hoja1!E382&lt;&gt;Hoja1!E383,I382&gt;0),Hoja1!U382,IF(Hoja1!U382&gt;0,Hoja1!U382,0)))</f>
        <v>0</v>
      </c>
      <c r="L382" s="6">
        <f>IF(AND(Hoja1!B382=Hoja1!B383,Hoja1!E382=Hoja1!E383,I382&gt;0),Hoja1!Q383,IF(AND(Hoja1!B382=Hoja1!B383,Hoja1!E382&lt;&gt;Hoja1!E383,I382&gt;0),Hoja1!V382,IF(Hoja1!V382&gt;0,Hoja1!V382,0)))</f>
        <v>0</v>
      </c>
      <c r="M382" t="str">
        <f>Hoja1!W382</f>
        <v/>
      </c>
    </row>
    <row r="383" spans="1:13" x14ac:dyDescent="0.3">
      <c r="A383" s="3">
        <f>Hoja1!B383</f>
        <v>362</v>
      </c>
      <c r="B383" s="5">
        <f>Hoja1!H383</f>
        <v>44581</v>
      </c>
      <c r="C383" s="5">
        <f>Hoja1!K383</f>
        <v>44915</v>
      </c>
      <c r="D383" s="6">
        <f>Hoja1!N383</f>
        <v>93500000</v>
      </c>
      <c r="E383" s="7">
        <f>Hoja1!O383</f>
        <v>0.39696970053475938</v>
      </c>
      <c r="F383" s="6">
        <f>Hoja1!P383</f>
        <v>37116667</v>
      </c>
      <c r="G383" s="6">
        <f>Hoja1!Q383</f>
        <v>56383333</v>
      </c>
      <c r="H383" s="6">
        <f>Hoja1!R383</f>
        <v>0</v>
      </c>
      <c r="I383" s="6">
        <f>Hoja1!S383</f>
        <v>0</v>
      </c>
      <c r="J383" s="7">
        <f t="shared" si="5"/>
        <v>0</v>
      </c>
      <c r="K383" s="6">
        <f>IF(AND(Hoja1!B383=Hoja1!B384,Hoja1!E383=Hoja1!E384,I383&gt;0),Hoja1!P384,IF(AND(Hoja1!B383=Hoja1!B384,Hoja1!E383&lt;&gt;Hoja1!E384,I383&gt;0),Hoja1!U383,IF(Hoja1!U383&gt;0,Hoja1!U383,0)))</f>
        <v>0</v>
      </c>
      <c r="L383" s="6">
        <f>IF(AND(Hoja1!B383=Hoja1!B384,Hoja1!E383=Hoja1!E384,I383&gt;0),Hoja1!Q384,IF(AND(Hoja1!B383=Hoja1!B384,Hoja1!E383&lt;&gt;Hoja1!E384,I383&gt;0),Hoja1!V383,IF(Hoja1!V383&gt;0,Hoja1!V383,0)))</f>
        <v>0</v>
      </c>
      <c r="M383" t="str">
        <f>Hoja1!W383</f>
        <v/>
      </c>
    </row>
    <row r="384" spans="1:13" x14ac:dyDescent="0.3">
      <c r="A384" s="3">
        <f>Hoja1!B384</f>
        <v>363</v>
      </c>
      <c r="B384" s="5">
        <f>Hoja1!H384</f>
        <v>44581</v>
      </c>
      <c r="C384" s="5">
        <f>Hoja1!K384</f>
        <v>44731</v>
      </c>
      <c r="D384" s="6">
        <f>Hoja1!N384</f>
        <v>30412905</v>
      </c>
      <c r="E384" s="7">
        <f>Hoja1!O384</f>
        <v>0.8666666666666667</v>
      </c>
      <c r="F384" s="6">
        <f>Hoja1!P384</f>
        <v>26357851</v>
      </c>
      <c r="G384" s="6">
        <f>Hoja1!Q384</f>
        <v>4055054</v>
      </c>
      <c r="H384" s="6">
        <f>Hoja1!R384</f>
        <v>1</v>
      </c>
      <c r="I384" s="6">
        <f>Hoja1!S384</f>
        <v>6082581</v>
      </c>
      <c r="J384" s="7">
        <f t="shared" si="5"/>
        <v>0</v>
      </c>
      <c r="K384" s="6">
        <f>IF(AND(Hoja1!B384=Hoja1!B385,Hoja1!E384=Hoja1!E385,I384&gt;0),Hoja1!P385,IF(AND(Hoja1!B384=Hoja1!B385,Hoja1!E384&lt;&gt;Hoja1!E385,I384&gt;0),Hoja1!U384,IF(Hoja1!U384&gt;0,Hoja1!U384,0)))</f>
        <v>0</v>
      </c>
      <c r="L384" s="6">
        <f>IF(AND(Hoja1!B384=Hoja1!B385,Hoja1!E384=Hoja1!E385,I384&gt;0),Hoja1!Q385,IF(AND(Hoja1!B384=Hoja1!B385,Hoja1!E384&lt;&gt;Hoja1!E385,I384&gt;0),Hoja1!V384,IF(Hoja1!V384&gt;0,Hoja1!V384,0)))</f>
        <v>6082581</v>
      </c>
      <c r="M384" t="str">
        <f>Hoja1!W384</f>
        <v>Adición mismo contrato</v>
      </c>
    </row>
    <row r="385" spans="1:13" x14ac:dyDescent="0.3">
      <c r="A385" s="3">
        <f>Hoja1!B385</f>
        <v>363</v>
      </c>
      <c r="B385" s="5">
        <f>Hoja1!H385</f>
        <v>44732</v>
      </c>
      <c r="C385" s="5">
        <f>Hoja1!K385</f>
        <v>44762</v>
      </c>
      <c r="D385" s="6">
        <f>Hoja1!N385</f>
        <v>6082581</v>
      </c>
      <c r="E385" s="7">
        <f>Hoja1!O385</f>
        <v>0</v>
      </c>
      <c r="F385" s="6">
        <f>Hoja1!P385</f>
        <v>0</v>
      </c>
      <c r="G385" s="6">
        <f>Hoja1!Q385</f>
        <v>6082581</v>
      </c>
      <c r="H385" s="6">
        <f>Hoja1!R385</f>
        <v>0</v>
      </c>
      <c r="I385" s="6">
        <f>Hoja1!S385</f>
        <v>0</v>
      </c>
      <c r="J385" s="7">
        <f t="shared" si="5"/>
        <v>0</v>
      </c>
      <c r="K385" s="6">
        <f>IF(AND(Hoja1!B385=Hoja1!B386,Hoja1!E385=Hoja1!E386,I385&gt;0),Hoja1!P386,IF(AND(Hoja1!B385=Hoja1!B386,Hoja1!E385&lt;&gt;Hoja1!E386,I385&gt;0),Hoja1!U385,IF(Hoja1!U385&gt;0,Hoja1!U385,0)))</f>
        <v>0</v>
      </c>
      <c r="L385" s="6">
        <f>IF(AND(Hoja1!B385=Hoja1!B386,Hoja1!E385=Hoja1!E386,I385&gt;0),Hoja1!Q386,IF(AND(Hoja1!B385=Hoja1!B386,Hoja1!E385&lt;&gt;Hoja1!E386,I385&gt;0),Hoja1!V385,IF(Hoja1!V385&gt;0,Hoja1!V385,0)))</f>
        <v>0</v>
      </c>
      <c r="M385" t="str">
        <f>Hoja1!W385</f>
        <v/>
      </c>
    </row>
    <row r="386" spans="1:13" x14ac:dyDescent="0.3">
      <c r="A386" s="3">
        <f>Hoja1!B386</f>
        <v>364</v>
      </c>
      <c r="B386" s="5">
        <f>Hoja1!H386</f>
        <v>44581</v>
      </c>
      <c r="C386" s="5">
        <f>Hoja1!K386</f>
        <v>44915</v>
      </c>
      <c r="D386" s="6">
        <f>Hoja1!N386</f>
        <v>71500000</v>
      </c>
      <c r="E386" s="7">
        <f>Hoja1!O386</f>
        <v>0.39393939860139859</v>
      </c>
      <c r="F386" s="6">
        <f>Hoja1!P386</f>
        <v>28166667</v>
      </c>
      <c r="G386" s="6">
        <f>Hoja1!Q386</f>
        <v>43333333</v>
      </c>
      <c r="H386" s="6">
        <f>Hoja1!R386</f>
        <v>0</v>
      </c>
      <c r="I386" s="6">
        <f>Hoja1!S386</f>
        <v>0</v>
      </c>
      <c r="J386" s="7">
        <f t="shared" si="5"/>
        <v>0</v>
      </c>
      <c r="K386" s="6">
        <f>IF(AND(Hoja1!B386=Hoja1!B387,Hoja1!E386=Hoja1!E387,I386&gt;0),Hoja1!P387,IF(AND(Hoja1!B386=Hoja1!B387,Hoja1!E386&lt;&gt;Hoja1!E387,I386&gt;0),Hoja1!U386,IF(Hoja1!U386&gt;0,Hoja1!U386,0)))</f>
        <v>0</v>
      </c>
      <c r="L386" s="6">
        <f>IF(AND(Hoja1!B386=Hoja1!B387,Hoja1!E386=Hoja1!E387,I386&gt;0),Hoja1!Q387,IF(AND(Hoja1!B386=Hoja1!B387,Hoja1!E386&lt;&gt;Hoja1!E387,I386&gt;0),Hoja1!V386,IF(Hoja1!V386&gt;0,Hoja1!V386,0)))</f>
        <v>0</v>
      </c>
      <c r="M386" t="str">
        <f>Hoja1!W386</f>
        <v/>
      </c>
    </row>
    <row r="387" spans="1:13" x14ac:dyDescent="0.3">
      <c r="A387" s="3">
        <f>Hoja1!B387</f>
        <v>365</v>
      </c>
      <c r="B387" s="5">
        <f>Hoja1!H387</f>
        <v>44581</v>
      </c>
      <c r="C387" s="5">
        <f>Hoja1!K387</f>
        <v>44761</v>
      </c>
      <c r="D387" s="6">
        <f>Hoja1!N387</f>
        <v>19800000</v>
      </c>
      <c r="E387" s="7">
        <f>Hoja1!O387</f>
        <v>0.71111111111111114</v>
      </c>
      <c r="F387" s="6">
        <f>Hoja1!P387</f>
        <v>14080000</v>
      </c>
      <c r="G387" s="6">
        <f>Hoja1!Q387</f>
        <v>5720000</v>
      </c>
      <c r="H387" s="6">
        <f>Hoja1!R387</f>
        <v>0</v>
      </c>
      <c r="I387" s="6">
        <f>Hoja1!S387</f>
        <v>0</v>
      </c>
      <c r="J387" s="7">
        <f t="shared" ref="J387:J450" si="6">IF(I387=0,0,K387/I387)</f>
        <v>0</v>
      </c>
      <c r="K387" s="6">
        <f>IF(AND(Hoja1!B387=Hoja1!B388,Hoja1!E387=Hoja1!E388,I387&gt;0),Hoja1!P388,IF(AND(Hoja1!B387=Hoja1!B388,Hoja1!E387&lt;&gt;Hoja1!E388,I387&gt;0),Hoja1!U387,IF(Hoja1!U387&gt;0,Hoja1!U387,0)))</f>
        <v>0</v>
      </c>
      <c r="L387" s="6">
        <f>IF(AND(Hoja1!B387=Hoja1!B388,Hoja1!E387=Hoja1!E388,I387&gt;0),Hoja1!Q388,IF(AND(Hoja1!B387=Hoja1!B388,Hoja1!E387&lt;&gt;Hoja1!E388,I387&gt;0),Hoja1!V387,IF(Hoja1!V387&gt;0,Hoja1!V387,0)))</f>
        <v>0</v>
      </c>
      <c r="M387" t="str">
        <f>Hoja1!W387</f>
        <v/>
      </c>
    </row>
    <row r="388" spans="1:13" x14ac:dyDescent="0.3">
      <c r="A388" s="3">
        <f>Hoja1!B388</f>
        <v>366</v>
      </c>
      <c r="B388" s="5">
        <f>Hoja1!H388</f>
        <v>44581</v>
      </c>
      <c r="C388" s="5">
        <f>Hoja1!K388</f>
        <v>44893</v>
      </c>
      <c r="D388" s="6">
        <f>Hoja1!N388</f>
        <v>53045000</v>
      </c>
      <c r="E388" s="7">
        <f>Hoja1!O388</f>
        <v>0.42071198039400509</v>
      </c>
      <c r="F388" s="6">
        <f>Hoja1!P388</f>
        <v>22316667</v>
      </c>
      <c r="G388" s="6">
        <f>Hoja1!Q388</f>
        <v>30728333</v>
      </c>
      <c r="H388" s="6">
        <f>Hoja1!R388</f>
        <v>0</v>
      </c>
      <c r="I388" s="6">
        <f>Hoja1!S388</f>
        <v>0</v>
      </c>
      <c r="J388" s="7">
        <f t="shared" si="6"/>
        <v>0</v>
      </c>
      <c r="K388" s="6">
        <f>IF(AND(Hoja1!B388=Hoja1!B389,Hoja1!E388=Hoja1!E389,I388&gt;0),Hoja1!P389,IF(AND(Hoja1!B388=Hoja1!B389,Hoja1!E388&lt;&gt;Hoja1!E389,I388&gt;0),Hoja1!U388,IF(Hoja1!U388&gt;0,Hoja1!U388,0)))</f>
        <v>0</v>
      </c>
      <c r="L388" s="6">
        <f>IF(AND(Hoja1!B388=Hoja1!B389,Hoja1!E388=Hoja1!E389,I388&gt;0),Hoja1!Q389,IF(AND(Hoja1!B388=Hoja1!B389,Hoja1!E388&lt;&gt;Hoja1!E389,I388&gt;0),Hoja1!V388,IF(Hoja1!V388&gt;0,Hoja1!V388,0)))</f>
        <v>0</v>
      </c>
      <c r="M388" t="str">
        <f>Hoja1!W388</f>
        <v/>
      </c>
    </row>
    <row r="389" spans="1:13" x14ac:dyDescent="0.3">
      <c r="A389" s="3">
        <f>Hoja1!B389</f>
        <v>367</v>
      </c>
      <c r="B389" s="5">
        <f>Hoja1!H389</f>
        <v>44581</v>
      </c>
      <c r="C389" s="5">
        <f>Hoja1!K389</f>
        <v>44700</v>
      </c>
      <c r="D389" s="6">
        <f>Hoja1!N389</f>
        <v>13200000</v>
      </c>
      <c r="E389" s="7">
        <f>Hoja1!O389</f>
        <v>1</v>
      </c>
      <c r="F389" s="6">
        <f>Hoja1!P389</f>
        <v>13200000</v>
      </c>
      <c r="G389" s="6">
        <f>Hoja1!Q389</f>
        <v>0</v>
      </c>
      <c r="H389" s="6">
        <f>Hoja1!R389</f>
        <v>1</v>
      </c>
      <c r="I389" s="6">
        <f>Hoja1!S389</f>
        <v>6600000</v>
      </c>
      <c r="J389" s="7">
        <f t="shared" si="6"/>
        <v>0.11666666666666667</v>
      </c>
      <c r="K389" s="6">
        <f>IF(AND(Hoja1!B389=Hoja1!B390,Hoja1!E389=Hoja1!E390,I389&gt;0),Hoja1!P390,IF(AND(Hoja1!B389=Hoja1!B390,Hoja1!E389&lt;&gt;Hoja1!E390,I389&gt;0),Hoja1!U389,IF(Hoja1!U389&gt;0,Hoja1!U389,0)))</f>
        <v>770000</v>
      </c>
      <c r="L389" s="6">
        <f>IF(AND(Hoja1!B389=Hoja1!B390,Hoja1!E389=Hoja1!E390,I389&gt;0),Hoja1!Q390,IF(AND(Hoja1!B389=Hoja1!B390,Hoja1!E389&lt;&gt;Hoja1!E390,I389&gt;0),Hoja1!V389,IF(Hoja1!V389&gt;0,Hoja1!V389,0)))</f>
        <v>5830000</v>
      </c>
      <c r="M389" t="str">
        <f>Hoja1!W389</f>
        <v>Adición mismo contrato</v>
      </c>
    </row>
    <row r="390" spans="1:13" x14ac:dyDescent="0.3">
      <c r="A390" s="3">
        <f>Hoja1!B390</f>
        <v>367</v>
      </c>
      <c r="B390" s="5">
        <f>Hoja1!H390</f>
        <v>44705</v>
      </c>
      <c r="C390" s="5">
        <f>Hoja1!K390</f>
        <v>44765</v>
      </c>
      <c r="D390" s="6">
        <f>Hoja1!N390</f>
        <v>6600000</v>
      </c>
      <c r="E390" s="7">
        <f>Hoja1!O390</f>
        <v>0.11666666666666667</v>
      </c>
      <c r="F390" s="6">
        <f>Hoja1!P390</f>
        <v>770000</v>
      </c>
      <c r="G390" s="6">
        <f>Hoja1!Q390</f>
        <v>5830000</v>
      </c>
      <c r="H390" s="6">
        <f>Hoja1!R390</f>
        <v>0</v>
      </c>
      <c r="I390" s="6">
        <f>Hoja1!S390</f>
        <v>0</v>
      </c>
      <c r="J390" s="7">
        <f t="shared" si="6"/>
        <v>0</v>
      </c>
      <c r="K390" s="6">
        <f>IF(AND(Hoja1!B390=Hoja1!B391,Hoja1!E390=Hoja1!E391,I390&gt;0),Hoja1!P391,IF(AND(Hoja1!B390=Hoja1!B391,Hoja1!E390&lt;&gt;Hoja1!E391,I390&gt;0),Hoja1!U390,IF(Hoja1!U390&gt;0,Hoja1!U390,0)))</f>
        <v>0</v>
      </c>
      <c r="L390" s="6">
        <f>IF(AND(Hoja1!B390=Hoja1!B391,Hoja1!E390=Hoja1!E391,I390&gt;0),Hoja1!Q391,IF(AND(Hoja1!B390=Hoja1!B391,Hoja1!E390&lt;&gt;Hoja1!E391,I390&gt;0),Hoja1!V390,IF(Hoja1!V390&gt;0,Hoja1!V390,0)))</f>
        <v>0</v>
      </c>
      <c r="M390" t="str">
        <f>Hoja1!W390</f>
        <v/>
      </c>
    </row>
    <row r="391" spans="1:13" x14ac:dyDescent="0.3">
      <c r="A391" s="3">
        <f>Hoja1!B391</f>
        <v>368</v>
      </c>
      <c r="B391" s="5">
        <f>Hoja1!H391</f>
        <v>44581</v>
      </c>
      <c r="C391" s="5">
        <f>Hoja1!K391</f>
        <v>44823</v>
      </c>
      <c r="D391" s="6">
        <f>Hoja1!N391</f>
        <v>84000000</v>
      </c>
      <c r="E391" s="7">
        <f>Hoja1!O391</f>
        <v>0.39583333333333331</v>
      </c>
      <c r="F391" s="6">
        <f>Hoja1!P391</f>
        <v>33250000</v>
      </c>
      <c r="G391" s="6">
        <f>Hoja1!Q391</f>
        <v>50750000</v>
      </c>
      <c r="H391" s="6">
        <f>Hoja1!R391</f>
        <v>0</v>
      </c>
      <c r="I391" s="6">
        <f>Hoja1!S391</f>
        <v>0</v>
      </c>
      <c r="J391" s="7">
        <f t="shared" si="6"/>
        <v>0</v>
      </c>
      <c r="K391" s="6">
        <f>IF(AND(Hoja1!B391=Hoja1!B392,Hoja1!E391=Hoja1!E392,I391&gt;0),Hoja1!P392,IF(AND(Hoja1!B391=Hoja1!B392,Hoja1!E391&lt;&gt;Hoja1!E392,I391&gt;0),Hoja1!U391,IF(Hoja1!U391&gt;0,Hoja1!U391,0)))</f>
        <v>0</v>
      </c>
      <c r="L391" s="6">
        <f>IF(AND(Hoja1!B391=Hoja1!B392,Hoja1!E391=Hoja1!E392,I391&gt;0),Hoja1!Q392,IF(AND(Hoja1!B391=Hoja1!B392,Hoja1!E391&lt;&gt;Hoja1!E392,I391&gt;0),Hoja1!V391,IF(Hoja1!V391&gt;0,Hoja1!V391,0)))</f>
        <v>0</v>
      </c>
      <c r="M391" t="str">
        <f>Hoja1!W391</f>
        <v/>
      </c>
    </row>
    <row r="392" spans="1:13" x14ac:dyDescent="0.3">
      <c r="A392" s="3">
        <f>Hoja1!B392</f>
        <v>369</v>
      </c>
      <c r="B392" s="5">
        <f>Hoja1!H392</f>
        <v>44582</v>
      </c>
      <c r="C392" s="5">
        <f>Hoja1!K392</f>
        <v>44762</v>
      </c>
      <c r="D392" s="6">
        <f>Hoja1!N392</f>
        <v>44125200</v>
      </c>
      <c r="E392" s="7">
        <f>Hoja1!O392</f>
        <v>0.7055555555555556</v>
      </c>
      <c r="F392" s="6">
        <f>Hoja1!P392</f>
        <v>31132780</v>
      </c>
      <c r="G392" s="6">
        <f>Hoja1!Q392</f>
        <v>12992420</v>
      </c>
      <c r="H392" s="6">
        <f>Hoja1!R392</f>
        <v>0</v>
      </c>
      <c r="I392" s="6">
        <f>Hoja1!S392</f>
        <v>0</v>
      </c>
      <c r="J392" s="7">
        <f t="shared" si="6"/>
        <v>0</v>
      </c>
      <c r="K392" s="6">
        <f>IF(AND(Hoja1!B392=Hoja1!B393,Hoja1!E392=Hoja1!E393,I392&gt;0),Hoja1!P393,IF(AND(Hoja1!B392=Hoja1!B393,Hoja1!E392&lt;&gt;Hoja1!E393,I392&gt;0),Hoja1!U392,IF(Hoja1!U392&gt;0,Hoja1!U392,0)))</f>
        <v>0</v>
      </c>
      <c r="L392" s="6">
        <f>IF(AND(Hoja1!B392=Hoja1!B393,Hoja1!E392=Hoja1!E393,I392&gt;0),Hoja1!Q393,IF(AND(Hoja1!B392=Hoja1!B393,Hoja1!E392&lt;&gt;Hoja1!E393,I392&gt;0),Hoja1!V392,IF(Hoja1!V392&gt;0,Hoja1!V392,0)))</f>
        <v>0</v>
      </c>
      <c r="M392" t="str">
        <f>Hoja1!W392</f>
        <v/>
      </c>
    </row>
    <row r="393" spans="1:13" x14ac:dyDescent="0.3">
      <c r="A393" s="3">
        <f>Hoja1!B393</f>
        <v>370</v>
      </c>
      <c r="B393" s="5">
        <f>Hoja1!H393</f>
        <v>44585</v>
      </c>
      <c r="C393" s="5">
        <f>Hoja1!K393</f>
        <v>44918</v>
      </c>
      <c r="D393" s="6">
        <f>Hoja1!N393</f>
        <v>65714000</v>
      </c>
      <c r="E393" s="7">
        <f>Hoja1!O393</f>
        <v>0.38787877773381624</v>
      </c>
      <c r="F393" s="6">
        <f>Hoja1!P393</f>
        <v>25489066</v>
      </c>
      <c r="G393" s="6">
        <f>Hoja1!Q393</f>
        <v>40224934</v>
      </c>
      <c r="H393" s="6">
        <f>Hoja1!R393</f>
        <v>0</v>
      </c>
      <c r="I393" s="6">
        <f>Hoja1!S393</f>
        <v>0</v>
      </c>
      <c r="J393" s="7">
        <f t="shared" si="6"/>
        <v>0</v>
      </c>
      <c r="K393" s="6">
        <f>IF(AND(Hoja1!B393=Hoja1!B394,Hoja1!E393=Hoja1!E394,I393&gt;0),Hoja1!P394,IF(AND(Hoja1!B393=Hoja1!B394,Hoja1!E393&lt;&gt;Hoja1!E394,I393&gt;0),Hoja1!U393,IF(Hoja1!U393&gt;0,Hoja1!U393,0)))</f>
        <v>0</v>
      </c>
      <c r="L393" s="6">
        <f>IF(AND(Hoja1!B393=Hoja1!B394,Hoja1!E393=Hoja1!E394,I393&gt;0),Hoja1!Q394,IF(AND(Hoja1!B393=Hoja1!B394,Hoja1!E393&lt;&gt;Hoja1!E394,I393&gt;0),Hoja1!V393,IF(Hoja1!V393&gt;0,Hoja1!V393,0)))</f>
        <v>0</v>
      </c>
      <c r="M393" t="str">
        <f>Hoja1!W393</f>
        <v/>
      </c>
    </row>
    <row r="394" spans="1:13" x14ac:dyDescent="0.3">
      <c r="A394" s="3">
        <f>Hoja1!B394</f>
        <v>371</v>
      </c>
      <c r="B394" s="5">
        <f>Hoja1!H394</f>
        <v>44585</v>
      </c>
      <c r="C394" s="5">
        <f>Hoja1!K394</f>
        <v>44918</v>
      </c>
      <c r="D394" s="6">
        <f>Hoja1!N394</f>
        <v>56650000</v>
      </c>
      <c r="E394" s="7">
        <f>Hoja1!O394</f>
        <v>0.38181818181818183</v>
      </c>
      <c r="F394" s="6">
        <f>Hoja1!P394</f>
        <v>21630000</v>
      </c>
      <c r="G394" s="6">
        <f>Hoja1!Q394</f>
        <v>35020000</v>
      </c>
      <c r="H394" s="6">
        <f>Hoja1!R394</f>
        <v>0</v>
      </c>
      <c r="I394" s="6">
        <f>Hoja1!S394</f>
        <v>0</v>
      </c>
      <c r="J394" s="7">
        <f t="shared" si="6"/>
        <v>0</v>
      </c>
      <c r="K394" s="6">
        <f>IF(AND(Hoja1!B394=Hoja1!B395,Hoja1!E394=Hoja1!E395,I394&gt;0),Hoja1!P395,IF(AND(Hoja1!B394=Hoja1!B395,Hoja1!E394&lt;&gt;Hoja1!E395,I394&gt;0),Hoja1!U394,IF(Hoja1!U394&gt;0,Hoja1!U394,0)))</f>
        <v>0</v>
      </c>
      <c r="L394" s="6">
        <f>IF(AND(Hoja1!B394=Hoja1!B395,Hoja1!E394=Hoja1!E395,I394&gt;0),Hoja1!Q395,IF(AND(Hoja1!B394=Hoja1!B395,Hoja1!E394&lt;&gt;Hoja1!E395,I394&gt;0),Hoja1!V394,IF(Hoja1!V394&gt;0,Hoja1!V394,0)))</f>
        <v>0</v>
      </c>
      <c r="M394" t="str">
        <f>Hoja1!W394</f>
        <v/>
      </c>
    </row>
    <row r="395" spans="1:13" x14ac:dyDescent="0.3">
      <c r="A395" s="3">
        <f>Hoja1!B395</f>
        <v>372</v>
      </c>
      <c r="B395" s="5">
        <f>Hoja1!H395</f>
        <v>44585</v>
      </c>
      <c r="C395" s="5">
        <f>Hoja1!K395</f>
        <v>44918</v>
      </c>
      <c r="D395" s="6">
        <f>Hoja1!N395</f>
        <v>49500000</v>
      </c>
      <c r="E395" s="7">
        <f>Hoja1!O395</f>
        <v>0.29090909090909089</v>
      </c>
      <c r="F395" s="6">
        <f>Hoja1!P395</f>
        <v>14400000</v>
      </c>
      <c r="G395" s="6">
        <f>Hoja1!Q395</f>
        <v>35100000</v>
      </c>
      <c r="H395" s="6">
        <f>Hoja1!R395</f>
        <v>0</v>
      </c>
      <c r="I395" s="6">
        <f>Hoja1!S395</f>
        <v>0</v>
      </c>
      <c r="J395" s="7">
        <f t="shared" si="6"/>
        <v>0</v>
      </c>
      <c r="K395" s="6">
        <f>IF(AND(Hoja1!B395=Hoja1!B396,Hoja1!E395=Hoja1!E396,I395&gt;0),Hoja1!P396,IF(AND(Hoja1!B395=Hoja1!B396,Hoja1!E395&lt;&gt;Hoja1!E396,I395&gt;0),Hoja1!U395,IF(Hoja1!U395&gt;0,Hoja1!U395,0)))</f>
        <v>0</v>
      </c>
      <c r="L395" s="6">
        <f>IF(AND(Hoja1!B395=Hoja1!B396,Hoja1!E395=Hoja1!E396,I395&gt;0),Hoja1!Q396,IF(AND(Hoja1!B395=Hoja1!B396,Hoja1!E395&lt;&gt;Hoja1!E396,I395&gt;0),Hoja1!V395,IF(Hoja1!V395&gt;0,Hoja1!V395,0)))</f>
        <v>0</v>
      </c>
      <c r="M395" t="str">
        <f>Hoja1!W395</f>
        <v/>
      </c>
    </row>
    <row r="396" spans="1:13" x14ac:dyDescent="0.3">
      <c r="A396" s="3">
        <f>Hoja1!B396</f>
        <v>373</v>
      </c>
      <c r="B396" s="5">
        <f>Hoja1!H396</f>
        <v>44585</v>
      </c>
      <c r="C396" s="5">
        <f>Hoja1!K396</f>
        <v>44765</v>
      </c>
      <c r="D396" s="6">
        <f>Hoja1!N396</f>
        <v>25200000</v>
      </c>
      <c r="E396" s="7">
        <f>Hoja1!O396</f>
        <v>0.53888888888888886</v>
      </c>
      <c r="F396" s="6">
        <f>Hoja1!P396</f>
        <v>13580000</v>
      </c>
      <c r="G396" s="6">
        <f>Hoja1!Q396</f>
        <v>11620000</v>
      </c>
      <c r="H396" s="6">
        <f>Hoja1!R396</f>
        <v>0</v>
      </c>
      <c r="I396" s="6">
        <f>Hoja1!S396</f>
        <v>0</v>
      </c>
      <c r="J396" s="7">
        <f t="shared" si="6"/>
        <v>0</v>
      </c>
      <c r="K396" s="6">
        <f>IF(AND(Hoja1!B396=Hoja1!B397,Hoja1!E396=Hoja1!E397,I396&gt;0),Hoja1!P397,IF(AND(Hoja1!B396=Hoja1!B397,Hoja1!E396&lt;&gt;Hoja1!E397,I396&gt;0),Hoja1!U396,IF(Hoja1!U396&gt;0,Hoja1!U396,0)))</f>
        <v>0</v>
      </c>
      <c r="L396" s="6">
        <f>IF(AND(Hoja1!B396=Hoja1!B397,Hoja1!E396=Hoja1!E397,I396&gt;0),Hoja1!Q397,IF(AND(Hoja1!B396=Hoja1!B397,Hoja1!E396&lt;&gt;Hoja1!E397,I396&gt;0),Hoja1!V396,IF(Hoja1!V396&gt;0,Hoja1!V396,0)))</f>
        <v>0</v>
      </c>
      <c r="M396" t="str">
        <f>Hoja1!W396</f>
        <v/>
      </c>
    </row>
    <row r="397" spans="1:13" x14ac:dyDescent="0.3">
      <c r="A397" s="3">
        <f>Hoja1!B397</f>
        <v>374</v>
      </c>
      <c r="B397" s="5">
        <f>Hoja1!H397</f>
        <v>44585</v>
      </c>
      <c r="C397" s="5">
        <f>Hoja1!K397</f>
        <v>44918</v>
      </c>
      <c r="D397" s="6">
        <f>Hoja1!N397</f>
        <v>46317040</v>
      </c>
      <c r="E397" s="7">
        <f>Hoja1!O397</f>
        <v>0.38484847045493409</v>
      </c>
      <c r="F397" s="6">
        <f>Hoja1!P397</f>
        <v>17825042</v>
      </c>
      <c r="G397" s="6">
        <f>Hoja1!Q397</f>
        <v>28491998</v>
      </c>
      <c r="H397" s="6">
        <f>Hoja1!R397</f>
        <v>0</v>
      </c>
      <c r="I397" s="6">
        <f>Hoja1!S397</f>
        <v>0</v>
      </c>
      <c r="J397" s="7">
        <f t="shared" si="6"/>
        <v>0</v>
      </c>
      <c r="K397" s="6">
        <f>IF(AND(Hoja1!B397=Hoja1!B398,Hoja1!E397=Hoja1!E398,I397&gt;0),Hoja1!P398,IF(AND(Hoja1!B397=Hoja1!B398,Hoja1!E397&lt;&gt;Hoja1!E398,I397&gt;0),Hoja1!U397,IF(Hoja1!U397&gt;0,Hoja1!U397,0)))</f>
        <v>0</v>
      </c>
      <c r="L397" s="6">
        <f>IF(AND(Hoja1!B397=Hoja1!B398,Hoja1!E397=Hoja1!E398,I397&gt;0),Hoja1!Q398,IF(AND(Hoja1!B397=Hoja1!B398,Hoja1!E397&lt;&gt;Hoja1!E398,I397&gt;0),Hoja1!V397,IF(Hoja1!V397&gt;0,Hoja1!V397,0)))</f>
        <v>0</v>
      </c>
      <c r="M397" t="str">
        <f>Hoja1!W397</f>
        <v/>
      </c>
    </row>
    <row r="398" spans="1:13" x14ac:dyDescent="0.3">
      <c r="A398" s="3">
        <f>Hoja1!B398</f>
        <v>375</v>
      </c>
      <c r="B398" s="5">
        <f>Hoja1!H398</f>
        <v>44585</v>
      </c>
      <c r="C398" s="5">
        <f>Hoja1!K398</f>
        <v>44765</v>
      </c>
      <c r="D398" s="6">
        <f>Hoja1!N398</f>
        <v>44557800</v>
      </c>
      <c r="E398" s="7">
        <f>Hoja1!O398</f>
        <v>0.7</v>
      </c>
      <c r="F398" s="6">
        <f>Hoja1!P398</f>
        <v>31190460</v>
      </c>
      <c r="G398" s="6">
        <f>Hoja1!Q398</f>
        <v>13367340</v>
      </c>
      <c r="H398" s="6">
        <f>Hoja1!R398</f>
        <v>0</v>
      </c>
      <c r="I398" s="6">
        <f>Hoja1!S398</f>
        <v>0</v>
      </c>
      <c r="J398" s="7">
        <f t="shared" si="6"/>
        <v>0</v>
      </c>
      <c r="K398" s="6">
        <f>IF(AND(Hoja1!B398=Hoja1!B399,Hoja1!E398=Hoja1!E399,I398&gt;0),Hoja1!P399,IF(AND(Hoja1!B398=Hoja1!B399,Hoja1!E398&lt;&gt;Hoja1!E399,I398&gt;0),Hoja1!U398,IF(Hoja1!U398&gt;0,Hoja1!U398,0)))</f>
        <v>0</v>
      </c>
      <c r="L398" s="6">
        <f>IF(AND(Hoja1!B398=Hoja1!B399,Hoja1!E398=Hoja1!E399,I398&gt;0),Hoja1!Q399,IF(AND(Hoja1!B398=Hoja1!B399,Hoja1!E398&lt;&gt;Hoja1!E399,I398&gt;0),Hoja1!V398,IF(Hoja1!V398&gt;0,Hoja1!V398,0)))</f>
        <v>0</v>
      </c>
      <c r="M398" t="str">
        <f>Hoja1!W398</f>
        <v/>
      </c>
    </row>
    <row r="399" spans="1:13" x14ac:dyDescent="0.3">
      <c r="A399" s="3">
        <f>Hoja1!B399</f>
        <v>376</v>
      </c>
      <c r="B399" s="5">
        <f>Hoja1!H399</f>
        <v>44588</v>
      </c>
      <c r="C399" s="5">
        <f>Hoja1!K399</f>
        <v>44677</v>
      </c>
      <c r="D399" s="6">
        <f>Hoja1!N399</f>
        <v>23250000</v>
      </c>
      <c r="E399" s="7">
        <f>Hoja1!O399</f>
        <v>1</v>
      </c>
      <c r="F399" s="6">
        <f>Hoja1!P399</f>
        <v>23250000</v>
      </c>
      <c r="G399" s="6">
        <f>Hoja1!Q399</f>
        <v>0</v>
      </c>
      <c r="H399" s="6">
        <f>Hoja1!R399</f>
        <v>1</v>
      </c>
      <c r="I399" s="6">
        <f>Hoja1!S399</f>
        <v>11625000</v>
      </c>
      <c r="J399" s="7">
        <f t="shared" si="6"/>
        <v>0.73333333333333328</v>
      </c>
      <c r="K399" s="6">
        <f>IF(AND(Hoja1!B399=Hoja1!B400,Hoja1!E399=Hoja1!E400,I399&gt;0),Hoja1!P400,IF(AND(Hoja1!B399=Hoja1!B400,Hoja1!E399&lt;&gt;Hoja1!E400,I399&gt;0),Hoja1!U399,IF(Hoja1!U399&gt;0,Hoja1!U399,0)))</f>
        <v>8525000</v>
      </c>
      <c r="L399" s="6">
        <f>IF(AND(Hoja1!B399=Hoja1!B400,Hoja1!E399=Hoja1!E400,I399&gt;0),Hoja1!Q400,IF(AND(Hoja1!B399=Hoja1!B400,Hoja1!E399&lt;&gt;Hoja1!E400,I399&gt;0),Hoja1!V399,IF(Hoja1!V399&gt;0,Hoja1!V399,0)))</f>
        <v>3100000</v>
      </c>
      <c r="M399" t="str">
        <f>Hoja1!W399</f>
        <v>Adición mismo contrato</v>
      </c>
    </row>
    <row r="400" spans="1:13" x14ac:dyDescent="0.3">
      <c r="A400" s="3">
        <f>Hoja1!B400</f>
        <v>376</v>
      </c>
      <c r="B400" s="5">
        <f>Hoja1!H400</f>
        <v>44678</v>
      </c>
      <c r="C400" s="5">
        <f>Hoja1!K400</f>
        <v>44723</v>
      </c>
      <c r="D400" s="6">
        <f>Hoja1!N400</f>
        <v>11625000</v>
      </c>
      <c r="E400" s="7">
        <f>Hoja1!O400</f>
        <v>0.73333333333333328</v>
      </c>
      <c r="F400" s="6">
        <f>Hoja1!P400</f>
        <v>8525000</v>
      </c>
      <c r="G400" s="6">
        <f>Hoja1!Q400</f>
        <v>3100000</v>
      </c>
      <c r="H400" s="6">
        <f>Hoja1!R400</f>
        <v>0</v>
      </c>
      <c r="I400" s="6">
        <f>Hoja1!S400</f>
        <v>0</v>
      </c>
      <c r="J400" s="7">
        <f t="shared" si="6"/>
        <v>0</v>
      </c>
      <c r="K400" s="6">
        <f>IF(AND(Hoja1!B400=Hoja1!B401,Hoja1!E400=Hoja1!E401,I400&gt;0),Hoja1!P401,IF(AND(Hoja1!B400=Hoja1!B401,Hoja1!E400&lt;&gt;Hoja1!E401,I400&gt;0),Hoja1!U400,IF(Hoja1!U400&gt;0,Hoja1!U400,0)))</f>
        <v>0</v>
      </c>
      <c r="L400" s="6">
        <f>IF(AND(Hoja1!B400=Hoja1!B401,Hoja1!E400=Hoja1!E401,I400&gt;0),Hoja1!Q401,IF(AND(Hoja1!B400=Hoja1!B401,Hoja1!E400&lt;&gt;Hoja1!E401,I400&gt;0),Hoja1!V400,IF(Hoja1!V400&gt;0,Hoja1!V400,0)))</f>
        <v>0</v>
      </c>
      <c r="M400" t="str">
        <f>Hoja1!W400</f>
        <v/>
      </c>
    </row>
    <row r="401" spans="1:13" x14ac:dyDescent="0.3">
      <c r="A401" s="3">
        <f>Hoja1!B401</f>
        <v>377</v>
      </c>
      <c r="B401" s="5">
        <f>Hoja1!H401</f>
        <v>44587</v>
      </c>
      <c r="C401" s="5">
        <f>Hoja1!K401</f>
        <v>44798</v>
      </c>
      <c r="D401" s="6">
        <f>Hoja1!N401</f>
        <v>63000000</v>
      </c>
      <c r="E401" s="7">
        <f>Hoja1!O401</f>
        <v>0.58571428571428574</v>
      </c>
      <c r="F401" s="6">
        <f>Hoja1!P401</f>
        <v>36900000</v>
      </c>
      <c r="G401" s="6">
        <f>Hoja1!Q401</f>
        <v>26100000</v>
      </c>
      <c r="H401" s="6">
        <f>Hoja1!R401</f>
        <v>0</v>
      </c>
      <c r="I401" s="6">
        <f>Hoja1!S401</f>
        <v>0</v>
      </c>
      <c r="J401" s="7">
        <f t="shared" si="6"/>
        <v>0</v>
      </c>
      <c r="K401" s="6">
        <f>IF(AND(Hoja1!B401=Hoja1!B402,Hoja1!E401=Hoja1!E402,I401&gt;0),Hoja1!P402,IF(AND(Hoja1!B401=Hoja1!B402,Hoja1!E401&lt;&gt;Hoja1!E402,I401&gt;0),Hoja1!U401,IF(Hoja1!U401&gt;0,Hoja1!U401,0)))</f>
        <v>0</v>
      </c>
      <c r="L401" s="6">
        <f>IF(AND(Hoja1!B401=Hoja1!B402,Hoja1!E401=Hoja1!E402,I401&gt;0),Hoja1!Q402,IF(AND(Hoja1!B401=Hoja1!B402,Hoja1!E401&lt;&gt;Hoja1!E402,I401&gt;0),Hoja1!V401,IF(Hoja1!V401&gt;0,Hoja1!V401,0)))</f>
        <v>0</v>
      </c>
      <c r="M401" t="str">
        <f>Hoja1!W401</f>
        <v/>
      </c>
    </row>
    <row r="402" spans="1:13" x14ac:dyDescent="0.3">
      <c r="A402" s="3">
        <f>Hoja1!B402</f>
        <v>378</v>
      </c>
      <c r="B402" s="5">
        <f>Hoja1!H402</f>
        <v>44586</v>
      </c>
      <c r="C402" s="5">
        <f>Hoja1!K402</f>
        <v>44919</v>
      </c>
      <c r="D402" s="6">
        <f>Hoja1!N402</f>
        <v>55000000</v>
      </c>
      <c r="E402" s="7">
        <f>Hoja1!O402</f>
        <v>0.38181818181818183</v>
      </c>
      <c r="F402" s="6">
        <f>Hoja1!P402</f>
        <v>21000000</v>
      </c>
      <c r="G402" s="6">
        <f>Hoja1!Q402</f>
        <v>34000000</v>
      </c>
      <c r="H402" s="6">
        <f>Hoja1!R402</f>
        <v>0</v>
      </c>
      <c r="I402" s="6">
        <f>Hoja1!S402</f>
        <v>0</v>
      </c>
      <c r="J402" s="7">
        <f t="shared" si="6"/>
        <v>0</v>
      </c>
      <c r="K402" s="6">
        <f>IF(AND(Hoja1!B402=Hoja1!B403,Hoja1!E402=Hoja1!E403,I402&gt;0),Hoja1!P403,IF(AND(Hoja1!B402=Hoja1!B403,Hoja1!E402&lt;&gt;Hoja1!E403,I402&gt;0),Hoja1!U402,IF(Hoja1!U402&gt;0,Hoja1!U402,0)))</f>
        <v>0</v>
      </c>
      <c r="L402" s="6">
        <f>IF(AND(Hoja1!B402=Hoja1!B403,Hoja1!E402=Hoja1!E403,I402&gt;0),Hoja1!Q403,IF(AND(Hoja1!B402=Hoja1!B403,Hoja1!E402&lt;&gt;Hoja1!E403,I402&gt;0),Hoja1!V402,IF(Hoja1!V402&gt;0,Hoja1!V402,0)))</f>
        <v>0</v>
      </c>
      <c r="M402" t="str">
        <f>Hoja1!W402</f>
        <v/>
      </c>
    </row>
    <row r="403" spans="1:13" x14ac:dyDescent="0.3">
      <c r="A403" s="3">
        <f>Hoja1!B403</f>
        <v>379</v>
      </c>
      <c r="B403" s="5">
        <f>Hoja1!H403</f>
        <v>44585</v>
      </c>
      <c r="C403" s="5">
        <f>Hoja1!K403</f>
        <v>44765</v>
      </c>
      <c r="D403" s="6">
        <f>Hoja1!N403</f>
        <v>25263840</v>
      </c>
      <c r="E403" s="7">
        <f>Hoja1!O403</f>
        <v>0.2</v>
      </c>
      <c r="F403" s="6">
        <f>Hoja1!P403</f>
        <v>5052768</v>
      </c>
      <c r="G403" s="6">
        <f>Hoja1!Q403</f>
        <v>20211072</v>
      </c>
      <c r="H403" s="6">
        <f>Hoja1!R403</f>
        <v>0</v>
      </c>
      <c r="I403" s="6">
        <f>Hoja1!S403</f>
        <v>0</v>
      </c>
      <c r="J403" s="7">
        <f t="shared" si="6"/>
        <v>0</v>
      </c>
      <c r="K403" s="6">
        <f>IF(AND(Hoja1!B403=Hoja1!B404,Hoja1!E403=Hoja1!E404,I403&gt;0),Hoja1!P404,IF(AND(Hoja1!B403=Hoja1!B404,Hoja1!E403&lt;&gt;Hoja1!E404,I403&gt;0),Hoja1!U403,IF(Hoja1!U403&gt;0,Hoja1!U403,0)))</f>
        <v>0</v>
      </c>
      <c r="L403" s="6">
        <f>IF(AND(Hoja1!B403=Hoja1!B404,Hoja1!E403=Hoja1!E404,I403&gt;0),Hoja1!Q404,IF(AND(Hoja1!B403=Hoja1!B404,Hoja1!E403&lt;&gt;Hoja1!E404,I403&gt;0),Hoja1!V403,IF(Hoja1!V403&gt;0,Hoja1!V403,0)))</f>
        <v>0</v>
      </c>
      <c r="M403" t="str">
        <f>Hoja1!W403</f>
        <v/>
      </c>
    </row>
    <row r="404" spans="1:13" x14ac:dyDescent="0.3">
      <c r="A404" s="3">
        <f>Hoja1!B404</f>
        <v>380</v>
      </c>
      <c r="B404" s="5">
        <f>Hoja1!H404</f>
        <v>44586</v>
      </c>
      <c r="C404" s="5">
        <f>Hoja1!K404</f>
        <v>44919</v>
      </c>
      <c r="D404" s="6">
        <f>Hoja1!N404</f>
        <v>89100000</v>
      </c>
      <c r="E404" s="7">
        <f>Hoja1!O404</f>
        <v>0.38181818181818183</v>
      </c>
      <c r="F404" s="6">
        <f>Hoja1!P404</f>
        <v>34020000</v>
      </c>
      <c r="G404" s="6">
        <f>Hoja1!Q404</f>
        <v>55080000</v>
      </c>
      <c r="H404" s="6">
        <f>Hoja1!R404</f>
        <v>0</v>
      </c>
      <c r="I404" s="6">
        <f>Hoja1!S404</f>
        <v>0</v>
      </c>
      <c r="J404" s="7">
        <f t="shared" si="6"/>
        <v>0</v>
      </c>
      <c r="K404" s="6">
        <f>IF(AND(Hoja1!B404=Hoja1!B405,Hoja1!E404=Hoja1!E405,I404&gt;0),Hoja1!P405,IF(AND(Hoja1!B404=Hoja1!B405,Hoja1!E404&lt;&gt;Hoja1!E405,I404&gt;0),Hoja1!U404,IF(Hoja1!U404&gt;0,Hoja1!U404,0)))</f>
        <v>0</v>
      </c>
      <c r="L404" s="6">
        <f>IF(AND(Hoja1!B404=Hoja1!B405,Hoja1!E404=Hoja1!E405,I404&gt;0),Hoja1!Q405,IF(AND(Hoja1!B404=Hoja1!B405,Hoja1!E404&lt;&gt;Hoja1!E405,I404&gt;0),Hoja1!V404,IF(Hoja1!V404&gt;0,Hoja1!V404,0)))</f>
        <v>0</v>
      </c>
      <c r="M404" t="str">
        <f>Hoja1!W404</f>
        <v/>
      </c>
    </row>
    <row r="405" spans="1:13" x14ac:dyDescent="0.3">
      <c r="A405" s="3">
        <f>Hoja1!B405</f>
        <v>381</v>
      </c>
      <c r="B405" s="5">
        <f>Hoja1!H405</f>
        <v>44585</v>
      </c>
      <c r="C405" s="5">
        <f>Hoja1!K405</f>
        <v>44918</v>
      </c>
      <c r="D405" s="6">
        <f>Hoja1!N405</f>
        <v>60500000</v>
      </c>
      <c r="E405" s="7">
        <f>Hoja1!O405</f>
        <v>0.38484847933884297</v>
      </c>
      <c r="F405" s="6">
        <f>Hoja1!P405</f>
        <v>23283333</v>
      </c>
      <c r="G405" s="6">
        <f>Hoja1!Q405</f>
        <v>37216667</v>
      </c>
      <c r="H405" s="6">
        <f>Hoja1!R405</f>
        <v>0</v>
      </c>
      <c r="I405" s="6">
        <f>Hoja1!S405</f>
        <v>0</v>
      </c>
      <c r="J405" s="7">
        <f t="shared" si="6"/>
        <v>0</v>
      </c>
      <c r="K405" s="6">
        <f>IF(AND(Hoja1!B405=Hoja1!B406,Hoja1!E405=Hoja1!E406,I405&gt;0),Hoja1!P406,IF(AND(Hoja1!B405=Hoja1!B406,Hoja1!E405&lt;&gt;Hoja1!E406,I405&gt;0),Hoja1!U405,IF(Hoja1!U405&gt;0,Hoja1!U405,0)))</f>
        <v>0</v>
      </c>
      <c r="L405" s="6">
        <f>IF(AND(Hoja1!B405=Hoja1!B406,Hoja1!E405=Hoja1!E406,I405&gt;0),Hoja1!Q406,IF(AND(Hoja1!B405=Hoja1!B406,Hoja1!E405&lt;&gt;Hoja1!E406,I405&gt;0),Hoja1!V405,IF(Hoja1!V405&gt;0,Hoja1!V405,0)))</f>
        <v>0</v>
      </c>
      <c r="M405" t="str">
        <f>Hoja1!W405</f>
        <v/>
      </c>
    </row>
    <row r="406" spans="1:13" x14ac:dyDescent="0.3">
      <c r="A406" s="3">
        <f>Hoja1!B406</f>
        <v>382</v>
      </c>
      <c r="B406" s="5">
        <f>Hoja1!H406</f>
        <v>44586</v>
      </c>
      <c r="C406" s="5">
        <f>Hoja1!K406</f>
        <v>44919</v>
      </c>
      <c r="D406" s="6">
        <f>Hoja1!N406</f>
        <v>33000000</v>
      </c>
      <c r="E406" s="7">
        <f>Hoja1!O406</f>
        <v>0.37878787878787878</v>
      </c>
      <c r="F406" s="6">
        <f>Hoja1!P406</f>
        <v>12500000</v>
      </c>
      <c r="G406" s="6">
        <f>Hoja1!Q406</f>
        <v>20500000</v>
      </c>
      <c r="H406" s="6">
        <f>Hoja1!R406</f>
        <v>0</v>
      </c>
      <c r="I406" s="6">
        <f>Hoja1!S406</f>
        <v>0</v>
      </c>
      <c r="J406" s="7">
        <f t="shared" si="6"/>
        <v>0</v>
      </c>
      <c r="K406" s="6">
        <f>IF(AND(Hoja1!B406=Hoja1!B407,Hoja1!E406=Hoja1!E407,I406&gt;0),Hoja1!P407,IF(AND(Hoja1!B406=Hoja1!B407,Hoja1!E406&lt;&gt;Hoja1!E407,I406&gt;0),Hoja1!U406,IF(Hoja1!U406&gt;0,Hoja1!U406,0)))</f>
        <v>0</v>
      </c>
      <c r="L406" s="6">
        <f>IF(AND(Hoja1!B406=Hoja1!B407,Hoja1!E406=Hoja1!E407,I406&gt;0),Hoja1!Q407,IF(AND(Hoja1!B406=Hoja1!B407,Hoja1!E406&lt;&gt;Hoja1!E407,I406&gt;0),Hoja1!V406,IF(Hoja1!V406&gt;0,Hoja1!V406,0)))</f>
        <v>0</v>
      </c>
      <c r="M406" t="str">
        <f>Hoja1!W406</f>
        <v/>
      </c>
    </row>
    <row r="407" spans="1:13" x14ac:dyDescent="0.3">
      <c r="A407" s="3">
        <f>Hoja1!B407</f>
        <v>383</v>
      </c>
      <c r="B407" s="5">
        <f>Hoja1!H407</f>
        <v>44586</v>
      </c>
      <c r="C407" s="5">
        <f>Hoja1!K407</f>
        <v>44766</v>
      </c>
      <c r="D407" s="6">
        <f>Hoja1!N407</f>
        <v>38500000</v>
      </c>
      <c r="E407" s="7">
        <f>Hoja1!O407</f>
        <v>0.38181818181818183</v>
      </c>
      <c r="F407" s="6">
        <f>Hoja1!P407</f>
        <v>14700000</v>
      </c>
      <c r="G407" s="6">
        <f>Hoja1!Q407</f>
        <v>23800000</v>
      </c>
      <c r="H407" s="6">
        <f>Hoja1!R407</f>
        <v>0</v>
      </c>
      <c r="I407" s="6">
        <f>Hoja1!S407</f>
        <v>0</v>
      </c>
      <c r="J407" s="7">
        <f t="shared" si="6"/>
        <v>0</v>
      </c>
      <c r="K407" s="6">
        <f>IF(AND(Hoja1!B407=Hoja1!B408,Hoja1!E407=Hoja1!E408,I407&gt;0),Hoja1!P408,IF(AND(Hoja1!B407=Hoja1!B408,Hoja1!E407&lt;&gt;Hoja1!E408,I407&gt;0),Hoja1!U407,IF(Hoja1!U407&gt;0,Hoja1!U407,0)))</f>
        <v>0</v>
      </c>
      <c r="L407" s="6">
        <f>IF(AND(Hoja1!B407=Hoja1!B408,Hoja1!E407=Hoja1!E408,I407&gt;0),Hoja1!Q408,IF(AND(Hoja1!B407=Hoja1!B408,Hoja1!E407&lt;&gt;Hoja1!E408,I407&gt;0),Hoja1!V407,IF(Hoja1!V407&gt;0,Hoja1!V407,0)))</f>
        <v>0</v>
      </c>
      <c r="M407" t="str">
        <f>Hoja1!W407</f>
        <v/>
      </c>
    </row>
    <row r="408" spans="1:13" x14ac:dyDescent="0.3">
      <c r="A408" s="3">
        <f>Hoja1!B408</f>
        <v>384</v>
      </c>
      <c r="B408" s="5">
        <f>Hoja1!H408</f>
        <v>44586</v>
      </c>
      <c r="C408" s="5">
        <f>Hoja1!K408</f>
        <v>44766</v>
      </c>
      <c r="D408" s="6">
        <f>Hoja1!N408</f>
        <v>24300000</v>
      </c>
      <c r="E408" s="7">
        <f>Hoja1!O408</f>
        <v>0.7</v>
      </c>
      <c r="F408" s="6">
        <f>Hoja1!P408</f>
        <v>17010000</v>
      </c>
      <c r="G408" s="6">
        <f>Hoja1!Q408</f>
        <v>7290000</v>
      </c>
      <c r="H408" s="6">
        <f>Hoja1!R408</f>
        <v>0</v>
      </c>
      <c r="I408" s="6">
        <f>Hoja1!S408</f>
        <v>0</v>
      </c>
      <c r="J408" s="7">
        <f t="shared" si="6"/>
        <v>0</v>
      </c>
      <c r="K408" s="6">
        <f>IF(AND(Hoja1!B408=Hoja1!B409,Hoja1!E408=Hoja1!E409,I408&gt;0),Hoja1!P409,IF(AND(Hoja1!B408=Hoja1!B409,Hoja1!E408&lt;&gt;Hoja1!E409,I408&gt;0),Hoja1!U408,IF(Hoja1!U408&gt;0,Hoja1!U408,0)))</f>
        <v>0</v>
      </c>
      <c r="L408" s="6">
        <f>IF(AND(Hoja1!B408=Hoja1!B409,Hoja1!E408=Hoja1!E409,I408&gt;0),Hoja1!Q409,IF(AND(Hoja1!B408=Hoja1!B409,Hoja1!E408&lt;&gt;Hoja1!E409,I408&gt;0),Hoja1!V408,IF(Hoja1!V408&gt;0,Hoja1!V408,0)))</f>
        <v>0</v>
      </c>
      <c r="M408" t="str">
        <f>Hoja1!W408</f>
        <v/>
      </c>
    </row>
    <row r="409" spans="1:13" x14ac:dyDescent="0.3">
      <c r="A409" s="3">
        <f>Hoja1!B409</f>
        <v>385</v>
      </c>
      <c r="B409" s="5">
        <f>Hoja1!H409</f>
        <v>44585</v>
      </c>
      <c r="C409" s="5">
        <f>Hoja1!K409</f>
        <v>44918</v>
      </c>
      <c r="D409" s="6">
        <f>Hoja1!N409</f>
        <v>64900000</v>
      </c>
      <c r="E409" s="7">
        <f>Hoja1!O409</f>
        <v>0.38181818181818183</v>
      </c>
      <c r="F409" s="6">
        <f>Hoja1!P409</f>
        <v>24780000</v>
      </c>
      <c r="G409" s="6">
        <f>Hoja1!Q409</f>
        <v>40120000</v>
      </c>
      <c r="H409" s="6">
        <f>Hoja1!R409</f>
        <v>0</v>
      </c>
      <c r="I409" s="6">
        <f>Hoja1!S409</f>
        <v>0</v>
      </c>
      <c r="J409" s="7">
        <f t="shared" si="6"/>
        <v>0</v>
      </c>
      <c r="K409" s="6">
        <f>IF(AND(Hoja1!B409=Hoja1!B410,Hoja1!E409=Hoja1!E410,I409&gt;0),Hoja1!P410,IF(AND(Hoja1!B409=Hoja1!B410,Hoja1!E409&lt;&gt;Hoja1!E410,I409&gt;0),Hoja1!U409,IF(Hoja1!U409&gt;0,Hoja1!U409,0)))</f>
        <v>0</v>
      </c>
      <c r="L409" s="6">
        <f>IF(AND(Hoja1!B409=Hoja1!B410,Hoja1!E409=Hoja1!E410,I409&gt;0),Hoja1!Q410,IF(AND(Hoja1!B409=Hoja1!B410,Hoja1!E409&lt;&gt;Hoja1!E410,I409&gt;0),Hoja1!V409,IF(Hoja1!V409&gt;0,Hoja1!V409,0)))</f>
        <v>0</v>
      </c>
      <c r="M409" t="str">
        <f>Hoja1!W409</f>
        <v/>
      </c>
    </row>
    <row r="410" spans="1:13" x14ac:dyDescent="0.3">
      <c r="A410" s="3">
        <f>Hoja1!B410</f>
        <v>386</v>
      </c>
      <c r="B410" s="5">
        <f>Hoja1!H410</f>
        <v>44586</v>
      </c>
      <c r="C410" s="5">
        <f>Hoja1!K410</f>
        <v>44766</v>
      </c>
      <c r="D410" s="6">
        <f>Hoja1!N410</f>
        <v>24300000</v>
      </c>
      <c r="E410" s="7">
        <f>Hoja1!O410</f>
        <v>0.69444444444444442</v>
      </c>
      <c r="F410" s="6">
        <f>Hoja1!P410</f>
        <v>16875000</v>
      </c>
      <c r="G410" s="6">
        <f>Hoja1!Q410</f>
        <v>7425000</v>
      </c>
      <c r="H410" s="6">
        <f>Hoja1!R410</f>
        <v>0</v>
      </c>
      <c r="I410" s="6">
        <f>Hoja1!S410</f>
        <v>0</v>
      </c>
      <c r="J410" s="7">
        <f t="shared" si="6"/>
        <v>0</v>
      </c>
      <c r="K410" s="6">
        <f>IF(AND(Hoja1!B410=Hoja1!B411,Hoja1!E410=Hoja1!E411,I410&gt;0),Hoja1!P411,IF(AND(Hoja1!B410=Hoja1!B411,Hoja1!E410&lt;&gt;Hoja1!E411,I410&gt;0),Hoja1!U410,IF(Hoja1!U410&gt;0,Hoja1!U410,0)))</f>
        <v>0</v>
      </c>
      <c r="L410" s="6">
        <f>IF(AND(Hoja1!B410=Hoja1!B411,Hoja1!E410=Hoja1!E411,I410&gt;0),Hoja1!Q411,IF(AND(Hoja1!B410=Hoja1!B411,Hoja1!E410&lt;&gt;Hoja1!E411,I410&gt;0),Hoja1!V410,IF(Hoja1!V410&gt;0,Hoja1!V410,0)))</f>
        <v>0</v>
      </c>
      <c r="M410" t="str">
        <f>Hoja1!W410</f>
        <v/>
      </c>
    </row>
    <row r="411" spans="1:13" x14ac:dyDescent="0.3">
      <c r="A411" s="3">
        <f>Hoja1!B411</f>
        <v>387</v>
      </c>
      <c r="B411" s="5">
        <f>Hoja1!H411</f>
        <v>44586</v>
      </c>
      <c r="C411" s="5">
        <f>Hoja1!K411</f>
        <v>44919</v>
      </c>
      <c r="D411" s="6">
        <f>Hoja1!N411</f>
        <v>64900000</v>
      </c>
      <c r="E411" s="7">
        <f>Hoja1!O411</f>
        <v>0.37878787365177197</v>
      </c>
      <c r="F411" s="6">
        <f>Hoja1!P411</f>
        <v>24583333</v>
      </c>
      <c r="G411" s="6">
        <f>Hoja1!Q411</f>
        <v>40316667</v>
      </c>
      <c r="H411" s="6">
        <f>Hoja1!R411</f>
        <v>0</v>
      </c>
      <c r="I411" s="6">
        <f>Hoja1!S411</f>
        <v>0</v>
      </c>
      <c r="J411" s="7">
        <f t="shared" si="6"/>
        <v>0</v>
      </c>
      <c r="K411" s="6">
        <f>IF(AND(Hoja1!B411=Hoja1!B412,Hoja1!E411=Hoja1!E412,I411&gt;0),Hoja1!P412,IF(AND(Hoja1!B411=Hoja1!B412,Hoja1!E411&lt;&gt;Hoja1!E412,I411&gt;0),Hoja1!U411,IF(Hoja1!U411&gt;0,Hoja1!U411,0)))</f>
        <v>0</v>
      </c>
      <c r="L411" s="6">
        <f>IF(AND(Hoja1!B411=Hoja1!B412,Hoja1!E411=Hoja1!E412,I411&gt;0),Hoja1!Q412,IF(AND(Hoja1!B411=Hoja1!B412,Hoja1!E411&lt;&gt;Hoja1!E412,I411&gt;0),Hoja1!V411,IF(Hoja1!V411&gt;0,Hoja1!V411,0)))</f>
        <v>0</v>
      </c>
      <c r="M411" t="str">
        <f>Hoja1!W411</f>
        <v>Adición contrato otra vigencia</v>
      </c>
    </row>
    <row r="412" spans="1:13" x14ac:dyDescent="0.3">
      <c r="A412" s="3">
        <f>Hoja1!B412</f>
        <v>387</v>
      </c>
      <c r="B412" s="5">
        <f>Hoja1!H412</f>
        <v>44681</v>
      </c>
      <c r="C412" s="5">
        <f>Hoja1!K412</f>
        <v>44741</v>
      </c>
      <c r="D412" s="6">
        <f>Hoja1!N412</f>
        <v>0</v>
      </c>
      <c r="E412" s="7">
        <f>Hoja1!O412</f>
        <v>0</v>
      </c>
      <c r="F412" s="6">
        <f>Hoja1!P412</f>
        <v>0</v>
      </c>
      <c r="G412" s="6">
        <f>Hoja1!Q412</f>
        <v>0</v>
      </c>
      <c r="H412" s="6">
        <f>Hoja1!R412</f>
        <v>1</v>
      </c>
      <c r="I412" s="6">
        <f>Hoja1!S412</f>
        <v>54177914</v>
      </c>
      <c r="J412" s="7">
        <f t="shared" si="6"/>
        <v>0</v>
      </c>
      <c r="K412" s="6">
        <f>IF(AND(Hoja1!B412=Hoja1!B413,Hoja1!E412=Hoja1!E413,I412&gt;0),Hoja1!P413,IF(AND(Hoja1!B412=Hoja1!B413,Hoja1!E412&lt;&gt;Hoja1!E413,I412&gt;0),Hoja1!U412,IF(Hoja1!U412&gt;0,Hoja1!U412,0)))</f>
        <v>0</v>
      </c>
      <c r="L412" s="6">
        <f>IF(AND(Hoja1!B412=Hoja1!B413,Hoja1!E412=Hoja1!E413,I412&gt;0),Hoja1!Q413,IF(AND(Hoja1!B412=Hoja1!B413,Hoja1!E412&lt;&gt;Hoja1!E413,I412&gt;0),Hoja1!V412,IF(Hoja1!V412&gt;0,Hoja1!V412,0)))</f>
        <v>0</v>
      </c>
      <c r="M412" t="str">
        <f>Hoja1!W412</f>
        <v>Adición mismo contrato</v>
      </c>
    </row>
    <row r="413" spans="1:13" x14ac:dyDescent="0.3">
      <c r="A413" s="3">
        <f>Hoja1!B413</f>
        <v>387</v>
      </c>
      <c r="B413" s="5">
        <f>Hoja1!H413</f>
        <v>44742</v>
      </c>
      <c r="C413" s="5">
        <f>Hoja1!K413</f>
        <v>44833</v>
      </c>
      <c r="D413" s="6">
        <f>Hoja1!N413</f>
        <v>0</v>
      </c>
      <c r="E413" s="7">
        <f>Hoja1!O413</f>
        <v>0</v>
      </c>
      <c r="F413" s="6">
        <f>Hoja1!P413</f>
        <v>0</v>
      </c>
      <c r="G413" s="6">
        <f>Hoja1!Q413</f>
        <v>0</v>
      </c>
      <c r="H413" s="6">
        <f>Hoja1!R413</f>
        <v>0</v>
      </c>
      <c r="I413" s="6">
        <f>Hoja1!S413</f>
        <v>81266871</v>
      </c>
      <c r="J413" s="7">
        <f t="shared" si="6"/>
        <v>0</v>
      </c>
      <c r="K413" s="6">
        <f>IF(AND(Hoja1!B413=Hoja1!B414,Hoja1!E413=Hoja1!E414,I413&gt;0),Hoja1!P414,IF(AND(Hoja1!B413=Hoja1!B414,Hoja1!E413&lt;&gt;Hoja1!E414,I413&gt;0),Hoja1!U413,IF(Hoja1!U413&gt;0,Hoja1!U413,0)))</f>
        <v>0</v>
      </c>
      <c r="L413" s="6">
        <f>IF(AND(Hoja1!B413=Hoja1!B414,Hoja1!E413=Hoja1!E414,I413&gt;0),Hoja1!Q414,IF(AND(Hoja1!B413=Hoja1!B414,Hoja1!E413&lt;&gt;Hoja1!E414,I413&gt;0),Hoja1!V413,IF(Hoja1!V413&gt;0,Hoja1!V413,0)))</f>
        <v>81266871</v>
      </c>
      <c r="M413" t="str">
        <f>Hoja1!W413</f>
        <v/>
      </c>
    </row>
    <row r="414" spans="1:13" x14ac:dyDescent="0.3">
      <c r="A414" s="3">
        <f>Hoja1!B414</f>
        <v>388</v>
      </c>
      <c r="B414" s="5">
        <f>Hoja1!H414</f>
        <v>44585</v>
      </c>
      <c r="C414" s="5">
        <f>Hoja1!K414</f>
        <v>44827</v>
      </c>
      <c r="D414" s="6">
        <f>Hoja1!N414</f>
        <v>40000000</v>
      </c>
      <c r="E414" s="7">
        <f>Hoja1!O414</f>
        <v>0.52916667500000003</v>
      </c>
      <c r="F414" s="6">
        <f>Hoja1!P414</f>
        <v>21166667</v>
      </c>
      <c r="G414" s="6">
        <f>Hoja1!Q414</f>
        <v>18833333</v>
      </c>
      <c r="H414" s="6">
        <f>Hoja1!R414</f>
        <v>0</v>
      </c>
      <c r="I414" s="6">
        <f>Hoja1!S414</f>
        <v>0</v>
      </c>
      <c r="J414" s="7">
        <f t="shared" si="6"/>
        <v>0</v>
      </c>
      <c r="K414" s="6">
        <f>IF(AND(Hoja1!B414=Hoja1!B415,Hoja1!E414=Hoja1!E415,I414&gt;0),Hoja1!P415,IF(AND(Hoja1!B414=Hoja1!B415,Hoja1!E414&lt;&gt;Hoja1!E415,I414&gt;0),Hoja1!U414,IF(Hoja1!U414&gt;0,Hoja1!U414,0)))</f>
        <v>0</v>
      </c>
      <c r="L414" s="6">
        <f>IF(AND(Hoja1!B414=Hoja1!B415,Hoja1!E414=Hoja1!E415,I414&gt;0),Hoja1!Q415,IF(AND(Hoja1!B414=Hoja1!B415,Hoja1!E414&lt;&gt;Hoja1!E415,I414&gt;0),Hoja1!V414,IF(Hoja1!V414&gt;0,Hoja1!V414,0)))</f>
        <v>0</v>
      </c>
      <c r="M414" t="str">
        <f>Hoja1!W414</f>
        <v/>
      </c>
    </row>
    <row r="415" spans="1:13" x14ac:dyDescent="0.3">
      <c r="A415" s="3">
        <f>Hoja1!B415</f>
        <v>390</v>
      </c>
      <c r="B415" s="5">
        <f>Hoja1!H415</f>
        <v>44586</v>
      </c>
      <c r="C415" s="5">
        <f>Hoja1!K415</f>
        <v>44919</v>
      </c>
      <c r="D415" s="6">
        <f>Hoja1!N415</f>
        <v>44550000</v>
      </c>
      <c r="E415" s="7">
        <f>Hoja1!O415</f>
        <v>0.38181818181818183</v>
      </c>
      <c r="F415" s="6">
        <f>Hoja1!P415</f>
        <v>17010000</v>
      </c>
      <c r="G415" s="6">
        <f>Hoja1!Q415</f>
        <v>27540000</v>
      </c>
      <c r="H415" s="6">
        <f>Hoja1!R415</f>
        <v>0</v>
      </c>
      <c r="I415" s="6">
        <f>Hoja1!S415</f>
        <v>0</v>
      </c>
      <c r="J415" s="7">
        <f t="shared" si="6"/>
        <v>0</v>
      </c>
      <c r="K415" s="6">
        <f>IF(AND(Hoja1!B415=Hoja1!B416,Hoja1!E415=Hoja1!E416,I415&gt;0),Hoja1!P416,IF(AND(Hoja1!B415=Hoja1!B416,Hoja1!E415&lt;&gt;Hoja1!E416,I415&gt;0),Hoja1!U415,IF(Hoja1!U415&gt;0,Hoja1!U415,0)))</f>
        <v>0</v>
      </c>
      <c r="L415" s="6">
        <f>IF(AND(Hoja1!B415=Hoja1!B416,Hoja1!E415=Hoja1!E416,I415&gt;0),Hoja1!Q416,IF(AND(Hoja1!B415=Hoja1!B416,Hoja1!E415&lt;&gt;Hoja1!E416,I415&gt;0),Hoja1!V415,IF(Hoja1!V415&gt;0,Hoja1!V415,0)))</f>
        <v>0</v>
      </c>
      <c r="M415" t="str">
        <f>Hoja1!W415</f>
        <v/>
      </c>
    </row>
    <row r="416" spans="1:13" x14ac:dyDescent="0.3">
      <c r="A416" s="3">
        <f>Hoja1!B416</f>
        <v>391</v>
      </c>
      <c r="B416" s="5">
        <f>Hoja1!H416</f>
        <v>44586</v>
      </c>
      <c r="C416" s="5">
        <f>Hoja1!K416</f>
        <v>44797</v>
      </c>
      <c r="D416" s="6">
        <f>Hoja1!N416</f>
        <v>54250000</v>
      </c>
      <c r="E416" s="7">
        <f>Hoja1!O416</f>
        <v>0.59523810138248845</v>
      </c>
      <c r="F416" s="6">
        <f>Hoja1!P416</f>
        <v>32291667</v>
      </c>
      <c r="G416" s="6">
        <f>Hoja1!Q416</f>
        <v>21958333</v>
      </c>
      <c r="H416" s="6">
        <f>Hoja1!R416</f>
        <v>0</v>
      </c>
      <c r="I416" s="6">
        <f>Hoja1!S416</f>
        <v>0</v>
      </c>
      <c r="J416" s="7">
        <f t="shared" si="6"/>
        <v>0</v>
      </c>
      <c r="K416" s="6">
        <f>IF(AND(Hoja1!B416=Hoja1!B417,Hoja1!E416=Hoja1!E417,I416&gt;0),Hoja1!P417,IF(AND(Hoja1!B416=Hoja1!B417,Hoja1!E416&lt;&gt;Hoja1!E417,I416&gt;0),Hoja1!U416,IF(Hoja1!U416&gt;0,Hoja1!U416,0)))</f>
        <v>0</v>
      </c>
      <c r="L416" s="6">
        <f>IF(AND(Hoja1!B416=Hoja1!B417,Hoja1!E416=Hoja1!E417,I416&gt;0),Hoja1!Q417,IF(AND(Hoja1!B416=Hoja1!B417,Hoja1!E416&lt;&gt;Hoja1!E417,I416&gt;0),Hoja1!V416,IF(Hoja1!V416&gt;0,Hoja1!V416,0)))</f>
        <v>0</v>
      </c>
      <c r="M416" t="str">
        <f>Hoja1!W416</f>
        <v/>
      </c>
    </row>
    <row r="417" spans="1:13" x14ac:dyDescent="0.3">
      <c r="A417" s="3">
        <f>Hoja1!B417</f>
        <v>392</v>
      </c>
      <c r="B417" s="5">
        <f>Hoja1!H417</f>
        <v>44586</v>
      </c>
      <c r="C417" s="5">
        <f>Hoja1!K417</f>
        <v>44766</v>
      </c>
      <c r="D417" s="6">
        <f>Hoja1!N417</f>
        <v>11229060</v>
      </c>
      <c r="E417" s="7">
        <f>Hoja1!O417</f>
        <v>0.50555558524043864</v>
      </c>
      <c r="F417" s="6">
        <f>Hoja1!P417</f>
        <v>5676914</v>
      </c>
      <c r="G417" s="6">
        <f>Hoja1!Q417</f>
        <v>5552146</v>
      </c>
      <c r="H417" s="6">
        <f>Hoja1!R417</f>
        <v>0</v>
      </c>
      <c r="I417" s="6">
        <f>Hoja1!S417</f>
        <v>0</v>
      </c>
      <c r="J417" s="7">
        <f t="shared" si="6"/>
        <v>0</v>
      </c>
      <c r="K417" s="6">
        <f>IF(AND(Hoja1!B417=Hoja1!B418,Hoja1!E417=Hoja1!E418,I417&gt;0),Hoja1!P418,IF(AND(Hoja1!B417=Hoja1!B418,Hoja1!E417&lt;&gt;Hoja1!E418,I417&gt;0),Hoja1!U417,IF(Hoja1!U417&gt;0,Hoja1!U417,0)))</f>
        <v>0</v>
      </c>
      <c r="L417" s="6">
        <f>IF(AND(Hoja1!B417=Hoja1!B418,Hoja1!E417=Hoja1!E418,I417&gt;0),Hoja1!Q418,IF(AND(Hoja1!B417=Hoja1!B418,Hoja1!E417&lt;&gt;Hoja1!E418,I417&gt;0),Hoja1!V417,IF(Hoja1!V417&gt;0,Hoja1!V417,0)))</f>
        <v>0</v>
      </c>
      <c r="M417" t="str">
        <f>Hoja1!W417</f>
        <v/>
      </c>
    </row>
    <row r="418" spans="1:13" x14ac:dyDescent="0.3">
      <c r="A418" s="3">
        <f>Hoja1!B418</f>
        <v>393</v>
      </c>
      <c r="B418" s="5">
        <f>Hoja1!H418</f>
        <v>44587</v>
      </c>
      <c r="C418" s="5">
        <f>Hoja1!K418</f>
        <v>44706</v>
      </c>
      <c r="D418" s="6">
        <f>Hoja1!N418</f>
        <v>9352400</v>
      </c>
      <c r="E418" s="7">
        <f>Hoja1!O418</f>
        <v>1</v>
      </c>
      <c r="F418" s="6">
        <f>Hoja1!P418</f>
        <v>9352400</v>
      </c>
      <c r="G418" s="6">
        <f>Hoja1!Q418</f>
        <v>0</v>
      </c>
      <c r="H418" s="6">
        <f>Hoja1!R418</f>
        <v>1</v>
      </c>
      <c r="I418" s="6">
        <f>Hoja1!S418</f>
        <v>4676200</v>
      </c>
      <c r="J418" s="7">
        <f t="shared" si="6"/>
        <v>6.6666737949617208E-2</v>
      </c>
      <c r="K418" s="6">
        <f>IF(AND(Hoja1!B418=Hoja1!B419,Hoja1!E418=Hoja1!E419,I418&gt;0),Hoja1!P419,IF(AND(Hoja1!B418=Hoja1!B419,Hoja1!E418&lt;&gt;Hoja1!E419,I418&gt;0),Hoja1!U418,IF(Hoja1!U418&gt;0,Hoja1!U418,0)))</f>
        <v>311747</v>
      </c>
      <c r="L418" s="6">
        <f>IF(AND(Hoja1!B418=Hoja1!B419,Hoja1!E418=Hoja1!E419,I418&gt;0),Hoja1!Q419,IF(AND(Hoja1!B418=Hoja1!B419,Hoja1!E418&lt;&gt;Hoja1!E419,I418&gt;0),Hoja1!V418,IF(Hoja1!V418&gt;0,Hoja1!V418,0)))</f>
        <v>4364453</v>
      </c>
      <c r="M418" t="str">
        <f>Hoja1!W418</f>
        <v>Adición mismo contrato</v>
      </c>
    </row>
    <row r="419" spans="1:13" x14ac:dyDescent="0.3">
      <c r="A419" s="3">
        <f>Hoja1!B419</f>
        <v>393</v>
      </c>
      <c r="B419" s="5">
        <f>Hoja1!H419</f>
        <v>44708</v>
      </c>
      <c r="C419" s="5">
        <f>Hoja1!K419</f>
        <v>44768</v>
      </c>
      <c r="D419" s="6">
        <f>Hoja1!N419</f>
        <v>4676200</v>
      </c>
      <c r="E419" s="7">
        <f>Hoja1!O419</f>
        <v>6.6666737949617208E-2</v>
      </c>
      <c r="F419" s="6">
        <f>Hoja1!P419</f>
        <v>311747</v>
      </c>
      <c r="G419" s="6">
        <f>Hoja1!Q419</f>
        <v>4364453</v>
      </c>
      <c r="H419" s="6">
        <f>Hoja1!R419</f>
        <v>0</v>
      </c>
      <c r="I419" s="6">
        <f>Hoja1!S419</f>
        <v>0</v>
      </c>
      <c r="J419" s="7">
        <f t="shared" si="6"/>
        <v>0</v>
      </c>
      <c r="K419" s="6">
        <f>IF(AND(Hoja1!B419=Hoja1!B420,Hoja1!E419=Hoja1!E420,I419&gt;0),Hoja1!P420,IF(AND(Hoja1!B419=Hoja1!B420,Hoja1!E419&lt;&gt;Hoja1!E420,I419&gt;0),Hoja1!U419,IF(Hoja1!U419&gt;0,Hoja1!U419,0)))</f>
        <v>0</v>
      </c>
      <c r="L419" s="6">
        <f>IF(AND(Hoja1!B419=Hoja1!B420,Hoja1!E419=Hoja1!E420,I419&gt;0),Hoja1!Q420,IF(AND(Hoja1!B419=Hoja1!B420,Hoja1!E419&lt;&gt;Hoja1!E420,I419&gt;0),Hoja1!V419,IF(Hoja1!V419&gt;0,Hoja1!V419,0)))</f>
        <v>0</v>
      </c>
      <c r="M419" t="str">
        <f>Hoja1!W419</f>
        <v/>
      </c>
    </row>
    <row r="420" spans="1:13" x14ac:dyDescent="0.3">
      <c r="A420" s="3">
        <f>Hoja1!B420</f>
        <v>394</v>
      </c>
      <c r="B420" s="5">
        <f>Hoja1!H420</f>
        <v>44585</v>
      </c>
      <c r="C420" s="5">
        <f>Hoja1!K420</f>
        <v>44827</v>
      </c>
      <c r="D420" s="6">
        <f>Hoja1!N420</f>
        <v>18800000</v>
      </c>
      <c r="E420" s="7">
        <f>Hoja1!O420</f>
        <v>0.52916664893617016</v>
      </c>
      <c r="F420" s="6">
        <f>Hoja1!P420</f>
        <v>9948333</v>
      </c>
      <c r="G420" s="6">
        <f>Hoja1!Q420</f>
        <v>8851667</v>
      </c>
      <c r="H420" s="6">
        <f>Hoja1!R420</f>
        <v>0</v>
      </c>
      <c r="I420" s="6">
        <f>Hoja1!S420</f>
        <v>0</v>
      </c>
      <c r="J420" s="7">
        <f t="shared" si="6"/>
        <v>0</v>
      </c>
      <c r="K420" s="6">
        <f>IF(AND(Hoja1!B420=Hoja1!B421,Hoja1!E420=Hoja1!E421,I420&gt;0),Hoja1!P421,IF(AND(Hoja1!B420=Hoja1!B421,Hoja1!E420&lt;&gt;Hoja1!E421,I420&gt;0),Hoja1!U420,IF(Hoja1!U420&gt;0,Hoja1!U420,0)))</f>
        <v>0</v>
      </c>
      <c r="L420" s="6">
        <f>IF(AND(Hoja1!B420=Hoja1!B421,Hoja1!E420=Hoja1!E421,I420&gt;0),Hoja1!Q421,IF(AND(Hoja1!B420=Hoja1!B421,Hoja1!E420&lt;&gt;Hoja1!E421,I420&gt;0),Hoja1!V420,IF(Hoja1!V420&gt;0,Hoja1!V420,0)))</f>
        <v>0</v>
      </c>
      <c r="M420" t="str">
        <f>Hoja1!W420</f>
        <v/>
      </c>
    </row>
    <row r="421" spans="1:13" x14ac:dyDescent="0.3">
      <c r="A421" s="3">
        <f>Hoja1!B421</f>
        <v>395</v>
      </c>
      <c r="B421" s="5">
        <f>Hoja1!H421</f>
        <v>44585</v>
      </c>
      <c r="C421" s="5">
        <f>Hoja1!K421</f>
        <v>44827</v>
      </c>
      <c r="D421" s="6">
        <f>Hoja1!N421</f>
        <v>18800000</v>
      </c>
      <c r="E421" s="7">
        <f>Hoja1!O421</f>
        <v>0.52916664893617016</v>
      </c>
      <c r="F421" s="6">
        <f>Hoja1!P421</f>
        <v>9948333</v>
      </c>
      <c r="G421" s="6">
        <f>Hoja1!Q421</f>
        <v>8851667</v>
      </c>
      <c r="H421" s="6">
        <f>Hoja1!R421</f>
        <v>0</v>
      </c>
      <c r="I421" s="6">
        <f>Hoja1!S421</f>
        <v>0</v>
      </c>
      <c r="J421" s="7">
        <f t="shared" si="6"/>
        <v>0</v>
      </c>
      <c r="K421" s="6">
        <f>IF(AND(Hoja1!B421=Hoja1!B422,Hoja1!E421=Hoja1!E422,I421&gt;0),Hoja1!P422,IF(AND(Hoja1!B421=Hoja1!B422,Hoja1!E421&lt;&gt;Hoja1!E422,I421&gt;0),Hoja1!U421,IF(Hoja1!U421&gt;0,Hoja1!U421,0)))</f>
        <v>0</v>
      </c>
      <c r="L421" s="6">
        <f>IF(AND(Hoja1!B421=Hoja1!B422,Hoja1!E421=Hoja1!E422,I421&gt;0),Hoja1!Q422,IF(AND(Hoja1!B421=Hoja1!B422,Hoja1!E421&lt;&gt;Hoja1!E422,I421&gt;0),Hoja1!V421,IF(Hoja1!V421&gt;0,Hoja1!V421,0)))</f>
        <v>0</v>
      </c>
      <c r="M421" t="str">
        <f>Hoja1!W421</f>
        <v/>
      </c>
    </row>
    <row r="422" spans="1:13" x14ac:dyDescent="0.3">
      <c r="A422" s="3">
        <f>Hoja1!B422</f>
        <v>396</v>
      </c>
      <c r="B422" s="5">
        <f>Hoja1!H422</f>
        <v>44586</v>
      </c>
      <c r="C422" s="5">
        <f>Hoja1!K422</f>
        <v>44797</v>
      </c>
      <c r="D422" s="6">
        <f>Hoja1!N422</f>
        <v>62960849</v>
      </c>
      <c r="E422" s="7">
        <f>Hoja1!O422</f>
        <v>0.59999999364684553</v>
      </c>
      <c r="F422" s="6">
        <f>Hoja1!P422</f>
        <v>37776509</v>
      </c>
      <c r="G422" s="6">
        <f>Hoja1!Q422</f>
        <v>25184340</v>
      </c>
      <c r="H422" s="6">
        <f>Hoja1!R422</f>
        <v>0</v>
      </c>
      <c r="I422" s="6">
        <f>Hoja1!S422</f>
        <v>0</v>
      </c>
      <c r="J422" s="7">
        <f t="shared" si="6"/>
        <v>0</v>
      </c>
      <c r="K422" s="6">
        <f>IF(AND(Hoja1!B422=Hoja1!B423,Hoja1!E422=Hoja1!E423,I422&gt;0),Hoja1!P423,IF(AND(Hoja1!B422=Hoja1!B423,Hoja1!E422&lt;&gt;Hoja1!E423,I422&gt;0),Hoja1!U422,IF(Hoja1!U422&gt;0,Hoja1!U422,0)))</f>
        <v>0</v>
      </c>
      <c r="L422" s="6">
        <f>IF(AND(Hoja1!B422=Hoja1!B423,Hoja1!E422=Hoja1!E423,I422&gt;0),Hoja1!Q423,IF(AND(Hoja1!B422=Hoja1!B423,Hoja1!E422&lt;&gt;Hoja1!E423,I422&gt;0),Hoja1!V422,IF(Hoja1!V422&gt;0,Hoja1!V422,0)))</f>
        <v>0</v>
      </c>
      <c r="M422" t="str">
        <f>Hoja1!W422</f>
        <v>Adición contrato otra vigencia</v>
      </c>
    </row>
    <row r="423" spans="1:13" x14ac:dyDescent="0.3">
      <c r="A423" s="3">
        <f>Hoja1!B423</f>
        <v>396</v>
      </c>
      <c r="B423" s="5">
        <f>Hoja1!H423</f>
        <v>44677</v>
      </c>
      <c r="C423" s="5">
        <f>Hoja1!K423</f>
        <v>44861</v>
      </c>
      <c r="D423" s="6">
        <f>Hoja1!N423</f>
        <v>0</v>
      </c>
      <c r="E423" s="7">
        <f>Hoja1!O423</f>
        <v>0</v>
      </c>
      <c r="F423" s="6">
        <f>Hoja1!P423</f>
        <v>0</v>
      </c>
      <c r="G423" s="6">
        <f>Hoja1!Q423</f>
        <v>0</v>
      </c>
      <c r="H423" s="6">
        <f>Hoja1!R423</f>
        <v>0</v>
      </c>
      <c r="I423" s="6">
        <f>Hoja1!S423</f>
        <v>1292465540</v>
      </c>
      <c r="J423" s="7">
        <f t="shared" si="6"/>
        <v>0</v>
      </c>
      <c r="K423" s="6">
        <f>IF(AND(Hoja1!B423=Hoja1!B424,Hoja1!E423=Hoja1!E424,I423&gt;0),Hoja1!P424,IF(AND(Hoja1!B423=Hoja1!B424,Hoja1!E423&lt;&gt;Hoja1!E424,I423&gt;0),Hoja1!U423,IF(Hoja1!U423&gt;0,Hoja1!U423,0)))</f>
        <v>0</v>
      </c>
      <c r="L423" s="6">
        <f>IF(AND(Hoja1!B423=Hoja1!B424,Hoja1!E423=Hoja1!E424,I423&gt;0),Hoja1!Q424,IF(AND(Hoja1!B423=Hoja1!B424,Hoja1!E423&lt;&gt;Hoja1!E424,I423&gt;0),Hoja1!V423,IF(Hoja1!V423&gt;0,Hoja1!V423,0)))</f>
        <v>1292465540</v>
      </c>
      <c r="M423" t="str">
        <f>Hoja1!W423</f>
        <v/>
      </c>
    </row>
    <row r="424" spans="1:13" x14ac:dyDescent="0.3">
      <c r="A424" s="3">
        <f>Hoja1!B424</f>
        <v>397</v>
      </c>
      <c r="B424" s="5">
        <f>Hoja1!H424</f>
        <v>44585</v>
      </c>
      <c r="C424" s="5">
        <f>Hoja1!K424</f>
        <v>44765</v>
      </c>
      <c r="D424" s="6">
        <f>Hoja1!N424</f>
        <v>24300000</v>
      </c>
      <c r="E424" s="7">
        <f>Hoja1!O424</f>
        <v>0.7</v>
      </c>
      <c r="F424" s="6">
        <f>Hoja1!P424</f>
        <v>17010000</v>
      </c>
      <c r="G424" s="6">
        <f>Hoja1!Q424</f>
        <v>7290000</v>
      </c>
      <c r="H424" s="6">
        <f>Hoja1!R424</f>
        <v>0</v>
      </c>
      <c r="I424" s="6">
        <f>Hoja1!S424</f>
        <v>0</v>
      </c>
      <c r="J424" s="7">
        <f t="shared" si="6"/>
        <v>0</v>
      </c>
      <c r="K424" s="6">
        <f>IF(AND(Hoja1!B424=Hoja1!B425,Hoja1!E424=Hoja1!E425,I424&gt;0),Hoja1!P425,IF(AND(Hoja1!B424=Hoja1!B425,Hoja1!E424&lt;&gt;Hoja1!E425,I424&gt;0),Hoja1!U424,IF(Hoja1!U424&gt;0,Hoja1!U424,0)))</f>
        <v>0</v>
      </c>
      <c r="L424" s="6">
        <f>IF(AND(Hoja1!B424=Hoja1!B425,Hoja1!E424=Hoja1!E425,I424&gt;0),Hoja1!Q425,IF(AND(Hoja1!B424=Hoja1!B425,Hoja1!E424&lt;&gt;Hoja1!E425,I424&gt;0),Hoja1!V424,IF(Hoja1!V424&gt;0,Hoja1!V424,0)))</f>
        <v>0</v>
      </c>
      <c r="M424" t="str">
        <f>Hoja1!W424</f>
        <v/>
      </c>
    </row>
    <row r="425" spans="1:13" x14ac:dyDescent="0.3">
      <c r="A425" s="3">
        <f>Hoja1!B425</f>
        <v>398</v>
      </c>
      <c r="B425" s="5">
        <f>Hoja1!H425</f>
        <v>44586</v>
      </c>
      <c r="C425" s="5">
        <f>Hoja1!K425</f>
        <v>44919</v>
      </c>
      <c r="D425" s="6">
        <f>Hoja1!N425</f>
        <v>44550000</v>
      </c>
      <c r="E425" s="7">
        <f>Hoja1!O425</f>
        <v>0.38181818181818183</v>
      </c>
      <c r="F425" s="6">
        <f>Hoja1!P425</f>
        <v>17010000</v>
      </c>
      <c r="G425" s="6">
        <f>Hoja1!Q425</f>
        <v>27540000</v>
      </c>
      <c r="H425" s="6">
        <f>Hoja1!R425</f>
        <v>0</v>
      </c>
      <c r="I425" s="6">
        <f>Hoja1!S425</f>
        <v>0</v>
      </c>
      <c r="J425" s="7">
        <f t="shared" si="6"/>
        <v>0</v>
      </c>
      <c r="K425" s="6">
        <f>IF(AND(Hoja1!B425=Hoja1!B426,Hoja1!E425=Hoja1!E426,I425&gt;0),Hoja1!P426,IF(AND(Hoja1!B425=Hoja1!B426,Hoja1!E425&lt;&gt;Hoja1!E426,I425&gt;0),Hoja1!U425,IF(Hoja1!U425&gt;0,Hoja1!U425,0)))</f>
        <v>0</v>
      </c>
      <c r="L425" s="6">
        <f>IF(AND(Hoja1!B425=Hoja1!B426,Hoja1!E425=Hoja1!E426,I425&gt;0),Hoja1!Q426,IF(AND(Hoja1!B425=Hoja1!B426,Hoja1!E425&lt;&gt;Hoja1!E426,I425&gt;0),Hoja1!V425,IF(Hoja1!V425&gt;0,Hoja1!V425,0)))</f>
        <v>0</v>
      </c>
      <c r="M425" t="str">
        <f>Hoja1!W425</f>
        <v/>
      </c>
    </row>
    <row r="426" spans="1:13" x14ac:dyDescent="0.3">
      <c r="A426" s="3">
        <f>Hoja1!B426</f>
        <v>399</v>
      </c>
      <c r="B426" s="5">
        <f>Hoja1!H426</f>
        <v>44585</v>
      </c>
      <c r="C426" s="5">
        <f>Hoja1!K426</f>
        <v>44765</v>
      </c>
      <c r="D426" s="6">
        <f>Hoja1!N426</f>
        <v>24300000</v>
      </c>
      <c r="E426" s="7">
        <f>Hoja1!O426</f>
        <v>0.7055555555555556</v>
      </c>
      <c r="F426" s="6">
        <f>Hoja1!P426</f>
        <v>17145000</v>
      </c>
      <c r="G426" s="6">
        <f>Hoja1!Q426</f>
        <v>7155000</v>
      </c>
      <c r="H426" s="6">
        <f>Hoja1!R426</f>
        <v>0</v>
      </c>
      <c r="I426" s="6">
        <f>Hoja1!S426</f>
        <v>0</v>
      </c>
      <c r="J426" s="7">
        <f t="shared" si="6"/>
        <v>0</v>
      </c>
      <c r="K426" s="6">
        <f>IF(AND(Hoja1!B426=Hoja1!B427,Hoja1!E426=Hoja1!E427,I426&gt;0),Hoja1!P427,IF(AND(Hoja1!B426=Hoja1!B427,Hoja1!E426&lt;&gt;Hoja1!E427,I426&gt;0),Hoja1!U426,IF(Hoja1!U426&gt;0,Hoja1!U426,0)))</f>
        <v>0</v>
      </c>
      <c r="L426" s="6">
        <f>IF(AND(Hoja1!B426=Hoja1!B427,Hoja1!E426=Hoja1!E427,I426&gt;0),Hoja1!Q427,IF(AND(Hoja1!B426=Hoja1!B427,Hoja1!E426&lt;&gt;Hoja1!E427,I426&gt;0),Hoja1!V426,IF(Hoja1!V426&gt;0,Hoja1!V426,0)))</f>
        <v>0</v>
      </c>
      <c r="M426" t="str">
        <f>Hoja1!W426</f>
        <v/>
      </c>
    </row>
    <row r="427" spans="1:13" x14ac:dyDescent="0.3">
      <c r="A427" s="3">
        <f>Hoja1!B427</f>
        <v>400</v>
      </c>
      <c r="B427" s="5">
        <f>Hoja1!H427</f>
        <v>44586</v>
      </c>
      <c r="C427" s="5">
        <f>Hoja1!K427</f>
        <v>44766</v>
      </c>
      <c r="D427" s="6">
        <f>Hoja1!N427</f>
        <v>24300000</v>
      </c>
      <c r="E427" s="7">
        <f>Hoja1!O427</f>
        <v>0.69444444444444442</v>
      </c>
      <c r="F427" s="6">
        <f>Hoja1!P427</f>
        <v>16875000</v>
      </c>
      <c r="G427" s="6">
        <f>Hoja1!Q427</f>
        <v>7425000</v>
      </c>
      <c r="H427" s="6">
        <f>Hoja1!R427</f>
        <v>0</v>
      </c>
      <c r="I427" s="6">
        <f>Hoja1!S427</f>
        <v>0</v>
      </c>
      <c r="J427" s="7">
        <f t="shared" si="6"/>
        <v>0</v>
      </c>
      <c r="K427" s="6">
        <f>IF(AND(Hoja1!B427=Hoja1!B428,Hoja1!E427=Hoja1!E428,I427&gt;0),Hoja1!P428,IF(AND(Hoja1!B427=Hoja1!B428,Hoja1!E427&lt;&gt;Hoja1!E428,I427&gt;0),Hoja1!U427,IF(Hoja1!U427&gt;0,Hoja1!U427,0)))</f>
        <v>0</v>
      </c>
      <c r="L427" s="6">
        <f>IF(AND(Hoja1!B427=Hoja1!B428,Hoja1!E427=Hoja1!E428,I427&gt;0),Hoja1!Q428,IF(AND(Hoja1!B427=Hoja1!B428,Hoja1!E427&lt;&gt;Hoja1!E428,I427&gt;0),Hoja1!V427,IF(Hoja1!V427&gt;0,Hoja1!V427,0)))</f>
        <v>0</v>
      </c>
      <c r="M427" t="str">
        <f>Hoja1!W427</f>
        <v/>
      </c>
    </row>
    <row r="428" spans="1:13" x14ac:dyDescent="0.3">
      <c r="A428" s="3">
        <f>Hoja1!B428</f>
        <v>402</v>
      </c>
      <c r="B428" s="5">
        <f>Hoja1!H428</f>
        <v>44586</v>
      </c>
      <c r="C428" s="5">
        <f>Hoja1!K428</f>
        <v>44828</v>
      </c>
      <c r="D428" s="6">
        <f>Hoja1!N428</f>
        <v>32400000</v>
      </c>
      <c r="E428" s="7">
        <f>Hoja1!O428</f>
        <v>0.52500000000000002</v>
      </c>
      <c r="F428" s="6">
        <f>Hoja1!P428</f>
        <v>17010000</v>
      </c>
      <c r="G428" s="6">
        <f>Hoja1!Q428</f>
        <v>15390000</v>
      </c>
      <c r="H428" s="6">
        <f>Hoja1!R428</f>
        <v>0</v>
      </c>
      <c r="I428" s="6">
        <f>Hoja1!S428</f>
        <v>0</v>
      </c>
      <c r="J428" s="7">
        <f t="shared" si="6"/>
        <v>0</v>
      </c>
      <c r="K428" s="6">
        <f>IF(AND(Hoja1!B428=Hoja1!B429,Hoja1!E428=Hoja1!E429,I428&gt;0),Hoja1!P429,IF(AND(Hoja1!B428=Hoja1!B429,Hoja1!E428&lt;&gt;Hoja1!E429,I428&gt;0),Hoja1!U428,IF(Hoja1!U428&gt;0,Hoja1!U428,0)))</f>
        <v>0</v>
      </c>
      <c r="L428" s="6">
        <f>IF(AND(Hoja1!B428=Hoja1!B429,Hoja1!E428=Hoja1!E429,I428&gt;0),Hoja1!Q429,IF(AND(Hoja1!B428=Hoja1!B429,Hoja1!E428&lt;&gt;Hoja1!E429,I428&gt;0),Hoja1!V428,IF(Hoja1!V428&gt;0,Hoja1!V428,0)))</f>
        <v>0</v>
      </c>
      <c r="M428" t="str">
        <f>Hoja1!W428</f>
        <v/>
      </c>
    </row>
    <row r="429" spans="1:13" x14ac:dyDescent="0.3">
      <c r="A429" s="3">
        <f>Hoja1!B429</f>
        <v>403</v>
      </c>
      <c r="B429" s="5">
        <f>Hoja1!H429</f>
        <v>44586</v>
      </c>
      <c r="C429" s="5">
        <f>Hoja1!K429</f>
        <v>44919</v>
      </c>
      <c r="D429" s="6">
        <f>Hoja1!N429</f>
        <v>44550000</v>
      </c>
      <c r="E429" s="7">
        <f>Hoja1!O429</f>
        <v>0.38181818181818183</v>
      </c>
      <c r="F429" s="6">
        <f>Hoja1!P429</f>
        <v>17010000</v>
      </c>
      <c r="G429" s="6">
        <f>Hoja1!Q429</f>
        <v>27540000</v>
      </c>
      <c r="H429" s="6">
        <f>Hoja1!R429</f>
        <v>0</v>
      </c>
      <c r="I429" s="6">
        <f>Hoja1!S429</f>
        <v>0</v>
      </c>
      <c r="J429" s="7">
        <f t="shared" si="6"/>
        <v>0</v>
      </c>
      <c r="K429" s="6">
        <f>IF(AND(Hoja1!B429=Hoja1!B430,Hoja1!E429=Hoja1!E430,I429&gt;0),Hoja1!P430,IF(AND(Hoja1!B429=Hoja1!B430,Hoja1!E429&lt;&gt;Hoja1!E430,I429&gt;0),Hoja1!U429,IF(Hoja1!U429&gt;0,Hoja1!U429,0)))</f>
        <v>0</v>
      </c>
      <c r="L429" s="6">
        <f>IF(AND(Hoja1!B429=Hoja1!B430,Hoja1!E429=Hoja1!E430,I429&gt;0),Hoja1!Q430,IF(AND(Hoja1!B429=Hoja1!B430,Hoja1!E429&lt;&gt;Hoja1!E430,I429&gt;0),Hoja1!V429,IF(Hoja1!V429&gt;0,Hoja1!V429,0)))</f>
        <v>0</v>
      </c>
      <c r="M429" t="str">
        <f>Hoja1!W429</f>
        <v/>
      </c>
    </row>
    <row r="430" spans="1:13" x14ac:dyDescent="0.3">
      <c r="A430" s="3">
        <f>Hoja1!B430</f>
        <v>404</v>
      </c>
      <c r="B430" s="5">
        <f>Hoja1!H430</f>
        <v>44586</v>
      </c>
      <c r="C430" s="5">
        <f>Hoja1!K430</f>
        <v>44919</v>
      </c>
      <c r="D430" s="6">
        <f>Hoja1!N430</f>
        <v>44550000</v>
      </c>
      <c r="E430" s="7">
        <f>Hoja1!O430</f>
        <v>0.37575757575757573</v>
      </c>
      <c r="F430" s="6">
        <f>Hoja1!P430</f>
        <v>16740000</v>
      </c>
      <c r="G430" s="6">
        <f>Hoja1!Q430</f>
        <v>27810000</v>
      </c>
      <c r="H430" s="6">
        <f>Hoja1!R430</f>
        <v>0</v>
      </c>
      <c r="I430" s="6">
        <f>Hoja1!S430</f>
        <v>0</v>
      </c>
      <c r="J430" s="7">
        <f t="shared" si="6"/>
        <v>0</v>
      </c>
      <c r="K430" s="6">
        <f>IF(AND(Hoja1!B430=Hoja1!B431,Hoja1!E430=Hoja1!E431,I430&gt;0),Hoja1!P431,IF(AND(Hoja1!B430=Hoja1!B431,Hoja1!E430&lt;&gt;Hoja1!E431,I430&gt;0),Hoja1!U430,IF(Hoja1!U430&gt;0,Hoja1!U430,0)))</f>
        <v>0</v>
      </c>
      <c r="L430" s="6">
        <f>IF(AND(Hoja1!B430=Hoja1!B431,Hoja1!E430=Hoja1!E431,I430&gt;0),Hoja1!Q431,IF(AND(Hoja1!B430=Hoja1!B431,Hoja1!E430&lt;&gt;Hoja1!E431,I430&gt;0),Hoja1!V430,IF(Hoja1!V430&gt;0,Hoja1!V430,0)))</f>
        <v>0</v>
      </c>
      <c r="M430" t="str">
        <f>Hoja1!W430</f>
        <v/>
      </c>
    </row>
    <row r="431" spans="1:13" x14ac:dyDescent="0.3">
      <c r="A431" s="3">
        <f>Hoja1!B431</f>
        <v>405</v>
      </c>
      <c r="B431" s="5">
        <f>Hoja1!H431</f>
        <v>44587</v>
      </c>
      <c r="C431" s="5">
        <f>Hoja1!K431</f>
        <v>44767</v>
      </c>
      <c r="D431" s="6">
        <f>Hoja1!N431</f>
        <v>24300000</v>
      </c>
      <c r="E431" s="7">
        <f>Hoja1!O431</f>
        <v>0.68888888888888888</v>
      </c>
      <c r="F431" s="6">
        <f>Hoja1!P431</f>
        <v>16740000</v>
      </c>
      <c r="G431" s="6">
        <f>Hoja1!Q431</f>
        <v>7560000</v>
      </c>
      <c r="H431" s="6">
        <f>Hoja1!R431</f>
        <v>0</v>
      </c>
      <c r="I431" s="6">
        <f>Hoja1!S431</f>
        <v>0</v>
      </c>
      <c r="J431" s="7">
        <f t="shared" si="6"/>
        <v>0</v>
      </c>
      <c r="K431" s="6">
        <f>IF(AND(Hoja1!B431=Hoja1!B432,Hoja1!E431=Hoja1!E432,I431&gt;0),Hoja1!P432,IF(AND(Hoja1!B431=Hoja1!B432,Hoja1!E431&lt;&gt;Hoja1!E432,I431&gt;0),Hoja1!U431,IF(Hoja1!U431&gt;0,Hoja1!U431,0)))</f>
        <v>0</v>
      </c>
      <c r="L431" s="6">
        <f>IF(AND(Hoja1!B431=Hoja1!B432,Hoja1!E431=Hoja1!E432,I431&gt;0),Hoja1!Q432,IF(AND(Hoja1!B431=Hoja1!B432,Hoja1!E431&lt;&gt;Hoja1!E432,I431&gt;0),Hoja1!V431,IF(Hoja1!V431&gt;0,Hoja1!V431,0)))</f>
        <v>0</v>
      </c>
      <c r="M431" t="str">
        <f>Hoja1!W431</f>
        <v/>
      </c>
    </row>
    <row r="432" spans="1:13" x14ac:dyDescent="0.3">
      <c r="A432" s="3">
        <f>Hoja1!B432</f>
        <v>406</v>
      </c>
      <c r="B432" s="5">
        <f>Hoja1!H432</f>
        <v>44586</v>
      </c>
      <c r="C432" s="5">
        <f>Hoja1!K432</f>
        <v>44919</v>
      </c>
      <c r="D432" s="6">
        <f>Hoja1!N432</f>
        <v>60500000</v>
      </c>
      <c r="E432" s="7">
        <f>Hoja1!O432</f>
        <v>0.37575757024793388</v>
      </c>
      <c r="F432" s="6">
        <f>Hoja1!P432</f>
        <v>22733333</v>
      </c>
      <c r="G432" s="6">
        <f>Hoja1!Q432</f>
        <v>37766667</v>
      </c>
      <c r="H432" s="6">
        <f>Hoja1!R432</f>
        <v>0</v>
      </c>
      <c r="I432" s="6">
        <f>Hoja1!S432</f>
        <v>0</v>
      </c>
      <c r="J432" s="7">
        <f t="shared" si="6"/>
        <v>0</v>
      </c>
      <c r="K432" s="6">
        <f>IF(AND(Hoja1!B432=Hoja1!B433,Hoja1!E432=Hoja1!E433,I432&gt;0),Hoja1!P433,IF(AND(Hoja1!B432=Hoja1!B433,Hoja1!E432&lt;&gt;Hoja1!E433,I432&gt;0),Hoja1!U432,IF(Hoja1!U432&gt;0,Hoja1!U432,0)))</f>
        <v>0</v>
      </c>
      <c r="L432" s="6">
        <f>IF(AND(Hoja1!B432=Hoja1!B433,Hoja1!E432=Hoja1!E433,I432&gt;0),Hoja1!Q433,IF(AND(Hoja1!B432=Hoja1!B433,Hoja1!E432&lt;&gt;Hoja1!E433,I432&gt;0),Hoja1!V432,IF(Hoja1!V432&gt;0,Hoja1!V432,0)))</f>
        <v>0</v>
      </c>
      <c r="M432" t="str">
        <f>Hoja1!W432</f>
        <v/>
      </c>
    </row>
    <row r="433" spans="1:13" x14ac:dyDescent="0.3">
      <c r="A433" s="3">
        <f>Hoja1!B433</f>
        <v>407</v>
      </c>
      <c r="B433" s="5">
        <f>Hoja1!H433</f>
        <v>44586</v>
      </c>
      <c r="C433" s="5">
        <f>Hoja1!K433</f>
        <v>44766</v>
      </c>
      <c r="D433" s="6">
        <f>Hoja1!N433</f>
        <v>24300000</v>
      </c>
      <c r="E433" s="7">
        <f>Hoja1!O433</f>
        <v>0.52222222222222225</v>
      </c>
      <c r="F433" s="6">
        <f>Hoja1!P433</f>
        <v>12690000</v>
      </c>
      <c r="G433" s="6">
        <f>Hoja1!Q433</f>
        <v>11610000</v>
      </c>
      <c r="H433" s="6">
        <f>Hoja1!R433</f>
        <v>0</v>
      </c>
      <c r="I433" s="6">
        <f>Hoja1!S433</f>
        <v>0</v>
      </c>
      <c r="J433" s="7">
        <f t="shared" si="6"/>
        <v>0</v>
      </c>
      <c r="K433" s="6">
        <f>IF(AND(Hoja1!B433=Hoja1!B434,Hoja1!E433=Hoja1!E434,I433&gt;0),Hoja1!P434,IF(AND(Hoja1!B433=Hoja1!B434,Hoja1!E433&lt;&gt;Hoja1!E434,I433&gt;0),Hoja1!U433,IF(Hoja1!U433&gt;0,Hoja1!U433,0)))</f>
        <v>0</v>
      </c>
      <c r="L433" s="6">
        <f>IF(AND(Hoja1!B433=Hoja1!B434,Hoja1!E433=Hoja1!E434,I433&gt;0),Hoja1!Q434,IF(AND(Hoja1!B433=Hoja1!B434,Hoja1!E433&lt;&gt;Hoja1!E434,I433&gt;0),Hoja1!V433,IF(Hoja1!V433&gt;0,Hoja1!V433,0)))</f>
        <v>0</v>
      </c>
      <c r="M433" t="str">
        <f>Hoja1!W433</f>
        <v/>
      </c>
    </row>
    <row r="434" spans="1:13" x14ac:dyDescent="0.3">
      <c r="A434" s="3">
        <f>Hoja1!B434</f>
        <v>408</v>
      </c>
      <c r="B434" s="5">
        <f>Hoja1!H434</f>
        <v>44587</v>
      </c>
      <c r="C434" s="5">
        <f>Hoja1!K434</f>
        <v>44767</v>
      </c>
      <c r="D434" s="6">
        <f>Hoja1!N434</f>
        <v>24300000</v>
      </c>
      <c r="E434" s="7">
        <f>Hoja1!O434</f>
        <v>0.69444444444444442</v>
      </c>
      <c r="F434" s="6">
        <f>Hoja1!P434</f>
        <v>16875000</v>
      </c>
      <c r="G434" s="6">
        <f>Hoja1!Q434</f>
        <v>7425000</v>
      </c>
      <c r="H434" s="6">
        <f>Hoja1!R434</f>
        <v>0</v>
      </c>
      <c r="I434" s="6">
        <f>Hoja1!S434</f>
        <v>0</v>
      </c>
      <c r="J434" s="7">
        <f t="shared" si="6"/>
        <v>0</v>
      </c>
      <c r="K434" s="6">
        <f>IF(AND(Hoja1!B434=Hoja1!B435,Hoja1!E434=Hoja1!E435,I434&gt;0),Hoja1!P435,IF(AND(Hoja1!B434=Hoja1!B435,Hoja1!E434&lt;&gt;Hoja1!E435,I434&gt;0),Hoja1!U434,IF(Hoja1!U434&gt;0,Hoja1!U434,0)))</f>
        <v>0</v>
      </c>
      <c r="L434" s="6">
        <f>IF(AND(Hoja1!B434=Hoja1!B435,Hoja1!E434=Hoja1!E435,I434&gt;0),Hoja1!Q435,IF(AND(Hoja1!B434=Hoja1!B435,Hoja1!E434&lt;&gt;Hoja1!E435,I434&gt;0),Hoja1!V434,IF(Hoja1!V434&gt;0,Hoja1!V434,0)))</f>
        <v>0</v>
      </c>
      <c r="M434" t="str">
        <f>Hoja1!W434</f>
        <v/>
      </c>
    </row>
    <row r="435" spans="1:13" x14ac:dyDescent="0.3">
      <c r="A435" s="3">
        <f>Hoja1!B435</f>
        <v>409</v>
      </c>
      <c r="B435" s="5">
        <f>Hoja1!H435</f>
        <v>44585</v>
      </c>
      <c r="C435" s="5">
        <f>Hoja1!K435</f>
        <v>44857</v>
      </c>
      <c r="D435" s="6">
        <f>Hoja1!N435</f>
        <v>45000000</v>
      </c>
      <c r="E435" s="7">
        <f>Hoja1!O435</f>
        <v>0.46296295555555556</v>
      </c>
      <c r="F435" s="6">
        <f>Hoja1!P435</f>
        <v>20833333</v>
      </c>
      <c r="G435" s="6">
        <f>Hoja1!Q435</f>
        <v>24166667</v>
      </c>
      <c r="H435" s="6">
        <f>Hoja1!R435</f>
        <v>0</v>
      </c>
      <c r="I435" s="6">
        <f>Hoja1!S435</f>
        <v>0</v>
      </c>
      <c r="J435" s="7">
        <f t="shared" si="6"/>
        <v>0</v>
      </c>
      <c r="K435" s="6">
        <f>IF(AND(Hoja1!B435=Hoja1!B436,Hoja1!E435=Hoja1!E436,I435&gt;0),Hoja1!P436,IF(AND(Hoja1!B435=Hoja1!B436,Hoja1!E435&lt;&gt;Hoja1!E436,I435&gt;0),Hoja1!U435,IF(Hoja1!U435&gt;0,Hoja1!U435,0)))</f>
        <v>0</v>
      </c>
      <c r="L435" s="6">
        <f>IF(AND(Hoja1!B435=Hoja1!B436,Hoja1!E435=Hoja1!E436,I435&gt;0),Hoja1!Q436,IF(AND(Hoja1!B435=Hoja1!B436,Hoja1!E435&lt;&gt;Hoja1!E436,I435&gt;0),Hoja1!V435,IF(Hoja1!V435&gt;0,Hoja1!V435,0)))</f>
        <v>0</v>
      </c>
      <c r="M435" t="str">
        <f>Hoja1!W435</f>
        <v/>
      </c>
    </row>
    <row r="436" spans="1:13" x14ac:dyDescent="0.3">
      <c r="A436" s="3">
        <f>Hoja1!B436</f>
        <v>410</v>
      </c>
      <c r="B436" s="5">
        <f>Hoja1!H436</f>
        <v>44586</v>
      </c>
      <c r="C436" s="5">
        <f>Hoja1!K436</f>
        <v>44889</v>
      </c>
      <c r="D436" s="6">
        <f>Hoja1!N436</f>
        <v>129900000</v>
      </c>
      <c r="E436" s="7">
        <f>Hoja1!O436</f>
        <v>0.4</v>
      </c>
      <c r="F436" s="6">
        <f>Hoja1!P436</f>
        <v>51960000</v>
      </c>
      <c r="G436" s="6">
        <f>Hoja1!Q436</f>
        <v>77940000</v>
      </c>
      <c r="H436" s="6">
        <f>Hoja1!R436</f>
        <v>0</v>
      </c>
      <c r="I436" s="6">
        <f>Hoja1!S436</f>
        <v>0</v>
      </c>
      <c r="J436" s="7">
        <f t="shared" si="6"/>
        <v>0</v>
      </c>
      <c r="K436" s="6">
        <f>IF(AND(Hoja1!B436=Hoja1!B437,Hoja1!E436=Hoja1!E437,I436&gt;0),Hoja1!P437,IF(AND(Hoja1!B436=Hoja1!B437,Hoja1!E436&lt;&gt;Hoja1!E437,I436&gt;0),Hoja1!U436,IF(Hoja1!U436&gt;0,Hoja1!U436,0)))</f>
        <v>0</v>
      </c>
      <c r="L436" s="6">
        <f>IF(AND(Hoja1!B436=Hoja1!B437,Hoja1!E436=Hoja1!E437,I436&gt;0),Hoja1!Q437,IF(AND(Hoja1!B436=Hoja1!B437,Hoja1!E436&lt;&gt;Hoja1!E437,I436&gt;0),Hoja1!V436,IF(Hoja1!V436&gt;0,Hoja1!V436,0)))</f>
        <v>0</v>
      </c>
      <c r="M436" t="str">
        <f>Hoja1!W436</f>
        <v/>
      </c>
    </row>
    <row r="437" spans="1:13" x14ac:dyDescent="0.3">
      <c r="A437" s="3">
        <f>Hoja1!B437</f>
        <v>411</v>
      </c>
      <c r="B437" s="5">
        <f>Hoja1!H437</f>
        <v>44586</v>
      </c>
      <c r="C437" s="5">
        <f>Hoja1!K437</f>
        <v>44766</v>
      </c>
      <c r="D437" s="6">
        <f>Hoja1!N437</f>
        <v>45120000</v>
      </c>
      <c r="E437" s="7">
        <f>Hoja1!O437</f>
        <v>0.66666666666666663</v>
      </c>
      <c r="F437" s="6">
        <f>Hoja1!P437</f>
        <v>30080000</v>
      </c>
      <c r="G437" s="6">
        <f>Hoja1!Q437</f>
        <v>15040000</v>
      </c>
      <c r="H437" s="6">
        <f>Hoja1!R437</f>
        <v>0</v>
      </c>
      <c r="I437" s="6">
        <f>Hoja1!S437</f>
        <v>0</v>
      </c>
      <c r="J437" s="7">
        <f t="shared" si="6"/>
        <v>0</v>
      </c>
      <c r="K437" s="6">
        <f>IF(AND(Hoja1!B437=Hoja1!B438,Hoja1!E437=Hoja1!E438,I437&gt;0),Hoja1!P438,IF(AND(Hoja1!B437=Hoja1!B438,Hoja1!E437&lt;&gt;Hoja1!E438,I437&gt;0),Hoja1!U437,IF(Hoja1!U437&gt;0,Hoja1!U437,0)))</f>
        <v>0</v>
      </c>
      <c r="L437" s="6">
        <f>IF(AND(Hoja1!B437=Hoja1!B438,Hoja1!E437=Hoja1!E438,I437&gt;0),Hoja1!Q438,IF(AND(Hoja1!B437=Hoja1!B438,Hoja1!E437&lt;&gt;Hoja1!E438,I437&gt;0),Hoja1!V437,IF(Hoja1!V437&gt;0,Hoja1!V437,0)))</f>
        <v>0</v>
      </c>
      <c r="M437" t="str">
        <f>Hoja1!W437</f>
        <v/>
      </c>
    </row>
    <row r="438" spans="1:13" x14ac:dyDescent="0.3">
      <c r="A438" s="3">
        <f>Hoja1!B438</f>
        <v>412</v>
      </c>
      <c r="B438" s="5">
        <f>Hoja1!H438</f>
        <v>44586</v>
      </c>
      <c r="C438" s="5">
        <f>Hoja1!K438</f>
        <v>44766</v>
      </c>
      <c r="D438" s="6">
        <f>Hoja1!N438</f>
        <v>30000000</v>
      </c>
      <c r="E438" s="7">
        <f>Hoja1!O438</f>
        <v>0.69444443333333339</v>
      </c>
      <c r="F438" s="6">
        <f>Hoja1!P438</f>
        <v>20833333</v>
      </c>
      <c r="G438" s="6">
        <f>Hoja1!Q438</f>
        <v>9166667</v>
      </c>
      <c r="H438" s="6">
        <f>Hoja1!R438</f>
        <v>0</v>
      </c>
      <c r="I438" s="6">
        <f>Hoja1!S438</f>
        <v>0</v>
      </c>
      <c r="J438" s="7">
        <f t="shared" si="6"/>
        <v>0</v>
      </c>
      <c r="K438" s="6">
        <f>IF(AND(Hoja1!B438=Hoja1!B439,Hoja1!E438=Hoja1!E439,I438&gt;0),Hoja1!P439,IF(AND(Hoja1!B438=Hoja1!B439,Hoja1!E438&lt;&gt;Hoja1!E439,I438&gt;0),Hoja1!U438,IF(Hoja1!U438&gt;0,Hoja1!U438,0)))</f>
        <v>0</v>
      </c>
      <c r="L438" s="6">
        <f>IF(AND(Hoja1!B438=Hoja1!B439,Hoja1!E438=Hoja1!E439,I438&gt;0),Hoja1!Q439,IF(AND(Hoja1!B438=Hoja1!B439,Hoja1!E438&lt;&gt;Hoja1!E439,I438&gt;0),Hoja1!V438,IF(Hoja1!V438&gt;0,Hoja1!V438,0)))</f>
        <v>0</v>
      </c>
      <c r="M438" t="str">
        <f>Hoja1!W438</f>
        <v/>
      </c>
    </row>
    <row r="439" spans="1:13" x14ac:dyDescent="0.3">
      <c r="A439" s="3">
        <f>Hoja1!B439</f>
        <v>413</v>
      </c>
      <c r="B439" s="5">
        <f>Hoja1!H439</f>
        <v>44585</v>
      </c>
      <c r="C439" s="5">
        <f>Hoja1!K439</f>
        <v>44735</v>
      </c>
      <c r="D439" s="6">
        <f>Hoja1!N439</f>
        <v>30412905</v>
      </c>
      <c r="E439" s="7">
        <f>Hoja1!O439</f>
        <v>0.83333334977372275</v>
      </c>
      <c r="F439" s="6">
        <f>Hoja1!P439</f>
        <v>25344088</v>
      </c>
      <c r="G439" s="6">
        <f>Hoja1!Q439</f>
        <v>5068817</v>
      </c>
      <c r="H439" s="6">
        <f>Hoja1!R439</f>
        <v>1</v>
      </c>
      <c r="I439" s="6">
        <f>Hoja1!S439</f>
        <v>6082581</v>
      </c>
      <c r="J439" s="7">
        <f t="shared" si="6"/>
        <v>0</v>
      </c>
      <c r="K439" s="6">
        <f>IF(AND(Hoja1!B439=Hoja1!B440,Hoja1!E439=Hoja1!E440,I439&gt;0),Hoja1!P440,IF(AND(Hoja1!B439=Hoja1!B440,Hoja1!E439&lt;&gt;Hoja1!E440,I439&gt;0),Hoja1!U439,IF(Hoja1!U439&gt;0,Hoja1!U439,0)))</f>
        <v>0</v>
      </c>
      <c r="L439" s="6">
        <f>IF(AND(Hoja1!B439=Hoja1!B440,Hoja1!E439=Hoja1!E440,I439&gt;0),Hoja1!Q440,IF(AND(Hoja1!B439=Hoja1!B440,Hoja1!E439&lt;&gt;Hoja1!E440,I439&gt;0),Hoja1!V439,IF(Hoja1!V439&gt;0,Hoja1!V439,0)))</f>
        <v>6082581</v>
      </c>
      <c r="M439" t="str">
        <f>Hoja1!W439</f>
        <v>Adición mismo contrato</v>
      </c>
    </row>
    <row r="440" spans="1:13" x14ac:dyDescent="0.3">
      <c r="A440" s="3">
        <f>Hoja1!B440</f>
        <v>413</v>
      </c>
      <c r="B440" s="5">
        <f>Hoja1!H440</f>
        <v>44738</v>
      </c>
      <c r="C440" s="5">
        <f>Hoja1!K440</f>
        <v>44767</v>
      </c>
      <c r="D440" s="6">
        <f>Hoja1!N440</f>
        <v>6082581</v>
      </c>
      <c r="E440" s="7">
        <f>Hoja1!O440</f>
        <v>0</v>
      </c>
      <c r="F440" s="6">
        <f>Hoja1!P440</f>
        <v>0</v>
      </c>
      <c r="G440" s="6">
        <f>Hoja1!Q440</f>
        <v>6082581</v>
      </c>
      <c r="H440" s="6">
        <f>Hoja1!R440</f>
        <v>0</v>
      </c>
      <c r="I440" s="6">
        <f>Hoja1!S440</f>
        <v>0</v>
      </c>
      <c r="J440" s="7">
        <f t="shared" si="6"/>
        <v>0</v>
      </c>
      <c r="K440" s="6">
        <f>IF(AND(Hoja1!B440=Hoja1!B441,Hoja1!E440=Hoja1!E441,I440&gt;0),Hoja1!P441,IF(AND(Hoja1!B440=Hoja1!B441,Hoja1!E440&lt;&gt;Hoja1!E441,I440&gt;0),Hoja1!U440,IF(Hoja1!U440&gt;0,Hoja1!U440,0)))</f>
        <v>0</v>
      </c>
      <c r="L440" s="6">
        <f>IF(AND(Hoja1!B440=Hoja1!B441,Hoja1!E440=Hoja1!E441,I440&gt;0),Hoja1!Q441,IF(AND(Hoja1!B440=Hoja1!B441,Hoja1!E440&lt;&gt;Hoja1!E441,I440&gt;0),Hoja1!V440,IF(Hoja1!V440&gt;0,Hoja1!V440,0)))</f>
        <v>0</v>
      </c>
      <c r="M440" t="str">
        <f>Hoja1!W440</f>
        <v/>
      </c>
    </row>
    <row r="441" spans="1:13" x14ac:dyDescent="0.3">
      <c r="A441" s="3">
        <f>Hoja1!B441</f>
        <v>414</v>
      </c>
      <c r="B441" s="5">
        <f>Hoja1!H441</f>
        <v>44588</v>
      </c>
      <c r="C441" s="5">
        <f>Hoja1!K441</f>
        <v>44768</v>
      </c>
      <c r="D441" s="6">
        <f>Hoja1!N441</f>
        <v>14100000</v>
      </c>
      <c r="E441" s="7">
        <f>Hoja1!O441</f>
        <v>0.66666666666666663</v>
      </c>
      <c r="F441" s="6">
        <f>Hoja1!P441</f>
        <v>9400000</v>
      </c>
      <c r="G441" s="6">
        <f>Hoja1!Q441</f>
        <v>4700000</v>
      </c>
      <c r="H441" s="6">
        <f>Hoja1!R441</f>
        <v>0</v>
      </c>
      <c r="I441" s="6">
        <f>Hoja1!S441</f>
        <v>0</v>
      </c>
      <c r="J441" s="7">
        <f t="shared" si="6"/>
        <v>0</v>
      </c>
      <c r="K441" s="6">
        <f>IF(AND(Hoja1!B441=Hoja1!B442,Hoja1!E441=Hoja1!E442,I441&gt;0),Hoja1!P442,IF(AND(Hoja1!B441=Hoja1!B442,Hoja1!E441&lt;&gt;Hoja1!E442,I441&gt;0),Hoja1!U441,IF(Hoja1!U441&gt;0,Hoja1!U441,0)))</f>
        <v>0</v>
      </c>
      <c r="L441" s="6">
        <f>IF(AND(Hoja1!B441=Hoja1!B442,Hoja1!E441=Hoja1!E442,I441&gt;0),Hoja1!Q442,IF(AND(Hoja1!B441=Hoja1!B442,Hoja1!E441&lt;&gt;Hoja1!E442,I441&gt;0),Hoja1!V441,IF(Hoja1!V441&gt;0,Hoja1!V441,0)))</f>
        <v>0</v>
      </c>
      <c r="M441" t="str">
        <f>Hoja1!W441</f>
        <v/>
      </c>
    </row>
    <row r="442" spans="1:13" x14ac:dyDescent="0.3">
      <c r="A442" s="3">
        <f>Hoja1!B442</f>
        <v>415</v>
      </c>
      <c r="B442" s="5">
        <f>Hoja1!H442</f>
        <v>44588</v>
      </c>
      <c r="C442" s="5">
        <f>Hoja1!K442</f>
        <v>44768</v>
      </c>
      <c r="D442" s="6">
        <f>Hoja1!N442</f>
        <v>19740000</v>
      </c>
      <c r="E442" s="7">
        <f>Hoja1!O442</f>
        <v>0.66666666666666663</v>
      </c>
      <c r="F442" s="6">
        <f>Hoja1!P442</f>
        <v>13160000</v>
      </c>
      <c r="G442" s="6">
        <f>Hoja1!Q442</f>
        <v>6580000</v>
      </c>
      <c r="H442" s="6">
        <f>Hoja1!R442</f>
        <v>0</v>
      </c>
      <c r="I442" s="6">
        <f>Hoja1!S442</f>
        <v>0</v>
      </c>
      <c r="J442" s="7">
        <f t="shared" si="6"/>
        <v>0</v>
      </c>
      <c r="K442" s="6">
        <f>IF(AND(Hoja1!B442=Hoja1!B443,Hoja1!E442=Hoja1!E443,I442&gt;0),Hoja1!P443,IF(AND(Hoja1!B442=Hoja1!B443,Hoja1!E442&lt;&gt;Hoja1!E443,I442&gt;0),Hoja1!U442,IF(Hoja1!U442&gt;0,Hoja1!U442,0)))</f>
        <v>0</v>
      </c>
      <c r="L442" s="6">
        <f>IF(AND(Hoja1!B442=Hoja1!B443,Hoja1!E442=Hoja1!E443,I442&gt;0),Hoja1!Q443,IF(AND(Hoja1!B442=Hoja1!B443,Hoja1!E442&lt;&gt;Hoja1!E443,I442&gt;0),Hoja1!V442,IF(Hoja1!V442&gt;0,Hoja1!V442,0)))</f>
        <v>0</v>
      </c>
      <c r="M442" t="str">
        <f>Hoja1!W442</f>
        <v/>
      </c>
    </row>
    <row r="443" spans="1:13" x14ac:dyDescent="0.3">
      <c r="A443" s="3">
        <f>Hoja1!B443</f>
        <v>416</v>
      </c>
      <c r="B443" s="5">
        <f>Hoja1!H443</f>
        <v>44588</v>
      </c>
      <c r="C443" s="5">
        <f>Hoja1!K443</f>
        <v>44768</v>
      </c>
      <c r="D443" s="6">
        <f>Hoja1!N443</f>
        <v>14100000</v>
      </c>
      <c r="E443" s="7">
        <f>Hoja1!O443</f>
        <v>0.66666666666666663</v>
      </c>
      <c r="F443" s="6">
        <f>Hoja1!P443</f>
        <v>9400000</v>
      </c>
      <c r="G443" s="6">
        <f>Hoja1!Q443</f>
        <v>4700000</v>
      </c>
      <c r="H443" s="6">
        <f>Hoja1!R443</f>
        <v>0</v>
      </c>
      <c r="I443" s="6">
        <f>Hoja1!S443</f>
        <v>0</v>
      </c>
      <c r="J443" s="7">
        <f t="shared" si="6"/>
        <v>0</v>
      </c>
      <c r="K443" s="6">
        <f>IF(AND(Hoja1!B443=Hoja1!B444,Hoja1!E443=Hoja1!E444,I443&gt;0),Hoja1!P444,IF(AND(Hoja1!B443=Hoja1!B444,Hoja1!E443&lt;&gt;Hoja1!E444,I443&gt;0),Hoja1!U443,IF(Hoja1!U443&gt;0,Hoja1!U443,0)))</f>
        <v>0</v>
      </c>
      <c r="L443" s="6">
        <f>IF(AND(Hoja1!B443=Hoja1!B444,Hoja1!E443=Hoja1!E444,I443&gt;0),Hoja1!Q444,IF(AND(Hoja1!B443=Hoja1!B444,Hoja1!E443&lt;&gt;Hoja1!E444,I443&gt;0),Hoja1!V443,IF(Hoja1!V443&gt;0,Hoja1!V443,0)))</f>
        <v>0</v>
      </c>
      <c r="M443" t="str">
        <f>Hoja1!W443</f>
        <v/>
      </c>
    </row>
    <row r="444" spans="1:13" x14ac:dyDescent="0.3">
      <c r="A444" s="3">
        <f>Hoja1!B444</f>
        <v>417</v>
      </c>
      <c r="B444" s="5">
        <f>Hoja1!H444</f>
        <v>44588</v>
      </c>
      <c r="C444" s="5">
        <f>Hoja1!K444</f>
        <v>44830</v>
      </c>
      <c r="D444" s="6">
        <f>Hoja1!N444</f>
        <v>22560000</v>
      </c>
      <c r="E444" s="7">
        <f>Hoja1!O444</f>
        <v>0.5</v>
      </c>
      <c r="F444" s="6">
        <f>Hoja1!P444</f>
        <v>11280000</v>
      </c>
      <c r="G444" s="6">
        <f>Hoja1!Q444</f>
        <v>11280000</v>
      </c>
      <c r="H444" s="6">
        <f>Hoja1!R444</f>
        <v>0</v>
      </c>
      <c r="I444" s="6">
        <f>Hoja1!S444</f>
        <v>0</v>
      </c>
      <c r="J444" s="7">
        <f t="shared" si="6"/>
        <v>0</v>
      </c>
      <c r="K444" s="6">
        <f>IF(AND(Hoja1!B444=Hoja1!B445,Hoja1!E444=Hoja1!E445,I444&gt;0),Hoja1!P445,IF(AND(Hoja1!B444=Hoja1!B445,Hoja1!E444&lt;&gt;Hoja1!E445,I444&gt;0),Hoja1!U444,IF(Hoja1!U444&gt;0,Hoja1!U444,0)))</f>
        <v>0</v>
      </c>
      <c r="L444" s="6">
        <f>IF(AND(Hoja1!B444=Hoja1!B445,Hoja1!E444=Hoja1!E445,I444&gt;0),Hoja1!Q445,IF(AND(Hoja1!B444=Hoja1!B445,Hoja1!E444&lt;&gt;Hoja1!E445,I444&gt;0),Hoja1!V444,IF(Hoja1!V444&gt;0,Hoja1!V444,0)))</f>
        <v>0</v>
      </c>
      <c r="M444" t="str">
        <f>Hoja1!W444</f>
        <v/>
      </c>
    </row>
    <row r="445" spans="1:13" x14ac:dyDescent="0.3">
      <c r="A445" s="3">
        <f>Hoja1!B445</f>
        <v>418</v>
      </c>
      <c r="B445" s="5">
        <f>Hoja1!H445</f>
        <v>44588</v>
      </c>
      <c r="C445" s="5">
        <f>Hoja1!K445</f>
        <v>44768</v>
      </c>
      <c r="D445" s="6">
        <f>Hoja1!N445</f>
        <v>14100000</v>
      </c>
      <c r="E445" s="7">
        <f>Hoja1!O445</f>
        <v>0.66666666666666663</v>
      </c>
      <c r="F445" s="6">
        <f>Hoja1!P445</f>
        <v>9400000</v>
      </c>
      <c r="G445" s="6">
        <f>Hoja1!Q445</f>
        <v>4700000</v>
      </c>
      <c r="H445" s="6">
        <f>Hoja1!R445</f>
        <v>0</v>
      </c>
      <c r="I445" s="6">
        <f>Hoja1!S445</f>
        <v>0</v>
      </c>
      <c r="J445" s="7">
        <f t="shared" si="6"/>
        <v>0</v>
      </c>
      <c r="K445" s="6">
        <f>IF(AND(Hoja1!B445=Hoja1!B446,Hoja1!E445=Hoja1!E446,I445&gt;0),Hoja1!P446,IF(AND(Hoja1!B445=Hoja1!B446,Hoja1!E445&lt;&gt;Hoja1!E446,I445&gt;0),Hoja1!U445,IF(Hoja1!U445&gt;0,Hoja1!U445,0)))</f>
        <v>0</v>
      </c>
      <c r="L445" s="6">
        <f>IF(AND(Hoja1!B445=Hoja1!B446,Hoja1!E445=Hoja1!E446,I445&gt;0),Hoja1!Q446,IF(AND(Hoja1!B445=Hoja1!B446,Hoja1!E445&lt;&gt;Hoja1!E446,I445&gt;0),Hoja1!V445,IF(Hoja1!V445&gt;0,Hoja1!V445,0)))</f>
        <v>0</v>
      </c>
      <c r="M445" t="str">
        <f>Hoja1!W445</f>
        <v/>
      </c>
    </row>
    <row r="446" spans="1:13" x14ac:dyDescent="0.3">
      <c r="A446" s="3">
        <f>Hoja1!B446</f>
        <v>419</v>
      </c>
      <c r="B446" s="5">
        <f>Hoja1!H446</f>
        <v>44588</v>
      </c>
      <c r="C446" s="5">
        <f>Hoja1!K446</f>
        <v>44768</v>
      </c>
      <c r="D446" s="6">
        <f>Hoja1!N446</f>
        <v>16920000</v>
      </c>
      <c r="E446" s="7">
        <f>Hoja1!O446</f>
        <v>0.66666666666666663</v>
      </c>
      <c r="F446" s="6">
        <f>Hoja1!P446</f>
        <v>11280000</v>
      </c>
      <c r="G446" s="6">
        <f>Hoja1!Q446</f>
        <v>5640000</v>
      </c>
      <c r="H446" s="6">
        <f>Hoja1!R446</f>
        <v>0</v>
      </c>
      <c r="I446" s="6">
        <f>Hoja1!S446</f>
        <v>0</v>
      </c>
      <c r="J446" s="7">
        <f t="shared" si="6"/>
        <v>0</v>
      </c>
      <c r="K446" s="6">
        <f>IF(AND(Hoja1!B446=Hoja1!B447,Hoja1!E446=Hoja1!E447,I446&gt;0),Hoja1!P447,IF(AND(Hoja1!B446=Hoja1!B447,Hoja1!E446&lt;&gt;Hoja1!E447,I446&gt;0),Hoja1!U446,IF(Hoja1!U446&gt;0,Hoja1!U446,0)))</f>
        <v>0</v>
      </c>
      <c r="L446" s="6">
        <f>IF(AND(Hoja1!B446=Hoja1!B447,Hoja1!E446=Hoja1!E447,I446&gt;0),Hoja1!Q447,IF(AND(Hoja1!B446=Hoja1!B447,Hoja1!E446&lt;&gt;Hoja1!E447,I446&gt;0),Hoja1!V446,IF(Hoja1!V446&gt;0,Hoja1!V446,0)))</f>
        <v>0</v>
      </c>
      <c r="M446" t="str">
        <f>Hoja1!W446</f>
        <v/>
      </c>
    </row>
    <row r="447" spans="1:13" x14ac:dyDescent="0.3">
      <c r="A447" s="3">
        <f>Hoja1!B447</f>
        <v>421</v>
      </c>
      <c r="B447" s="5">
        <f>Hoja1!H447</f>
        <v>44588</v>
      </c>
      <c r="C447" s="5">
        <f>Hoja1!K447</f>
        <v>44738</v>
      </c>
      <c r="D447" s="6">
        <f>Hoja1!N447</f>
        <v>25733995</v>
      </c>
      <c r="E447" s="7">
        <f>Hoja1!O447</f>
        <v>0.82000000388591043</v>
      </c>
      <c r="F447" s="6">
        <f>Hoja1!P447</f>
        <v>21101876</v>
      </c>
      <c r="G447" s="6">
        <f>Hoja1!Q447</f>
        <v>4632119</v>
      </c>
      <c r="H447" s="6">
        <f>Hoja1!R447</f>
        <v>0</v>
      </c>
      <c r="I447" s="6">
        <f>Hoja1!S447</f>
        <v>0</v>
      </c>
      <c r="J447" s="7">
        <f t="shared" si="6"/>
        <v>0</v>
      </c>
      <c r="K447" s="6">
        <f>IF(AND(Hoja1!B447=Hoja1!B448,Hoja1!E447=Hoja1!E448,I447&gt;0),Hoja1!P448,IF(AND(Hoja1!B447=Hoja1!B448,Hoja1!E447&lt;&gt;Hoja1!E448,I447&gt;0),Hoja1!U447,IF(Hoja1!U447&gt;0,Hoja1!U447,0)))</f>
        <v>0</v>
      </c>
      <c r="L447" s="6">
        <f>IF(AND(Hoja1!B447=Hoja1!B448,Hoja1!E447=Hoja1!E448,I447&gt;0),Hoja1!Q448,IF(AND(Hoja1!B447=Hoja1!B448,Hoja1!E447&lt;&gt;Hoja1!E448,I447&gt;0),Hoja1!V447,IF(Hoja1!V447&gt;0,Hoja1!V447,0)))</f>
        <v>0</v>
      </c>
      <c r="M447" t="str">
        <f>Hoja1!W447</f>
        <v/>
      </c>
    </row>
    <row r="448" spans="1:13" x14ac:dyDescent="0.3">
      <c r="A448" s="3">
        <f>Hoja1!B448</f>
        <v>422</v>
      </c>
      <c r="B448" s="5">
        <f>Hoja1!H448</f>
        <v>44588</v>
      </c>
      <c r="C448" s="5">
        <f>Hoja1!K448</f>
        <v>44768</v>
      </c>
      <c r="D448" s="6">
        <f>Hoja1!N448</f>
        <v>25263840</v>
      </c>
      <c r="E448" s="7">
        <f>Hoja1!O448</f>
        <v>0.68888886250071246</v>
      </c>
      <c r="F448" s="6">
        <f>Hoja1!P448</f>
        <v>17403978</v>
      </c>
      <c r="G448" s="6">
        <f>Hoja1!Q448</f>
        <v>7859862</v>
      </c>
      <c r="H448" s="6">
        <f>Hoja1!R448</f>
        <v>0</v>
      </c>
      <c r="I448" s="6">
        <f>Hoja1!S448</f>
        <v>0</v>
      </c>
      <c r="J448" s="7">
        <f t="shared" si="6"/>
        <v>0</v>
      </c>
      <c r="K448" s="6">
        <f>IF(AND(Hoja1!B448=Hoja1!B449,Hoja1!E448=Hoja1!E449,I448&gt;0),Hoja1!P449,IF(AND(Hoja1!B448=Hoja1!B449,Hoja1!E448&lt;&gt;Hoja1!E449,I448&gt;0),Hoja1!U448,IF(Hoja1!U448&gt;0,Hoja1!U448,0)))</f>
        <v>0</v>
      </c>
      <c r="L448" s="6">
        <f>IF(AND(Hoja1!B448=Hoja1!B449,Hoja1!E448=Hoja1!E449,I448&gt;0),Hoja1!Q449,IF(AND(Hoja1!B448=Hoja1!B449,Hoja1!E448&lt;&gt;Hoja1!E449,I448&gt;0),Hoja1!V448,IF(Hoja1!V448&gt;0,Hoja1!V448,0)))</f>
        <v>0</v>
      </c>
      <c r="M448" t="str">
        <f>Hoja1!W448</f>
        <v/>
      </c>
    </row>
    <row r="449" spans="1:13" x14ac:dyDescent="0.3">
      <c r="A449" s="3">
        <f>Hoja1!B449</f>
        <v>423</v>
      </c>
      <c r="B449" s="5">
        <f>Hoja1!H449</f>
        <v>44586</v>
      </c>
      <c r="C449" s="5">
        <f>Hoja1!K449</f>
        <v>44919</v>
      </c>
      <c r="D449" s="6">
        <f>Hoja1!N449</f>
        <v>49500000</v>
      </c>
      <c r="E449" s="7">
        <f>Hoja1!O449</f>
        <v>0.37272727272727274</v>
      </c>
      <c r="F449" s="6">
        <f>Hoja1!P449</f>
        <v>18450000</v>
      </c>
      <c r="G449" s="6">
        <f>Hoja1!Q449</f>
        <v>31050000</v>
      </c>
      <c r="H449" s="6">
        <f>Hoja1!R449</f>
        <v>0</v>
      </c>
      <c r="I449" s="6">
        <f>Hoja1!S449</f>
        <v>0</v>
      </c>
      <c r="J449" s="7">
        <f t="shared" si="6"/>
        <v>0</v>
      </c>
      <c r="K449" s="6">
        <f>IF(AND(Hoja1!B449=Hoja1!B450,Hoja1!E449=Hoja1!E450,I449&gt;0),Hoja1!P450,IF(AND(Hoja1!B449=Hoja1!B450,Hoja1!E449&lt;&gt;Hoja1!E450,I449&gt;0),Hoja1!U449,IF(Hoja1!U449&gt;0,Hoja1!U449,0)))</f>
        <v>0</v>
      </c>
      <c r="L449" s="6">
        <f>IF(AND(Hoja1!B449=Hoja1!B450,Hoja1!E449=Hoja1!E450,I449&gt;0),Hoja1!Q450,IF(AND(Hoja1!B449=Hoja1!B450,Hoja1!E449&lt;&gt;Hoja1!E450,I449&gt;0),Hoja1!V449,IF(Hoja1!V449&gt;0,Hoja1!V449,0)))</f>
        <v>0</v>
      </c>
      <c r="M449" t="str">
        <f>Hoja1!W449</f>
        <v/>
      </c>
    </row>
    <row r="450" spans="1:13" x14ac:dyDescent="0.3">
      <c r="A450" s="3">
        <f>Hoja1!B450</f>
        <v>424</v>
      </c>
      <c r="B450" s="5">
        <f>Hoja1!H450</f>
        <v>44588</v>
      </c>
      <c r="C450" s="5">
        <f>Hoja1!K450</f>
        <v>44768</v>
      </c>
      <c r="D450" s="6">
        <f>Hoja1!N450</f>
        <v>25200000</v>
      </c>
      <c r="E450" s="7">
        <f>Hoja1!O450</f>
        <v>0.68333333333333335</v>
      </c>
      <c r="F450" s="6">
        <f>Hoja1!P450</f>
        <v>17220000</v>
      </c>
      <c r="G450" s="6">
        <f>Hoja1!Q450</f>
        <v>7980000</v>
      </c>
      <c r="H450" s="6">
        <f>Hoja1!R450</f>
        <v>0</v>
      </c>
      <c r="I450" s="6">
        <f>Hoja1!S450</f>
        <v>0</v>
      </c>
      <c r="J450" s="7">
        <f t="shared" si="6"/>
        <v>0</v>
      </c>
      <c r="K450" s="6">
        <f>IF(AND(Hoja1!B450=Hoja1!B451,Hoja1!E450=Hoja1!E451,I450&gt;0),Hoja1!P451,IF(AND(Hoja1!B450=Hoja1!B451,Hoja1!E450&lt;&gt;Hoja1!E451,I450&gt;0),Hoja1!U450,IF(Hoja1!U450&gt;0,Hoja1!U450,0)))</f>
        <v>0</v>
      </c>
      <c r="L450" s="6">
        <f>IF(AND(Hoja1!B450=Hoja1!B451,Hoja1!E450=Hoja1!E451,I450&gt;0),Hoja1!Q451,IF(AND(Hoja1!B450=Hoja1!B451,Hoja1!E450&lt;&gt;Hoja1!E451,I450&gt;0),Hoja1!V450,IF(Hoja1!V450&gt;0,Hoja1!V450,0)))</f>
        <v>0</v>
      </c>
      <c r="M450" t="str">
        <f>Hoja1!W450</f>
        <v/>
      </c>
    </row>
    <row r="451" spans="1:13" x14ac:dyDescent="0.3">
      <c r="A451" s="3">
        <f>Hoja1!B451</f>
        <v>425</v>
      </c>
      <c r="B451" s="5">
        <f>Hoja1!H451</f>
        <v>44588</v>
      </c>
      <c r="C451" s="5">
        <f>Hoja1!K451</f>
        <v>44768</v>
      </c>
      <c r="D451" s="6">
        <f>Hoja1!N451</f>
        <v>50532000</v>
      </c>
      <c r="E451" s="7">
        <f>Hoja1!O451</f>
        <v>0.68333333333333335</v>
      </c>
      <c r="F451" s="6">
        <f>Hoja1!P451</f>
        <v>34530200</v>
      </c>
      <c r="G451" s="6">
        <f>Hoja1!Q451</f>
        <v>16001800</v>
      </c>
      <c r="H451" s="6">
        <f>Hoja1!R451</f>
        <v>0</v>
      </c>
      <c r="I451" s="6">
        <f>Hoja1!S451</f>
        <v>0</v>
      </c>
      <c r="J451" s="7">
        <f t="shared" ref="J451:J514" si="7">IF(I451=0,0,K451/I451)</f>
        <v>0</v>
      </c>
      <c r="K451" s="6">
        <f>IF(AND(Hoja1!B451=Hoja1!B452,Hoja1!E451=Hoja1!E452,I451&gt;0),Hoja1!P452,IF(AND(Hoja1!B451=Hoja1!B452,Hoja1!E451&lt;&gt;Hoja1!E452,I451&gt;0),Hoja1!U451,IF(Hoja1!U451&gt;0,Hoja1!U451,0)))</f>
        <v>0</v>
      </c>
      <c r="L451" s="6">
        <f>IF(AND(Hoja1!B451=Hoja1!B452,Hoja1!E451=Hoja1!E452,I451&gt;0),Hoja1!Q452,IF(AND(Hoja1!B451=Hoja1!B452,Hoja1!E451&lt;&gt;Hoja1!E452,I451&gt;0),Hoja1!V451,IF(Hoja1!V451&gt;0,Hoja1!V451,0)))</f>
        <v>0</v>
      </c>
      <c r="M451" t="str">
        <f>Hoja1!W451</f>
        <v/>
      </c>
    </row>
    <row r="452" spans="1:13" x14ac:dyDescent="0.3">
      <c r="A452" s="3">
        <f>Hoja1!B452</f>
        <v>426</v>
      </c>
      <c r="B452" s="5">
        <f>Hoja1!H452</f>
        <v>44589</v>
      </c>
      <c r="C452" s="5">
        <f>Hoja1!K452</f>
        <v>44922</v>
      </c>
      <c r="D452" s="6">
        <f>Hoja1!N452</f>
        <v>115500000</v>
      </c>
      <c r="E452" s="7">
        <f>Hoja1!O452</f>
        <v>0.37272727272727274</v>
      </c>
      <c r="F452" s="6">
        <f>Hoja1!P452</f>
        <v>43050000</v>
      </c>
      <c r="G452" s="6">
        <f>Hoja1!Q452</f>
        <v>72450000</v>
      </c>
      <c r="H452" s="6">
        <f>Hoja1!R452</f>
        <v>0</v>
      </c>
      <c r="I452" s="6">
        <f>Hoja1!S452</f>
        <v>0</v>
      </c>
      <c r="J452" s="7">
        <f t="shared" si="7"/>
        <v>0</v>
      </c>
      <c r="K452" s="6">
        <f>IF(AND(Hoja1!B452=Hoja1!B453,Hoja1!E452=Hoja1!E453,I452&gt;0),Hoja1!P453,IF(AND(Hoja1!B452=Hoja1!B453,Hoja1!E452&lt;&gt;Hoja1!E453,I452&gt;0),Hoja1!U452,IF(Hoja1!U452&gt;0,Hoja1!U452,0)))</f>
        <v>0</v>
      </c>
      <c r="L452" s="6">
        <f>IF(AND(Hoja1!B452=Hoja1!B453,Hoja1!E452=Hoja1!E453,I452&gt;0),Hoja1!Q453,IF(AND(Hoja1!B452=Hoja1!B453,Hoja1!E452&lt;&gt;Hoja1!E453,I452&gt;0),Hoja1!V452,IF(Hoja1!V452&gt;0,Hoja1!V452,0)))</f>
        <v>0</v>
      </c>
      <c r="M452" t="str">
        <f>Hoja1!W452</f>
        <v/>
      </c>
    </row>
    <row r="453" spans="1:13" x14ac:dyDescent="0.3">
      <c r="A453" s="3">
        <f>Hoja1!B453</f>
        <v>427</v>
      </c>
      <c r="B453" s="5">
        <f>Hoja1!H453</f>
        <v>44587</v>
      </c>
      <c r="C453" s="5">
        <f>Hoja1!K453</f>
        <v>44737</v>
      </c>
      <c r="D453" s="6">
        <f>Hoja1!N453</f>
        <v>30000000</v>
      </c>
      <c r="E453" s="7">
        <f>Hoja1!O453</f>
        <v>0.83333333333333337</v>
      </c>
      <c r="F453" s="6">
        <f>Hoja1!P453</f>
        <v>25000000</v>
      </c>
      <c r="G453" s="6">
        <f>Hoja1!Q453</f>
        <v>5000000</v>
      </c>
      <c r="H453" s="6">
        <f>Hoja1!R453</f>
        <v>0</v>
      </c>
      <c r="I453" s="6">
        <f>Hoja1!S453</f>
        <v>0</v>
      </c>
      <c r="J453" s="7">
        <f t="shared" si="7"/>
        <v>0</v>
      </c>
      <c r="K453" s="6">
        <f>IF(AND(Hoja1!B453=Hoja1!B454,Hoja1!E453=Hoja1!E454,I453&gt;0),Hoja1!P454,IF(AND(Hoja1!B453=Hoja1!B454,Hoja1!E453&lt;&gt;Hoja1!E454,I453&gt;0),Hoja1!U453,IF(Hoja1!U453&gt;0,Hoja1!U453,0)))</f>
        <v>0</v>
      </c>
      <c r="L453" s="6">
        <f>IF(AND(Hoja1!B453=Hoja1!B454,Hoja1!E453=Hoja1!E454,I453&gt;0),Hoja1!Q454,IF(AND(Hoja1!B453=Hoja1!B454,Hoja1!E453&lt;&gt;Hoja1!E454,I453&gt;0),Hoja1!V453,IF(Hoja1!V453&gt;0,Hoja1!V453,0)))</f>
        <v>0</v>
      </c>
      <c r="M453" t="str">
        <f>Hoja1!W453</f>
        <v/>
      </c>
    </row>
    <row r="454" spans="1:13" x14ac:dyDescent="0.3">
      <c r="A454" s="3">
        <f>Hoja1!B454</f>
        <v>428</v>
      </c>
      <c r="B454" s="5">
        <f>Hoja1!H454</f>
        <v>44587</v>
      </c>
      <c r="C454" s="5">
        <f>Hoja1!K454</f>
        <v>44920</v>
      </c>
      <c r="D454" s="6">
        <f>Hoja1!N454</f>
        <v>59950000</v>
      </c>
      <c r="E454" s="7">
        <f>Hoja1!O454</f>
        <v>9.0909090909090912E-2</v>
      </c>
      <c r="F454" s="6">
        <f>Hoja1!P454</f>
        <v>5450000</v>
      </c>
      <c r="G454" s="6">
        <f>Hoja1!Q454</f>
        <v>54500000</v>
      </c>
      <c r="H454" s="6">
        <f>Hoja1!R454</f>
        <v>0</v>
      </c>
      <c r="I454" s="6">
        <f>Hoja1!S454</f>
        <v>0</v>
      </c>
      <c r="J454" s="7">
        <f t="shared" si="7"/>
        <v>0</v>
      </c>
      <c r="K454" s="6">
        <f>IF(AND(Hoja1!B454=Hoja1!B455,Hoja1!E454=Hoja1!E455,I454&gt;0),Hoja1!P455,IF(AND(Hoja1!B454=Hoja1!B455,Hoja1!E454&lt;&gt;Hoja1!E455,I454&gt;0),Hoja1!U454,IF(Hoja1!U454&gt;0,Hoja1!U454,0)))</f>
        <v>0</v>
      </c>
      <c r="L454" s="6">
        <f>IF(AND(Hoja1!B454=Hoja1!B455,Hoja1!E454=Hoja1!E455,I454&gt;0),Hoja1!Q455,IF(AND(Hoja1!B454=Hoja1!B455,Hoja1!E454&lt;&gt;Hoja1!E455,I454&gt;0),Hoja1!V454,IF(Hoja1!V454&gt;0,Hoja1!V454,0)))</f>
        <v>0</v>
      </c>
      <c r="M454" t="str">
        <f>Hoja1!W454</f>
        <v/>
      </c>
    </row>
    <row r="455" spans="1:13" x14ac:dyDescent="0.3">
      <c r="A455" s="3">
        <f>Hoja1!B455</f>
        <v>429</v>
      </c>
      <c r="B455" s="5">
        <f>Hoja1!H455</f>
        <v>44587</v>
      </c>
      <c r="C455" s="5">
        <f>Hoja1!K455</f>
        <v>44767</v>
      </c>
      <c r="D455" s="6">
        <f>Hoja1!N455</f>
        <v>39000000</v>
      </c>
      <c r="E455" s="7">
        <f>Hoja1!O455</f>
        <v>0.69444443589743587</v>
      </c>
      <c r="F455" s="6">
        <f>Hoja1!P455</f>
        <v>27083333</v>
      </c>
      <c r="G455" s="6">
        <f>Hoja1!Q455</f>
        <v>11916667</v>
      </c>
      <c r="H455" s="6">
        <f>Hoja1!R455</f>
        <v>0</v>
      </c>
      <c r="I455" s="6">
        <f>Hoja1!S455</f>
        <v>0</v>
      </c>
      <c r="J455" s="7">
        <f t="shared" si="7"/>
        <v>0</v>
      </c>
      <c r="K455" s="6">
        <f>IF(AND(Hoja1!B455=Hoja1!B456,Hoja1!E455=Hoja1!E456,I455&gt;0),Hoja1!P456,IF(AND(Hoja1!B455=Hoja1!B456,Hoja1!E455&lt;&gt;Hoja1!E456,I455&gt;0),Hoja1!U455,IF(Hoja1!U455&gt;0,Hoja1!U455,0)))</f>
        <v>0</v>
      </c>
      <c r="L455" s="6">
        <f>IF(AND(Hoja1!B455=Hoja1!B456,Hoja1!E455=Hoja1!E456,I455&gt;0),Hoja1!Q456,IF(AND(Hoja1!B455=Hoja1!B456,Hoja1!E455&lt;&gt;Hoja1!E456,I455&gt;0),Hoja1!V455,IF(Hoja1!V455&gt;0,Hoja1!V455,0)))</f>
        <v>0</v>
      </c>
      <c r="M455" t="str">
        <f>Hoja1!W455</f>
        <v/>
      </c>
    </row>
    <row r="456" spans="1:13" x14ac:dyDescent="0.3">
      <c r="A456" s="3">
        <f>Hoja1!B456</f>
        <v>430</v>
      </c>
      <c r="B456" s="5">
        <f>Hoja1!H456</f>
        <v>44588</v>
      </c>
      <c r="C456" s="5">
        <f>Hoja1!K456</f>
        <v>44738</v>
      </c>
      <c r="D456" s="6">
        <f>Hoja1!N456</f>
        <v>30000000</v>
      </c>
      <c r="E456" s="7">
        <f>Hoja1!O456</f>
        <v>0.8</v>
      </c>
      <c r="F456" s="6">
        <f>Hoja1!P456</f>
        <v>24000000</v>
      </c>
      <c r="G456" s="6">
        <f>Hoja1!Q456</f>
        <v>6000000</v>
      </c>
      <c r="H456" s="6">
        <f>Hoja1!R456</f>
        <v>0</v>
      </c>
      <c r="I456" s="6">
        <f>Hoja1!S456</f>
        <v>0</v>
      </c>
      <c r="J456" s="7">
        <f t="shared" si="7"/>
        <v>0</v>
      </c>
      <c r="K456" s="6">
        <f>IF(AND(Hoja1!B456=Hoja1!B457,Hoja1!E456=Hoja1!E457,I456&gt;0),Hoja1!P457,IF(AND(Hoja1!B456=Hoja1!B457,Hoja1!E456&lt;&gt;Hoja1!E457,I456&gt;0),Hoja1!U456,IF(Hoja1!U456&gt;0,Hoja1!U456,0)))</f>
        <v>0</v>
      </c>
      <c r="L456" s="6">
        <f>IF(AND(Hoja1!B456=Hoja1!B457,Hoja1!E456=Hoja1!E457,I456&gt;0),Hoja1!Q457,IF(AND(Hoja1!B456=Hoja1!B457,Hoja1!E456&lt;&gt;Hoja1!E457,I456&gt;0),Hoja1!V456,IF(Hoja1!V456&gt;0,Hoja1!V456,0)))</f>
        <v>0</v>
      </c>
      <c r="M456" t="str">
        <f>Hoja1!W456</f>
        <v/>
      </c>
    </row>
    <row r="457" spans="1:13" x14ac:dyDescent="0.3">
      <c r="A457" s="3">
        <f>Hoja1!B457</f>
        <v>431</v>
      </c>
      <c r="B457" s="5">
        <f>Hoja1!H457</f>
        <v>44587</v>
      </c>
      <c r="C457" s="5">
        <f>Hoja1!K457</f>
        <v>44767</v>
      </c>
      <c r="D457" s="6">
        <f>Hoja1!N457</f>
        <v>30000000</v>
      </c>
      <c r="E457" s="7">
        <f>Hoja1!O457</f>
        <v>0.69444443333333339</v>
      </c>
      <c r="F457" s="6">
        <f>Hoja1!P457</f>
        <v>20833333</v>
      </c>
      <c r="G457" s="6">
        <f>Hoja1!Q457</f>
        <v>9166667</v>
      </c>
      <c r="H457" s="6">
        <f>Hoja1!R457</f>
        <v>0</v>
      </c>
      <c r="I457" s="6">
        <f>Hoja1!S457</f>
        <v>0</v>
      </c>
      <c r="J457" s="7">
        <f t="shared" si="7"/>
        <v>0</v>
      </c>
      <c r="K457" s="6">
        <f>IF(AND(Hoja1!B457=Hoja1!B458,Hoja1!E457=Hoja1!E458,I457&gt;0),Hoja1!P458,IF(AND(Hoja1!B457=Hoja1!B458,Hoja1!E457&lt;&gt;Hoja1!E458,I457&gt;0),Hoja1!U457,IF(Hoja1!U457&gt;0,Hoja1!U457,0)))</f>
        <v>0</v>
      </c>
      <c r="L457" s="6">
        <f>IF(AND(Hoja1!B457=Hoja1!B458,Hoja1!E457=Hoja1!E458,I457&gt;0),Hoja1!Q458,IF(AND(Hoja1!B457=Hoja1!B458,Hoja1!E457&lt;&gt;Hoja1!E458,I457&gt;0),Hoja1!V457,IF(Hoja1!V457&gt;0,Hoja1!V457,0)))</f>
        <v>0</v>
      </c>
      <c r="M457" t="str">
        <f>Hoja1!W457</f>
        <v/>
      </c>
    </row>
    <row r="458" spans="1:13" x14ac:dyDescent="0.3">
      <c r="A458" s="3">
        <f>Hoja1!B458</f>
        <v>433</v>
      </c>
      <c r="B458" s="5">
        <f>Hoja1!H458</f>
        <v>44588</v>
      </c>
      <c r="C458" s="5">
        <f>Hoja1!K458</f>
        <v>44768</v>
      </c>
      <c r="D458" s="6">
        <f>Hoja1!N458</f>
        <v>22800000</v>
      </c>
      <c r="E458" s="7">
        <f>Hoja1!O458</f>
        <v>0.68888890350877197</v>
      </c>
      <c r="F458" s="6">
        <f>Hoja1!P458</f>
        <v>15706667</v>
      </c>
      <c r="G458" s="6">
        <f>Hoja1!Q458</f>
        <v>7093333</v>
      </c>
      <c r="H458" s="6">
        <f>Hoja1!R458</f>
        <v>0</v>
      </c>
      <c r="I458" s="6">
        <f>Hoja1!S458</f>
        <v>0</v>
      </c>
      <c r="J458" s="7">
        <f t="shared" si="7"/>
        <v>0</v>
      </c>
      <c r="K458" s="6">
        <f>IF(AND(Hoja1!B458=Hoja1!B459,Hoja1!E458=Hoja1!E459,I458&gt;0),Hoja1!P459,IF(AND(Hoja1!B458=Hoja1!B459,Hoja1!E458&lt;&gt;Hoja1!E459,I458&gt;0),Hoja1!U458,IF(Hoja1!U458&gt;0,Hoja1!U458,0)))</f>
        <v>0</v>
      </c>
      <c r="L458" s="6">
        <f>IF(AND(Hoja1!B458=Hoja1!B459,Hoja1!E458=Hoja1!E459,I458&gt;0),Hoja1!Q459,IF(AND(Hoja1!B458=Hoja1!B459,Hoja1!E458&lt;&gt;Hoja1!E459,I458&gt;0),Hoja1!V458,IF(Hoja1!V458&gt;0,Hoja1!V458,0)))</f>
        <v>0</v>
      </c>
      <c r="M458" t="str">
        <f>Hoja1!W458</f>
        <v/>
      </c>
    </row>
    <row r="459" spans="1:13" x14ac:dyDescent="0.3">
      <c r="A459" s="3">
        <f>Hoja1!B459</f>
        <v>434</v>
      </c>
      <c r="B459" s="5">
        <f>Hoja1!H459</f>
        <v>44587</v>
      </c>
      <c r="C459" s="5">
        <f>Hoja1!K459</f>
        <v>44920</v>
      </c>
      <c r="D459" s="6">
        <f>Hoja1!N459</f>
        <v>60500000</v>
      </c>
      <c r="E459" s="7">
        <f>Hoja1!O459</f>
        <v>0.37575755371900826</v>
      </c>
      <c r="F459" s="6">
        <f>Hoja1!P459</f>
        <v>22733332</v>
      </c>
      <c r="G459" s="6">
        <f>Hoja1!Q459</f>
        <v>37766668</v>
      </c>
      <c r="H459" s="6">
        <f>Hoja1!R459</f>
        <v>0</v>
      </c>
      <c r="I459" s="6">
        <f>Hoja1!S459</f>
        <v>0</v>
      </c>
      <c r="J459" s="7">
        <f t="shared" si="7"/>
        <v>0</v>
      </c>
      <c r="K459" s="6">
        <f>IF(AND(Hoja1!B459=Hoja1!B460,Hoja1!E459=Hoja1!E460,I459&gt;0),Hoja1!P460,IF(AND(Hoja1!B459=Hoja1!B460,Hoja1!E459&lt;&gt;Hoja1!E460,I459&gt;0),Hoja1!U459,IF(Hoja1!U459&gt;0,Hoja1!U459,0)))</f>
        <v>0</v>
      </c>
      <c r="L459" s="6">
        <f>IF(AND(Hoja1!B459=Hoja1!B460,Hoja1!E459=Hoja1!E460,I459&gt;0),Hoja1!Q460,IF(AND(Hoja1!B459=Hoja1!B460,Hoja1!E459&lt;&gt;Hoja1!E460,I459&gt;0),Hoja1!V459,IF(Hoja1!V459&gt;0,Hoja1!V459,0)))</f>
        <v>0</v>
      </c>
      <c r="M459" t="str">
        <f>Hoja1!W459</f>
        <v/>
      </c>
    </row>
    <row r="460" spans="1:13" x14ac:dyDescent="0.3">
      <c r="A460" s="3">
        <f>Hoja1!B460</f>
        <v>435</v>
      </c>
      <c r="B460" s="5">
        <f>Hoja1!H460</f>
        <v>44587</v>
      </c>
      <c r="C460" s="5">
        <f>Hoja1!K460</f>
        <v>44920</v>
      </c>
      <c r="D460" s="6">
        <f>Hoja1!N460</f>
        <v>64900000</v>
      </c>
      <c r="E460" s="7">
        <f>Hoja1!O460</f>
        <v>0.37575758089368261</v>
      </c>
      <c r="F460" s="6">
        <f>Hoja1!P460</f>
        <v>24386667</v>
      </c>
      <c r="G460" s="6">
        <f>Hoja1!Q460</f>
        <v>40513333</v>
      </c>
      <c r="H460" s="6">
        <f>Hoja1!R460</f>
        <v>0</v>
      </c>
      <c r="I460" s="6">
        <f>Hoja1!S460</f>
        <v>0</v>
      </c>
      <c r="J460" s="7">
        <f t="shared" si="7"/>
        <v>0</v>
      </c>
      <c r="K460" s="6">
        <f>IF(AND(Hoja1!B460=Hoja1!B461,Hoja1!E460=Hoja1!E461,I460&gt;0),Hoja1!P461,IF(AND(Hoja1!B460=Hoja1!B461,Hoja1!E460&lt;&gt;Hoja1!E461,I460&gt;0),Hoja1!U460,IF(Hoja1!U460&gt;0,Hoja1!U460,0)))</f>
        <v>0</v>
      </c>
      <c r="L460" s="6">
        <f>IF(AND(Hoja1!B460=Hoja1!B461,Hoja1!E460=Hoja1!E461,I460&gt;0),Hoja1!Q461,IF(AND(Hoja1!B460=Hoja1!B461,Hoja1!E460&lt;&gt;Hoja1!E461,I460&gt;0),Hoja1!V460,IF(Hoja1!V460&gt;0,Hoja1!V460,0)))</f>
        <v>0</v>
      </c>
      <c r="M460" t="str">
        <f>Hoja1!W460</f>
        <v/>
      </c>
    </row>
    <row r="461" spans="1:13" x14ac:dyDescent="0.3">
      <c r="A461" s="3">
        <f>Hoja1!B461</f>
        <v>436</v>
      </c>
      <c r="B461" s="5">
        <f>Hoja1!H461</f>
        <v>44587</v>
      </c>
      <c r="C461" s="5">
        <f>Hoja1!K461</f>
        <v>44920</v>
      </c>
      <c r="D461" s="6">
        <f>Hoja1!N461</f>
        <v>64900000</v>
      </c>
      <c r="E461" s="7">
        <f>Hoja1!O461</f>
        <v>0.37575758089368261</v>
      </c>
      <c r="F461" s="6">
        <f>Hoja1!P461</f>
        <v>24386667</v>
      </c>
      <c r="G461" s="6">
        <f>Hoja1!Q461</f>
        <v>40513333</v>
      </c>
      <c r="H461" s="6">
        <f>Hoja1!R461</f>
        <v>0</v>
      </c>
      <c r="I461" s="6">
        <f>Hoja1!S461</f>
        <v>0</v>
      </c>
      <c r="J461" s="7">
        <f t="shared" si="7"/>
        <v>0</v>
      </c>
      <c r="K461" s="6">
        <f>IF(AND(Hoja1!B461=Hoja1!B462,Hoja1!E461=Hoja1!E462,I461&gt;0),Hoja1!P462,IF(AND(Hoja1!B461=Hoja1!B462,Hoja1!E461&lt;&gt;Hoja1!E462,I461&gt;0),Hoja1!U461,IF(Hoja1!U461&gt;0,Hoja1!U461,0)))</f>
        <v>0</v>
      </c>
      <c r="L461" s="6">
        <f>IF(AND(Hoja1!B461=Hoja1!B462,Hoja1!E461=Hoja1!E462,I461&gt;0),Hoja1!Q462,IF(AND(Hoja1!B461=Hoja1!B462,Hoja1!E461&lt;&gt;Hoja1!E462,I461&gt;0),Hoja1!V461,IF(Hoja1!V461&gt;0,Hoja1!V461,0)))</f>
        <v>0</v>
      </c>
      <c r="M461" t="str">
        <f>Hoja1!W461</f>
        <v/>
      </c>
    </row>
    <row r="462" spans="1:13" x14ac:dyDescent="0.3">
      <c r="A462" s="3">
        <f>Hoja1!B462</f>
        <v>437</v>
      </c>
      <c r="B462" s="5">
        <f>Hoja1!H462</f>
        <v>44587</v>
      </c>
      <c r="C462" s="5">
        <f>Hoja1!K462</f>
        <v>44767</v>
      </c>
      <c r="D462" s="6">
        <f>Hoja1!N462</f>
        <v>35400000</v>
      </c>
      <c r="E462" s="7">
        <f>Hoja1!O462</f>
        <v>0.68888889830508471</v>
      </c>
      <c r="F462" s="6">
        <f>Hoja1!P462</f>
        <v>24386667</v>
      </c>
      <c r="G462" s="6">
        <f>Hoja1!Q462</f>
        <v>11013333</v>
      </c>
      <c r="H462" s="6">
        <f>Hoja1!R462</f>
        <v>0</v>
      </c>
      <c r="I462" s="6">
        <f>Hoja1!S462</f>
        <v>0</v>
      </c>
      <c r="J462" s="7">
        <f t="shared" si="7"/>
        <v>0</v>
      </c>
      <c r="K462" s="6">
        <f>IF(AND(Hoja1!B462=Hoja1!B463,Hoja1!E462=Hoja1!E463,I462&gt;0),Hoja1!P463,IF(AND(Hoja1!B462=Hoja1!B463,Hoja1!E462&lt;&gt;Hoja1!E463,I462&gt;0),Hoja1!U462,IF(Hoja1!U462&gt;0,Hoja1!U462,0)))</f>
        <v>0</v>
      </c>
      <c r="L462" s="6">
        <f>IF(AND(Hoja1!B462=Hoja1!B463,Hoja1!E462=Hoja1!E463,I462&gt;0),Hoja1!Q463,IF(AND(Hoja1!B462=Hoja1!B463,Hoja1!E462&lt;&gt;Hoja1!E463,I462&gt;0),Hoja1!V462,IF(Hoja1!V462&gt;0,Hoja1!V462,0)))</f>
        <v>0</v>
      </c>
      <c r="M462" t="str">
        <f>Hoja1!W462</f>
        <v>Adición contrato otra vigencia</v>
      </c>
    </row>
    <row r="463" spans="1:13" x14ac:dyDescent="0.3">
      <c r="A463" s="3">
        <f>Hoja1!B463</f>
        <v>437</v>
      </c>
      <c r="B463" s="5">
        <f>Hoja1!H463</f>
        <v>44755</v>
      </c>
      <c r="C463" s="5">
        <f>Hoja1!K463</f>
        <v>44846</v>
      </c>
      <c r="D463" s="6">
        <f>Hoja1!N463</f>
        <v>0</v>
      </c>
      <c r="E463" s="7">
        <f>Hoja1!O463</f>
        <v>0</v>
      </c>
      <c r="F463" s="6">
        <f>Hoja1!P463</f>
        <v>0</v>
      </c>
      <c r="G463" s="6">
        <f>Hoja1!Q463</f>
        <v>0</v>
      </c>
      <c r="H463" s="6">
        <f>Hoja1!R463</f>
        <v>0</v>
      </c>
      <c r="I463" s="6">
        <f>Hoja1!S463</f>
        <v>143036282</v>
      </c>
      <c r="J463" s="7">
        <f t="shared" si="7"/>
        <v>0</v>
      </c>
      <c r="K463" s="6">
        <f>IF(AND(Hoja1!B463=Hoja1!B464,Hoja1!E463=Hoja1!E464,I463&gt;0),Hoja1!P464,IF(AND(Hoja1!B463=Hoja1!B464,Hoja1!E463&lt;&gt;Hoja1!E464,I463&gt;0),Hoja1!U463,IF(Hoja1!U463&gt;0,Hoja1!U463,0)))</f>
        <v>0</v>
      </c>
      <c r="L463" s="6">
        <f>IF(AND(Hoja1!B463=Hoja1!B464,Hoja1!E463=Hoja1!E464,I463&gt;0),Hoja1!Q464,IF(AND(Hoja1!B463=Hoja1!B464,Hoja1!E463&lt;&gt;Hoja1!E464,I463&gt;0),Hoja1!V463,IF(Hoja1!V463&gt;0,Hoja1!V463,0)))</f>
        <v>143036282</v>
      </c>
      <c r="M463" t="str">
        <f>Hoja1!W463</f>
        <v/>
      </c>
    </row>
    <row r="464" spans="1:13" x14ac:dyDescent="0.3">
      <c r="A464" s="3">
        <f>Hoja1!B464</f>
        <v>438</v>
      </c>
      <c r="B464" s="5">
        <f>Hoja1!H464</f>
        <v>44587</v>
      </c>
      <c r="C464" s="5">
        <f>Hoja1!K464</f>
        <v>44920</v>
      </c>
      <c r="D464" s="6">
        <f>Hoja1!N464</f>
        <v>64900000</v>
      </c>
      <c r="E464" s="7">
        <f>Hoja1!O464</f>
        <v>0.28484847457627116</v>
      </c>
      <c r="F464" s="6">
        <f>Hoja1!P464</f>
        <v>18486666</v>
      </c>
      <c r="G464" s="6">
        <f>Hoja1!Q464</f>
        <v>46413334</v>
      </c>
      <c r="H464" s="6">
        <f>Hoja1!R464</f>
        <v>0</v>
      </c>
      <c r="I464" s="6">
        <f>Hoja1!S464</f>
        <v>0</v>
      </c>
      <c r="J464" s="7">
        <f t="shared" si="7"/>
        <v>0</v>
      </c>
      <c r="K464" s="6">
        <f>IF(AND(Hoja1!B464=Hoja1!B465,Hoja1!E464=Hoja1!E465,I464&gt;0),Hoja1!P465,IF(AND(Hoja1!B464=Hoja1!B465,Hoja1!E464&lt;&gt;Hoja1!E465,I464&gt;0),Hoja1!U464,IF(Hoja1!U464&gt;0,Hoja1!U464,0)))</f>
        <v>0</v>
      </c>
      <c r="L464" s="6">
        <f>IF(AND(Hoja1!B464=Hoja1!B465,Hoja1!E464=Hoja1!E465,I464&gt;0),Hoja1!Q465,IF(AND(Hoja1!B464=Hoja1!B465,Hoja1!E464&lt;&gt;Hoja1!E465,I464&gt;0),Hoja1!V464,IF(Hoja1!V464&gt;0,Hoja1!V464,0)))</f>
        <v>0</v>
      </c>
      <c r="M464" t="str">
        <f>Hoja1!W464</f>
        <v/>
      </c>
    </row>
    <row r="465" spans="1:13" x14ac:dyDescent="0.3">
      <c r="A465" s="3">
        <f>Hoja1!B465</f>
        <v>439</v>
      </c>
      <c r="B465" s="5">
        <f>Hoja1!H465</f>
        <v>44587</v>
      </c>
      <c r="C465" s="5">
        <f>Hoja1!K465</f>
        <v>44920</v>
      </c>
      <c r="D465" s="6">
        <f>Hoja1!N465</f>
        <v>64900000</v>
      </c>
      <c r="E465" s="7">
        <f>Hoja1!O465</f>
        <v>0.37575758089368261</v>
      </c>
      <c r="F465" s="6">
        <f>Hoja1!P465</f>
        <v>24386667</v>
      </c>
      <c r="G465" s="6">
        <f>Hoja1!Q465</f>
        <v>40513333</v>
      </c>
      <c r="H465" s="6">
        <f>Hoja1!R465</f>
        <v>0</v>
      </c>
      <c r="I465" s="6">
        <f>Hoja1!S465</f>
        <v>0</v>
      </c>
      <c r="J465" s="7">
        <f t="shared" si="7"/>
        <v>0</v>
      </c>
      <c r="K465" s="6">
        <f>IF(AND(Hoja1!B465=Hoja1!B466,Hoja1!E465=Hoja1!E466,I465&gt;0),Hoja1!P466,IF(AND(Hoja1!B465=Hoja1!B466,Hoja1!E465&lt;&gt;Hoja1!E466,I465&gt;0),Hoja1!U465,IF(Hoja1!U465&gt;0,Hoja1!U465,0)))</f>
        <v>0</v>
      </c>
      <c r="L465" s="6">
        <f>IF(AND(Hoja1!B465=Hoja1!B466,Hoja1!E465=Hoja1!E466,I465&gt;0),Hoja1!Q466,IF(AND(Hoja1!B465=Hoja1!B466,Hoja1!E465&lt;&gt;Hoja1!E466,I465&gt;0),Hoja1!V465,IF(Hoja1!V465&gt;0,Hoja1!V465,0)))</f>
        <v>0</v>
      </c>
      <c r="M465" t="str">
        <f>Hoja1!W465</f>
        <v/>
      </c>
    </row>
    <row r="466" spans="1:13" x14ac:dyDescent="0.3">
      <c r="A466" s="3">
        <f>Hoja1!B466</f>
        <v>440</v>
      </c>
      <c r="B466" s="5">
        <f>Hoja1!H466</f>
        <v>44587</v>
      </c>
      <c r="C466" s="5">
        <f>Hoja1!K466</f>
        <v>44920</v>
      </c>
      <c r="D466" s="6">
        <f>Hoja1!N466</f>
        <v>63561300</v>
      </c>
      <c r="E466" s="7">
        <f>Hoja1!O466</f>
        <v>0.37575757575757573</v>
      </c>
      <c r="F466" s="6">
        <f>Hoja1!P466</f>
        <v>23883640</v>
      </c>
      <c r="G466" s="6">
        <f>Hoja1!Q466</f>
        <v>39677660</v>
      </c>
      <c r="H466" s="6">
        <f>Hoja1!R466</f>
        <v>0</v>
      </c>
      <c r="I466" s="6">
        <f>Hoja1!S466</f>
        <v>0</v>
      </c>
      <c r="J466" s="7">
        <f t="shared" si="7"/>
        <v>0</v>
      </c>
      <c r="K466" s="6">
        <f>IF(AND(Hoja1!B466=Hoja1!B467,Hoja1!E466=Hoja1!E467,I466&gt;0),Hoja1!P467,IF(AND(Hoja1!B466=Hoja1!B467,Hoja1!E466&lt;&gt;Hoja1!E467,I466&gt;0),Hoja1!U466,IF(Hoja1!U466&gt;0,Hoja1!U466,0)))</f>
        <v>0</v>
      </c>
      <c r="L466" s="6">
        <f>IF(AND(Hoja1!B466=Hoja1!B467,Hoja1!E466=Hoja1!E467,I466&gt;0),Hoja1!Q467,IF(AND(Hoja1!B466=Hoja1!B467,Hoja1!E466&lt;&gt;Hoja1!E467,I466&gt;0),Hoja1!V466,IF(Hoja1!V466&gt;0,Hoja1!V466,0)))</f>
        <v>0</v>
      </c>
      <c r="M466" t="str">
        <f>Hoja1!W466</f>
        <v/>
      </c>
    </row>
    <row r="467" spans="1:13" x14ac:dyDescent="0.3">
      <c r="A467" s="3">
        <f>Hoja1!B467</f>
        <v>441</v>
      </c>
      <c r="B467" s="5">
        <f>Hoja1!H467</f>
        <v>44587</v>
      </c>
      <c r="C467" s="5">
        <f>Hoja1!K467</f>
        <v>44767</v>
      </c>
      <c r="D467" s="6">
        <f>Hoja1!N467</f>
        <v>16843800</v>
      </c>
      <c r="E467" s="7">
        <f>Hoja1!O467</f>
        <v>0.67222224201189751</v>
      </c>
      <c r="F467" s="6">
        <f>Hoja1!P467</f>
        <v>11322777</v>
      </c>
      <c r="G467" s="6">
        <f>Hoja1!Q467</f>
        <v>5521023</v>
      </c>
      <c r="H467" s="6">
        <f>Hoja1!R467</f>
        <v>0</v>
      </c>
      <c r="I467" s="6">
        <f>Hoja1!S467</f>
        <v>0</v>
      </c>
      <c r="J467" s="7">
        <f t="shared" si="7"/>
        <v>0</v>
      </c>
      <c r="K467" s="6">
        <f>IF(AND(Hoja1!B467=Hoja1!B468,Hoja1!E467=Hoja1!E468,I467&gt;0),Hoja1!P468,IF(AND(Hoja1!B467=Hoja1!B468,Hoja1!E467&lt;&gt;Hoja1!E468,I467&gt;0),Hoja1!U467,IF(Hoja1!U467&gt;0,Hoja1!U467,0)))</f>
        <v>0</v>
      </c>
      <c r="L467" s="6">
        <f>IF(AND(Hoja1!B467=Hoja1!B468,Hoja1!E467=Hoja1!E468,I467&gt;0),Hoja1!Q468,IF(AND(Hoja1!B467=Hoja1!B468,Hoja1!E467&lt;&gt;Hoja1!E468,I467&gt;0),Hoja1!V467,IF(Hoja1!V467&gt;0,Hoja1!V467,0)))</f>
        <v>0</v>
      </c>
      <c r="M467" t="str">
        <f>Hoja1!W467</f>
        <v/>
      </c>
    </row>
    <row r="468" spans="1:13" x14ac:dyDescent="0.3">
      <c r="A468" s="3">
        <f>Hoja1!B468</f>
        <v>442</v>
      </c>
      <c r="B468" s="5">
        <f>Hoja1!H468</f>
        <v>44588</v>
      </c>
      <c r="C468" s="5">
        <f>Hoja1!K468</f>
        <v>44768</v>
      </c>
      <c r="D468" s="6">
        <f>Hoja1!N468</f>
        <v>42000000</v>
      </c>
      <c r="E468" s="7">
        <f>Hoja1!O468</f>
        <v>0.68333333333333335</v>
      </c>
      <c r="F468" s="6">
        <f>Hoja1!P468</f>
        <v>28700000</v>
      </c>
      <c r="G468" s="6">
        <f>Hoja1!Q468</f>
        <v>13300000</v>
      </c>
      <c r="H468" s="6">
        <f>Hoja1!R468</f>
        <v>0</v>
      </c>
      <c r="I468" s="6">
        <f>Hoja1!S468</f>
        <v>0</v>
      </c>
      <c r="J468" s="7">
        <f t="shared" si="7"/>
        <v>0</v>
      </c>
      <c r="K468" s="6">
        <f>IF(AND(Hoja1!B468=Hoja1!B469,Hoja1!E468=Hoja1!E469,I468&gt;0),Hoja1!P469,IF(AND(Hoja1!B468=Hoja1!B469,Hoja1!E468&lt;&gt;Hoja1!E469,I468&gt;0),Hoja1!U468,IF(Hoja1!U468&gt;0,Hoja1!U468,0)))</f>
        <v>0</v>
      </c>
      <c r="L468" s="6">
        <f>IF(AND(Hoja1!B468=Hoja1!B469,Hoja1!E468=Hoja1!E469,I468&gt;0),Hoja1!Q469,IF(AND(Hoja1!B468=Hoja1!B469,Hoja1!E468&lt;&gt;Hoja1!E469,I468&gt;0),Hoja1!V468,IF(Hoja1!V468&gt;0,Hoja1!V468,0)))</f>
        <v>0</v>
      </c>
      <c r="M468" t="str">
        <f>Hoja1!W468</f>
        <v/>
      </c>
    </row>
    <row r="469" spans="1:13" x14ac:dyDescent="0.3">
      <c r="A469" s="3">
        <f>Hoja1!B469</f>
        <v>443</v>
      </c>
      <c r="B469" s="5">
        <f>Hoja1!H469</f>
        <v>44588</v>
      </c>
      <c r="C469" s="5">
        <f>Hoja1!K469</f>
        <v>44768</v>
      </c>
      <c r="D469" s="6">
        <f>Hoja1!N469</f>
        <v>11229060</v>
      </c>
      <c r="E469" s="7">
        <f>Hoja1!O469</f>
        <v>0.68888891857377199</v>
      </c>
      <c r="F469" s="6">
        <f>Hoja1!P469</f>
        <v>7735575</v>
      </c>
      <c r="G469" s="6">
        <f>Hoja1!Q469</f>
        <v>3493485</v>
      </c>
      <c r="H469" s="6">
        <f>Hoja1!R469</f>
        <v>0</v>
      </c>
      <c r="I469" s="6">
        <f>Hoja1!S469</f>
        <v>0</v>
      </c>
      <c r="J469" s="7">
        <f t="shared" si="7"/>
        <v>0</v>
      </c>
      <c r="K469" s="6">
        <f>IF(AND(Hoja1!B469=Hoja1!B470,Hoja1!E469=Hoja1!E470,I469&gt;0),Hoja1!P470,IF(AND(Hoja1!B469=Hoja1!B470,Hoja1!E469&lt;&gt;Hoja1!E470,I469&gt;0),Hoja1!U469,IF(Hoja1!U469&gt;0,Hoja1!U469,0)))</f>
        <v>0</v>
      </c>
      <c r="L469" s="6">
        <f>IF(AND(Hoja1!B469=Hoja1!B470,Hoja1!E469=Hoja1!E470,I469&gt;0),Hoja1!Q470,IF(AND(Hoja1!B469=Hoja1!B470,Hoja1!E469&lt;&gt;Hoja1!E470,I469&gt;0),Hoja1!V469,IF(Hoja1!V469&gt;0,Hoja1!V469,0)))</f>
        <v>0</v>
      </c>
      <c r="M469" t="str">
        <f>Hoja1!W469</f>
        <v/>
      </c>
    </row>
    <row r="470" spans="1:13" x14ac:dyDescent="0.3">
      <c r="A470" s="3">
        <f>Hoja1!B470</f>
        <v>444</v>
      </c>
      <c r="B470" s="5">
        <f>Hoja1!H470</f>
        <v>44588</v>
      </c>
      <c r="C470" s="5">
        <f>Hoja1!K470</f>
        <v>44921</v>
      </c>
      <c r="D470" s="6">
        <f>Hoja1!N470</f>
        <v>55000000</v>
      </c>
      <c r="E470" s="7">
        <f>Hoja1!O470</f>
        <v>0.35454545454545455</v>
      </c>
      <c r="F470" s="6">
        <f>Hoja1!P470</f>
        <v>19500000</v>
      </c>
      <c r="G470" s="6">
        <f>Hoja1!Q470</f>
        <v>35500000</v>
      </c>
      <c r="H470" s="6">
        <f>Hoja1!R470</f>
        <v>0</v>
      </c>
      <c r="I470" s="6">
        <f>Hoja1!S470</f>
        <v>0</v>
      </c>
      <c r="J470" s="7">
        <f t="shared" si="7"/>
        <v>0</v>
      </c>
      <c r="K470" s="6">
        <f>IF(AND(Hoja1!B470=Hoja1!B471,Hoja1!E470=Hoja1!E471,I470&gt;0),Hoja1!P471,IF(AND(Hoja1!B470=Hoja1!B471,Hoja1!E470&lt;&gt;Hoja1!E471,I470&gt;0),Hoja1!U470,IF(Hoja1!U470&gt;0,Hoja1!U470,0)))</f>
        <v>0</v>
      </c>
      <c r="L470" s="6">
        <f>IF(AND(Hoja1!B470=Hoja1!B471,Hoja1!E470=Hoja1!E471,I470&gt;0),Hoja1!Q471,IF(AND(Hoja1!B470=Hoja1!B471,Hoja1!E470&lt;&gt;Hoja1!E471,I470&gt;0),Hoja1!V470,IF(Hoja1!V470&gt;0,Hoja1!V470,0)))</f>
        <v>0</v>
      </c>
      <c r="M470" t="str">
        <f>Hoja1!W470</f>
        <v/>
      </c>
    </row>
    <row r="471" spans="1:13" x14ac:dyDescent="0.3">
      <c r="A471" s="3">
        <f>Hoja1!B471</f>
        <v>445</v>
      </c>
      <c r="B471" s="5">
        <f>Hoja1!H471</f>
        <v>44588</v>
      </c>
      <c r="C471" s="5">
        <f>Hoja1!K471</f>
        <v>44921</v>
      </c>
      <c r="D471" s="6">
        <f>Hoja1!N471</f>
        <v>38500000</v>
      </c>
      <c r="E471" s="7">
        <f>Hoja1!O471</f>
        <v>0.36363636363636365</v>
      </c>
      <c r="F471" s="6">
        <f>Hoja1!P471</f>
        <v>14000000</v>
      </c>
      <c r="G471" s="6">
        <f>Hoja1!Q471</f>
        <v>24500000</v>
      </c>
      <c r="H471" s="6">
        <f>Hoja1!R471</f>
        <v>0</v>
      </c>
      <c r="I471" s="6">
        <f>Hoja1!S471</f>
        <v>0</v>
      </c>
      <c r="J471" s="7">
        <f t="shared" si="7"/>
        <v>0</v>
      </c>
      <c r="K471" s="6">
        <f>IF(AND(Hoja1!B471=Hoja1!B472,Hoja1!E471=Hoja1!E472,I471&gt;0),Hoja1!P472,IF(AND(Hoja1!B471=Hoja1!B472,Hoja1!E471&lt;&gt;Hoja1!E472,I471&gt;0),Hoja1!U471,IF(Hoja1!U471&gt;0,Hoja1!U471,0)))</f>
        <v>0</v>
      </c>
      <c r="L471" s="6">
        <f>IF(AND(Hoja1!B471=Hoja1!B472,Hoja1!E471=Hoja1!E472,I471&gt;0),Hoja1!Q472,IF(AND(Hoja1!B471=Hoja1!B472,Hoja1!E471&lt;&gt;Hoja1!E472,I471&gt;0),Hoja1!V471,IF(Hoja1!V471&gt;0,Hoja1!V471,0)))</f>
        <v>0</v>
      </c>
      <c r="M471" t="str">
        <f>Hoja1!W471</f>
        <v/>
      </c>
    </row>
    <row r="472" spans="1:13" x14ac:dyDescent="0.3">
      <c r="A472" s="3">
        <f>Hoja1!B472</f>
        <v>446</v>
      </c>
      <c r="B472" s="5">
        <f>Hoja1!H472</f>
        <v>44588</v>
      </c>
      <c r="C472" s="5">
        <f>Hoja1!K472</f>
        <v>44921</v>
      </c>
      <c r="D472" s="6">
        <f>Hoja1!N472</f>
        <v>55000000</v>
      </c>
      <c r="E472" s="7">
        <f>Hoja1!O472</f>
        <v>0.36666667272727271</v>
      </c>
      <c r="F472" s="6">
        <f>Hoja1!P472</f>
        <v>20166667</v>
      </c>
      <c r="G472" s="6">
        <f>Hoja1!Q472</f>
        <v>34833333</v>
      </c>
      <c r="H472" s="6">
        <f>Hoja1!R472</f>
        <v>0</v>
      </c>
      <c r="I472" s="6">
        <f>Hoja1!S472</f>
        <v>0</v>
      </c>
      <c r="J472" s="7">
        <f t="shared" si="7"/>
        <v>0</v>
      </c>
      <c r="K472" s="6">
        <f>IF(AND(Hoja1!B472=Hoja1!B473,Hoja1!E472=Hoja1!E473,I472&gt;0),Hoja1!P473,IF(AND(Hoja1!B472=Hoja1!B473,Hoja1!E472&lt;&gt;Hoja1!E473,I472&gt;0),Hoja1!U472,IF(Hoja1!U472&gt;0,Hoja1!U472,0)))</f>
        <v>0</v>
      </c>
      <c r="L472" s="6">
        <f>IF(AND(Hoja1!B472=Hoja1!B473,Hoja1!E472=Hoja1!E473,I472&gt;0),Hoja1!Q473,IF(AND(Hoja1!B472=Hoja1!B473,Hoja1!E472&lt;&gt;Hoja1!E473,I472&gt;0),Hoja1!V472,IF(Hoja1!V472&gt;0,Hoja1!V472,0)))</f>
        <v>0</v>
      </c>
      <c r="M472" t="str">
        <f>Hoja1!W472</f>
        <v/>
      </c>
    </row>
    <row r="473" spans="1:13" x14ac:dyDescent="0.3">
      <c r="A473" s="3">
        <f>Hoja1!B473</f>
        <v>447</v>
      </c>
      <c r="B473" s="5">
        <f>Hoja1!H473</f>
        <v>44588</v>
      </c>
      <c r="C473" s="5">
        <f>Hoja1!K473</f>
        <v>44921</v>
      </c>
      <c r="D473" s="6">
        <f>Hoja1!N473</f>
        <v>38500000</v>
      </c>
      <c r="E473" s="7">
        <f>Hoja1!O473</f>
        <v>0.37272727272727274</v>
      </c>
      <c r="F473" s="6">
        <f>Hoja1!P473</f>
        <v>14350000</v>
      </c>
      <c r="G473" s="6">
        <f>Hoja1!Q473</f>
        <v>24150000</v>
      </c>
      <c r="H473" s="6">
        <f>Hoja1!R473</f>
        <v>0</v>
      </c>
      <c r="I473" s="6">
        <f>Hoja1!S473</f>
        <v>0</v>
      </c>
      <c r="J473" s="7">
        <f t="shared" si="7"/>
        <v>0</v>
      </c>
      <c r="K473" s="6">
        <f>IF(AND(Hoja1!B473=Hoja1!B474,Hoja1!E473=Hoja1!E474,I473&gt;0),Hoja1!P474,IF(AND(Hoja1!B473=Hoja1!B474,Hoja1!E473&lt;&gt;Hoja1!E474,I473&gt;0),Hoja1!U473,IF(Hoja1!U473&gt;0,Hoja1!U473,0)))</f>
        <v>0</v>
      </c>
      <c r="L473" s="6">
        <f>IF(AND(Hoja1!B473=Hoja1!B474,Hoja1!E473=Hoja1!E474,I473&gt;0),Hoja1!Q474,IF(AND(Hoja1!B473=Hoja1!B474,Hoja1!E473&lt;&gt;Hoja1!E474,I473&gt;0),Hoja1!V473,IF(Hoja1!V473&gt;0,Hoja1!V473,0)))</f>
        <v>0</v>
      </c>
      <c r="M473" t="str">
        <f>Hoja1!W473</f>
        <v/>
      </c>
    </row>
    <row r="474" spans="1:13" x14ac:dyDescent="0.3">
      <c r="A474" s="3">
        <f>Hoja1!B474</f>
        <v>448</v>
      </c>
      <c r="B474" s="5">
        <f>Hoja1!H474</f>
        <v>44592</v>
      </c>
      <c r="C474" s="5">
        <f>Hoja1!K474</f>
        <v>44803</v>
      </c>
      <c r="D474" s="6">
        <f>Hoja1!N474</f>
        <v>70000000</v>
      </c>
      <c r="E474" s="7">
        <f>Hoja1!O474</f>
        <v>0.55714285714285716</v>
      </c>
      <c r="F474" s="6">
        <f>Hoja1!P474</f>
        <v>39000000</v>
      </c>
      <c r="G474" s="6">
        <f>Hoja1!Q474</f>
        <v>31000000</v>
      </c>
      <c r="H474" s="6">
        <f>Hoja1!R474</f>
        <v>0</v>
      </c>
      <c r="I474" s="6">
        <f>Hoja1!S474</f>
        <v>0</v>
      </c>
      <c r="J474" s="7">
        <f t="shared" si="7"/>
        <v>0</v>
      </c>
      <c r="K474" s="6">
        <f>IF(AND(Hoja1!B474=Hoja1!B475,Hoja1!E474=Hoja1!E475,I474&gt;0),Hoja1!P475,IF(AND(Hoja1!B474=Hoja1!B475,Hoja1!E474&lt;&gt;Hoja1!E475,I474&gt;0),Hoja1!U474,IF(Hoja1!U474&gt;0,Hoja1!U474,0)))</f>
        <v>0</v>
      </c>
      <c r="L474" s="6">
        <f>IF(AND(Hoja1!B474=Hoja1!B475,Hoja1!E474=Hoja1!E475,I474&gt;0),Hoja1!Q475,IF(AND(Hoja1!B474=Hoja1!B475,Hoja1!E474&lt;&gt;Hoja1!E475,I474&gt;0),Hoja1!V474,IF(Hoja1!V474&gt;0,Hoja1!V474,0)))</f>
        <v>0</v>
      </c>
      <c r="M474" t="str">
        <f>Hoja1!W474</f>
        <v/>
      </c>
    </row>
    <row r="475" spans="1:13" x14ac:dyDescent="0.3">
      <c r="A475" s="3">
        <f>Hoja1!B475</f>
        <v>449</v>
      </c>
      <c r="B475" s="5">
        <f>Hoja1!H475</f>
        <v>44588</v>
      </c>
      <c r="C475" s="5">
        <f>Hoja1!K475</f>
        <v>44738</v>
      </c>
      <c r="D475" s="6">
        <f>Hoja1!N475</f>
        <v>30000000</v>
      </c>
      <c r="E475" s="7">
        <f>Hoja1!O475</f>
        <v>0.8</v>
      </c>
      <c r="F475" s="6">
        <f>Hoja1!P475</f>
        <v>24000000</v>
      </c>
      <c r="G475" s="6">
        <f>Hoja1!Q475</f>
        <v>6000000</v>
      </c>
      <c r="H475" s="6">
        <f>Hoja1!R475</f>
        <v>0</v>
      </c>
      <c r="I475" s="6">
        <f>Hoja1!S475</f>
        <v>0</v>
      </c>
      <c r="J475" s="7">
        <f t="shared" si="7"/>
        <v>0</v>
      </c>
      <c r="K475" s="6">
        <f>IF(AND(Hoja1!B475=Hoja1!B476,Hoja1!E475=Hoja1!E476,I475&gt;0),Hoja1!P476,IF(AND(Hoja1!B475=Hoja1!B476,Hoja1!E475&lt;&gt;Hoja1!E476,I475&gt;0),Hoja1!U475,IF(Hoja1!U475&gt;0,Hoja1!U475,0)))</f>
        <v>0</v>
      </c>
      <c r="L475" s="6">
        <f>IF(AND(Hoja1!B475=Hoja1!B476,Hoja1!E475=Hoja1!E476,I475&gt;0),Hoja1!Q476,IF(AND(Hoja1!B475=Hoja1!B476,Hoja1!E475&lt;&gt;Hoja1!E476,I475&gt;0),Hoja1!V475,IF(Hoja1!V475&gt;0,Hoja1!V475,0)))</f>
        <v>0</v>
      </c>
      <c r="M475" t="str">
        <f>Hoja1!W475</f>
        <v/>
      </c>
    </row>
    <row r="476" spans="1:13" x14ac:dyDescent="0.3">
      <c r="A476" s="3">
        <f>Hoja1!B476</f>
        <v>450</v>
      </c>
      <c r="B476" s="5">
        <f>Hoja1!H476</f>
        <v>44589</v>
      </c>
      <c r="C476" s="5">
        <f>Hoja1!K476</f>
        <v>44922</v>
      </c>
      <c r="D476" s="6">
        <f>Hoja1!N476</f>
        <v>55000000</v>
      </c>
      <c r="E476" s="7">
        <f>Hoja1!O476</f>
        <v>0.36666667272727271</v>
      </c>
      <c r="F476" s="6">
        <f>Hoja1!P476</f>
        <v>20166667</v>
      </c>
      <c r="G476" s="6">
        <f>Hoja1!Q476</f>
        <v>34833333</v>
      </c>
      <c r="H476" s="6">
        <f>Hoja1!R476</f>
        <v>0</v>
      </c>
      <c r="I476" s="6">
        <f>Hoja1!S476</f>
        <v>0</v>
      </c>
      <c r="J476" s="7">
        <f t="shared" si="7"/>
        <v>0</v>
      </c>
      <c r="K476" s="6">
        <f>IF(AND(Hoja1!B476=Hoja1!B477,Hoja1!E476=Hoja1!E477,I476&gt;0),Hoja1!P477,IF(AND(Hoja1!B476=Hoja1!B477,Hoja1!E476&lt;&gt;Hoja1!E477,I476&gt;0),Hoja1!U476,IF(Hoja1!U476&gt;0,Hoja1!U476,0)))</f>
        <v>0</v>
      </c>
      <c r="L476" s="6">
        <f>IF(AND(Hoja1!B476=Hoja1!B477,Hoja1!E476=Hoja1!E477,I476&gt;0),Hoja1!Q477,IF(AND(Hoja1!B476=Hoja1!B477,Hoja1!E476&lt;&gt;Hoja1!E477,I476&gt;0),Hoja1!V476,IF(Hoja1!V476&gt;0,Hoja1!V476,0)))</f>
        <v>0</v>
      </c>
      <c r="M476" t="str">
        <f>Hoja1!W476</f>
        <v/>
      </c>
    </row>
    <row r="477" spans="1:13" x14ac:dyDescent="0.3">
      <c r="A477" s="3">
        <f>Hoja1!B477</f>
        <v>451</v>
      </c>
      <c r="B477" s="5">
        <f>Hoja1!H477</f>
        <v>44589</v>
      </c>
      <c r="C477" s="5">
        <f>Hoja1!K477</f>
        <v>44831</v>
      </c>
      <c r="D477" s="6">
        <f>Hoja1!N477</f>
        <v>47200000</v>
      </c>
      <c r="E477" s="7">
        <f>Hoja1!O477</f>
        <v>0.48749999999999999</v>
      </c>
      <c r="F477" s="6">
        <f>Hoja1!P477</f>
        <v>23010000</v>
      </c>
      <c r="G477" s="6">
        <f>Hoja1!Q477</f>
        <v>24190000</v>
      </c>
      <c r="H477" s="6">
        <f>Hoja1!R477</f>
        <v>0</v>
      </c>
      <c r="I477" s="6">
        <f>Hoja1!S477</f>
        <v>0</v>
      </c>
      <c r="J477" s="7">
        <f t="shared" si="7"/>
        <v>0</v>
      </c>
      <c r="K477" s="6">
        <f>IF(AND(Hoja1!B477=Hoja1!B478,Hoja1!E477=Hoja1!E478,I477&gt;0),Hoja1!P478,IF(AND(Hoja1!B477=Hoja1!B478,Hoja1!E477&lt;&gt;Hoja1!E478,I477&gt;0),Hoja1!U477,IF(Hoja1!U477&gt;0,Hoja1!U477,0)))</f>
        <v>0</v>
      </c>
      <c r="L477" s="6">
        <f>IF(AND(Hoja1!B477=Hoja1!B478,Hoja1!E477=Hoja1!E478,I477&gt;0),Hoja1!Q478,IF(AND(Hoja1!B477=Hoja1!B478,Hoja1!E477&lt;&gt;Hoja1!E478,I477&gt;0),Hoja1!V477,IF(Hoja1!V477&gt;0,Hoja1!V477,0)))</f>
        <v>0</v>
      </c>
      <c r="M477" t="str">
        <f>Hoja1!W477</f>
        <v/>
      </c>
    </row>
    <row r="478" spans="1:13" x14ac:dyDescent="0.3">
      <c r="A478" s="3">
        <f>Hoja1!B478</f>
        <v>452</v>
      </c>
      <c r="B478" s="5">
        <f>Hoja1!H478</f>
        <v>44589</v>
      </c>
      <c r="C478" s="5">
        <f>Hoja1!K478</f>
        <v>44769</v>
      </c>
      <c r="D478" s="6">
        <f>Hoja1!N478</f>
        <v>35400000</v>
      </c>
      <c r="E478" s="7">
        <f>Hoja1!O478</f>
        <v>0.68333333333333335</v>
      </c>
      <c r="F478" s="6">
        <f>Hoja1!P478</f>
        <v>24190000</v>
      </c>
      <c r="G478" s="6">
        <f>Hoja1!Q478</f>
        <v>11210000</v>
      </c>
      <c r="H478" s="6">
        <f>Hoja1!R478</f>
        <v>0</v>
      </c>
      <c r="I478" s="6">
        <f>Hoja1!S478</f>
        <v>0</v>
      </c>
      <c r="J478" s="7">
        <f t="shared" si="7"/>
        <v>0</v>
      </c>
      <c r="K478" s="6">
        <f>IF(AND(Hoja1!B478=Hoja1!B479,Hoja1!E478=Hoja1!E479,I478&gt;0),Hoja1!P479,IF(AND(Hoja1!B478=Hoja1!B479,Hoja1!E478&lt;&gt;Hoja1!E479,I478&gt;0),Hoja1!U478,IF(Hoja1!U478&gt;0,Hoja1!U478,0)))</f>
        <v>0</v>
      </c>
      <c r="L478" s="6">
        <f>IF(AND(Hoja1!B478=Hoja1!B479,Hoja1!E478=Hoja1!E479,I478&gt;0),Hoja1!Q479,IF(AND(Hoja1!B478=Hoja1!B479,Hoja1!E478&lt;&gt;Hoja1!E479,I478&gt;0),Hoja1!V478,IF(Hoja1!V478&gt;0,Hoja1!V478,0)))</f>
        <v>0</v>
      </c>
      <c r="M478" t="str">
        <f>Hoja1!W478</f>
        <v/>
      </c>
    </row>
    <row r="479" spans="1:13" x14ac:dyDescent="0.3">
      <c r="A479" s="3">
        <f>Hoja1!B479</f>
        <v>453</v>
      </c>
      <c r="B479" s="5">
        <f>Hoja1!H479</f>
        <v>44589</v>
      </c>
      <c r="C479" s="5">
        <f>Hoja1!K479</f>
        <v>44769</v>
      </c>
      <c r="D479" s="6">
        <f>Hoja1!N479</f>
        <v>35400000</v>
      </c>
      <c r="E479" s="7">
        <f>Hoja1!O479</f>
        <v>0.68333333333333335</v>
      </c>
      <c r="F479" s="6">
        <f>Hoja1!P479</f>
        <v>24190000</v>
      </c>
      <c r="G479" s="6">
        <f>Hoja1!Q479</f>
        <v>11210000</v>
      </c>
      <c r="H479" s="6">
        <f>Hoja1!R479</f>
        <v>0</v>
      </c>
      <c r="I479" s="6">
        <f>Hoja1!S479</f>
        <v>0</v>
      </c>
      <c r="J479" s="7">
        <f t="shared" si="7"/>
        <v>0</v>
      </c>
      <c r="K479" s="6">
        <f>IF(AND(Hoja1!B479=Hoja1!B480,Hoja1!E479=Hoja1!E480,I479&gt;0),Hoja1!P480,IF(AND(Hoja1!B479=Hoja1!B480,Hoja1!E479&lt;&gt;Hoja1!E480,I479&gt;0),Hoja1!U479,IF(Hoja1!U479&gt;0,Hoja1!U479,0)))</f>
        <v>0</v>
      </c>
      <c r="L479" s="6">
        <f>IF(AND(Hoja1!B479=Hoja1!B480,Hoja1!E479=Hoja1!E480,I479&gt;0),Hoja1!Q480,IF(AND(Hoja1!B479=Hoja1!B480,Hoja1!E479&lt;&gt;Hoja1!E480,I479&gt;0),Hoja1!V479,IF(Hoja1!V479&gt;0,Hoja1!V479,0)))</f>
        <v>0</v>
      </c>
      <c r="M479" t="str">
        <f>Hoja1!W479</f>
        <v/>
      </c>
    </row>
    <row r="480" spans="1:13" x14ac:dyDescent="0.3">
      <c r="A480" s="3">
        <f>Hoja1!B480</f>
        <v>454</v>
      </c>
      <c r="B480" s="5">
        <f>Hoja1!H480</f>
        <v>44589</v>
      </c>
      <c r="C480" s="5">
        <f>Hoja1!K480</f>
        <v>44922</v>
      </c>
      <c r="D480" s="6">
        <f>Hoja1!N480</f>
        <v>60500000</v>
      </c>
      <c r="E480" s="7">
        <f>Hoja1!O480</f>
        <v>0.37272727272727274</v>
      </c>
      <c r="F480" s="6">
        <f>Hoja1!P480</f>
        <v>22550000</v>
      </c>
      <c r="G480" s="6">
        <f>Hoja1!Q480</f>
        <v>37950000</v>
      </c>
      <c r="H480" s="6">
        <f>Hoja1!R480</f>
        <v>0</v>
      </c>
      <c r="I480" s="6">
        <f>Hoja1!S480</f>
        <v>0</v>
      </c>
      <c r="J480" s="7">
        <f t="shared" si="7"/>
        <v>0</v>
      </c>
      <c r="K480" s="6">
        <f>IF(AND(Hoja1!B480=Hoja1!B481,Hoja1!E480=Hoja1!E481,I480&gt;0),Hoja1!P481,IF(AND(Hoja1!B480=Hoja1!B481,Hoja1!E480&lt;&gt;Hoja1!E481,I480&gt;0),Hoja1!U480,IF(Hoja1!U480&gt;0,Hoja1!U480,0)))</f>
        <v>0</v>
      </c>
      <c r="L480" s="6">
        <f>IF(AND(Hoja1!B480=Hoja1!B481,Hoja1!E480=Hoja1!E481,I480&gt;0),Hoja1!Q481,IF(AND(Hoja1!B480=Hoja1!B481,Hoja1!E480&lt;&gt;Hoja1!E481,I480&gt;0),Hoja1!V480,IF(Hoja1!V480&gt;0,Hoja1!V480,0)))</f>
        <v>0</v>
      </c>
      <c r="M480" t="str">
        <f>Hoja1!W480</f>
        <v/>
      </c>
    </row>
    <row r="481" spans="1:13" x14ac:dyDescent="0.3">
      <c r="A481" s="3">
        <f>Hoja1!B481</f>
        <v>455</v>
      </c>
      <c r="B481" s="5">
        <f>Hoja1!H481</f>
        <v>44589</v>
      </c>
      <c r="C481" s="5">
        <f>Hoja1!K481</f>
        <v>44861</v>
      </c>
      <c r="D481" s="6">
        <f>Hoja1!N481</f>
        <v>36450000</v>
      </c>
      <c r="E481" s="7">
        <f>Hoja1!O481</f>
        <v>0.44814814814814813</v>
      </c>
      <c r="F481" s="6">
        <f>Hoja1!P481</f>
        <v>16335000</v>
      </c>
      <c r="G481" s="6">
        <f>Hoja1!Q481</f>
        <v>20115000</v>
      </c>
      <c r="H481" s="6">
        <f>Hoja1!R481</f>
        <v>0</v>
      </c>
      <c r="I481" s="6">
        <f>Hoja1!S481</f>
        <v>0</v>
      </c>
      <c r="J481" s="7">
        <f t="shared" si="7"/>
        <v>0</v>
      </c>
      <c r="K481" s="6">
        <f>IF(AND(Hoja1!B481=Hoja1!B482,Hoja1!E481=Hoja1!E482,I481&gt;0),Hoja1!P482,IF(AND(Hoja1!B481=Hoja1!B482,Hoja1!E481&lt;&gt;Hoja1!E482,I481&gt;0),Hoja1!U481,IF(Hoja1!U481&gt;0,Hoja1!U481,0)))</f>
        <v>0</v>
      </c>
      <c r="L481" s="6">
        <f>IF(AND(Hoja1!B481=Hoja1!B482,Hoja1!E481=Hoja1!E482,I481&gt;0),Hoja1!Q482,IF(AND(Hoja1!B481=Hoja1!B482,Hoja1!E481&lt;&gt;Hoja1!E482,I481&gt;0),Hoja1!V481,IF(Hoja1!V481&gt;0,Hoja1!V481,0)))</f>
        <v>0</v>
      </c>
      <c r="M481" t="str">
        <f>Hoja1!W481</f>
        <v/>
      </c>
    </row>
    <row r="482" spans="1:13" x14ac:dyDescent="0.3">
      <c r="A482" s="3">
        <f>Hoja1!B482</f>
        <v>456</v>
      </c>
      <c r="B482" s="5">
        <f>Hoja1!H482</f>
        <v>44589</v>
      </c>
      <c r="C482" s="5">
        <f>Hoja1!K482</f>
        <v>44769</v>
      </c>
      <c r="D482" s="6">
        <f>Hoja1!N482</f>
        <v>35400000</v>
      </c>
      <c r="E482" s="7">
        <f>Hoja1!O482</f>
        <v>0.66666666666666663</v>
      </c>
      <c r="F482" s="6">
        <f>Hoja1!P482</f>
        <v>23600000</v>
      </c>
      <c r="G482" s="6">
        <f>Hoja1!Q482</f>
        <v>11800000</v>
      </c>
      <c r="H482" s="6">
        <f>Hoja1!R482</f>
        <v>0</v>
      </c>
      <c r="I482" s="6">
        <f>Hoja1!S482</f>
        <v>0</v>
      </c>
      <c r="J482" s="7">
        <f t="shared" si="7"/>
        <v>0</v>
      </c>
      <c r="K482" s="6">
        <f>IF(AND(Hoja1!B482=Hoja1!B483,Hoja1!E482=Hoja1!E483,I482&gt;0),Hoja1!P483,IF(AND(Hoja1!B482=Hoja1!B483,Hoja1!E482&lt;&gt;Hoja1!E483,I482&gt;0),Hoja1!U482,IF(Hoja1!U482&gt;0,Hoja1!U482,0)))</f>
        <v>0</v>
      </c>
      <c r="L482" s="6">
        <f>IF(AND(Hoja1!B482=Hoja1!B483,Hoja1!E482=Hoja1!E483,I482&gt;0),Hoja1!Q483,IF(AND(Hoja1!B482=Hoja1!B483,Hoja1!E482&lt;&gt;Hoja1!E483,I482&gt;0),Hoja1!V482,IF(Hoja1!V482&gt;0,Hoja1!V482,0)))</f>
        <v>0</v>
      </c>
      <c r="M482" t="str">
        <f>Hoja1!W482</f>
        <v/>
      </c>
    </row>
    <row r="483" spans="1:13" x14ac:dyDescent="0.3">
      <c r="A483" s="3">
        <f>Hoja1!B483</f>
        <v>457</v>
      </c>
      <c r="B483" s="5">
        <f>Hoja1!H483</f>
        <v>44588</v>
      </c>
      <c r="C483" s="5">
        <f>Hoja1!K483</f>
        <v>44738</v>
      </c>
      <c r="D483" s="6">
        <f>Hoja1!N483</f>
        <v>32500000</v>
      </c>
      <c r="E483" s="7">
        <f>Hoja1!O483</f>
        <v>0.82666667692307694</v>
      </c>
      <c r="F483" s="6">
        <f>Hoja1!P483</f>
        <v>26866667</v>
      </c>
      <c r="G483" s="6">
        <f>Hoja1!Q483</f>
        <v>5633333</v>
      </c>
      <c r="H483" s="6">
        <f>Hoja1!R483</f>
        <v>1</v>
      </c>
      <c r="I483" s="6">
        <f>Hoja1!S483</f>
        <v>16250000</v>
      </c>
      <c r="J483" s="7">
        <f t="shared" si="7"/>
        <v>0</v>
      </c>
      <c r="K483" s="6">
        <f>IF(AND(Hoja1!B483=Hoja1!B484,Hoja1!E483=Hoja1!E484,I483&gt;0),Hoja1!P484,IF(AND(Hoja1!B483=Hoja1!B484,Hoja1!E483&lt;&gt;Hoja1!E484,I483&gt;0),Hoja1!U483,IF(Hoja1!U483&gt;0,Hoja1!U483,0)))</f>
        <v>0</v>
      </c>
      <c r="L483" s="6">
        <f>IF(AND(Hoja1!B483=Hoja1!B484,Hoja1!E483=Hoja1!E484,I483&gt;0),Hoja1!Q484,IF(AND(Hoja1!B483=Hoja1!B484,Hoja1!E483&lt;&gt;Hoja1!E484,I483&gt;0),Hoja1!V483,IF(Hoja1!V483&gt;0,Hoja1!V483,0)))</f>
        <v>16250000</v>
      </c>
      <c r="M483" t="str">
        <f>Hoja1!W483</f>
        <v>Adición mismo contrato</v>
      </c>
    </row>
    <row r="484" spans="1:13" x14ac:dyDescent="0.3">
      <c r="A484" s="3">
        <f>Hoja1!B484</f>
        <v>457</v>
      </c>
      <c r="B484" s="5">
        <f>Hoja1!H484</f>
        <v>44740</v>
      </c>
      <c r="C484" s="5">
        <f>Hoja1!K484</f>
        <v>44834</v>
      </c>
      <c r="D484" s="6">
        <f>Hoja1!N484</f>
        <v>16250000</v>
      </c>
      <c r="E484" s="7">
        <f>Hoja1!O484</f>
        <v>0</v>
      </c>
      <c r="F484" s="6">
        <f>Hoja1!P484</f>
        <v>0</v>
      </c>
      <c r="G484" s="6">
        <f>Hoja1!Q484</f>
        <v>16250000</v>
      </c>
      <c r="H484" s="6">
        <f>Hoja1!R484</f>
        <v>0</v>
      </c>
      <c r="I484" s="6">
        <f>Hoja1!S484</f>
        <v>0</v>
      </c>
      <c r="J484" s="7">
        <f t="shared" si="7"/>
        <v>0</v>
      </c>
      <c r="K484" s="6">
        <f>IF(AND(Hoja1!B484=Hoja1!B485,Hoja1!E484=Hoja1!E485,I484&gt;0),Hoja1!P485,IF(AND(Hoja1!B484=Hoja1!B485,Hoja1!E484&lt;&gt;Hoja1!E485,I484&gt;0),Hoja1!U484,IF(Hoja1!U484&gt;0,Hoja1!U484,0)))</f>
        <v>0</v>
      </c>
      <c r="L484" s="6">
        <f>IF(AND(Hoja1!B484=Hoja1!B485,Hoja1!E484=Hoja1!E485,I484&gt;0),Hoja1!Q485,IF(AND(Hoja1!B484=Hoja1!B485,Hoja1!E484&lt;&gt;Hoja1!E485,I484&gt;0),Hoja1!V484,IF(Hoja1!V484&gt;0,Hoja1!V484,0)))</f>
        <v>0</v>
      </c>
      <c r="M484" t="str">
        <f>Hoja1!W484</f>
        <v/>
      </c>
    </row>
    <row r="485" spans="1:13" x14ac:dyDescent="0.3">
      <c r="A485" s="3">
        <f>Hoja1!B485</f>
        <v>458</v>
      </c>
      <c r="B485" s="5">
        <f>Hoja1!H485</f>
        <v>44592</v>
      </c>
      <c r="C485" s="5">
        <f>Hoja1!K485</f>
        <v>44834</v>
      </c>
      <c r="D485" s="6">
        <f>Hoja1!N485</f>
        <v>52000000</v>
      </c>
      <c r="E485" s="7">
        <f>Hoja1!O485</f>
        <v>0.48749999999999999</v>
      </c>
      <c r="F485" s="6">
        <f>Hoja1!P485</f>
        <v>25350000</v>
      </c>
      <c r="G485" s="6">
        <f>Hoja1!Q485</f>
        <v>26650000</v>
      </c>
      <c r="H485" s="6">
        <f>Hoja1!R485</f>
        <v>0</v>
      </c>
      <c r="I485" s="6">
        <f>Hoja1!S485</f>
        <v>0</v>
      </c>
      <c r="J485" s="7">
        <f t="shared" si="7"/>
        <v>0</v>
      </c>
      <c r="K485" s="6">
        <f>IF(AND(Hoja1!B485=Hoja1!B486,Hoja1!E485=Hoja1!E486,I485&gt;0),Hoja1!P486,IF(AND(Hoja1!B485=Hoja1!B486,Hoja1!E485&lt;&gt;Hoja1!E486,I485&gt;0),Hoja1!U485,IF(Hoja1!U485&gt;0,Hoja1!U485,0)))</f>
        <v>0</v>
      </c>
      <c r="L485" s="6">
        <f>IF(AND(Hoja1!B485=Hoja1!B486,Hoja1!E485=Hoja1!E486,I485&gt;0),Hoja1!Q486,IF(AND(Hoja1!B485=Hoja1!B486,Hoja1!E485&lt;&gt;Hoja1!E486,I485&gt;0),Hoja1!V485,IF(Hoja1!V485&gt;0,Hoja1!V485,0)))</f>
        <v>0</v>
      </c>
      <c r="M485" t="str">
        <f>Hoja1!W485</f>
        <v/>
      </c>
    </row>
    <row r="486" spans="1:13" x14ac:dyDescent="0.3">
      <c r="A486" s="3">
        <f>Hoja1!B486</f>
        <v>459</v>
      </c>
      <c r="B486" s="5">
        <f>Hoja1!H486</f>
        <v>44588</v>
      </c>
      <c r="C486" s="5">
        <f>Hoja1!K486</f>
        <v>44768</v>
      </c>
      <c r="D486" s="6">
        <f>Hoja1!N486</f>
        <v>30000000</v>
      </c>
      <c r="E486" s="7">
        <f>Hoja1!O486</f>
        <v>0.68333333333333335</v>
      </c>
      <c r="F486" s="6">
        <f>Hoja1!P486</f>
        <v>20500000</v>
      </c>
      <c r="G486" s="6">
        <f>Hoja1!Q486</f>
        <v>9500000</v>
      </c>
      <c r="H486" s="6">
        <f>Hoja1!R486</f>
        <v>0</v>
      </c>
      <c r="I486" s="6">
        <f>Hoja1!S486</f>
        <v>0</v>
      </c>
      <c r="J486" s="7">
        <f t="shared" si="7"/>
        <v>0</v>
      </c>
      <c r="K486" s="6">
        <f>IF(AND(Hoja1!B486=Hoja1!B487,Hoja1!E486=Hoja1!E487,I486&gt;0),Hoja1!P487,IF(AND(Hoja1!B486=Hoja1!B487,Hoja1!E486&lt;&gt;Hoja1!E487,I486&gt;0),Hoja1!U486,IF(Hoja1!U486&gt;0,Hoja1!U486,0)))</f>
        <v>0</v>
      </c>
      <c r="L486" s="6">
        <f>IF(AND(Hoja1!B486=Hoja1!B487,Hoja1!E486=Hoja1!E487,I486&gt;0),Hoja1!Q487,IF(AND(Hoja1!B486=Hoja1!B487,Hoja1!E486&lt;&gt;Hoja1!E487,I486&gt;0),Hoja1!V486,IF(Hoja1!V486&gt;0,Hoja1!V486,0)))</f>
        <v>0</v>
      </c>
      <c r="M486" t="str">
        <f>Hoja1!W486</f>
        <v/>
      </c>
    </row>
    <row r="487" spans="1:13" x14ac:dyDescent="0.3">
      <c r="A487" s="3">
        <f>Hoja1!B487</f>
        <v>460</v>
      </c>
      <c r="B487" s="5">
        <f>Hoja1!H487</f>
        <v>44588</v>
      </c>
      <c r="C487" s="5">
        <f>Hoja1!K487</f>
        <v>44768</v>
      </c>
      <c r="D487" s="6">
        <f>Hoja1!N487</f>
        <v>35400000</v>
      </c>
      <c r="E487" s="7">
        <f>Hoja1!O487</f>
        <v>0.68333333333333335</v>
      </c>
      <c r="F487" s="6">
        <f>Hoja1!P487</f>
        <v>24190000</v>
      </c>
      <c r="G487" s="6">
        <f>Hoja1!Q487</f>
        <v>11210000</v>
      </c>
      <c r="H487" s="6">
        <f>Hoja1!R487</f>
        <v>0</v>
      </c>
      <c r="I487" s="6">
        <f>Hoja1!S487</f>
        <v>0</v>
      </c>
      <c r="J487" s="7">
        <f t="shared" si="7"/>
        <v>0</v>
      </c>
      <c r="K487" s="6">
        <f>IF(AND(Hoja1!B487=Hoja1!B488,Hoja1!E487=Hoja1!E488,I487&gt;0),Hoja1!P488,IF(AND(Hoja1!B487=Hoja1!B488,Hoja1!E487&lt;&gt;Hoja1!E488,I487&gt;0),Hoja1!U487,IF(Hoja1!U487&gt;0,Hoja1!U487,0)))</f>
        <v>0</v>
      </c>
      <c r="L487" s="6">
        <f>IF(AND(Hoja1!B487=Hoja1!B488,Hoja1!E487=Hoja1!E488,I487&gt;0),Hoja1!Q488,IF(AND(Hoja1!B487=Hoja1!B488,Hoja1!E487&lt;&gt;Hoja1!E488,I487&gt;0),Hoja1!V487,IF(Hoja1!V487&gt;0,Hoja1!V487,0)))</f>
        <v>0</v>
      </c>
      <c r="M487" t="str">
        <f>Hoja1!W487</f>
        <v>Adición contrato otra vigencia</v>
      </c>
    </row>
    <row r="488" spans="1:13" x14ac:dyDescent="0.3">
      <c r="A488" s="3">
        <f>Hoja1!B488</f>
        <v>460</v>
      </c>
      <c r="B488" s="5">
        <f>Hoja1!H488</f>
        <v>44620</v>
      </c>
      <c r="C488" s="5">
        <f>Hoja1!K488</f>
        <v>44773</v>
      </c>
      <c r="D488" s="6">
        <f>Hoja1!N488</f>
        <v>0</v>
      </c>
      <c r="E488" s="7">
        <f>Hoja1!O488</f>
        <v>0</v>
      </c>
      <c r="F488" s="6">
        <f>Hoja1!P488</f>
        <v>0</v>
      </c>
      <c r="G488" s="6">
        <f>Hoja1!Q488</f>
        <v>0</v>
      </c>
      <c r="H488" s="6">
        <f>Hoja1!R488</f>
        <v>0</v>
      </c>
      <c r="I488" s="6">
        <f>Hoja1!S488</f>
        <v>2090151540</v>
      </c>
      <c r="J488" s="7">
        <f t="shared" si="7"/>
        <v>0.5</v>
      </c>
      <c r="K488" s="6">
        <f>IF(AND(Hoja1!B488=Hoja1!B489,Hoja1!E488=Hoja1!E489,I488&gt;0),Hoja1!P489,IF(AND(Hoja1!B488=Hoja1!B489,Hoja1!E488&lt;&gt;Hoja1!E489,I488&gt;0),Hoja1!U488,IF(Hoja1!U488&gt;0,Hoja1!U488,0)))</f>
        <v>1045075770</v>
      </c>
      <c r="L488" s="6">
        <f>IF(AND(Hoja1!B488=Hoja1!B489,Hoja1!E488=Hoja1!E489,I488&gt;0),Hoja1!Q489,IF(AND(Hoja1!B488=Hoja1!B489,Hoja1!E488&lt;&gt;Hoja1!E489,I488&gt;0),Hoja1!V488,IF(Hoja1!V488&gt;0,Hoja1!V488,0)))</f>
        <v>1045075770</v>
      </c>
      <c r="M488" t="str">
        <f>Hoja1!W488</f>
        <v/>
      </c>
    </row>
    <row r="489" spans="1:13" x14ac:dyDescent="0.3">
      <c r="A489" s="3">
        <f>Hoja1!B489</f>
        <v>461</v>
      </c>
      <c r="B489" s="5">
        <f>Hoja1!H489</f>
        <v>44588</v>
      </c>
      <c r="C489" s="5">
        <f>Hoja1!K489</f>
        <v>44768</v>
      </c>
      <c r="D489" s="6">
        <f>Hoja1!N489</f>
        <v>31200000</v>
      </c>
      <c r="E489" s="7">
        <f>Hoja1!O489</f>
        <v>0.51666666666666672</v>
      </c>
      <c r="F489" s="6">
        <f>Hoja1!P489</f>
        <v>16120000</v>
      </c>
      <c r="G489" s="6">
        <f>Hoja1!Q489</f>
        <v>15080000</v>
      </c>
      <c r="H489" s="6">
        <f>Hoja1!R489</f>
        <v>0</v>
      </c>
      <c r="I489" s="6">
        <f>Hoja1!S489</f>
        <v>0</v>
      </c>
      <c r="J489" s="7">
        <f t="shared" si="7"/>
        <v>0</v>
      </c>
      <c r="K489" s="6">
        <f>IF(AND(Hoja1!B489=Hoja1!B490,Hoja1!E489=Hoja1!E490,I489&gt;0),Hoja1!P490,IF(AND(Hoja1!B489=Hoja1!B490,Hoja1!E489&lt;&gt;Hoja1!E490,I489&gt;0),Hoja1!U489,IF(Hoja1!U489&gt;0,Hoja1!U489,0)))</f>
        <v>0</v>
      </c>
      <c r="L489" s="6">
        <f>IF(AND(Hoja1!B489=Hoja1!B490,Hoja1!E489=Hoja1!E490,I489&gt;0),Hoja1!Q490,IF(AND(Hoja1!B489=Hoja1!B490,Hoja1!E489&lt;&gt;Hoja1!E490,I489&gt;0),Hoja1!V489,IF(Hoja1!V489&gt;0,Hoja1!V489,0)))</f>
        <v>0</v>
      </c>
      <c r="M489" t="str">
        <f>Hoja1!W489</f>
        <v/>
      </c>
    </row>
    <row r="490" spans="1:13" x14ac:dyDescent="0.3">
      <c r="A490" s="3">
        <f>Hoja1!B490</f>
        <v>462</v>
      </c>
      <c r="B490" s="5">
        <f>Hoja1!H490</f>
        <v>44588</v>
      </c>
      <c r="C490" s="5">
        <f>Hoja1!K490</f>
        <v>44768</v>
      </c>
      <c r="D490" s="6">
        <f>Hoja1!N490</f>
        <v>28366200</v>
      </c>
      <c r="E490" s="7">
        <f>Hoja1!O490</f>
        <v>0.67222222222222228</v>
      </c>
      <c r="F490" s="6">
        <f>Hoja1!P490</f>
        <v>19068390</v>
      </c>
      <c r="G490" s="6">
        <f>Hoja1!Q490</f>
        <v>9297810</v>
      </c>
      <c r="H490" s="6">
        <f>Hoja1!R490</f>
        <v>0</v>
      </c>
      <c r="I490" s="6">
        <f>Hoja1!S490</f>
        <v>0</v>
      </c>
      <c r="J490" s="7">
        <f t="shared" si="7"/>
        <v>0</v>
      </c>
      <c r="K490" s="6">
        <f>IF(AND(Hoja1!B490=Hoja1!B491,Hoja1!E490=Hoja1!E491,I490&gt;0),Hoja1!P491,IF(AND(Hoja1!B490=Hoja1!B491,Hoja1!E490&lt;&gt;Hoja1!E491,I490&gt;0),Hoja1!U490,IF(Hoja1!U490&gt;0,Hoja1!U490,0)))</f>
        <v>0</v>
      </c>
      <c r="L490" s="6">
        <f>IF(AND(Hoja1!B490=Hoja1!B491,Hoja1!E490=Hoja1!E491,I490&gt;0),Hoja1!Q491,IF(AND(Hoja1!B490=Hoja1!B491,Hoja1!E490&lt;&gt;Hoja1!E491,I490&gt;0),Hoja1!V490,IF(Hoja1!V490&gt;0,Hoja1!V490,0)))</f>
        <v>0</v>
      </c>
      <c r="M490" t="str">
        <f>Hoja1!W490</f>
        <v/>
      </c>
    </row>
    <row r="491" spans="1:13" x14ac:dyDescent="0.3">
      <c r="A491" s="3">
        <f>Hoja1!B491</f>
        <v>463</v>
      </c>
      <c r="B491" s="5">
        <f>Hoja1!H491</f>
        <v>44588</v>
      </c>
      <c r="C491" s="5">
        <f>Hoja1!K491</f>
        <v>44768</v>
      </c>
      <c r="D491" s="6">
        <f>Hoja1!N491</f>
        <v>16843800</v>
      </c>
      <c r="E491" s="7">
        <f>Hoja1!O491</f>
        <v>0.67222224201189751</v>
      </c>
      <c r="F491" s="6">
        <f>Hoja1!P491</f>
        <v>11322777</v>
      </c>
      <c r="G491" s="6">
        <f>Hoja1!Q491</f>
        <v>5521023</v>
      </c>
      <c r="H491" s="6">
        <f>Hoja1!R491</f>
        <v>0</v>
      </c>
      <c r="I491" s="6">
        <f>Hoja1!S491</f>
        <v>0</v>
      </c>
      <c r="J491" s="7">
        <f t="shared" si="7"/>
        <v>0</v>
      </c>
      <c r="K491" s="6">
        <f>IF(AND(Hoja1!B491=Hoja1!B492,Hoja1!E491=Hoja1!E492,I491&gt;0),Hoja1!P492,IF(AND(Hoja1!B491=Hoja1!B492,Hoja1!E491&lt;&gt;Hoja1!E492,I491&gt;0),Hoja1!U491,IF(Hoja1!U491&gt;0,Hoja1!U491,0)))</f>
        <v>0</v>
      </c>
      <c r="L491" s="6">
        <f>IF(AND(Hoja1!B491=Hoja1!B492,Hoja1!E491=Hoja1!E492,I491&gt;0),Hoja1!Q492,IF(AND(Hoja1!B491=Hoja1!B492,Hoja1!E491&lt;&gt;Hoja1!E492,I491&gt;0),Hoja1!V491,IF(Hoja1!V491&gt;0,Hoja1!V491,0)))</f>
        <v>0</v>
      </c>
      <c r="M491" t="str">
        <f>Hoja1!W491</f>
        <v/>
      </c>
    </row>
    <row r="492" spans="1:13" x14ac:dyDescent="0.3">
      <c r="A492" s="3">
        <f>Hoja1!B492</f>
        <v>464</v>
      </c>
      <c r="B492" s="5">
        <f>Hoja1!H492</f>
        <v>44588</v>
      </c>
      <c r="C492" s="5">
        <f>Hoja1!K492</f>
        <v>44830</v>
      </c>
      <c r="D492" s="6">
        <f>Hoja1!N492</f>
        <v>22800000</v>
      </c>
      <c r="E492" s="7">
        <f>Hoja1!O492</f>
        <v>0.51666666666666672</v>
      </c>
      <c r="F492" s="6">
        <f>Hoja1!P492</f>
        <v>11780000</v>
      </c>
      <c r="G492" s="6">
        <f>Hoja1!Q492</f>
        <v>11020000</v>
      </c>
      <c r="H492" s="6">
        <f>Hoja1!R492</f>
        <v>0</v>
      </c>
      <c r="I492" s="6">
        <f>Hoja1!S492</f>
        <v>0</v>
      </c>
      <c r="J492" s="7">
        <f t="shared" si="7"/>
        <v>0</v>
      </c>
      <c r="K492" s="6">
        <f>IF(AND(Hoja1!B492=Hoja1!B493,Hoja1!E492=Hoja1!E493,I492&gt;0),Hoja1!P493,IF(AND(Hoja1!B492=Hoja1!B493,Hoja1!E492&lt;&gt;Hoja1!E493,I492&gt;0),Hoja1!U492,IF(Hoja1!U492&gt;0,Hoja1!U492,0)))</f>
        <v>0</v>
      </c>
      <c r="L492" s="6">
        <f>IF(AND(Hoja1!B492=Hoja1!B493,Hoja1!E492=Hoja1!E493,I492&gt;0),Hoja1!Q493,IF(AND(Hoja1!B492=Hoja1!B493,Hoja1!E492&lt;&gt;Hoja1!E493,I492&gt;0),Hoja1!V492,IF(Hoja1!V492&gt;0,Hoja1!V492,0)))</f>
        <v>0</v>
      </c>
      <c r="M492" t="str">
        <f>Hoja1!W492</f>
        <v/>
      </c>
    </row>
    <row r="493" spans="1:13" x14ac:dyDescent="0.3">
      <c r="A493" s="3">
        <f>Hoja1!B493</f>
        <v>465</v>
      </c>
      <c r="B493" s="5">
        <f>Hoja1!H493</f>
        <v>44587</v>
      </c>
      <c r="C493" s="5">
        <f>Hoja1!K493</f>
        <v>44767</v>
      </c>
      <c r="D493" s="6">
        <f>Hoja1!N493</f>
        <v>42000000</v>
      </c>
      <c r="E493" s="7">
        <f>Hoja1!O493</f>
        <v>0.68888888095238099</v>
      </c>
      <c r="F493" s="6">
        <f>Hoja1!P493</f>
        <v>28933333</v>
      </c>
      <c r="G493" s="6">
        <f>Hoja1!Q493</f>
        <v>13066667</v>
      </c>
      <c r="H493" s="6">
        <f>Hoja1!R493</f>
        <v>0</v>
      </c>
      <c r="I493" s="6">
        <f>Hoja1!S493</f>
        <v>0</v>
      </c>
      <c r="J493" s="7">
        <f t="shared" si="7"/>
        <v>0</v>
      </c>
      <c r="K493" s="6">
        <f>IF(AND(Hoja1!B493=Hoja1!B494,Hoja1!E493=Hoja1!E494,I493&gt;0),Hoja1!P494,IF(AND(Hoja1!B493=Hoja1!B494,Hoja1!E493&lt;&gt;Hoja1!E494,I493&gt;0),Hoja1!U493,IF(Hoja1!U493&gt;0,Hoja1!U493,0)))</f>
        <v>0</v>
      </c>
      <c r="L493" s="6">
        <f>IF(AND(Hoja1!B493=Hoja1!B494,Hoja1!E493=Hoja1!E494,I493&gt;0),Hoja1!Q494,IF(AND(Hoja1!B493=Hoja1!B494,Hoja1!E493&lt;&gt;Hoja1!E494,I493&gt;0),Hoja1!V493,IF(Hoja1!V493&gt;0,Hoja1!V493,0)))</f>
        <v>0</v>
      </c>
      <c r="M493" t="str">
        <f>Hoja1!W493</f>
        <v/>
      </c>
    </row>
    <row r="494" spans="1:13" x14ac:dyDescent="0.3">
      <c r="A494" s="3">
        <f>Hoja1!B494</f>
        <v>466</v>
      </c>
      <c r="B494" s="5">
        <f>Hoja1!H494</f>
        <v>44588</v>
      </c>
      <c r="C494" s="5">
        <f>Hoja1!K494</f>
        <v>44768</v>
      </c>
      <c r="D494" s="6">
        <f>Hoja1!N494</f>
        <v>45120000</v>
      </c>
      <c r="E494" s="7">
        <f>Hoja1!O494</f>
        <v>0.3555555629432624</v>
      </c>
      <c r="F494" s="6">
        <f>Hoja1!P494</f>
        <v>16042667</v>
      </c>
      <c r="G494" s="6">
        <f>Hoja1!Q494</f>
        <v>29077333</v>
      </c>
      <c r="H494" s="6">
        <f>Hoja1!R494</f>
        <v>0</v>
      </c>
      <c r="I494" s="6">
        <f>Hoja1!S494</f>
        <v>0</v>
      </c>
      <c r="J494" s="7">
        <f t="shared" si="7"/>
        <v>0</v>
      </c>
      <c r="K494" s="6">
        <f>IF(AND(Hoja1!B494=Hoja1!B495,Hoja1!E494=Hoja1!E495,I494&gt;0),Hoja1!P495,IF(AND(Hoja1!B494=Hoja1!B495,Hoja1!E494&lt;&gt;Hoja1!E495,I494&gt;0),Hoja1!U494,IF(Hoja1!U494&gt;0,Hoja1!U494,0)))</f>
        <v>0</v>
      </c>
      <c r="L494" s="6">
        <f>IF(AND(Hoja1!B494=Hoja1!B495,Hoja1!E494=Hoja1!E495,I494&gt;0),Hoja1!Q495,IF(AND(Hoja1!B494=Hoja1!B495,Hoja1!E494&lt;&gt;Hoja1!E495,I494&gt;0),Hoja1!V494,IF(Hoja1!V494&gt;0,Hoja1!V494,0)))</f>
        <v>0</v>
      </c>
      <c r="M494" t="str">
        <f>Hoja1!W494</f>
        <v/>
      </c>
    </row>
    <row r="495" spans="1:13" x14ac:dyDescent="0.3">
      <c r="A495" s="3">
        <f>Hoja1!B495</f>
        <v>467</v>
      </c>
      <c r="B495" s="5">
        <f>Hoja1!H495</f>
        <v>44593</v>
      </c>
      <c r="C495" s="5">
        <f>Hoja1!K495</f>
        <v>44773</v>
      </c>
      <c r="D495" s="6">
        <f>Hoja1!N495</f>
        <v>19740000</v>
      </c>
      <c r="E495" s="7">
        <f>Hoja1!O495</f>
        <v>0.33333333333333331</v>
      </c>
      <c r="F495" s="6">
        <f>Hoja1!P495</f>
        <v>6580000</v>
      </c>
      <c r="G495" s="6">
        <f>Hoja1!Q495</f>
        <v>13160000</v>
      </c>
      <c r="H495" s="6">
        <f>Hoja1!R495</f>
        <v>0</v>
      </c>
      <c r="I495" s="6">
        <f>Hoja1!S495</f>
        <v>0</v>
      </c>
      <c r="J495" s="7">
        <f t="shared" si="7"/>
        <v>0</v>
      </c>
      <c r="K495" s="6">
        <f>IF(AND(Hoja1!B495=Hoja1!B496,Hoja1!E495=Hoja1!E496,I495&gt;0),Hoja1!P496,IF(AND(Hoja1!B495=Hoja1!B496,Hoja1!E495&lt;&gt;Hoja1!E496,I495&gt;0),Hoja1!U495,IF(Hoja1!U495&gt;0,Hoja1!U495,0)))</f>
        <v>0</v>
      </c>
      <c r="L495" s="6">
        <f>IF(AND(Hoja1!B495=Hoja1!B496,Hoja1!E495=Hoja1!E496,I495&gt;0),Hoja1!Q496,IF(AND(Hoja1!B495=Hoja1!B496,Hoja1!E495&lt;&gt;Hoja1!E496,I495&gt;0),Hoja1!V495,IF(Hoja1!V495&gt;0,Hoja1!V495,0)))</f>
        <v>0</v>
      </c>
      <c r="M495" t="str">
        <f>Hoja1!W495</f>
        <v/>
      </c>
    </row>
    <row r="496" spans="1:13" x14ac:dyDescent="0.3">
      <c r="A496" s="3">
        <f>Hoja1!B496</f>
        <v>468</v>
      </c>
      <c r="B496" s="5">
        <f>Hoja1!H496</f>
        <v>44589</v>
      </c>
      <c r="C496" s="5">
        <f>Hoja1!K496</f>
        <v>44769</v>
      </c>
      <c r="D496" s="6">
        <f>Hoja1!N496</f>
        <v>14100000</v>
      </c>
      <c r="E496" s="7">
        <f>Hoja1!O496</f>
        <v>0.66666666666666663</v>
      </c>
      <c r="F496" s="6">
        <f>Hoja1!P496</f>
        <v>9400000</v>
      </c>
      <c r="G496" s="6">
        <f>Hoja1!Q496</f>
        <v>4700000</v>
      </c>
      <c r="H496" s="6">
        <f>Hoja1!R496</f>
        <v>0</v>
      </c>
      <c r="I496" s="6">
        <f>Hoja1!S496</f>
        <v>0</v>
      </c>
      <c r="J496" s="7">
        <f t="shared" si="7"/>
        <v>0</v>
      </c>
      <c r="K496" s="6">
        <f>IF(AND(Hoja1!B496=Hoja1!B497,Hoja1!E496=Hoja1!E497,I496&gt;0),Hoja1!P497,IF(AND(Hoja1!B496=Hoja1!B497,Hoja1!E496&lt;&gt;Hoja1!E497,I496&gt;0),Hoja1!U496,IF(Hoja1!U496&gt;0,Hoja1!U496,0)))</f>
        <v>0</v>
      </c>
      <c r="L496" s="6">
        <f>IF(AND(Hoja1!B496=Hoja1!B497,Hoja1!E496=Hoja1!E497,I496&gt;0),Hoja1!Q497,IF(AND(Hoja1!B496=Hoja1!B497,Hoja1!E496&lt;&gt;Hoja1!E497,I496&gt;0),Hoja1!V496,IF(Hoja1!V496&gt;0,Hoja1!V496,0)))</f>
        <v>0</v>
      </c>
      <c r="M496" t="str">
        <f>Hoja1!W496</f>
        <v/>
      </c>
    </row>
    <row r="497" spans="1:13" x14ac:dyDescent="0.3">
      <c r="A497" s="3">
        <f>Hoja1!B497</f>
        <v>469</v>
      </c>
      <c r="B497" s="5">
        <f>Hoja1!H497</f>
        <v>44588</v>
      </c>
      <c r="C497" s="5">
        <f>Hoja1!K497</f>
        <v>44921</v>
      </c>
      <c r="D497" s="6">
        <f>Hoja1!N497</f>
        <v>38500000</v>
      </c>
      <c r="E497" s="7">
        <f>Hoja1!O497</f>
        <v>0.37272727272727274</v>
      </c>
      <c r="F497" s="6">
        <f>Hoja1!P497</f>
        <v>14350000</v>
      </c>
      <c r="G497" s="6">
        <f>Hoja1!Q497</f>
        <v>24150000</v>
      </c>
      <c r="H497" s="6">
        <f>Hoja1!R497</f>
        <v>0</v>
      </c>
      <c r="I497" s="6">
        <f>Hoja1!S497</f>
        <v>0</v>
      </c>
      <c r="J497" s="7">
        <f t="shared" si="7"/>
        <v>0</v>
      </c>
      <c r="K497" s="6">
        <f>IF(AND(Hoja1!B497=Hoja1!B498,Hoja1!E497=Hoja1!E498,I497&gt;0),Hoja1!P498,IF(AND(Hoja1!B497=Hoja1!B498,Hoja1!E497&lt;&gt;Hoja1!E498,I497&gt;0),Hoja1!U497,IF(Hoja1!U497&gt;0,Hoja1!U497,0)))</f>
        <v>0</v>
      </c>
      <c r="L497" s="6">
        <f>IF(AND(Hoja1!B497=Hoja1!B498,Hoja1!E497=Hoja1!E498,I497&gt;0),Hoja1!Q498,IF(AND(Hoja1!B497=Hoja1!B498,Hoja1!E497&lt;&gt;Hoja1!E498,I497&gt;0),Hoja1!V497,IF(Hoja1!V497&gt;0,Hoja1!V497,0)))</f>
        <v>0</v>
      </c>
      <c r="M497" t="str">
        <f>Hoja1!W497</f>
        <v/>
      </c>
    </row>
    <row r="498" spans="1:13" x14ac:dyDescent="0.3">
      <c r="A498" s="3">
        <f>Hoja1!B498</f>
        <v>470</v>
      </c>
      <c r="B498" s="5">
        <f>Hoja1!H498</f>
        <v>44588</v>
      </c>
      <c r="C498" s="5">
        <f>Hoja1!K498</f>
        <v>44921</v>
      </c>
      <c r="D498" s="6">
        <f>Hoja1!N498</f>
        <v>64900000</v>
      </c>
      <c r="E498" s="7">
        <f>Hoja1!O498</f>
        <v>0.37272727272727274</v>
      </c>
      <c r="F498" s="6">
        <f>Hoja1!P498</f>
        <v>24190000</v>
      </c>
      <c r="G498" s="6">
        <f>Hoja1!Q498</f>
        <v>40710000</v>
      </c>
      <c r="H498" s="6">
        <f>Hoja1!R498</f>
        <v>0</v>
      </c>
      <c r="I498" s="6">
        <f>Hoja1!S498</f>
        <v>0</v>
      </c>
      <c r="J498" s="7">
        <f t="shared" si="7"/>
        <v>0</v>
      </c>
      <c r="K498" s="6">
        <f>IF(AND(Hoja1!B498=Hoja1!B499,Hoja1!E498=Hoja1!E499,I498&gt;0),Hoja1!P499,IF(AND(Hoja1!B498=Hoja1!B499,Hoja1!E498&lt;&gt;Hoja1!E499,I498&gt;0),Hoja1!U498,IF(Hoja1!U498&gt;0,Hoja1!U498,0)))</f>
        <v>0</v>
      </c>
      <c r="L498" s="6">
        <f>IF(AND(Hoja1!B498=Hoja1!B499,Hoja1!E498=Hoja1!E499,I498&gt;0),Hoja1!Q499,IF(AND(Hoja1!B498=Hoja1!B499,Hoja1!E498&lt;&gt;Hoja1!E499,I498&gt;0),Hoja1!V498,IF(Hoja1!V498&gt;0,Hoja1!V498,0)))</f>
        <v>0</v>
      </c>
      <c r="M498" t="str">
        <f>Hoja1!W498</f>
        <v/>
      </c>
    </row>
    <row r="499" spans="1:13" x14ac:dyDescent="0.3">
      <c r="A499" s="3">
        <f>Hoja1!B499</f>
        <v>471</v>
      </c>
      <c r="B499" s="5">
        <f>Hoja1!H499</f>
        <v>44588</v>
      </c>
      <c r="C499" s="5">
        <f>Hoja1!K499</f>
        <v>44768</v>
      </c>
      <c r="D499" s="6">
        <f>Hoja1!N499</f>
        <v>30000000</v>
      </c>
      <c r="E499" s="7">
        <f>Hoja1!O499</f>
        <v>0.68333333333333335</v>
      </c>
      <c r="F499" s="6">
        <f>Hoja1!P499</f>
        <v>20500000</v>
      </c>
      <c r="G499" s="6">
        <f>Hoja1!Q499</f>
        <v>9500000</v>
      </c>
      <c r="H499" s="6">
        <f>Hoja1!R499</f>
        <v>0</v>
      </c>
      <c r="I499" s="6">
        <f>Hoja1!S499</f>
        <v>0</v>
      </c>
      <c r="J499" s="7">
        <f t="shared" si="7"/>
        <v>0</v>
      </c>
      <c r="K499" s="6">
        <f>IF(AND(Hoja1!B499=Hoja1!B500,Hoja1!E499=Hoja1!E500,I499&gt;0),Hoja1!P500,IF(AND(Hoja1!B499=Hoja1!B500,Hoja1!E499&lt;&gt;Hoja1!E500,I499&gt;0),Hoja1!U499,IF(Hoja1!U499&gt;0,Hoja1!U499,0)))</f>
        <v>0</v>
      </c>
      <c r="L499" s="6">
        <f>IF(AND(Hoja1!B499=Hoja1!B500,Hoja1!E499=Hoja1!E500,I499&gt;0),Hoja1!Q500,IF(AND(Hoja1!B499=Hoja1!B500,Hoja1!E499&lt;&gt;Hoja1!E500,I499&gt;0),Hoja1!V499,IF(Hoja1!V499&gt;0,Hoja1!V499,0)))</f>
        <v>0</v>
      </c>
      <c r="M499" t="str">
        <f>Hoja1!W499</f>
        <v/>
      </c>
    </row>
    <row r="500" spans="1:13" x14ac:dyDescent="0.3">
      <c r="A500" s="3">
        <f>Hoja1!B500</f>
        <v>472</v>
      </c>
      <c r="B500" s="5">
        <f>Hoja1!H500</f>
        <v>44592</v>
      </c>
      <c r="C500" s="5">
        <f>Hoja1!K500</f>
        <v>44772</v>
      </c>
      <c r="D500" s="6">
        <f>Hoja1!N500</f>
        <v>40800000</v>
      </c>
      <c r="E500" s="7">
        <f>Hoja1!O500</f>
        <v>0.65</v>
      </c>
      <c r="F500" s="6">
        <f>Hoja1!P500</f>
        <v>26520000</v>
      </c>
      <c r="G500" s="6">
        <f>Hoja1!Q500</f>
        <v>14280000</v>
      </c>
      <c r="H500" s="6">
        <f>Hoja1!R500</f>
        <v>0</v>
      </c>
      <c r="I500" s="6">
        <f>Hoja1!S500</f>
        <v>0</v>
      </c>
      <c r="J500" s="7">
        <f t="shared" si="7"/>
        <v>0</v>
      </c>
      <c r="K500" s="6">
        <f>IF(AND(Hoja1!B500=Hoja1!B501,Hoja1!E500=Hoja1!E501,I500&gt;0),Hoja1!P501,IF(AND(Hoja1!B500=Hoja1!B501,Hoja1!E500&lt;&gt;Hoja1!E501,I500&gt;0),Hoja1!U500,IF(Hoja1!U500&gt;0,Hoja1!U500,0)))</f>
        <v>0</v>
      </c>
      <c r="L500" s="6">
        <f>IF(AND(Hoja1!B500=Hoja1!B501,Hoja1!E500=Hoja1!E501,I500&gt;0),Hoja1!Q501,IF(AND(Hoja1!B500=Hoja1!B501,Hoja1!E500&lt;&gt;Hoja1!E501,I500&gt;0),Hoja1!V500,IF(Hoja1!V500&gt;0,Hoja1!V500,0)))</f>
        <v>0</v>
      </c>
      <c r="M500" t="str">
        <f>Hoja1!W500</f>
        <v/>
      </c>
    </row>
    <row r="501" spans="1:13" x14ac:dyDescent="0.3">
      <c r="A501" s="3">
        <f>Hoja1!B501</f>
        <v>473</v>
      </c>
      <c r="B501" s="5">
        <f>Hoja1!H501</f>
        <v>44589</v>
      </c>
      <c r="C501" s="5">
        <f>Hoja1!K501</f>
        <v>44769</v>
      </c>
      <c r="D501" s="6">
        <f>Hoja1!N501</f>
        <v>78020706</v>
      </c>
      <c r="E501" s="7">
        <f>Hoja1!O501</f>
        <v>0.68888888290757067</v>
      </c>
      <c r="F501" s="6">
        <f>Hoja1!P501</f>
        <v>53747597</v>
      </c>
      <c r="G501" s="6">
        <f>Hoja1!Q501</f>
        <v>24273109</v>
      </c>
      <c r="H501" s="6">
        <f>Hoja1!R501</f>
        <v>0</v>
      </c>
      <c r="I501" s="6">
        <f>Hoja1!S501</f>
        <v>0</v>
      </c>
      <c r="J501" s="7">
        <f t="shared" si="7"/>
        <v>0</v>
      </c>
      <c r="K501" s="6">
        <f>IF(AND(Hoja1!B501=Hoja1!B502,Hoja1!E501=Hoja1!E502,I501&gt;0),Hoja1!P502,IF(AND(Hoja1!B501=Hoja1!B502,Hoja1!E501&lt;&gt;Hoja1!E502,I501&gt;0),Hoja1!U501,IF(Hoja1!U501&gt;0,Hoja1!U501,0)))</f>
        <v>0</v>
      </c>
      <c r="L501" s="6">
        <f>IF(AND(Hoja1!B501=Hoja1!B502,Hoja1!E501=Hoja1!E502,I501&gt;0),Hoja1!Q502,IF(AND(Hoja1!B501=Hoja1!B502,Hoja1!E501&lt;&gt;Hoja1!E502,I501&gt;0),Hoja1!V501,IF(Hoja1!V501&gt;0,Hoja1!V501,0)))</f>
        <v>0</v>
      </c>
      <c r="M501" t="str">
        <f>Hoja1!W501</f>
        <v/>
      </c>
    </row>
    <row r="502" spans="1:13" x14ac:dyDescent="0.3">
      <c r="A502" s="3">
        <f>Hoja1!B502</f>
        <v>474</v>
      </c>
      <c r="B502" s="5">
        <f>Hoja1!H502</f>
        <v>44589</v>
      </c>
      <c r="C502" s="5">
        <f>Hoja1!K502</f>
        <v>44769</v>
      </c>
      <c r="D502" s="6">
        <f>Hoja1!N502</f>
        <v>16843800</v>
      </c>
      <c r="E502" s="7">
        <f>Hoja1!O502</f>
        <v>0.67222224201189751</v>
      </c>
      <c r="F502" s="6">
        <f>Hoja1!P502</f>
        <v>11322777</v>
      </c>
      <c r="G502" s="6">
        <f>Hoja1!Q502</f>
        <v>5521023</v>
      </c>
      <c r="H502" s="6">
        <f>Hoja1!R502</f>
        <v>0</v>
      </c>
      <c r="I502" s="6">
        <f>Hoja1!S502</f>
        <v>0</v>
      </c>
      <c r="J502" s="7">
        <f t="shared" si="7"/>
        <v>0</v>
      </c>
      <c r="K502" s="6">
        <f>IF(AND(Hoja1!B502=Hoja1!B503,Hoja1!E502=Hoja1!E503,I502&gt;0),Hoja1!P503,IF(AND(Hoja1!B502=Hoja1!B503,Hoja1!E502&lt;&gt;Hoja1!E503,I502&gt;0),Hoja1!U502,IF(Hoja1!U502&gt;0,Hoja1!U502,0)))</f>
        <v>0</v>
      </c>
      <c r="L502" s="6">
        <f>IF(AND(Hoja1!B502=Hoja1!B503,Hoja1!E502=Hoja1!E503,I502&gt;0),Hoja1!Q503,IF(AND(Hoja1!B502=Hoja1!B503,Hoja1!E502&lt;&gt;Hoja1!E503,I502&gt;0),Hoja1!V502,IF(Hoja1!V502&gt;0,Hoja1!V502,0)))</f>
        <v>0</v>
      </c>
      <c r="M502" t="str">
        <f>Hoja1!W502</f>
        <v/>
      </c>
    </row>
    <row r="503" spans="1:13" x14ac:dyDescent="0.3">
      <c r="A503" s="3">
        <f>Hoja1!B503</f>
        <v>475</v>
      </c>
      <c r="B503" s="5">
        <f>Hoja1!H503</f>
        <v>44592</v>
      </c>
      <c r="C503" s="5">
        <f>Hoja1!K503</f>
        <v>44742</v>
      </c>
      <c r="D503" s="6">
        <f>Hoja1!N503</f>
        <v>25000000</v>
      </c>
      <c r="E503" s="7">
        <f>Hoja1!O503</f>
        <v>0.8</v>
      </c>
      <c r="F503" s="6">
        <f>Hoja1!P503</f>
        <v>20000000</v>
      </c>
      <c r="G503" s="6">
        <f>Hoja1!Q503</f>
        <v>5000000</v>
      </c>
      <c r="H503" s="6">
        <f>Hoja1!R503</f>
        <v>0</v>
      </c>
      <c r="I503" s="6">
        <f>Hoja1!S503</f>
        <v>0</v>
      </c>
      <c r="J503" s="7">
        <f t="shared" si="7"/>
        <v>0</v>
      </c>
      <c r="K503" s="6">
        <f>IF(AND(Hoja1!B503=Hoja1!B504,Hoja1!E503=Hoja1!E504,I503&gt;0),Hoja1!P504,IF(AND(Hoja1!B503=Hoja1!B504,Hoja1!E503&lt;&gt;Hoja1!E504,I503&gt;0),Hoja1!U503,IF(Hoja1!U503&gt;0,Hoja1!U503,0)))</f>
        <v>0</v>
      </c>
      <c r="L503" s="6">
        <f>IF(AND(Hoja1!B503=Hoja1!B504,Hoja1!E503=Hoja1!E504,I503&gt;0),Hoja1!Q504,IF(AND(Hoja1!B503=Hoja1!B504,Hoja1!E503&lt;&gt;Hoja1!E504,I503&gt;0),Hoja1!V503,IF(Hoja1!V503&gt;0,Hoja1!V503,0)))</f>
        <v>0</v>
      </c>
      <c r="M503" t="str">
        <f>Hoja1!W503</f>
        <v/>
      </c>
    </row>
    <row r="504" spans="1:13" x14ac:dyDescent="0.3">
      <c r="A504" s="3">
        <f>Hoja1!B504</f>
        <v>476</v>
      </c>
      <c r="B504" s="5">
        <f>Hoja1!H504</f>
        <v>44589</v>
      </c>
      <c r="C504" s="5">
        <f>Hoja1!K504</f>
        <v>44892</v>
      </c>
      <c r="D504" s="6">
        <f>Hoja1!N504</f>
        <v>70000000</v>
      </c>
      <c r="E504" s="7">
        <f>Hoja1!O504</f>
        <v>0.4</v>
      </c>
      <c r="F504" s="6">
        <f>Hoja1!P504</f>
        <v>28000000</v>
      </c>
      <c r="G504" s="6">
        <f>Hoja1!Q504</f>
        <v>42000000</v>
      </c>
      <c r="H504" s="6">
        <f>Hoja1!R504</f>
        <v>0</v>
      </c>
      <c r="I504" s="6">
        <f>Hoja1!S504</f>
        <v>0</v>
      </c>
      <c r="J504" s="7">
        <f t="shared" si="7"/>
        <v>0</v>
      </c>
      <c r="K504" s="6">
        <f>IF(AND(Hoja1!B504=Hoja1!B505,Hoja1!E504=Hoja1!E505,I504&gt;0),Hoja1!P505,IF(AND(Hoja1!B504=Hoja1!B505,Hoja1!E504&lt;&gt;Hoja1!E505,I504&gt;0),Hoja1!U504,IF(Hoja1!U504&gt;0,Hoja1!U504,0)))</f>
        <v>0</v>
      </c>
      <c r="L504" s="6">
        <f>IF(AND(Hoja1!B504=Hoja1!B505,Hoja1!E504=Hoja1!E505,I504&gt;0),Hoja1!Q505,IF(AND(Hoja1!B504=Hoja1!B505,Hoja1!E504&lt;&gt;Hoja1!E505,I504&gt;0),Hoja1!V504,IF(Hoja1!V504&gt;0,Hoja1!V504,0)))</f>
        <v>0</v>
      </c>
      <c r="M504" t="str">
        <f>Hoja1!W504</f>
        <v/>
      </c>
    </row>
    <row r="505" spans="1:13" x14ac:dyDescent="0.3">
      <c r="A505" s="3">
        <f>Hoja1!B505</f>
        <v>477</v>
      </c>
      <c r="B505" s="5">
        <f>Hoja1!H505</f>
        <v>44593</v>
      </c>
      <c r="C505" s="5">
        <f>Hoja1!K505</f>
        <v>44804</v>
      </c>
      <c r="D505" s="6">
        <f>Hoja1!N505</f>
        <v>54250000</v>
      </c>
      <c r="E505" s="7">
        <f>Hoja1!O505</f>
        <v>0.5714285714285714</v>
      </c>
      <c r="F505" s="6">
        <f>Hoja1!P505</f>
        <v>31000000</v>
      </c>
      <c r="G505" s="6">
        <f>Hoja1!Q505</f>
        <v>23250000</v>
      </c>
      <c r="H505" s="6">
        <f>Hoja1!R505</f>
        <v>0</v>
      </c>
      <c r="I505" s="6">
        <f>Hoja1!S505</f>
        <v>0</v>
      </c>
      <c r="J505" s="7">
        <f t="shared" si="7"/>
        <v>0</v>
      </c>
      <c r="K505" s="6">
        <f>IF(AND(Hoja1!B505=Hoja1!B506,Hoja1!E505=Hoja1!E506,I505&gt;0),Hoja1!P506,IF(AND(Hoja1!B505=Hoja1!B506,Hoja1!E505&lt;&gt;Hoja1!E506,I505&gt;0),Hoja1!U505,IF(Hoja1!U505&gt;0,Hoja1!U505,0)))</f>
        <v>0</v>
      </c>
      <c r="L505" s="6">
        <f>IF(AND(Hoja1!B505=Hoja1!B506,Hoja1!E505=Hoja1!E506,I505&gt;0),Hoja1!Q506,IF(AND(Hoja1!B505=Hoja1!B506,Hoja1!E505&lt;&gt;Hoja1!E506,I505&gt;0),Hoja1!V505,IF(Hoja1!V505&gt;0,Hoja1!V505,0)))</f>
        <v>0</v>
      </c>
      <c r="M505" t="str">
        <f>Hoja1!W505</f>
        <v/>
      </c>
    </row>
    <row r="506" spans="1:13" x14ac:dyDescent="0.3">
      <c r="A506" s="3">
        <f>Hoja1!B506</f>
        <v>478</v>
      </c>
      <c r="B506" s="5">
        <f>Hoja1!H506</f>
        <v>44595</v>
      </c>
      <c r="C506" s="5">
        <f>Hoja1!K506</f>
        <v>44834</v>
      </c>
      <c r="D506" s="6">
        <f>Hoja1!N506</f>
        <v>54250000</v>
      </c>
      <c r="E506" s="7">
        <f>Hoja1!O506</f>
        <v>0.55238095852534563</v>
      </c>
      <c r="F506" s="6">
        <f>Hoja1!P506</f>
        <v>29966667</v>
      </c>
      <c r="G506" s="6">
        <f>Hoja1!Q506</f>
        <v>24283333</v>
      </c>
      <c r="H506" s="6">
        <f>Hoja1!R506</f>
        <v>0</v>
      </c>
      <c r="I506" s="6">
        <f>Hoja1!S506</f>
        <v>0</v>
      </c>
      <c r="J506" s="7">
        <f t="shared" si="7"/>
        <v>0</v>
      </c>
      <c r="K506" s="6">
        <f>IF(AND(Hoja1!B506=Hoja1!B507,Hoja1!E506=Hoja1!E507,I506&gt;0),Hoja1!P507,IF(AND(Hoja1!B506=Hoja1!B507,Hoja1!E506&lt;&gt;Hoja1!E507,I506&gt;0),Hoja1!U506,IF(Hoja1!U506&gt;0,Hoja1!U506,0)))</f>
        <v>0</v>
      </c>
      <c r="L506" s="6">
        <f>IF(AND(Hoja1!B506=Hoja1!B507,Hoja1!E506=Hoja1!E507,I506&gt;0),Hoja1!Q507,IF(AND(Hoja1!B506=Hoja1!B507,Hoja1!E506&lt;&gt;Hoja1!E507,I506&gt;0),Hoja1!V506,IF(Hoja1!V506&gt;0,Hoja1!V506,0)))</f>
        <v>0</v>
      </c>
      <c r="M506" t="str">
        <f>Hoja1!W506</f>
        <v/>
      </c>
    </row>
    <row r="507" spans="1:13" x14ac:dyDescent="0.3">
      <c r="A507" s="3">
        <f>Hoja1!B507</f>
        <v>479</v>
      </c>
      <c r="B507" s="5">
        <f>Hoja1!H507</f>
        <v>44593</v>
      </c>
      <c r="C507" s="5">
        <f>Hoja1!K507</f>
        <v>44803</v>
      </c>
      <c r="D507" s="6">
        <f>Hoja1!N507</f>
        <v>36000000</v>
      </c>
      <c r="E507" s="7">
        <f>Hoja1!O507</f>
        <v>0.66666666666666663</v>
      </c>
      <c r="F507" s="6">
        <f>Hoja1!P507</f>
        <v>24000000</v>
      </c>
      <c r="G507" s="6">
        <f>Hoja1!Q507</f>
        <v>12000000</v>
      </c>
      <c r="H507" s="6">
        <f>Hoja1!R507</f>
        <v>0</v>
      </c>
      <c r="I507" s="6">
        <f>Hoja1!S507</f>
        <v>0</v>
      </c>
      <c r="J507" s="7">
        <f t="shared" si="7"/>
        <v>0</v>
      </c>
      <c r="K507" s="6">
        <f>IF(AND(Hoja1!B507=Hoja1!B508,Hoja1!E507=Hoja1!E508,I507&gt;0),Hoja1!P508,IF(AND(Hoja1!B507=Hoja1!B508,Hoja1!E507&lt;&gt;Hoja1!E508,I507&gt;0),Hoja1!U507,IF(Hoja1!U507&gt;0,Hoja1!U507,0)))</f>
        <v>0</v>
      </c>
      <c r="L507" s="6">
        <f>IF(AND(Hoja1!B507=Hoja1!B508,Hoja1!E507=Hoja1!E508,I507&gt;0),Hoja1!Q508,IF(AND(Hoja1!B507=Hoja1!B508,Hoja1!E507&lt;&gt;Hoja1!E508,I507&gt;0),Hoja1!V507,IF(Hoja1!V507&gt;0,Hoja1!V507,0)))</f>
        <v>0</v>
      </c>
      <c r="M507" t="str">
        <f>Hoja1!W507</f>
        <v/>
      </c>
    </row>
    <row r="508" spans="1:13" x14ac:dyDescent="0.3">
      <c r="A508" s="3">
        <f>Hoja1!B508</f>
        <v>480</v>
      </c>
      <c r="B508" s="5">
        <f>Hoja1!H508</f>
        <v>44593</v>
      </c>
      <c r="C508" s="5">
        <f>Hoja1!K508</f>
        <v>44803</v>
      </c>
      <c r="D508" s="6">
        <f>Hoja1!N508</f>
        <v>36660000</v>
      </c>
      <c r="E508" s="7">
        <f>Hoja1!O508</f>
        <v>0.66666666666666663</v>
      </c>
      <c r="F508" s="6">
        <f>Hoja1!P508</f>
        <v>24440000</v>
      </c>
      <c r="G508" s="6">
        <f>Hoja1!Q508</f>
        <v>12220000</v>
      </c>
      <c r="H508" s="6">
        <f>Hoja1!R508</f>
        <v>0</v>
      </c>
      <c r="I508" s="6">
        <f>Hoja1!S508</f>
        <v>0</v>
      </c>
      <c r="J508" s="7">
        <f t="shared" si="7"/>
        <v>0</v>
      </c>
      <c r="K508" s="6">
        <f>IF(AND(Hoja1!B508=Hoja1!B509,Hoja1!E508=Hoja1!E509,I508&gt;0),Hoja1!P509,IF(AND(Hoja1!B508=Hoja1!B509,Hoja1!E508&lt;&gt;Hoja1!E509,I508&gt;0),Hoja1!U508,IF(Hoja1!U508&gt;0,Hoja1!U508,0)))</f>
        <v>0</v>
      </c>
      <c r="L508" s="6">
        <f>IF(AND(Hoja1!B508=Hoja1!B509,Hoja1!E508=Hoja1!E509,I508&gt;0),Hoja1!Q509,IF(AND(Hoja1!B508=Hoja1!B509,Hoja1!E508&lt;&gt;Hoja1!E509,I508&gt;0),Hoja1!V508,IF(Hoja1!V508&gt;0,Hoja1!V508,0)))</f>
        <v>0</v>
      </c>
      <c r="M508" t="str">
        <f>Hoja1!W508</f>
        <v/>
      </c>
    </row>
    <row r="509" spans="1:13" x14ac:dyDescent="0.3">
      <c r="A509" s="3">
        <f>Hoja1!B509</f>
        <v>481</v>
      </c>
      <c r="B509" s="5">
        <f>Hoja1!H509</f>
        <v>44593</v>
      </c>
      <c r="C509" s="5">
        <f>Hoja1!K509</f>
        <v>44773</v>
      </c>
      <c r="D509" s="6">
        <f>Hoja1!N509</f>
        <v>19740000</v>
      </c>
      <c r="E509" s="7">
        <f>Hoja1!O509</f>
        <v>0.66666666666666663</v>
      </c>
      <c r="F509" s="6">
        <f>Hoja1!P509</f>
        <v>13160000</v>
      </c>
      <c r="G509" s="6">
        <f>Hoja1!Q509</f>
        <v>6580000</v>
      </c>
      <c r="H509" s="6">
        <f>Hoja1!R509</f>
        <v>0</v>
      </c>
      <c r="I509" s="6">
        <f>Hoja1!S509</f>
        <v>0</v>
      </c>
      <c r="J509" s="7">
        <f t="shared" si="7"/>
        <v>0</v>
      </c>
      <c r="K509" s="6">
        <f>IF(AND(Hoja1!B509=Hoja1!B510,Hoja1!E509=Hoja1!E510,I509&gt;0),Hoja1!P510,IF(AND(Hoja1!B509=Hoja1!B510,Hoja1!E509&lt;&gt;Hoja1!E510,I509&gt;0),Hoja1!U509,IF(Hoja1!U509&gt;0,Hoja1!U509,0)))</f>
        <v>0</v>
      </c>
      <c r="L509" s="6">
        <f>IF(AND(Hoja1!B509=Hoja1!B510,Hoja1!E509=Hoja1!E510,I509&gt;0),Hoja1!Q510,IF(AND(Hoja1!B509=Hoja1!B510,Hoja1!E509&lt;&gt;Hoja1!E510,I509&gt;0),Hoja1!V509,IF(Hoja1!V509&gt;0,Hoja1!V509,0)))</f>
        <v>0</v>
      </c>
      <c r="M509" t="str">
        <f>Hoja1!W509</f>
        <v>Adición contrato otra vigencia</v>
      </c>
    </row>
    <row r="510" spans="1:13" x14ac:dyDescent="0.3">
      <c r="A510" s="3">
        <f>Hoja1!B510</f>
        <v>481</v>
      </c>
      <c r="B510" s="5">
        <f>Hoja1!H510</f>
        <v>44612</v>
      </c>
      <c r="C510" s="5">
        <f>Hoja1!K510</f>
        <v>44742</v>
      </c>
      <c r="D510" s="6">
        <f>Hoja1!N510</f>
        <v>0</v>
      </c>
      <c r="E510" s="7">
        <f>Hoja1!O510</f>
        <v>0</v>
      </c>
      <c r="F510" s="6">
        <f>Hoja1!P510</f>
        <v>0</v>
      </c>
      <c r="G510" s="6">
        <f>Hoja1!Q510</f>
        <v>0</v>
      </c>
      <c r="H510" s="6">
        <f>Hoja1!R510</f>
        <v>0</v>
      </c>
      <c r="I510" s="6">
        <f>Hoja1!S510</f>
        <v>631333551</v>
      </c>
      <c r="J510" s="7">
        <f t="shared" si="7"/>
        <v>0.47838972365972043</v>
      </c>
      <c r="K510" s="6">
        <f>IF(AND(Hoja1!B510=Hoja1!B511,Hoja1!E510=Hoja1!E511,I510&gt;0),Hoja1!P511,IF(AND(Hoja1!B510=Hoja1!B511,Hoja1!E510&lt;&gt;Hoja1!E511,I510&gt;0),Hoja1!U510,IF(Hoja1!U510&gt;0,Hoja1!U510,0)))</f>
        <v>302023483</v>
      </c>
      <c r="L510" s="6">
        <f>IF(AND(Hoja1!B510=Hoja1!B511,Hoja1!E510=Hoja1!E511,I510&gt;0),Hoja1!Q511,IF(AND(Hoja1!B510=Hoja1!B511,Hoja1!E510&lt;&gt;Hoja1!E511,I510&gt;0),Hoja1!V510,IF(Hoja1!V510&gt;0,Hoja1!V510,0)))</f>
        <v>329310068</v>
      </c>
      <c r="M510" t="str">
        <f>Hoja1!W510</f>
        <v/>
      </c>
    </row>
    <row r="511" spans="1:13" x14ac:dyDescent="0.3">
      <c r="A511" s="3">
        <f>Hoja1!B511</f>
        <v>482</v>
      </c>
      <c r="B511" s="5">
        <f>Hoja1!H511</f>
        <v>44593</v>
      </c>
      <c r="C511" s="5">
        <f>Hoja1!K511</f>
        <v>44773</v>
      </c>
      <c r="D511" s="6">
        <f>Hoja1!N511</f>
        <v>18000000</v>
      </c>
      <c r="E511" s="7">
        <f>Hoja1!O511</f>
        <v>0.66666666666666663</v>
      </c>
      <c r="F511" s="6">
        <f>Hoja1!P511</f>
        <v>12000000</v>
      </c>
      <c r="G511" s="6">
        <f>Hoja1!Q511</f>
        <v>6000000</v>
      </c>
      <c r="H511" s="6">
        <f>Hoja1!R511</f>
        <v>0</v>
      </c>
      <c r="I511" s="6">
        <f>Hoja1!S511</f>
        <v>0</v>
      </c>
      <c r="J511" s="7">
        <f t="shared" si="7"/>
        <v>0</v>
      </c>
      <c r="K511" s="6">
        <f>IF(AND(Hoja1!B511=Hoja1!B512,Hoja1!E511=Hoja1!E512,I511&gt;0),Hoja1!P512,IF(AND(Hoja1!B511=Hoja1!B512,Hoja1!E511&lt;&gt;Hoja1!E512,I511&gt;0),Hoja1!U511,IF(Hoja1!U511&gt;0,Hoja1!U511,0)))</f>
        <v>0</v>
      </c>
      <c r="L511" s="6">
        <f>IF(AND(Hoja1!B511=Hoja1!B512,Hoja1!E511=Hoja1!E512,I511&gt;0),Hoja1!Q512,IF(AND(Hoja1!B511=Hoja1!B512,Hoja1!E511&lt;&gt;Hoja1!E512,I511&gt;0),Hoja1!V511,IF(Hoja1!V511&gt;0,Hoja1!V511,0)))</f>
        <v>0</v>
      </c>
      <c r="M511" t="str">
        <f>Hoja1!W511</f>
        <v/>
      </c>
    </row>
    <row r="512" spans="1:13" x14ac:dyDescent="0.3">
      <c r="A512" s="3">
        <f>Hoja1!B512</f>
        <v>483</v>
      </c>
      <c r="B512" s="5">
        <f>Hoja1!H512</f>
        <v>44593</v>
      </c>
      <c r="C512" s="5">
        <f>Hoja1!K512</f>
        <v>44803</v>
      </c>
      <c r="D512" s="6">
        <f>Hoja1!N512</f>
        <v>19740000</v>
      </c>
      <c r="E512" s="7">
        <f>Hoja1!O512</f>
        <v>0.66666666666666663</v>
      </c>
      <c r="F512" s="6">
        <f>Hoja1!P512</f>
        <v>13160000</v>
      </c>
      <c r="G512" s="6">
        <f>Hoja1!Q512</f>
        <v>6580000</v>
      </c>
      <c r="H512" s="6">
        <f>Hoja1!R512</f>
        <v>0</v>
      </c>
      <c r="I512" s="6">
        <f>Hoja1!S512</f>
        <v>0</v>
      </c>
      <c r="J512" s="7">
        <f t="shared" si="7"/>
        <v>0</v>
      </c>
      <c r="K512" s="6">
        <f>IF(AND(Hoja1!B512=Hoja1!B513,Hoja1!E512=Hoja1!E513,I512&gt;0),Hoja1!P513,IF(AND(Hoja1!B512=Hoja1!B513,Hoja1!E512&lt;&gt;Hoja1!E513,I512&gt;0),Hoja1!U512,IF(Hoja1!U512&gt;0,Hoja1!U512,0)))</f>
        <v>0</v>
      </c>
      <c r="L512" s="6">
        <f>IF(AND(Hoja1!B512=Hoja1!B513,Hoja1!E512=Hoja1!E513,I512&gt;0),Hoja1!Q513,IF(AND(Hoja1!B512=Hoja1!B513,Hoja1!E512&lt;&gt;Hoja1!E513,I512&gt;0),Hoja1!V512,IF(Hoja1!V512&gt;0,Hoja1!V512,0)))</f>
        <v>0</v>
      </c>
      <c r="M512" t="str">
        <f>Hoja1!W512</f>
        <v/>
      </c>
    </row>
    <row r="513" spans="1:13" x14ac:dyDescent="0.3">
      <c r="A513" s="3">
        <f>Hoja1!B513</f>
        <v>484</v>
      </c>
      <c r="B513" s="5">
        <f>Hoja1!H513</f>
        <v>44592</v>
      </c>
      <c r="C513" s="5">
        <f>Hoja1!K513</f>
        <v>44925</v>
      </c>
      <c r="D513" s="6">
        <f>Hoja1!N513</f>
        <v>55000000</v>
      </c>
      <c r="E513" s="7">
        <f>Hoja1!O513</f>
        <v>0.36363636363636365</v>
      </c>
      <c r="F513" s="6">
        <f>Hoja1!P513</f>
        <v>20000000</v>
      </c>
      <c r="G513" s="6">
        <f>Hoja1!Q513</f>
        <v>35000000</v>
      </c>
      <c r="H513" s="6">
        <f>Hoja1!R513</f>
        <v>0</v>
      </c>
      <c r="I513" s="6">
        <f>Hoja1!S513</f>
        <v>0</v>
      </c>
      <c r="J513" s="7">
        <f t="shared" si="7"/>
        <v>0</v>
      </c>
      <c r="K513" s="6">
        <f>IF(AND(Hoja1!B513=Hoja1!B514,Hoja1!E513=Hoja1!E514,I513&gt;0),Hoja1!P514,IF(AND(Hoja1!B513=Hoja1!B514,Hoja1!E513&lt;&gt;Hoja1!E514,I513&gt;0),Hoja1!U513,IF(Hoja1!U513&gt;0,Hoja1!U513,0)))</f>
        <v>0</v>
      </c>
      <c r="L513" s="6">
        <f>IF(AND(Hoja1!B513=Hoja1!B514,Hoja1!E513=Hoja1!E514,I513&gt;0),Hoja1!Q514,IF(AND(Hoja1!B513=Hoja1!B514,Hoja1!E513&lt;&gt;Hoja1!E514,I513&gt;0),Hoja1!V513,IF(Hoja1!V513&gt;0,Hoja1!V513,0)))</f>
        <v>0</v>
      </c>
      <c r="M513" t="str">
        <f>Hoja1!W513</f>
        <v/>
      </c>
    </row>
    <row r="514" spans="1:13" x14ac:dyDescent="0.3">
      <c r="A514" s="3">
        <f>Hoja1!B514</f>
        <v>485</v>
      </c>
      <c r="B514" s="5">
        <f>Hoja1!H514</f>
        <v>44592</v>
      </c>
      <c r="C514" s="5">
        <f>Hoja1!K514</f>
        <v>44772</v>
      </c>
      <c r="D514" s="6">
        <f>Hoja1!N514</f>
        <v>35400000</v>
      </c>
      <c r="E514" s="7">
        <f>Hoja1!O514</f>
        <v>0.6722222316384181</v>
      </c>
      <c r="F514" s="6">
        <f>Hoja1!P514</f>
        <v>23796667</v>
      </c>
      <c r="G514" s="6">
        <f>Hoja1!Q514</f>
        <v>11603333</v>
      </c>
      <c r="H514" s="6">
        <f>Hoja1!R514</f>
        <v>0</v>
      </c>
      <c r="I514" s="6">
        <f>Hoja1!S514</f>
        <v>0</v>
      </c>
      <c r="J514" s="7">
        <f t="shared" si="7"/>
        <v>0</v>
      </c>
      <c r="K514" s="6">
        <f>IF(AND(Hoja1!B514=Hoja1!B515,Hoja1!E514=Hoja1!E515,I514&gt;0),Hoja1!P515,IF(AND(Hoja1!B514=Hoja1!B515,Hoja1!E514&lt;&gt;Hoja1!E515,I514&gt;0),Hoja1!U514,IF(Hoja1!U514&gt;0,Hoja1!U514,0)))</f>
        <v>0</v>
      </c>
      <c r="L514" s="6">
        <f>IF(AND(Hoja1!B514=Hoja1!B515,Hoja1!E514=Hoja1!E515,I514&gt;0),Hoja1!Q515,IF(AND(Hoja1!B514=Hoja1!B515,Hoja1!E514&lt;&gt;Hoja1!E515,I514&gt;0),Hoja1!V514,IF(Hoja1!V514&gt;0,Hoja1!V514,0)))</f>
        <v>0</v>
      </c>
      <c r="M514" t="str">
        <f>Hoja1!W514</f>
        <v/>
      </c>
    </row>
    <row r="515" spans="1:13" x14ac:dyDescent="0.3">
      <c r="A515" s="3">
        <f>Hoja1!B515</f>
        <v>486</v>
      </c>
      <c r="B515" s="5">
        <f>Hoja1!H515</f>
        <v>44592</v>
      </c>
      <c r="C515" s="5">
        <f>Hoja1!K515</f>
        <v>44925</v>
      </c>
      <c r="D515" s="6">
        <f>Hoja1!N515</f>
        <v>64900000</v>
      </c>
      <c r="E515" s="7">
        <f>Hoja1!O515</f>
        <v>0.36363636363636365</v>
      </c>
      <c r="F515" s="6">
        <f>Hoja1!P515</f>
        <v>23600000</v>
      </c>
      <c r="G515" s="6">
        <f>Hoja1!Q515</f>
        <v>41300000</v>
      </c>
      <c r="H515" s="6">
        <f>Hoja1!R515</f>
        <v>0</v>
      </c>
      <c r="I515" s="6">
        <f>Hoja1!S515</f>
        <v>0</v>
      </c>
      <c r="J515" s="7">
        <f t="shared" ref="J515:J577" si="8">IF(I515=0,0,K515/I515)</f>
        <v>0</v>
      </c>
      <c r="K515" s="6">
        <f>IF(AND(Hoja1!B515=Hoja1!B516,Hoja1!E515=Hoja1!E516,I515&gt;0),Hoja1!P516,IF(AND(Hoja1!B515=Hoja1!B516,Hoja1!E515&lt;&gt;Hoja1!E516,I515&gt;0),Hoja1!U515,IF(Hoja1!U515&gt;0,Hoja1!U515,0)))</f>
        <v>0</v>
      </c>
      <c r="L515" s="6">
        <f>IF(AND(Hoja1!B515=Hoja1!B516,Hoja1!E515=Hoja1!E516,I515&gt;0),Hoja1!Q516,IF(AND(Hoja1!B515=Hoja1!B516,Hoja1!E515&lt;&gt;Hoja1!E516,I515&gt;0),Hoja1!V515,IF(Hoja1!V515&gt;0,Hoja1!V515,0)))</f>
        <v>0</v>
      </c>
      <c r="M515" t="str">
        <f>Hoja1!W515</f>
        <v/>
      </c>
    </row>
    <row r="516" spans="1:13" x14ac:dyDescent="0.3">
      <c r="A516" s="3">
        <f>Hoja1!B516</f>
        <v>487</v>
      </c>
      <c r="B516" s="5">
        <f>Hoja1!H516</f>
        <v>44592</v>
      </c>
      <c r="C516" s="5">
        <f>Hoja1!K516</f>
        <v>44834</v>
      </c>
      <c r="D516" s="6">
        <f>Hoja1!N516</f>
        <v>32400000</v>
      </c>
      <c r="E516" s="7">
        <f>Hoja1!O516</f>
        <v>0.5</v>
      </c>
      <c r="F516" s="6">
        <f>Hoja1!P516</f>
        <v>16200000</v>
      </c>
      <c r="G516" s="6">
        <f>Hoja1!Q516</f>
        <v>16200000</v>
      </c>
      <c r="H516" s="6">
        <f>Hoja1!R516</f>
        <v>0</v>
      </c>
      <c r="I516" s="6">
        <f>Hoja1!S516</f>
        <v>0</v>
      </c>
      <c r="J516" s="7">
        <f t="shared" si="8"/>
        <v>0</v>
      </c>
      <c r="K516" s="6">
        <f>IF(AND(Hoja1!B516=Hoja1!B517,Hoja1!E516=Hoja1!E517,I516&gt;0),Hoja1!P517,IF(AND(Hoja1!B516=Hoja1!B517,Hoja1!E516&lt;&gt;Hoja1!E517,I516&gt;0),Hoja1!U516,IF(Hoja1!U516&gt;0,Hoja1!U516,0)))</f>
        <v>0</v>
      </c>
      <c r="L516" s="6">
        <f>IF(AND(Hoja1!B516=Hoja1!B517,Hoja1!E516=Hoja1!E517,I516&gt;0),Hoja1!Q517,IF(AND(Hoja1!B516=Hoja1!B517,Hoja1!E516&lt;&gt;Hoja1!E517,I516&gt;0),Hoja1!V516,IF(Hoja1!V516&gt;0,Hoja1!V516,0)))</f>
        <v>0</v>
      </c>
      <c r="M516" t="str">
        <f>Hoja1!W516</f>
        <v/>
      </c>
    </row>
    <row r="517" spans="1:13" x14ac:dyDescent="0.3">
      <c r="A517" s="3">
        <f>Hoja1!B517</f>
        <v>488</v>
      </c>
      <c r="B517" s="5">
        <f>Hoja1!H517</f>
        <v>44592</v>
      </c>
      <c r="C517" s="5">
        <f>Hoja1!K517</f>
        <v>44925</v>
      </c>
      <c r="D517" s="6">
        <f>Hoja1!N517</f>
        <v>36300000</v>
      </c>
      <c r="E517" s="7">
        <f>Hoja1!O517</f>
        <v>0.36363636363636365</v>
      </c>
      <c r="F517" s="6">
        <f>Hoja1!P517</f>
        <v>13200000</v>
      </c>
      <c r="G517" s="6">
        <f>Hoja1!Q517</f>
        <v>23100000</v>
      </c>
      <c r="H517" s="6">
        <f>Hoja1!R517</f>
        <v>0</v>
      </c>
      <c r="I517" s="6">
        <f>Hoja1!S517</f>
        <v>0</v>
      </c>
      <c r="J517" s="7">
        <f t="shared" si="8"/>
        <v>0</v>
      </c>
      <c r="K517" s="6">
        <f>IF(AND(Hoja1!B517=Hoja1!B518,Hoja1!E517=Hoja1!E518,I517&gt;0),Hoja1!P518,IF(AND(Hoja1!B517=Hoja1!B518,Hoja1!E517&lt;&gt;Hoja1!E518,I517&gt;0),Hoja1!U517,IF(Hoja1!U517&gt;0,Hoja1!U517,0)))</f>
        <v>0</v>
      </c>
      <c r="L517" s="6">
        <f>IF(AND(Hoja1!B517=Hoja1!B518,Hoja1!E517=Hoja1!E518,I517&gt;0),Hoja1!Q518,IF(AND(Hoja1!B517=Hoja1!B518,Hoja1!E517&lt;&gt;Hoja1!E518,I517&gt;0),Hoja1!V517,IF(Hoja1!V517&gt;0,Hoja1!V517,0)))</f>
        <v>0</v>
      </c>
      <c r="M517" t="str">
        <f>Hoja1!W517</f>
        <v/>
      </c>
    </row>
    <row r="518" spans="1:13" x14ac:dyDescent="0.3">
      <c r="A518" s="3">
        <f>Hoja1!B518</f>
        <v>489</v>
      </c>
      <c r="B518" s="5">
        <f>Hoja1!H518</f>
        <v>44592</v>
      </c>
      <c r="C518" s="5">
        <f>Hoja1!K518</f>
        <v>44925</v>
      </c>
      <c r="D518" s="6">
        <f>Hoja1!N518</f>
        <v>25300000</v>
      </c>
      <c r="E518" s="7">
        <f>Hoja1!O518</f>
        <v>0.36666667984189721</v>
      </c>
      <c r="F518" s="6">
        <f>Hoja1!P518</f>
        <v>9276667</v>
      </c>
      <c r="G518" s="6">
        <f>Hoja1!Q518</f>
        <v>16023333</v>
      </c>
      <c r="H518" s="6">
        <f>Hoja1!R518</f>
        <v>0</v>
      </c>
      <c r="I518" s="6">
        <f>Hoja1!S518</f>
        <v>0</v>
      </c>
      <c r="J518" s="7">
        <f t="shared" si="8"/>
        <v>0</v>
      </c>
      <c r="K518" s="6">
        <f>IF(AND(Hoja1!B518=Hoja1!B519,Hoja1!E518=Hoja1!E519,I518&gt;0),Hoja1!P519,IF(AND(Hoja1!B518=Hoja1!B519,Hoja1!E518&lt;&gt;Hoja1!E519,I518&gt;0),Hoja1!U518,IF(Hoja1!U518&gt;0,Hoja1!U518,0)))</f>
        <v>0</v>
      </c>
      <c r="L518" s="6">
        <f>IF(AND(Hoja1!B518=Hoja1!B519,Hoja1!E518=Hoja1!E519,I518&gt;0),Hoja1!Q519,IF(AND(Hoja1!B518=Hoja1!B519,Hoja1!E518&lt;&gt;Hoja1!E519,I518&gt;0),Hoja1!V518,IF(Hoja1!V518&gt;0,Hoja1!V518,0)))</f>
        <v>0</v>
      </c>
      <c r="M518" t="str">
        <f>Hoja1!W518</f>
        <v/>
      </c>
    </row>
    <row r="519" spans="1:13" x14ac:dyDescent="0.3">
      <c r="A519" s="3">
        <f>Hoja1!B519</f>
        <v>490</v>
      </c>
      <c r="B519" s="5">
        <f>Hoja1!H519</f>
        <v>44592</v>
      </c>
      <c r="C519" s="5">
        <f>Hoja1!K519</f>
        <v>44925</v>
      </c>
      <c r="D519" s="6">
        <f>Hoja1!N519</f>
        <v>64900000</v>
      </c>
      <c r="E519" s="7">
        <f>Hoja1!O519</f>
        <v>0.22121212634822804</v>
      </c>
      <c r="F519" s="6">
        <f>Hoja1!P519</f>
        <v>14356667</v>
      </c>
      <c r="G519" s="6">
        <f>Hoja1!Q519</f>
        <v>50543333</v>
      </c>
      <c r="H519" s="6">
        <f>Hoja1!R519</f>
        <v>0</v>
      </c>
      <c r="I519" s="6">
        <f>Hoja1!S519</f>
        <v>0</v>
      </c>
      <c r="J519" s="7">
        <f t="shared" si="8"/>
        <v>0</v>
      </c>
      <c r="K519" s="6">
        <f>IF(AND(Hoja1!B519=Hoja1!B520,Hoja1!E519=Hoja1!E520,I519&gt;0),Hoja1!P520,IF(AND(Hoja1!B519=Hoja1!B520,Hoja1!E519&lt;&gt;Hoja1!E520,I519&gt;0),Hoja1!U519,IF(Hoja1!U519&gt;0,Hoja1!U519,0)))</f>
        <v>0</v>
      </c>
      <c r="L519" s="6">
        <f>IF(AND(Hoja1!B519=Hoja1!B520,Hoja1!E519=Hoja1!E520,I519&gt;0),Hoja1!Q520,IF(AND(Hoja1!B519=Hoja1!B520,Hoja1!E519&lt;&gt;Hoja1!E520,I519&gt;0),Hoja1!V519,IF(Hoja1!V519&gt;0,Hoja1!V519,0)))</f>
        <v>0</v>
      </c>
      <c r="M519" t="str">
        <f>Hoja1!W519</f>
        <v/>
      </c>
    </row>
    <row r="520" spans="1:13" x14ac:dyDescent="0.3">
      <c r="A520" s="3">
        <f>Hoja1!B520</f>
        <v>491</v>
      </c>
      <c r="B520" s="5">
        <f>Hoja1!H520</f>
        <v>44592</v>
      </c>
      <c r="C520" s="5">
        <f>Hoja1!K520</f>
        <v>44925</v>
      </c>
      <c r="D520" s="6">
        <f>Hoja1!N520</f>
        <v>44550000</v>
      </c>
      <c r="E520" s="7">
        <f>Hoja1!O520</f>
        <v>0.36666666666666664</v>
      </c>
      <c r="F520" s="6">
        <f>Hoja1!P520</f>
        <v>16335000</v>
      </c>
      <c r="G520" s="6">
        <f>Hoja1!Q520</f>
        <v>28215000</v>
      </c>
      <c r="H520" s="6">
        <f>Hoja1!R520</f>
        <v>0</v>
      </c>
      <c r="I520" s="6">
        <f>Hoja1!S520</f>
        <v>0</v>
      </c>
      <c r="J520" s="7">
        <f t="shared" si="8"/>
        <v>0</v>
      </c>
      <c r="K520" s="6">
        <f>IF(AND(Hoja1!B520=Hoja1!B521,Hoja1!E520=Hoja1!E521,I520&gt;0),Hoja1!P521,IF(AND(Hoja1!B520=Hoja1!B521,Hoja1!E520&lt;&gt;Hoja1!E521,I520&gt;0),Hoja1!U520,IF(Hoja1!U520&gt;0,Hoja1!U520,0)))</f>
        <v>0</v>
      </c>
      <c r="L520" s="6">
        <f>IF(AND(Hoja1!B520=Hoja1!B521,Hoja1!E520=Hoja1!E521,I520&gt;0),Hoja1!Q521,IF(AND(Hoja1!B520=Hoja1!B521,Hoja1!E520&lt;&gt;Hoja1!E521,I520&gt;0),Hoja1!V520,IF(Hoja1!V520&gt;0,Hoja1!V520,0)))</f>
        <v>0</v>
      </c>
      <c r="M520" t="str">
        <f>Hoja1!W520</f>
        <v/>
      </c>
    </row>
    <row r="521" spans="1:13" x14ac:dyDescent="0.3">
      <c r="A521" s="3">
        <f>Hoja1!B521</f>
        <v>492</v>
      </c>
      <c r="B521" s="5">
        <f>Hoja1!H521</f>
        <v>44593</v>
      </c>
      <c r="C521" s="5">
        <f>Hoja1!K521</f>
        <v>44926</v>
      </c>
      <c r="D521" s="6">
        <f>Hoja1!N521</f>
        <v>64900000</v>
      </c>
      <c r="E521" s="7">
        <f>Hoja1!O521</f>
        <v>0.35151514637904469</v>
      </c>
      <c r="F521" s="6">
        <f>Hoja1!P521</f>
        <v>22813333</v>
      </c>
      <c r="G521" s="6">
        <f>Hoja1!Q521</f>
        <v>42086667</v>
      </c>
      <c r="H521" s="6">
        <f>Hoja1!R521</f>
        <v>0</v>
      </c>
      <c r="I521" s="6">
        <f>Hoja1!S521</f>
        <v>0</v>
      </c>
      <c r="J521" s="7">
        <f t="shared" si="8"/>
        <v>0</v>
      </c>
      <c r="K521" s="6">
        <f>IF(AND(Hoja1!B521=Hoja1!B522,Hoja1!E521=Hoja1!E522,I521&gt;0),Hoja1!P522,IF(AND(Hoja1!B521=Hoja1!B522,Hoja1!E521&lt;&gt;Hoja1!E522,I521&gt;0),Hoja1!U521,IF(Hoja1!U521&gt;0,Hoja1!U521,0)))</f>
        <v>0</v>
      </c>
      <c r="L521" s="6">
        <f>IF(AND(Hoja1!B521=Hoja1!B522,Hoja1!E521=Hoja1!E522,I521&gt;0),Hoja1!Q522,IF(AND(Hoja1!B521=Hoja1!B522,Hoja1!E521&lt;&gt;Hoja1!E522,I521&gt;0),Hoja1!V521,IF(Hoja1!V521&gt;0,Hoja1!V521,0)))</f>
        <v>0</v>
      </c>
      <c r="M521" t="str">
        <f>Hoja1!W521</f>
        <v/>
      </c>
    </row>
    <row r="522" spans="1:13" x14ac:dyDescent="0.3">
      <c r="A522" s="3">
        <f>Hoja1!B522</f>
        <v>493</v>
      </c>
      <c r="B522" s="5">
        <f>Hoja1!H522</f>
        <v>44592</v>
      </c>
      <c r="C522" s="5">
        <f>Hoja1!K522</f>
        <v>44834</v>
      </c>
      <c r="D522" s="6">
        <f>Hoja1!N522</f>
        <v>40000000</v>
      </c>
      <c r="E522" s="7">
        <f>Hoja1!O522</f>
        <v>0.50416667500000001</v>
      </c>
      <c r="F522" s="6">
        <f>Hoja1!P522</f>
        <v>20166667</v>
      </c>
      <c r="G522" s="6">
        <f>Hoja1!Q522</f>
        <v>19833333</v>
      </c>
      <c r="H522" s="6">
        <f>Hoja1!R522</f>
        <v>0</v>
      </c>
      <c r="I522" s="6">
        <f>Hoja1!S522</f>
        <v>0</v>
      </c>
      <c r="J522" s="7">
        <f t="shared" si="8"/>
        <v>0</v>
      </c>
      <c r="K522" s="6">
        <f>IF(AND(Hoja1!B522=Hoja1!B523,Hoja1!E522=Hoja1!E523,I522&gt;0),Hoja1!P523,IF(AND(Hoja1!B522=Hoja1!B523,Hoja1!E522&lt;&gt;Hoja1!E523,I522&gt;0),Hoja1!U522,IF(Hoja1!U522&gt;0,Hoja1!U522,0)))</f>
        <v>0</v>
      </c>
      <c r="L522" s="6">
        <f>IF(AND(Hoja1!B522=Hoja1!B523,Hoja1!E522=Hoja1!E523,I522&gt;0),Hoja1!Q523,IF(AND(Hoja1!B522=Hoja1!B523,Hoja1!E522&lt;&gt;Hoja1!E523,I522&gt;0),Hoja1!V522,IF(Hoja1!V522&gt;0,Hoja1!V522,0)))</f>
        <v>0</v>
      </c>
      <c r="M522" t="str">
        <f>Hoja1!W522</f>
        <v>Adición contrato otra vigencia</v>
      </c>
    </row>
    <row r="523" spans="1:13" x14ac:dyDescent="0.3">
      <c r="A523" s="3">
        <f>Hoja1!B523</f>
        <v>493</v>
      </c>
      <c r="B523" s="5">
        <f>Hoja1!H523</f>
        <v>44680</v>
      </c>
      <c r="C523" s="5">
        <f>Hoja1!K523</f>
        <v>44816</v>
      </c>
      <c r="D523" s="6">
        <f>Hoja1!N523</f>
        <v>0</v>
      </c>
      <c r="E523" s="7">
        <f>Hoja1!O523</f>
        <v>0</v>
      </c>
      <c r="F523" s="6">
        <f>Hoja1!P523</f>
        <v>0</v>
      </c>
      <c r="G523" s="6">
        <f>Hoja1!Q523</f>
        <v>0</v>
      </c>
      <c r="H523" s="6">
        <f>Hoja1!R523</f>
        <v>0</v>
      </c>
      <c r="I523" s="6">
        <f>Hoja1!S523</f>
        <v>119625579</v>
      </c>
      <c r="J523" s="7">
        <f t="shared" si="8"/>
        <v>0.45925924421231012</v>
      </c>
      <c r="K523" s="6">
        <f>IF(AND(Hoja1!B523=Hoja1!B524,Hoja1!E523=Hoja1!E524,I523&gt;0),Hoja1!P524,IF(AND(Hoja1!B523=Hoja1!B524,Hoja1!E523&lt;&gt;Hoja1!E524,I523&gt;0),Hoja1!U523,IF(Hoja1!U523&gt;0,Hoja1!U523,0)))</f>
        <v>54939153</v>
      </c>
      <c r="L523" s="6">
        <f>IF(AND(Hoja1!B523=Hoja1!B524,Hoja1!E523=Hoja1!E524,I523&gt;0),Hoja1!Q524,IF(AND(Hoja1!B523=Hoja1!B524,Hoja1!E523&lt;&gt;Hoja1!E524,I523&gt;0),Hoja1!V523,IF(Hoja1!V523&gt;0,Hoja1!V523,0)))</f>
        <v>64686426</v>
      </c>
      <c r="M523" t="str">
        <f>Hoja1!W523</f>
        <v/>
      </c>
    </row>
    <row r="524" spans="1:13" x14ac:dyDescent="0.3">
      <c r="A524" s="3">
        <f>Hoja1!B524</f>
        <v>494</v>
      </c>
      <c r="B524" s="5">
        <f>Hoja1!H524</f>
        <v>44592</v>
      </c>
      <c r="C524" s="5">
        <f>Hoja1!K524</f>
        <v>44772</v>
      </c>
      <c r="D524" s="6">
        <f>Hoja1!N524</f>
        <v>36000000</v>
      </c>
      <c r="E524" s="7">
        <f>Hoja1!O524</f>
        <v>0.66666666666666663</v>
      </c>
      <c r="F524" s="6">
        <f>Hoja1!P524</f>
        <v>24000000</v>
      </c>
      <c r="G524" s="6">
        <f>Hoja1!Q524</f>
        <v>12000000</v>
      </c>
      <c r="H524" s="6">
        <f>Hoja1!R524</f>
        <v>0</v>
      </c>
      <c r="I524" s="6">
        <f>Hoja1!S524</f>
        <v>0</v>
      </c>
      <c r="J524" s="7">
        <f t="shared" si="8"/>
        <v>0</v>
      </c>
      <c r="K524" s="6">
        <f>IF(AND(Hoja1!B524=Hoja1!B525,Hoja1!E524=Hoja1!E525,I524&gt;0),Hoja1!P525,IF(AND(Hoja1!B524=Hoja1!B525,Hoja1!E524&lt;&gt;Hoja1!E525,I524&gt;0),Hoja1!U524,IF(Hoja1!U524&gt;0,Hoja1!U524,0)))</f>
        <v>0</v>
      </c>
      <c r="L524" s="6">
        <f>IF(AND(Hoja1!B524=Hoja1!B525,Hoja1!E524=Hoja1!E525,I524&gt;0),Hoja1!Q525,IF(AND(Hoja1!B524=Hoja1!B525,Hoja1!E524&lt;&gt;Hoja1!E525,I524&gt;0),Hoja1!V524,IF(Hoja1!V524&gt;0,Hoja1!V524,0)))</f>
        <v>0</v>
      </c>
      <c r="M524" t="str">
        <f>Hoja1!W524</f>
        <v/>
      </c>
    </row>
    <row r="525" spans="1:13" x14ac:dyDescent="0.3">
      <c r="A525" s="3">
        <f>Hoja1!B525</f>
        <v>495</v>
      </c>
      <c r="B525" s="5">
        <f>Hoja1!H525</f>
        <v>44592</v>
      </c>
      <c r="C525" s="5">
        <f>Hoja1!K525</f>
        <v>44895</v>
      </c>
      <c r="D525" s="6">
        <f>Hoja1!N525</f>
        <v>190000000</v>
      </c>
      <c r="E525" s="7">
        <f>Hoja1!O525</f>
        <v>0.4</v>
      </c>
      <c r="F525" s="6">
        <f>Hoja1!P525</f>
        <v>76000000</v>
      </c>
      <c r="G525" s="6">
        <f>Hoja1!Q525</f>
        <v>114000000</v>
      </c>
      <c r="H525" s="6">
        <f>Hoja1!R525</f>
        <v>0</v>
      </c>
      <c r="I525" s="6">
        <f>Hoja1!S525</f>
        <v>0</v>
      </c>
      <c r="J525" s="7">
        <f t="shared" si="8"/>
        <v>0</v>
      </c>
      <c r="K525" s="6">
        <f>IF(AND(Hoja1!B525=Hoja1!B526,Hoja1!E525=Hoja1!E526,I525&gt;0),Hoja1!P526,IF(AND(Hoja1!B525=Hoja1!B526,Hoja1!E525&lt;&gt;Hoja1!E526,I525&gt;0),Hoja1!U525,IF(Hoja1!U525&gt;0,Hoja1!U525,0)))</f>
        <v>0</v>
      </c>
      <c r="L525" s="6">
        <f>IF(AND(Hoja1!B525=Hoja1!B526,Hoja1!E525=Hoja1!E526,I525&gt;0),Hoja1!Q526,IF(AND(Hoja1!B525=Hoja1!B526,Hoja1!E525&lt;&gt;Hoja1!E526,I525&gt;0),Hoja1!V525,IF(Hoja1!V525&gt;0,Hoja1!V525,0)))</f>
        <v>0</v>
      </c>
      <c r="M525" t="str">
        <f>Hoja1!W525</f>
        <v/>
      </c>
    </row>
    <row r="526" spans="1:13" x14ac:dyDescent="0.3">
      <c r="A526" s="3">
        <f>Hoja1!B526</f>
        <v>496</v>
      </c>
      <c r="B526" s="5">
        <f>Hoja1!H526</f>
        <v>44592</v>
      </c>
      <c r="C526" s="5">
        <f>Hoja1!K526</f>
        <v>44925</v>
      </c>
      <c r="D526" s="6">
        <f>Hoja1!N526</f>
        <v>55000000</v>
      </c>
      <c r="E526" s="7">
        <f>Hoja1!O526</f>
        <v>0.11818181818181818</v>
      </c>
      <c r="F526" s="6">
        <f>Hoja1!P526</f>
        <v>6500000</v>
      </c>
      <c r="G526" s="6">
        <f>Hoja1!Q526</f>
        <v>48500000</v>
      </c>
      <c r="H526" s="6">
        <f>Hoja1!R526</f>
        <v>0</v>
      </c>
      <c r="I526" s="6">
        <f>Hoja1!S526</f>
        <v>0</v>
      </c>
      <c r="J526" s="7">
        <f t="shared" si="8"/>
        <v>0</v>
      </c>
      <c r="K526" s="6">
        <f>IF(AND(Hoja1!B526=Hoja1!B527,Hoja1!E526=Hoja1!E527,I526&gt;0),Hoja1!P527,IF(AND(Hoja1!B526=Hoja1!B527,Hoja1!E526&lt;&gt;Hoja1!E527,I526&gt;0),Hoja1!U526,IF(Hoja1!U526&gt;0,Hoja1!U526,0)))</f>
        <v>0</v>
      </c>
      <c r="L526" s="6">
        <f>IF(AND(Hoja1!B526=Hoja1!B527,Hoja1!E526=Hoja1!E527,I526&gt;0),Hoja1!Q527,IF(AND(Hoja1!B526=Hoja1!B527,Hoja1!E526&lt;&gt;Hoja1!E527,I526&gt;0),Hoja1!V526,IF(Hoja1!V526&gt;0,Hoja1!V526,0)))</f>
        <v>0</v>
      </c>
      <c r="M526" t="str">
        <f>Hoja1!W526</f>
        <v/>
      </c>
    </row>
    <row r="527" spans="1:13" x14ac:dyDescent="0.3">
      <c r="A527" s="3">
        <f>Hoja1!B527</f>
        <v>497</v>
      </c>
      <c r="B527" s="5">
        <f>Hoja1!H527</f>
        <v>44593</v>
      </c>
      <c r="C527" s="5">
        <f>Hoja1!K527</f>
        <v>44926</v>
      </c>
      <c r="D527" s="6">
        <f>Hoja1!N527</f>
        <v>64900000</v>
      </c>
      <c r="E527" s="7">
        <f>Hoja1!O527</f>
        <v>0.36363636363636365</v>
      </c>
      <c r="F527" s="6">
        <f>Hoja1!P527</f>
        <v>23600000</v>
      </c>
      <c r="G527" s="6">
        <f>Hoja1!Q527</f>
        <v>41300000</v>
      </c>
      <c r="H527" s="6">
        <f>Hoja1!R527</f>
        <v>0</v>
      </c>
      <c r="I527" s="6">
        <f>Hoja1!S527</f>
        <v>0</v>
      </c>
      <c r="J527" s="7">
        <f t="shared" si="8"/>
        <v>0</v>
      </c>
      <c r="K527" s="6">
        <f>IF(AND(Hoja1!B527=Hoja1!B528,Hoja1!E527=Hoja1!E528,I527&gt;0),Hoja1!P528,IF(AND(Hoja1!B527=Hoja1!B528,Hoja1!E527&lt;&gt;Hoja1!E528,I527&gt;0),Hoja1!U527,IF(Hoja1!U527&gt;0,Hoja1!U527,0)))</f>
        <v>0</v>
      </c>
      <c r="L527" s="6">
        <f>IF(AND(Hoja1!B527=Hoja1!B528,Hoja1!E527=Hoja1!E528,I527&gt;0),Hoja1!Q528,IF(AND(Hoja1!B527=Hoja1!B528,Hoja1!E527&lt;&gt;Hoja1!E528,I527&gt;0),Hoja1!V527,IF(Hoja1!V527&gt;0,Hoja1!V527,0)))</f>
        <v>0</v>
      </c>
      <c r="M527" t="str">
        <f>Hoja1!W527</f>
        <v/>
      </c>
    </row>
    <row r="528" spans="1:13" x14ac:dyDescent="0.3">
      <c r="A528" s="3">
        <f>Hoja1!B528</f>
        <v>498</v>
      </c>
      <c r="B528" s="5">
        <f>Hoja1!H528</f>
        <v>44593</v>
      </c>
      <c r="C528" s="5">
        <f>Hoja1!K528</f>
        <v>44834</v>
      </c>
      <c r="D528" s="6">
        <f>Hoja1!N528</f>
        <v>57200000</v>
      </c>
      <c r="E528" s="7">
        <f>Hoja1!O528</f>
        <v>0.5</v>
      </c>
      <c r="F528" s="6">
        <f>Hoja1!P528</f>
        <v>28600000</v>
      </c>
      <c r="G528" s="6">
        <f>Hoja1!Q528</f>
        <v>28600000</v>
      </c>
      <c r="H528" s="6">
        <f>Hoja1!R528</f>
        <v>0</v>
      </c>
      <c r="I528" s="6">
        <f>Hoja1!S528</f>
        <v>0</v>
      </c>
      <c r="J528" s="7">
        <f t="shared" si="8"/>
        <v>0</v>
      </c>
      <c r="K528" s="6">
        <f>IF(AND(Hoja1!B528=Hoja1!B529,Hoja1!E528=Hoja1!E529,I528&gt;0),Hoja1!P529,IF(AND(Hoja1!B528=Hoja1!B529,Hoja1!E528&lt;&gt;Hoja1!E529,I528&gt;0),Hoja1!U528,IF(Hoja1!U528&gt;0,Hoja1!U528,0)))</f>
        <v>0</v>
      </c>
      <c r="L528" s="6">
        <f>IF(AND(Hoja1!B528=Hoja1!B529,Hoja1!E528=Hoja1!E529,I528&gt;0),Hoja1!Q529,IF(AND(Hoja1!B528=Hoja1!B529,Hoja1!E528&lt;&gt;Hoja1!E529,I528&gt;0),Hoja1!V528,IF(Hoja1!V528&gt;0,Hoja1!V528,0)))</f>
        <v>0</v>
      </c>
      <c r="M528" t="str">
        <f>Hoja1!W528</f>
        <v/>
      </c>
    </row>
    <row r="529" spans="1:13" x14ac:dyDescent="0.3">
      <c r="A529" s="3">
        <f>Hoja1!B529</f>
        <v>499</v>
      </c>
      <c r="B529" s="5">
        <f>Hoja1!H529</f>
        <v>44592</v>
      </c>
      <c r="C529" s="5">
        <f>Hoja1!K529</f>
        <v>44925</v>
      </c>
      <c r="D529" s="6">
        <f>Hoja1!N529</f>
        <v>44550000</v>
      </c>
      <c r="E529" s="7">
        <f>Hoja1!O529</f>
        <v>0.36363636363636365</v>
      </c>
      <c r="F529" s="6">
        <f>Hoja1!P529</f>
        <v>16200000</v>
      </c>
      <c r="G529" s="6">
        <f>Hoja1!Q529</f>
        <v>28350000</v>
      </c>
      <c r="H529" s="6">
        <f>Hoja1!R529</f>
        <v>0</v>
      </c>
      <c r="I529" s="6">
        <f>Hoja1!S529</f>
        <v>0</v>
      </c>
      <c r="J529" s="7">
        <f t="shared" si="8"/>
        <v>0</v>
      </c>
      <c r="K529" s="6">
        <f>IF(AND(Hoja1!B529=Hoja1!B530,Hoja1!E529=Hoja1!E530,I529&gt;0),Hoja1!P530,IF(AND(Hoja1!B529=Hoja1!B530,Hoja1!E529&lt;&gt;Hoja1!E530,I529&gt;0),Hoja1!U529,IF(Hoja1!U529&gt;0,Hoja1!U529,0)))</f>
        <v>0</v>
      </c>
      <c r="L529" s="6">
        <f>IF(AND(Hoja1!B529=Hoja1!B530,Hoja1!E529=Hoja1!E530,I529&gt;0),Hoja1!Q530,IF(AND(Hoja1!B529=Hoja1!B530,Hoja1!E529&lt;&gt;Hoja1!E530,I529&gt;0),Hoja1!V529,IF(Hoja1!V529&gt;0,Hoja1!V529,0)))</f>
        <v>0</v>
      </c>
      <c r="M529" t="str">
        <f>Hoja1!W529</f>
        <v/>
      </c>
    </row>
    <row r="530" spans="1:13" x14ac:dyDescent="0.3">
      <c r="A530" s="3">
        <f>Hoja1!B530</f>
        <v>500</v>
      </c>
      <c r="B530" s="5">
        <f>Hoja1!H530</f>
        <v>44593</v>
      </c>
      <c r="C530" s="5">
        <f>Hoja1!K530</f>
        <v>44926</v>
      </c>
      <c r="D530" s="6">
        <f>Hoja1!N530</f>
        <v>38500000</v>
      </c>
      <c r="E530" s="7">
        <f>Hoja1!O530</f>
        <v>0.36363636363636365</v>
      </c>
      <c r="F530" s="6">
        <f>Hoja1!P530</f>
        <v>14000000</v>
      </c>
      <c r="G530" s="6">
        <f>Hoja1!Q530</f>
        <v>24500000</v>
      </c>
      <c r="H530" s="6">
        <f>Hoja1!R530</f>
        <v>0</v>
      </c>
      <c r="I530" s="6">
        <f>Hoja1!S530</f>
        <v>0</v>
      </c>
      <c r="J530" s="7">
        <f t="shared" si="8"/>
        <v>0</v>
      </c>
      <c r="K530" s="6">
        <f>IF(AND(Hoja1!B530=Hoja1!B531,Hoja1!E530=Hoja1!E531,I530&gt;0),Hoja1!P531,IF(AND(Hoja1!B530=Hoja1!B531,Hoja1!E530&lt;&gt;Hoja1!E531,I530&gt;0),Hoja1!U530,IF(Hoja1!U530&gt;0,Hoja1!U530,0)))</f>
        <v>0</v>
      </c>
      <c r="L530" s="6">
        <f>IF(AND(Hoja1!B530=Hoja1!B531,Hoja1!E530=Hoja1!E531,I530&gt;0),Hoja1!Q531,IF(AND(Hoja1!B530=Hoja1!B531,Hoja1!E530&lt;&gt;Hoja1!E531,I530&gt;0),Hoja1!V530,IF(Hoja1!V530&gt;0,Hoja1!V530,0)))</f>
        <v>0</v>
      </c>
      <c r="M530" t="str">
        <f>Hoja1!W530</f>
        <v/>
      </c>
    </row>
    <row r="531" spans="1:13" x14ac:dyDescent="0.3">
      <c r="A531" s="3">
        <f>Hoja1!B531</f>
        <v>501</v>
      </c>
      <c r="B531" s="5">
        <f>Hoja1!H531</f>
        <v>44593</v>
      </c>
      <c r="C531" s="5">
        <f>Hoja1!K531</f>
        <v>44895</v>
      </c>
      <c r="D531" s="6">
        <f>Hoja1!N531</f>
        <v>90000000</v>
      </c>
      <c r="E531" s="7">
        <f>Hoja1!O531</f>
        <v>0.4</v>
      </c>
      <c r="F531" s="6">
        <f>Hoja1!P531</f>
        <v>36000000</v>
      </c>
      <c r="G531" s="6">
        <f>Hoja1!Q531</f>
        <v>54000000</v>
      </c>
      <c r="H531" s="6">
        <f>Hoja1!R531</f>
        <v>0</v>
      </c>
      <c r="I531" s="6">
        <f>Hoja1!S531</f>
        <v>0</v>
      </c>
      <c r="J531" s="7">
        <f t="shared" si="8"/>
        <v>0</v>
      </c>
      <c r="K531" s="6">
        <f>IF(AND(Hoja1!B531=Hoja1!B532,Hoja1!E531=Hoja1!E532,I531&gt;0),Hoja1!P532,IF(AND(Hoja1!B531=Hoja1!B532,Hoja1!E531&lt;&gt;Hoja1!E532,I531&gt;0),Hoja1!U531,IF(Hoja1!U531&gt;0,Hoja1!U531,0)))</f>
        <v>0</v>
      </c>
      <c r="L531" s="6">
        <f>IF(AND(Hoja1!B531=Hoja1!B532,Hoja1!E531=Hoja1!E532,I531&gt;0),Hoja1!Q532,IF(AND(Hoja1!B531=Hoja1!B532,Hoja1!E531&lt;&gt;Hoja1!E532,I531&gt;0),Hoja1!V531,IF(Hoja1!V531&gt;0,Hoja1!V531,0)))</f>
        <v>0</v>
      </c>
      <c r="M531" t="str">
        <f>Hoja1!W531</f>
        <v/>
      </c>
    </row>
    <row r="532" spans="1:13" x14ac:dyDescent="0.3">
      <c r="A532" s="3">
        <f>Hoja1!B532</f>
        <v>502</v>
      </c>
      <c r="B532" s="5">
        <f>Hoja1!H532</f>
        <v>44593</v>
      </c>
      <c r="C532" s="5">
        <f>Hoja1!K532</f>
        <v>44834</v>
      </c>
      <c r="D532" s="6">
        <f>Hoja1!N532</f>
        <v>100000000</v>
      </c>
      <c r="E532" s="7">
        <f>Hoja1!O532</f>
        <v>0.5</v>
      </c>
      <c r="F532" s="6">
        <f>Hoja1!P532</f>
        <v>50000000</v>
      </c>
      <c r="G532" s="6">
        <f>Hoja1!Q532</f>
        <v>50000000</v>
      </c>
      <c r="H532" s="6">
        <f>Hoja1!R532</f>
        <v>0</v>
      </c>
      <c r="I532" s="6">
        <f>Hoja1!S532</f>
        <v>0</v>
      </c>
      <c r="J532" s="7">
        <f t="shared" si="8"/>
        <v>0</v>
      </c>
      <c r="K532" s="6">
        <f>IF(AND(Hoja1!B532=Hoja1!B533,Hoja1!E532=Hoja1!E533,I532&gt;0),Hoja1!P533,IF(AND(Hoja1!B532=Hoja1!B533,Hoja1!E532&lt;&gt;Hoja1!E533,I532&gt;0),Hoja1!U532,IF(Hoja1!U532&gt;0,Hoja1!U532,0)))</f>
        <v>0</v>
      </c>
      <c r="L532" s="6">
        <f>IF(AND(Hoja1!B532=Hoja1!B533,Hoja1!E532=Hoja1!E533,I532&gt;0),Hoja1!Q533,IF(AND(Hoja1!B532=Hoja1!B533,Hoja1!E532&lt;&gt;Hoja1!E533,I532&gt;0),Hoja1!V532,IF(Hoja1!V532&gt;0,Hoja1!V532,0)))</f>
        <v>0</v>
      </c>
      <c r="M532" t="str">
        <f>Hoja1!W532</f>
        <v>Adición contrato otra vigencia</v>
      </c>
    </row>
    <row r="533" spans="1:13" x14ac:dyDescent="0.3">
      <c r="A533" s="3">
        <f>Hoja1!B533</f>
        <v>502</v>
      </c>
      <c r="B533" s="5">
        <f>Hoja1!H533</f>
        <v>44601</v>
      </c>
      <c r="C533" s="5">
        <f>Hoja1!K533</f>
        <v>44689</v>
      </c>
      <c r="D533" s="6">
        <f>Hoja1!N533</f>
        <v>0</v>
      </c>
      <c r="E533" s="7">
        <f>Hoja1!O533</f>
        <v>0</v>
      </c>
      <c r="F533" s="6">
        <f>Hoja1!P533</f>
        <v>0</v>
      </c>
      <c r="G533" s="6">
        <f>Hoja1!Q533</f>
        <v>0</v>
      </c>
      <c r="H533" s="6">
        <f>Hoja1!R533</f>
        <v>0</v>
      </c>
      <c r="I533" s="6">
        <f>Hoja1!S533</f>
        <v>32224710</v>
      </c>
      <c r="J533" s="7">
        <f t="shared" si="8"/>
        <v>0.44319353067878658</v>
      </c>
      <c r="K533" s="6">
        <f>IF(AND(Hoja1!B533=Hoja1!B534,Hoja1!E533=Hoja1!E534,I533&gt;0),Hoja1!P534,IF(AND(Hoja1!B533=Hoja1!B534,Hoja1!E533&lt;&gt;Hoja1!E534,I533&gt;0),Hoja1!U533,IF(Hoja1!U533&gt;0,Hoja1!U533,0)))</f>
        <v>14281783</v>
      </c>
      <c r="L533" s="6">
        <f>IF(AND(Hoja1!B533=Hoja1!B534,Hoja1!E533=Hoja1!E534,I533&gt;0),Hoja1!Q534,IF(AND(Hoja1!B533=Hoja1!B534,Hoja1!E533&lt;&gt;Hoja1!E534,I533&gt;0),Hoja1!V533,IF(Hoja1!V533&gt;0,Hoja1!V533,0)))</f>
        <v>17942927</v>
      </c>
      <c r="M533" t="str">
        <f>Hoja1!W533</f>
        <v/>
      </c>
    </row>
    <row r="534" spans="1:13" x14ac:dyDescent="0.3">
      <c r="A534" s="3">
        <f>Hoja1!B534</f>
        <v>503</v>
      </c>
      <c r="B534" s="5">
        <f>Hoja1!H534</f>
        <v>44592</v>
      </c>
      <c r="C534" s="5">
        <f>Hoja1!K534</f>
        <v>44772</v>
      </c>
      <c r="D534" s="6">
        <f>Hoja1!N534</f>
        <v>18000000</v>
      </c>
      <c r="E534" s="7">
        <f>Hoja1!O534</f>
        <v>0.65</v>
      </c>
      <c r="F534" s="6">
        <f>Hoja1!P534</f>
        <v>11700000</v>
      </c>
      <c r="G534" s="6">
        <f>Hoja1!Q534</f>
        <v>6300000</v>
      </c>
      <c r="H534" s="6">
        <f>Hoja1!R534</f>
        <v>0</v>
      </c>
      <c r="I534" s="6">
        <f>Hoja1!S534</f>
        <v>0</v>
      </c>
      <c r="J534" s="7">
        <f t="shared" si="8"/>
        <v>0</v>
      </c>
      <c r="K534" s="6">
        <f>IF(AND(Hoja1!B534=Hoja1!B535,Hoja1!E534=Hoja1!E535,I534&gt;0),Hoja1!P535,IF(AND(Hoja1!B534=Hoja1!B535,Hoja1!E534&lt;&gt;Hoja1!E535,I534&gt;0),Hoja1!U534,IF(Hoja1!U534&gt;0,Hoja1!U534,0)))</f>
        <v>0</v>
      </c>
      <c r="L534" s="6">
        <f>IF(AND(Hoja1!B534=Hoja1!B535,Hoja1!E534=Hoja1!E535,I534&gt;0),Hoja1!Q535,IF(AND(Hoja1!B534=Hoja1!B535,Hoja1!E534&lt;&gt;Hoja1!E535,I534&gt;0),Hoja1!V534,IF(Hoja1!V534&gt;0,Hoja1!V534,0)))</f>
        <v>0</v>
      </c>
      <c r="M534" t="str">
        <f>Hoja1!W534</f>
        <v/>
      </c>
    </row>
    <row r="535" spans="1:13" x14ac:dyDescent="0.3">
      <c r="A535" s="3">
        <f>Hoja1!B535</f>
        <v>504</v>
      </c>
      <c r="B535" s="5">
        <f>Hoja1!H535</f>
        <v>44589</v>
      </c>
      <c r="C535" s="5">
        <f>Hoja1!K535</f>
        <v>44769</v>
      </c>
      <c r="D535" s="6">
        <f>Hoja1!N535</f>
        <v>16843800</v>
      </c>
      <c r="E535" s="7">
        <f>Hoja1!O535</f>
        <v>0.67222224201189751</v>
      </c>
      <c r="F535" s="6">
        <f>Hoja1!P535</f>
        <v>11322777</v>
      </c>
      <c r="G535" s="6">
        <f>Hoja1!Q535</f>
        <v>5521023</v>
      </c>
      <c r="H535" s="6">
        <f>Hoja1!R535</f>
        <v>0</v>
      </c>
      <c r="I535" s="6">
        <f>Hoja1!S535</f>
        <v>0</v>
      </c>
      <c r="J535" s="7">
        <f t="shared" si="8"/>
        <v>0</v>
      </c>
      <c r="K535" s="6">
        <f>IF(AND(Hoja1!B535=Hoja1!B536,Hoja1!E535=Hoja1!E536,I535&gt;0),Hoja1!P536,IF(AND(Hoja1!B535=Hoja1!B536,Hoja1!E535&lt;&gt;Hoja1!E536,I535&gt;0),Hoja1!U535,IF(Hoja1!U535&gt;0,Hoja1!U535,0)))</f>
        <v>0</v>
      </c>
      <c r="L535" s="6">
        <f>IF(AND(Hoja1!B535=Hoja1!B536,Hoja1!E535=Hoja1!E536,I535&gt;0),Hoja1!Q536,IF(AND(Hoja1!B535=Hoja1!B536,Hoja1!E535&lt;&gt;Hoja1!E536,I535&gt;0),Hoja1!V535,IF(Hoja1!V535&gt;0,Hoja1!V535,0)))</f>
        <v>0</v>
      </c>
      <c r="M535" t="str">
        <f>Hoja1!W535</f>
        <v/>
      </c>
    </row>
    <row r="536" spans="1:13" x14ac:dyDescent="0.3">
      <c r="A536" s="3">
        <f>Hoja1!B536</f>
        <v>507</v>
      </c>
      <c r="B536" s="5">
        <f>Hoja1!H536</f>
        <v>44589</v>
      </c>
      <c r="C536" s="5">
        <f>Hoja1!K536</f>
        <v>44769</v>
      </c>
      <c r="D536" s="6">
        <f>Hoja1!N536</f>
        <v>36000000</v>
      </c>
      <c r="E536" s="7">
        <f>Hoja1!O536</f>
        <v>0.66666666666666663</v>
      </c>
      <c r="F536" s="6">
        <f>Hoja1!P536</f>
        <v>24000000</v>
      </c>
      <c r="G536" s="6">
        <f>Hoja1!Q536</f>
        <v>12000000</v>
      </c>
      <c r="H536" s="6">
        <f>Hoja1!R536</f>
        <v>0</v>
      </c>
      <c r="I536" s="6">
        <f>Hoja1!S536</f>
        <v>0</v>
      </c>
      <c r="J536" s="7">
        <f t="shared" si="8"/>
        <v>0</v>
      </c>
      <c r="K536" s="6">
        <f>IF(AND(Hoja1!B536=Hoja1!B537,Hoja1!E536=Hoja1!E537,I536&gt;0),Hoja1!P537,IF(AND(Hoja1!B536=Hoja1!B537,Hoja1!E536&lt;&gt;Hoja1!E537,I536&gt;0),Hoja1!U536,IF(Hoja1!U536&gt;0,Hoja1!U536,0)))</f>
        <v>0</v>
      </c>
      <c r="L536" s="6">
        <f>IF(AND(Hoja1!B536=Hoja1!B537,Hoja1!E536=Hoja1!E537,I536&gt;0),Hoja1!Q537,IF(AND(Hoja1!B536=Hoja1!B537,Hoja1!E536&lt;&gt;Hoja1!E537,I536&gt;0),Hoja1!V536,IF(Hoja1!V536&gt;0,Hoja1!V536,0)))</f>
        <v>0</v>
      </c>
      <c r="M536" t="str">
        <f>Hoja1!W536</f>
        <v/>
      </c>
    </row>
    <row r="537" spans="1:13" x14ac:dyDescent="0.3">
      <c r="A537" s="3">
        <f>Hoja1!B537</f>
        <v>509</v>
      </c>
      <c r="B537" s="5">
        <f>Hoja1!H537</f>
        <v>44592</v>
      </c>
      <c r="C537" s="5">
        <f>Hoja1!K537</f>
        <v>44925</v>
      </c>
      <c r="D537" s="6">
        <f>Hoja1!N537</f>
        <v>64900000</v>
      </c>
      <c r="E537" s="7">
        <f>Hoja1!O537</f>
        <v>0.36363636363636365</v>
      </c>
      <c r="F537" s="6">
        <f>Hoja1!P537</f>
        <v>23600000</v>
      </c>
      <c r="G537" s="6">
        <f>Hoja1!Q537</f>
        <v>41300000</v>
      </c>
      <c r="H537" s="6">
        <f>Hoja1!R537</f>
        <v>0</v>
      </c>
      <c r="I537" s="6">
        <f>Hoja1!S537</f>
        <v>0</v>
      </c>
      <c r="J537" s="7">
        <f t="shared" si="8"/>
        <v>0</v>
      </c>
      <c r="K537" s="6">
        <f>IF(AND(Hoja1!B537=Hoja1!B538,Hoja1!E537=Hoja1!E538,I537&gt;0),Hoja1!P538,IF(AND(Hoja1!B537=Hoja1!B538,Hoja1!E537&lt;&gt;Hoja1!E538,I537&gt;0),Hoja1!U537,IF(Hoja1!U537&gt;0,Hoja1!U537,0)))</f>
        <v>0</v>
      </c>
      <c r="L537" s="6">
        <f>IF(AND(Hoja1!B537=Hoja1!B538,Hoja1!E537=Hoja1!E538,I537&gt;0),Hoja1!Q538,IF(AND(Hoja1!B537=Hoja1!B538,Hoja1!E537&lt;&gt;Hoja1!E538,I537&gt;0),Hoja1!V537,IF(Hoja1!V537&gt;0,Hoja1!V537,0)))</f>
        <v>0</v>
      </c>
      <c r="M537" t="str">
        <f>Hoja1!W537</f>
        <v/>
      </c>
    </row>
    <row r="538" spans="1:13" x14ac:dyDescent="0.3">
      <c r="A538" s="3">
        <f>Hoja1!B538</f>
        <v>510</v>
      </c>
      <c r="B538" s="5">
        <f>Hoja1!H538</f>
        <v>44589</v>
      </c>
      <c r="C538" s="5">
        <f>Hoja1!K538</f>
        <v>44926</v>
      </c>
      <c r="D538" s="6">
        <f>Hoja1!N538</f>
        <v>89250000</v>
      </c>
      <c r="E538" s="7">
        <f>Hoja1!O538</f>
        <v>0.5</v>
      </c>
      <c r="F538" s="6">
        <f>Hoja1!P538</f>
        <v>44625000</v>
      </c>
      <c r="G538" s="6">
        <f>Hoja1!Q538</f>
        <v>44625000</v>
      </c>
      <c r="H538" s="6">
        <f>Hoja1!R538</f>
        <v>0</v>
      </c>
      <c r="I538" s="6">
        <f>Hoja1!S538</f>
        <v>0</v>
      </c>
      <c r="J538" s="7">
        <f t="shared" si="8"/>
        <v>0</v>
      </c>
      <c r="K538" s="6">
        <f>IF(AND(Hoja1!B538=Hoja1!B539,Hoja1!E538=Hoja1!E539,I538&gt;0),Hoja1!P539,IF(AND(Hoja1!B538=Hoja1!B539,Hoja1!E538&lt;&gt;Hoja1!E539,I538&gt;0),Hoja1!U538,IF(Hoja1!U538&gt;0,Hoja1!U538,0)))</f>
        <v>0</v>
      </c>
      <c r="L538" s="6">
        <f>IF(AND(Hoja1!B538=Hoja1!B539,Hoja1!E538=Hoja1!E539,I538&gt;0),Hoja1!Q539,IF(AND(Hoja1!B538=Hoja1!B539,Hoja1!E538&lt;&gt;Hoja1!E539,I538&gt;0),Hoja1!V538,IF(Hoja1!V538&gt;0,Hoja1!V538,0)))</f>
        <v>0</v>
      </c>
      <c r="M538" t="str">
        <f>Hoja1!W538</f>
        <v/>
      </c>
    </row>
    <row r="539" spans="1:13" x14ac:dyDescent="0.3">
      <c r="A539" s="3">
        <f>Hoja1!B539</f>
        <v>511</v>
      </c>
      <c r="B539" s="5">
        <f>Hoja1!H539</f>
        <v>44592</v>
      </c>
      <c r="C539" s="5">
        <f>Hoja1!K539</f>
        <v>44925</v>
      </c>
      <c r="D539" s="6">
        <f>Hoja1!N539</f>
        <v>44550000</v>
      </c>
      <c r="E539" s="7">
        <f>Hoja1!O539</f>
        <v>0.35454545454545455</v>
      </c>
      <c r="F539" s="6">
        <f>Hoja1!P539</f>
        <v>15795000</v>
      </c>
      <c r="G539" s="6">
        <f>Hoja1!Q539</f>
        <v>28755000</v>
      </c>
      <c r="H539" s="6">
        <f>Hoja1!R539</f>
        <v>0</v>
      </c>
      <c r="I539" s="6">
        <f>Hoja1!S539</f>
        <v>0</v>
      </c>
      <c r="J539" s="7">
        <f t="shared" si="8"/>
        <v>0</v>
      </c>
      <c r="K539" s="6">
        <f>IF(AND(Hoja1!B539=Hoja1!B540,Hoja1!E539=Hoja1!E540,I539&gt;0),Hoja1!P540,IF(AND(Hoja1!B539=Hoja1!B540,Hoja1!E539&lt;&gt;Hoja1!E540,I539&gt;0),Hoja1!U539,IF(Hoja1!U539&gt;0,Hoja1!U539,0)))</f>
        <v>0</v>
      </c>
      <c r="L539" s="6">
        <f>IF(AND(Hoja1!B539=Hoja1!B540,Hoja1!E539=Hoja1!E540,I539&gt;0),Hoja1!Q540,IF(AND(Hoja1!B539=Hoja1!B540,Hoja1!E539&lt;&gt;Hoja1!E540,I539&gt;0),Hoja1!V539,IF(Hoja1!V539&gt;0,Hoja1!V539,0)))</f>
        <v>0</v>
      </c>
      <c r="M539" t="str">
        <f>Hoja1!W539</f>
        <v/>
      </c>
    </row>
    <row r="540" spans="1:13" x14ac:dyDescent="0.3">
      <c r="A540" s="3">
        <f>Hoja1!B540</f>
        <v>512</v>
      </c>
      <c r="B540" s="5">
        <f>Hoja1!H540</f>
        <v>44589</v>
      </c>
      <c r="C540" s="5">
        <f>Hoja1!K540</f>
        <v>44926</v>
      </c>
      <c r="D540" s="6">
        <f>Hoja1!N540</f>
        <v>23800000</v>
      </c>
      <c r="E540" s="7">
        <f>Hoja1!O540</f>
        <v>0</v>
      </c>
      <c r="F540" s="6">
        <f>Hoja1!P540</f>
        <v>0</v>
      </c>
      <c r="G540" s="6">
        <f>Hoja1!Q540</f>
        <v>23800000</v>
      </c>
      <c r="H540" s="6">
        <f>Hoja1!R540</f>
        <v>0</v>
      </c>
      <c r="I540" s="6">
        <f>Hoja1!S540</f>
        <v>0</v>
      </c>
      <c r="J540" s="7">
        <f t="shared" si="8"/>
        <v>0</v>
      </c>
      <c r="K540" s="6">
        <f>IF(AND(Hoja1!B540=Hoja1!B541,Hoja1!E540=Hoja1!E541,I540&gt;0),Hoja1!P541,IF(AND(Hoja1!B540=Hoja1!B541,Hoja1!E540&lt;&gt;Hoja1!E541,I540&gt;0),Hoja1!U540,IF(Hoja1!U540&gt;0,Hoja1!U540,0)))</f>
        <v>0</v>
      </c>
      <c r="L540" s="6">
        <f>IF(AND(Hoja1!B540=Hoja1!B541,Hoja1!E540=Hoja1!E541,I540&gt;0),Hoja1!Q541,IF(AND(Hoja1!B540=Hoja1!B541,Hoja1!E540&lt;&gt;Hoja1!E541,I540&gt;0),Hoja1!V540,IF(Hoja1!V540&gt;0,Hoja1!V540,0)))</f>
        <v>0</v>
      </c>
      <c r="M540" t="str">
        <f>Hoja1!W540</f>
        <v/>
      </c>
    </row>
    <row r="541" spans="1:13" x14ac:dyDescent="0.3">
      <c r="A541" s="3">
        <f>Hoja1!B541</f>
        <v>513</v>
      </c>
      <c r="B541" s="5">
        <f>Hoja1!H541</f>
        <v>44592</v>
      </c>
      <c r="C541" s="5">
        <f>Hoja1!K541</f>
        <v>44772</v>
      </c>
      <c r="D541" s="6">
        <f>Hoja1!N541</f>
        <v>39000000</v>
      </c>
      <c r="E541" s="7">
        <f>Hoja1!O541</f>
        <v>0.66666666666666663</v>
      </c>
      <c r="F541" s="6">
        <f>Hoja1!P541</f>
        <v>26000000</v>
      </c>
      <c r="G541" s="6">
        <f>Hoja1!Q541</f>
        <v>13000000</v>
      </c>
      <c r="H541" s="6">
        <f>Hoja1!R541</f>
        <v>0</v>
      </c>
      <c r="I541" s="6">
        <f>Hoja1!S541</f>
        <v>0</v>
      </c>
      <c r="J541" s="7">
        <f t="shared" si="8"/>
        <v>0</v>
      </c>
      <c r="K541" s="6">
        <f>IF(AND(Hoja1!B541=Hoja1!B542,Hoja1!E541=Hoja1!E542,I541&gt;0),Hoja1!P542,IF(AND(Hoja1!B541=Hoja1!B542,Hoja1!E541&lt;&gt;Hoja1!E542,I541&gt;0),Hoja1!U541,IF(Hoja1!U541&gt;0,Hoja1!U541,0)))</f>
        <v>0</v>
      </c>
      <c r="L541" s="6">
        <f>IF(AND(Hoja1!B541=Hoja1!B542,Hoja1!E541=Hoja1!E542,I541&gt;0),Hoja1!Q542,IF(AND(Hoja1!B541=Hoja1!B542,Hoja1!E541&lt;&gt;Hoja1!E542,I541&gt;0),Hoja1!V541,IF(Hoja1!V541&gt;0,Hoja1!V541,0)))</f>
        <v>0</v>
      </c>
      <c r="M541" t="str">
        <f>Hoja1!W541</f>
        <v/>
      </c>
    </row>
    <row r="542" spans="1:13" x14ac:dyDescent="0.3">
      <c r="A542" s="3">
        <f>Hoja1!B542</f>
        <v>514</v>
      </c>
      <c r="B542" s="5">
        <f>Hoja1!H542</f>
        <v>44590</v>
      </c>
      <c r="C542" s="5">
        <f>Hoja1!K542</f>
        <v>44926</v>
      </c>
      <c r="D542" s="6">
        <f>Hoja1!N542</f>
        <v>124712000</v>
      </c>
      <c r="E542" s="7">
        <f>Hoja1!O542</f>
        <v>0.5</v>
      </c>
      <c r="F542" s="6">
        <f>Hoja1!P542</f>
        <v>62356000</v>
      </c>
      <c r="G542" s="6">
        <f>Hoja1!Q542</f>
        <v>62356000</v>
      </c>
      <c r="H542" s="6">
        <f>Hoja1!R542</f>
        <v>0</v>
      </c>
      <c r="I542" s="6">
        <f>Hoja1!S542</f>
        <v>0</v>
      </c>
      <c r="J542" s="7">
        <f t="shared" si="8"/>
        <v>0</v>
      </c>
      <c r="K542" s="6">
        <f>IF(AND(Hoja1!B542=Hoja1!B543,Hoja1!E542=Hoja1!E543,I542&gt;0),Hoja1!P543,IF(AND(Hoja1!B542=Hoja1!B543,Hoja1!E542&lt;&gt;Hoja1!E543,I542&gt;0),Hoja1!U542,IF(Hoja1!U542&gt;0,Hoja1!U542,0)))</f>
        <v>0</v>
      </c>
      <c r="L542" s="6">
        <f>IF(AND(Hoja1!B542=Hoja1!B543,Hoja1!E542=Hoja1!E543,I542&gt;0),Hoja1!Q543,IF(AND(Hoja1!B542=Hoja1!B543,Hoja1!E542&lt;&gt;Hoja1!E543,I542&gt;0),Hoja1!V542,IF(Hoja1!V542&gt;0,Hoja1!V542,0)))</f>
        <v>0</v>
      </c>
      <c r="M542" t="str">
        <f>Hoja1!W542</f>
        <v/>
      </c>
    </row>
    <row r="543" spans="1:13" x14ac:dyDescent="0.3">
      <c r="A543" s="3">
        <f>Hoja1!B543</f>
        <v>516</v>
      </c>
      <c r="B543" s="5">
        <f>Hoja1!H543</f>
        <v>44617</v>
      </c>
      <c r="C543" s="5">
        <f>Hoja1!K543</f>
        <v>44742</v>
      </c>
      <c r="D543" s="6">
        <f>Hoja1!N543</f>
        <v>1734598975</v>
      </c>
      <c r="E543" s="7">
        <f>Hoja1!O543</f>
        <v>0</v>
      </c>
      <c r="F543" s="6">
        <f>Hoja1!P543</f>
        <v>0</v>
      </c>
      <c r="G543" s="6">
        <f>Hoja1!Q543</f>
        <v>1734598975</v>
      </c>
      <c r="H543" s="6">
        <f>Hoja1!R543</f>
        <v>0</v>
      </c>
      <c r="I543" s="6">
        <f>Hoja1!S543</f>
        <v>0</v>
      </c>
      <c r="J543" s="7">
        <f t="shared" si="8"/>
        <v>0</v>
      </c>
      <c r="K543" s="6">
        <f>IF(AND(Hoja1!B543=Hoja1!B544,Hoja1!E543=Hoja1!E544,I543&gt;0),Hoja1!P544,IF(AND(Hoja1!B543=Hoja1!B544,Hoja1!E543&lt;&gt;Hoja1!E544,I543&gt;0),Hoja1!U543,IF(Hoja1!U543&gt;0,Hoja1!U543,0)))</f>
        <v>0</v>
      </c>
      <c r="L543" s="6">
        <f>IF(AND(Hoja1!B543=Hoja1!B544,Hoja1!E543=Hoja1!E544,I543&gt;0),Hoja1!Q544,IF(AND(Hoja1!B543=Hoja1!B544,Hoja1!E543&lt;&gt;Hoja1!E544,I543&gt;0),Hoja1!V543,IF(Hoja1!V543&gt;0,Hoja1!V543,0)))</f>
        <v>0</v>
      </c>
      <c r="M543" t="str">
        <f>Hoja1!W543</f>
        <v/>
      </c>
    </row>
    <row r="544" spans="1:13" x14ac:dyDescent="0.3">
      <c r="A544" s="3">
        <f>Hoja1!B544</f>
        <v>517</v>
      </c>
      <c r="B544" s="5">
        <f>Hoja1!H544</f>
        <v>44622</v>
      </c>
      <c r="C544" s="5">
        <f>Hoja1!K544</f>
        <v>44834</v>
      </c>
      <c r="D544" s="6">
        <f>Hoja1!N544</f>
        <v>158684047</v>
      </c>
      <c r="E544" s="7">
        <f>Hoja1!O544</f>
        <v>0</v>
      </c>
      <c r="F544" s="6">
        <f>Hoja1!P544</f>
        <v>0</v>
      </c>
      <c r="G544" s="6">
        <f>Hoja1!Q544</f>
        <v>158684047</v>
      </c>
      <c r="H544" s="6">
        <f>Hoja1!R544</f>
        <v>0</v>
      </c>
      <c r="I544" s="6">
        <f>Hoja1!S544</f>
        <v>0</v>
      </c>
      <c r="J544" s="7">
        <f t="shared" si="8"/>
        <v>0</v>
      </c>
      <c r="K544" s="6">
        <f>IF(AND(Hoja1!B544=Hoja1!B545,Hoja1!E544=Hoja1!E545,I544&gt;0),Hoja1!P545,IF(AND(Hoja1!B544=Hoja1!B545,Hoja1!E544&lt;&gt;Hoja1!E545,I544&gt;0),Hoja1!U544,IF(Hoja1!U544&gt;0,Hoja1!U544,0)))</f>
        <v>0</v>
      </c>
      <c r="L544" s="6">
        <f>IF(AND(Hoja1!B544=Hoja1!B545,Hoja1!E544=Hoja1!E545,I544&gt;0),Hoja1!Q545,IF(AND(Hoja1!B544=Hoja1!B545,Hoja1!E544&lt;&gt;Hoja1!E545,I544&gt;0),Hoja1!V544,IF(Hoja1!V544&gt;0,Hoja1!V544,0)))</f>
        <v>0</v>
      </c>
      <c r="M544" t="str">
        <f>Hoja1!W544</f>
        <v/>
      </c>
    </row>
    <row r="545" spans="1:13" x14ac:dyDescent="0.3">
      <c r="A545" s="3">
        <f>Hoja1!B545</f>
        <v>518</v>
      </c>
      <c r="B545" s="5">
        <f>Hoja1!H545</f>
        <v>44694</v>
      </c>
      <c r="C545" s="5">
        <f>Hoja1!K545</f>
        <v>44887</v>
      </c>
      <c r="D545" s="6">
        <f>Hoja1!N545</f>
        <v>1408588287</v>
      </c>
      <c r="E545" s="7">
        <f>Hoja1!O545</f>
        <v>5.8836581820873824E-3</v>
      </c>
      <c r="F545" s="6">
        <f>Hoja1!P545</f>
        <v>8287652</v>
      </c>
      <c r="G545" s="6">
        <f>Hoja1!Q545</f>
        <v>1400300635</v>
      </c>
      <c r="H545" s="6">
        <f>Hoja1!R545</f>
        <v>0</v>
      </c>
      <c r="I545" s="6">
        <f>Hoja1!S545</f>
        <v>0</v>
      </c>
      <c r="J545" s="7">
        <f t="shared" si="8"/>
        <v>0</v>
      </c>
      <c r="K545" s="6">
        <f>IF(AND(Hoja1!B545=Hoja1!B546,Hoja1!E545=Hoja1!E546,I545&gt;0),Hoja1!P546,IF(AND(Hoja1!B545=Hoja1!B546,Hoja1!E545&lt;&gt;Hoja1!E546,I545&gt;0),Hoja1!U545,IF(Hoja1!U545&gt;0,Hoja1!U545,0)))</f>
        <v>0</v>
      </c>
      <c r="L545" s="6">
        <f>IF(AND(Hoja1!B545=Hoja1!B546,Hoja1!E545=Hoja1!E546,I545&gt;0),Hoja1!Q546,IF(AND(Hoja1!B545=Hoja1!B546,Hoja1!E545&lt;&gt;Hoja1!E546,I545&gt;0),Hoja1!V545,IF(Hoja1!V545&gt;0,Hoja1!V545,0)))</f>
        <v>0</v>
      </c>
      <c r="M545" t="str">
        <f>Hoja1!W545</f>
        <v/>
      </c>
    </row>
    <row r="546" spans="1:13" x14ac:dyDescent="0.3">
      <c r="A546" s="3">
        <f>Hoja1!B546</f>
        <v>519</v>
      </c>
      <c r="B546" s="5">
        <f>Hoja1!H546</f>
        <v>44690</v>
      </c>
      <c r="C546" s="5">
        <f>Hoja1!K546</f>
        <v>44903</v>
      </c>
      <c r="D546" s="6">
        <f>Hoja1!N546</f>
        <v>15743700</v>
      </c>
      <c r="E546" s="7">
        <f>Hoja1!O546</f>
        <v>0</v>
      </c>
      <c r="F546" s="6">
        <f>Hoja1!P546</f>
        <v>0</v>
      </c>
      <c r="G546" s="6">
        <f>Hoja1!Q546</f>
        <v>15743700</v>
      </c>
      <c r="H546" s="6">
        <f>Hoja1!R546</f>
        <v>0</v>
      </c>
      <c r="I546" s="6">
        <f>Hoja1!S546</f>
        <v>0</v>
      </c>
      <c r="J546" s="7">
        <f t="shared" si="8"/>
        <v>0</v>
      </c>
      <c r="K546" s="6">
        <f>IF(AND(Hoja1!B546=Hoja1!B547,Hoja1!E546=Hoja1!E547,I546&gt;0),Hoja1!P547,IF(AND(Hoja1!B546=Hoja1!B547,Hoja1!E546&lt;&gt;Hoja1!E547,I546&gt;0),Hoja1!U546,IF(Hoja1!U546&gt;0,Hoja1!U546,0)))</f>
        <v>0</v>
      </c>
      <c r="L546" s="6">
        <f>IF(AND(Hoja1!B546=Hoja1!B547,Hoja1!E546=Hoja1!E547,I546&gt;0),Hoja1!Q547,IF(AND(Hoja1!B546=Hoja1!B547,Hoja1!E546&lt;&gt;Hoja1!E547,I546&gt;0),Hoja1!V546,IF(Hoja1!V546&gt;0,Hoja1!V546,0)))</f>
        <v>0</v>
      </c>
      <c r="M546" t="str">
        <f>Hoja1!W546</f>
        <v/>
      </c>
    </row>
    <row r="547" spans="1:13" x14ac:dyDescent="0.3">
      <c r="A547" s="3">
        <f>Hoja1!B547</f>
        <v>521</v>
      </c>
      <c r="B547" s="5">
        <f>Hoja1!H547</f>
        <v>44721</v>
      </c>
      <c r="C547" s="5">
        <f>Hoja1!K547</f>
        <v>44926</v>
      </c>
      <c r="D547" s="6">
        <f>Hoja1!N547</f>
        <v>139339909</v>
      </c>
      <c r="E547" s="7">
        <f>Hoja1!O547</f>
        <v>0</v>
      </c>
      <c r="F547" s="6">
        <f>Hoja1!P547</f>
        <v>0</v>
      </c>
      <c r="G547" s="6">
        <f>Hoja1!Q547</f>
        <v>139339909</v>
      </c>
      <c r="H547" s="6">
        <f>Hoja1!R547</f>
        <v>0</v>
      </c>
      <c r="I547" s="6">
        <f>Hoja1!S547</f>
        <v>0</v>
      </c>
      <c r="J547" s="7">
        <f t="shared" si="8"/>
        <v>0</v>
      </c>
      <c r="K547" s="6">
        <f>IF(AND(Hoja1!B547=Hoja1!B548,Hoja1!E547=Hoja1!E548,I547&gt;0),Hoja1!P548,IF(AND(Hoja1!B547=Hoja1!B548,Hoja1!E547&lt;&gt;Hoja1!E548,I547&gt;0),Hoja1!U547,IF(Hoja1!U547&gt;0,Hoja1!U547,0)))</f>
        <v>0</v>
      </c>
      <c r="L547" s="6">
        <f>IF(AND(Hoja1!B547=Hoja1!B548,Hoja1!E547=Hoja1!E548,I547&gt;0),Hoja1!Q548,IF(AND(Hoja1!B547=Hoja1!B548,Hoja1!E547&lt;&gt;Hoja1!E548,I547&gt;0),Hoja1!V547,IF(Hoja1!V547&gt;0,Hoja1!V547,0)))</f>
        <v>0</v>
      </c>
      <c r="M547" t="str">
        <f>Hoja1!W547</f>
        <v/>
      </c>
    </row>
    <row r="548" spans="1:13" x14ac:dyDescent="0.3">
      <c r="A548" s="3">
        <f>Hoja1!B548</f>
        <v>522</v>
      </c>
      <c r="B548" s="5">
        <f>Hoja1!H548</f>
        <v>44736</v>
      </c>
      <c r="C548" s="5">
        <f>Hoja1!K548</f>
        <v>44827</v>
      </c>
      <c r="D548" s="6">
        <f>Hoja1!N548</f>
        <v>204181799</v>
      </c>
      <c r="E548" s="7">
        <f>Hoja1!O548</f>
        <v>0</v>
      </c>
      <c r="F548" s="6">
        <f>Hoja1!P548</f>
        <v>0</v>
      </c>
      <c r="G548" s="6">
        <f>Hoja1!Q548</f>
        <v>204181799</v>
      </c>
      <c r="H548" s="6">
        <f>Hoja1!R548</f>
        <v>0</v>
      </c>
      <c r="I548" s="6">
        <f>Hoja1!S548</f>
        <v>0</v>
      </c>
      <c r="J548" s="7">
        <f t="shared" si="8"/>
        <v>0</v>
      </c>
      <c r="K548" s="6">
        <f>IF(AND(Hoja1!B548=Hoja1!B549,Hoja1!E548=Hoja1!E549,I548&gt;0),Hoja1!P549,IF(AND(Hoja1!B548=Hoja1!B549,Hoja1!E548&lt;&gt;Hoja1!E549,I548&gt;0),Hoja1!U548,IF(Hoja1!U548&gt;0,Hoja1!U548,0)))</f>
        <v>0</v>
      </c>
      <c r="L548" s="6">
        <f>IF(AND(Hoja1!B548=Hoja1!B549,Hoja1!E548=Hoja1!E549,I548&gt;0),Hoja1!Q549,IF(AND(Hoja1!B548=Hoja1!B549,Hoja1!E548&lt;&gt;Hoja1!E549,I548&gt;0),Hoja1!V548,IF(Hoja1!V548&gt;0,Hoja1!V548,0)))</f>
        <v>0</v>
      </c>
      <c r="M548" t="str">
        <f>Hoja1!W548</f>
        <v/>
      </c>
    </row>
    <row r="549" spans="1:13" x14ac:dyDescent="0.3">
      <c r="A549" s="3">
        <f>Hoja1!B549</f>
        <v>523</v>
      </c>
      <c r="B549" s="5">
        <f>Hoja1!H549</f>
        <v>44741</v>
      </c>
      <c r="C549" s="5">
        <f>Hoja1!K549</f>
        <v>44923</v>
      </c>
      <c r="D549" s="6">
        <f>Hoja1!N549</f>
        <v>46500000</v>
      </c>
      <c r="E549" s="7">
        <f>Hoja1!O549</f>
        <v>0</v>
      </c>
      <c r="F549" s="6">
        <f>Hoja1!P549</f>
        <v>0</v>
      </c>
      <c r="G549" s="6">
        <f>Hoja1!Q549</f>
        <v>46500000</v>
      </c>
      <c r="H549" s="6">
        <f>Hoja1!R549</f>
        <v>0</v>
      </c>
      <c r="I549" s="6">
        <f>Hoja1!S549</f>
        <v>0</v>
      </c>
      <c r="J549" s="7">
        <f t="shared" si="8"/>
        <v>0</v>
      </c>
      <c r="K549" s="6">
        <f>IF(AND(Hoja1!B549=Hoja1!B550,Hoja1!E549=Hoja1!E550,I549&gt;0),Hoja1!P550,IF(AND(Hoja1!B549=Hoja1!B550,Hoja1!E549&lt;&gt;Hoja1!E550,I549&gt;0),Hoja1!U549,IF(Hoja1!U549&gt;0,Hoja1!U549,0)))</f>
        <v>0</v>
      </c>
      <c r="L549" s="6">
        <f>IF(AND(Hoja1!B549=Hoja1!B550,Hoja1!E549=Hoja1!E550,I549&gt;0),Hoja1!Q550,IF(AND(Hoja1!B549=Hoja1!B550,Hoja1!E549&lt;&gt;Hoja1!E550,I549&gt;0),Hoja1!V549,IF(Hoja1!V549&gt;0,Hoja1!V549,0)))</f>
        <v>0</v>
      </c>
      <c r="M549" t="str">
        <f>Hoja1!W549</f>
        <v/>
      </c>
    </row>
    <row r="550" spans="1:13" x14ac:dyDescent="0.3">
      <c r="A550" s="3">
        <f>Hoja1!B550</f>
        <v>531</v>
      </c>
      <c r="B550" s="5">
        <f>Hoja1!H550</f>
        <v>44627</v>
      </c>
      <c r="C550" s="5">
        <f>Hoja1!K550</f>
        <v>44694</v>
      </c>
      <c r="D550" s="6">
        <f>Hoja1!N550</f>
        <v>32225065</v>
      </c>
      <c r="E550" s="7">
        <f>Hoja1!O550</f>
        <v>0</v>
      </c>
      <c r="F550" s="6">
        <f>Hoja1!P550</f>
        <v>0</v>
      </c>
      <c r="G550" s="6">
        <f>Hoja1!Q550</f>
        <v>32225065</v>
      </c>
      <c r="H550" s="6">
        <f>Hoja1!R550</f>
        <v>0</v>
      </c>
      <c r="I550" s="6">
        <f>Hoja1!S550</f>
        <v>0</v>
      </c>
      <c r="J550" s="7">
        <f t="shared" si="8"/>
        <v>0</v>
      </c>
      <c r="K550" s="6">
        <f>IF(AND(Hoja1!B550=Hoja1!B551,Hoja1!E550=Hoja1!E551,I550&gt;0),Hoja1!P551,IF(AND(Hoja1!B550=Hoja1!B551,Hoja1!E550&lt;&gt;Hoja1!E551,I550&gt;0),Hoja1!U550,IF(Hoja1!U550&gt;0,Hoja1!U550,0)))</f>
        <v>0</v>
      </c>
      <c r="L550" s="6">
        <f>IF(AND(Hoja1!B550=Hoja1!B551,Hoja1!E550=Hoja1!E551,I550&gt;0),Hoja1!Q551,IF(AND(Hoja1!B550=Hoja1!B551,Hoja1!E550&lt;&gt;Hoja1!E551,I550&gt;0),Hoja1!V550,IF(Hoja1!V550&gt;0,Hoja1!V550,0)))</f>
        <v>0</v>
      </c>
      <c r="M550" t="str">
        <f>Hoja1!W550</f>
        <v/>
      </c>
    </row>
    <row r="551" spans="1:13" x14ac:dyDescent="0.3">
      <c r="A551" s="3">
        <f>Hoja1!B551</f>
        <v>534</v>
      </c>
      <c r="B551" s="5">
        <f>Hoja1!H551</f>
        <v>44615</v>
      </c>
      <c r="C551" s="5">
        <f>Hoja1!K551</f>
        <v>44642</v>
      </c>
      <c r="D551" s="6">
        <f>Hoja1!N551</f>
        <v>15446200</v>
      </c>
      <c r="E551" s="7">
        <f>Hoja1!O551</f>
        <v>0</v>
      </c>
      <c r="F551" s="6">
        <f>Hoja1!P551</f>
        <v>0</v>
      </c>
      <c r="G551" s="6">
        <f>Hoja1!Q551</f>
        <v>15446200</v>
      </c>
      <c r="H551" s="6">
        <f>Hoja1!R551</f>
        <v>0</v>
      </c>
      <c r="I551" s="6">
        <f>Hoja1!S551</f>
        <v>0</v>
      </c>
      <c r="J551" s="7">
        <f t="shared" si="8"/>
        <v>0</v>
      </c>
      <c r="K551" s="6">
        <f>IF(AND(Hoja1!B551=Hoja1!B552,Hoja1!E551=Hoja1!E552,I551&gt;0),Hoja1!P552,IF(AND(Hoja1!B551=Hoja1!B552,Hoja1!E551&lt;&gt;Hoja1!E552,I551&gt;0),Hoja1!U551,IF(Hoja1!U551&gt;0,Hoja1!U551,0)))</f>
        <v>0</v>
      </c>
      <c r="L551" s="6">
        <f>IF(AND(Hoja1!B551=Hoja1!B552,Hoja1!E551=Hoja1!E552,I551&gt;0),Hoja1!Q552,IF(AND(Hoja1!B551=Hoja1!B552,Hoja1!E551&lt;&gt;Hoja1!E552,I551&gt;0),Hoja1!V551,IF(Hoja1!V551&gt;0,Hoja1!V551,0)))</f>
        <v>0</v>
      </c>
      <c r="M551" t="str">
        <f>Hoja1!W551</f>
        <v/>
      </c>
    </row>
    <row r="552" spans="1:13" x14ac:dyDescent="0.3">
      <c r="A552" s="3">
        <f>Hoja1!B552</f>
        <v>536</v>
      </c>
      <c r="B552" s="5">
        <f>Hoja1!H552</f>
        <v>44639</v>
      </c>
      <c r="C552" s="5">
        <f>Hoja1!K552</f>
        <v>44694</v>
      </c>
      <c r="D552" s="6">
        <f>Hoja1!N552</f>
        <v>23560710</v>
      </c>
      <c r="E552" s="7">
        <f>Hoja1!O552</f>
        <v>0.44945886605284813</v>
      </c>
      <c r="F552" s="6">
        <f>Hoja1!P552</f>
        <v>10589570</v>
      </c>
      <c r="G552" s="6">
        <f>Hoja1!Q552</f>
        <v>12971140</v>
      </c>
      <c r="H552" s="6">
        <f>Hoja1!R552</f>
        <v>0</v>
      </c>
      <c r="I552" s="6">
        <f>Hoja1!S552</f>
        <v>0</v>
      </c>
      <c r="J552" s="7">
        <f t="shared" si="8"/>
        <v>0</v>
      </c>
      <c r="K552" s="6">
        <f>IF(AND(Hoja1!B552=Hoja1!B553,Hoja1!E552=Hoja1!E553,I552&gt;0),Hoja1!P553,IF(AND(Hoja1!B552=Hoja1!B553,Hoja1!E552&lt;&gt;Hoja1!E553,I552&gt;0),Hoja1!U552,IF(Hoja1!U552&gt;0,Hoja1!U552,0)))</f>
        <v>0</v>
      </c>
      <c r="L552" s="6">
        <f>IF(AND(Hoja1!B552=Hoja1!B553,Hoja1!E552=Hoja1!E553,I552&gt;0),Hoja1!Q553,IF(AND(Hoja1!B552=Hoja1!B553,Hoja1!E552&lt;&gt;Hoja1!E553,I552&gt;0),Hoja1!V552,IF(Hoja1!V552&gt;0,Hoja1!V552,0)))</f>
        <v>0</v>
      </c>
      <c r="M552" t="str">
        <f>Hoja1!W552</f>
        <v/>
      </c>
    </row>
    <row r="553" spans="1:13" x14ac:dyDescent="0.3">
      <c r="A553" s="3">
        <f>Hoja1!B553</f>
        <v>562</v>
      </c>
      <c r="B553" s="5">
        <f>Hoja1!H553</f>
        <v>44640</v>
      </c>
      <c r="C553" s="5">
        <f>Hoja1!K553</f>
        <v>44694</v>
      </c>
      <c r="D553" s="6">
        <f>Hoja1!N553</f>
        <v>47729775</v>
      </c>
      <c r="E553" s="7">
        <f>Hoja1!O553</f>
        <v>0</v>
      </c>
      <c r="F553" s="6">
        <f>Hoja1!P553</f>
        <v>0</v>
      </c>
      <c r="G553" s="6">
        <f>Hoja1!Q553</f>
        <v>47729775</v>
      </c>
      <c r="H553" s="6">
        <f>Hoja1!R553</f>
        <v>0</v>
      </c>
      <c r="I553" s="6">
        <f>Hoja1!S553</f>
        <v>0</v>
      </c>
      <c r="J553" s="7">
        <f t="shared" si="8"/>
        <v>0</v>
      </c>
      <c r="K553" s="6">
        <f>IF(AND(Hoja1!B553=Hoja1!B554,Hoja1!E553=Hoja1!E554,I553&gt;0),Hoja1!P554,IF(AND(Hoja1!B553=Hoja1!B554,Hoja1!E553&lt;&gt;Hoja1!E554,I553&gt;0),Hoja1!U553,IF(Hoja1!U553&gt;0,Hoja1!U553,0)))</f>
        <v>0</v>
      </c>
      <c r="L553" s="6">
        <f>IF(AND(Hoja1!B553=Hoja1!B554,Hoja1!E553=Hoja1!E554,I553&gt;0),Hoja1!Q554,IF(AND(Hoja1!B553=Hoja1!B554,Hoja1!E553&lt;&gt;Hoja1!E554,I553&gt;0),Hoja1!V553,IF(Hoja1!V553&gt;0,Hoja1!V553,0)))</f>
        <v>0</v>
      </c>
      <c r="M553" t="str">
        <f>Hoja1!W553</f>
        <v/>
      </c>
    </row>
    <row r="554" spans="1:13" x14ac:dyDescent="0.3">
      <c r="A554" s="3">
        <f>Hoja1!B554</f>
        <v>569</v>
      </c>
      <c r="B554" s="5">
        <f>Hoja1!H554</f>
        <v>44643</v>
      </c>
      <c r="C554" s="5">
        <f>Hoja1!K554</f>
        <v>44694</v>
      </c>
      <c r="D554" s="6">
        <f>Hoja1!N554</f>
        <v>28577065</v>
      </c>
      <c r="E554" s="7">
        <f>Hoja1!O554</f>
        <v>0.36754316792154829</v>
      </c>
      <c r="F554" s="6">
        <f>Hoja1!P554</f>
        <v>10503305</v>
      </c>
      <c r="G554" s="6">
        <f>Hoja1!Q554</f>
        <v>18073760</v>
      </c>
      <c r="H554" s="6">
        <f>Hoja1!R554</f>
        <v>0</v>
      </c>
      <c r="I554" s="6">
        <f>Hoja1!S554</f>
        <v>0</v>
      </c>
      <c r="J554" s="7">
        <f t="shared" si="8"/>
        <v>0</v>
      </c>
      <c r="K554" s="6">
        <f>IF(AND(Hoja1!B554=Hoja1!B555,Hoja1!E554=Hoja1!E555,I554&gt;0),Hoja1!P555,IF(AND(Hoja1!B554=Hoja1!B555,Hoja1!E554&lt;&gt;Hoja1!E555,I554&gt;0),Hoja1!U554,IF(Hoja1!U554&gt;0,Hoja1!U554,0)))</f>
        <v>0</v>
      </c>
      <c r="L554" s="6">
        <f>IF(AND(Hoja1!B554=Hoja1!B555,Hoja1!E554=Hoja1!E555,I554&gt;0),Hoja1!Q555,IF(AND(Hoja1!B554=Hoja1!B555,Hoja1!E554&lt;&gt;Hoja1!E555,I554&gt;0),Hoja1!V554,IF(Hoja1!V554&gt;0,Hoja1!V554,0)))</f>
        <v>0</v>
      </c>
      <c r="M554" t="str">
        <f>Hoja1!W554</f>
        <v/>
      </c>
    </row>
    <row r="555" spans="1:13" x14ac:dyDescent="0.3">
      <c r="A555" s="3">
        <f>Hoja1!B555</f>
        <v>573</v>
      </c>
      <c r="B555" s="5">
        <f>Hoja1!H555</f>
        <v>44652</v>
      </c>
      <c r="C555" s="5">
        <f>Hoja1!K555</f>
        <v>44694</v>
      </c>
      <c r="D555" s="6">
        <f>Hoja1!N555</f>
        <v>26296710</v>
      </c>
      <c r="E555" s="7">
        <f>Hoja1!O555</f>
        <v>0.74993023842146034</v>
      </c>
      <c r="F555" s="6">
        <f>Hoja1!P555</f>
        <v>19720698</v>
      </c>
      <c r="G555" s="6">
        <f>Hoja1!Q555</f>
        <v>6576012</v>
      </c>
      <c r="H555" s="6">
        <f>Hoja1!R555</f>
        <v>0</v>
      </c>
      <c r="I555" s="6">
        <f>Hoja1!S555</f>
        <v>0</v>
      </c>
      <c r="J555" s="7">
        <f t="shared" si="8"/>
        <v>0</v>
      </c>
      <c r="K555" s="6">
        <f>IF(AND(Hoja1!B555=Hoja1!B556,Hoja1!E555=Hoja1!E556,I555&gt;0),Hoja1!P556,IF(AND(Hoja1!B555=Hoja1!B556,Hoja1!E555&lt;&gt;Hoja1!E556,I555&gt;0),Hoja1!U555,IF(Hoja1!U555&gt;0,Hoja1!U555,0)))</f>
        <v>0</v>
      </c>
      <c r="L555" s="6">
        <f>IF(AND(Hoja1!B555=Hoja1!B556,Hoja1!E555=Hoja1!E556,I555&gt;0),Hoja1!Q556,IF(AND(Hoja1!B555=Hoja1!B556,Hoja1!E555&lt;&gt;Hoja1!E556,I555&gt;0),Hoja1!V555,IF(Hoja1!V555&gt;0,Hoja1!V555,0)))</f>
        <v>0</v>
      </c>
      <c r="M555" t="str">
        <f>Hoja1!W555</f>
        <v/>
      </c>
    </row>
    <row r="556" spans="1:13" x14ac:dyDescent="0.3">
      <c r="A556" s="3">
        <f>Hoja1!B556</f>
        <v>574</v>
      </c>
      <c r="B556" s="5">
        <f>Hoja1!H556</f>
        <v>44644</v>
      </c>
      <c r="C556" s="5">
        <f>Hoja1!K556</f>
        <v>44694</v>
      </c>
      <c r="D556" s="6">
        <f>Hoja1!N556</f>
        <v>13984355</v>
      </c>
      <c r="E556" s="7">
        <f>Hoja1!O556</f>
        <v>0.74496213804640976</v>
      </c>
      <c r="F556" s="6">
        <f>Hoja1!P556</f>
        <v>10417815</v>
      </c>
      <c r="G556" s="6">
        <f>Hoja1!Q556</f>
        <v>3566540</v>
      </c>
      <c r="H556" s="6">
        <f>Hoja1!R556</f>
        <v>0</v>
      </c>
      <c r="I556" s="6">
        <f>Hoja1!S556</f>
        <v>0</v>
      </c>
      <c r="J556" s="7">
        <f t="shared" si="8"/>
        <v>0</v>
      </c>
      <c r="K556" s="6">
        <f>IF(AND(Hoja1!B556=Hoja1!B557,Hoja1!E556=Hoja1!E557,I556&gt;0),Hoja1!P557,IF(AND(Hoja1!B556=Hoja1!B557,Hoja1!E556&lt;&gt;Hoja1!E557,I556&gt;0),Hoja1!U556,IF(Hoja1!U556&gt;0,Hoja1!U556,0)))</f>
        <v>0</v>
      </c>
      <c r="L556" s="6">
        <f>IF(AND(Hoja1!B556=Hoja1!B557,Hoja1!E556=Hoja1!E557,I556&gt;0),Hoja1!Q557,IF(AND(Hoja1!B556=Hoja1!B557,Hoja1!E556&lt;&gt;Hoja1!E557,I556&gt;0),Hoja1!V556,IF(Hoja1!V556&gt;0,Hoja1!V556,0)))</f>
        <v>0</v>
      </c>
      <c r="M556" t="str">
        <f>Hoja1!W556</f>
        <v/>
      </c>
    </row>
    <row r="557" spans="1:13" x14ac:dyDescent="0.3">
      <c r="A557" s="3">
        <f>Hoja1!B557</f>
        <v>606</v>
      </c>
      <c r="B557" s="5">
        <f>Hoja1!H557</f>
        <v>44620</v>
      </c>
      <c r="C557" s="5">
        <f>Hoja1!K557</f>
        <v>44926</v>
      </c>
      <c r="D557" s="6">
        <f>Hoja1!N557</f>
        <v>3186938</v>
      </c>
      <c r="E557" s="7">
        <f>Hoja1!O557</f>
        <v>1</v>
      </c>
      <c r="F557" s="6">
        <f>Hoja1!P557</f>
        <v>3186938</v>
      </c>
      <c r="G557" s="6">
        <f>Hoja1!Q557</f>
        <v>0</v>
      </c>
      <c r="H557" s="6">
        <f>Hoja1!R557</f>
        <v>0</v>
      </c>
      <c r="I557" s="6">
        <f>Hoja1!S557</f>
        <v>0</v>
      </c>
      <c r="J557" s="7">
        <f t="shared" si="8"/>
        <v>0</v>
      </c>
      <c r="K557" s="6">
        <f>IF(AND(Hoja1!B557=Hoja1!B558,Hoja1!E557=Hoja1!E558,I557&gt;0),Hoja1!P558,IF(AND(Hoja1!B557=Hoja1!B558,Hoja1!E557&lt;&gt;Hoja1!E558,I557&gt;0),Hoja1!U557,IF(Hoja1!U557&gt;0,Hoja1!U557,0)))</f>
        <v>0</v>
      </c>
      <c r="L557" s="6">
        <f>IF(AND(Hoja1!B557=Hoja1!B558,Hoja1!E557=Hoja1!E558,I557&gt;0),Hoja1!Q558,IF(AND(Hoja1!B557=Hoja1!B558,Hoja1!E557&lt;&gt;Hoja1!E558,I557&gt;0),Hoja1!V557,IF(Hoja1!V557&gt;0,Hoja1!V557,0)))</f>
        <v>0</v>
      </c>
      <c r="M557" t="str">
        <f>Hoja1!W557</f>
        <v/>
      </c>
    </row>
    <row r="558" spans="1:13" x14ac:dyDescent="0.3">
      <c r="A558" s="3">
        <f>Hoja1!B558</f>
        <v>617</v>
      </c>
      <c r="B558" s="5">
        <f>Hoja1!H558</f>
        <v>44668</v>
      </c>
      <c r="C558" s="5">
        <f>Hoja1!K558</f>
        <v>44758</v>
      </c>
      <c r="D558" s="6">
        <f>Hoja1!N558</f>
        <v>145685366</v>
      </c>
      <c r="E558" s="7">
        <f>Hoja1!O558</f>
        <v>0</v>
      </c>
      <c r="F558" s="6">
        <f>Hoja1!P558</f>
        <v>0</v>
      </c>
      <c r="G558" s="6">
        <f>Hoja1!Q558</f>
        <v>145685366</v>
      </c>
      <c r="H558" s="6">
        <f>Hoja1!R558</f>
        <v>0</v>
      </c>
      <c r="I558" s="6">
        <f>Hoja1!S558</f>
        <v>0</v>
      </c>
      <c r="J558" s="7">
        <f t="shared" si="8"/>
        <v>0</v>
      </c>
      <c r="K558" s="6">
        <f>IF(AND(Hoja1!B558=Hoja1!B559,Hoja1!E558=Hoja1!E559,I558&gt;0),Hoja1!P559,IF(AND(Hoja1!B558=Hoja1!B559,Hoja1!E558&lt;&gt;Hoja1!E559,I558&gt;0),Hoja1!U558,IF(Hoja1!U558&gt;0,Hoja1!U558,0)))</f>
        <v>0</v>
      </c>
      <c r="L558" s="6">
        <f>IF(AND(Hoja1!B558=Hoja1!B559,Hoja1!E558=Hoja1!E559,I558&gt;0),Hoja1!Q559,IF(AND(Hoja1!B558=Hoja1!B559,Hoja1!E558&lt;&gt;Hoja1!E559,I558&gt;0),Hoja1!V558,IF(Hoja1!V558&gt;0,Hoja1!V558,0)))</f>
        <v>0</v>
      </c>
      <c r="M558" t="str">
        <f>Hoja1!W558</f>
        <v/>
      </c>
    </row>
    <row r="559" spans="1:13" x14ac:dyDescent="0.3">
      <c r="A559" s="3">
        <f>Hoja1!B559</f>
        <v>683</v>
      </c>
      <c r="B559" s="5">
        <f>Hoja1!H559</f>
        <v>44730</v>
      </c>
      <c r="C559" s="5">
        <f>Hoja1!K559</f>
        <v>44759</v>
      </c>
      <c r="D559" s="6">
        <f>Hoja1!N559</f>
        <v>75000000</v>
      </c>
      <c r="E559" s="7">
        <f>Hoja1!O559</f>
        <v>0</v>
      </c>
      <c r="F559" s="6">
        <f>Hoja1!P559</f>
        <v>0</v>
      </c>
      <c r="G559" s="6">
        <f>Hoja1!Q559</f>
        <v>75000000</v>
      </c>
      <c r="H559" s="6">
        <f>Hoja1!R559</f>
        <v>0</v>
      </c>
      <c r="I559" s="6">
        <f>Hoja1!S559</f>
        <v>0</v>
      </c>
      <c r="J559" s="7">
        <f t="shared" si="8"/>
        <v>0</v>
      </c>
      <c r="K559" s="6">
        <f>IF(AND(Hoja1!B559=Hoja1!B560,Hoja1!E559=Hoja1!E560,I559&gt;0),Hoja1!P560,IF(AND(Hoja1!B559=Hoja1!B560,Hoja1!E559&lt;&gt;Hoja1!E560,I559&gt;0),Hoja1!U559,IF(Hoja1!U559&gt;0,Hoja1!U559,0)))</f>
        <v>0</v>
      </c>
      <c r="L559" s="6">
        <f>IF(AND(Hoja1!B559=Hoja1!B560,Hoja1!E559=Hoja1!E560,I559&gt;0),Hoja1!Q560,IF(AND(Hoja1!B559=Hoja1!B560,Hoja1!E559&lt;&gt;Hoja1!E560,I559&gt;0),Hoja1!V559,IF(Hoja1!V559&gt;0,Hoja1!V559,0)))</f>
        <v>0</v>
      </c>
      <c r="M559" t="str">
        <f>Hoja1!W559</f>
        <v/>
      </c>
    </row>
    <row r="560" spans="1:13" x14ac:dyDescent="0.3">
      <c r="A560" s="3">
        <f>Hoja1!B560</f>
        <v>86100</v>
      </c>
      <c r="B560" s="5">
        <f>Hoja1!H560</f>
        <v>44621</v>
      </c>
      <c r="C560" s="5">
        <f>Hoja1!K560</f>
        <v>44835</v>
      </c>
      <c r="D560" s="6">
        <f>Hoja1!N560</f>
        <v>381636284</v>
      </c>
      <c r="E560" s="7">
        <f>Hoja1!O560</f>
        <v>0.39750313678245541</v>
      </c>
      <c r="F560" s="6">
        <f>Hoja1!P560</f>
        <v>151701620</v>
      </c>
      <c r="G560" s="6">
        <f>Hoja1!Q560</f>
        <v>229934664</v>
      </c>
      <c r="H560" s="6">
        <f>Hoja1!R560</f>
        <v>0</v>
      </c>
      <c r="I560" s="6">
        <f>Hoja1!S560</f>
        <v>0</v>
      </c>
      <c r="J560" s="7">
        <f t="shared" si="8"/>
        <v>0</v>
      </c>
      <c r="K560" s="6">
        <f>IF(AND(Hoja1!B560=Hoja1!B561,Hoja1!E560=Hoja1!E561,I560&gt;0),Hoja1!P561,IF(AND(Hoja1!B560=Hoja1!B561,Hoja1!E560&lt;&gt;Hoja1!E561,I560&gt;0),Hoja1!U560,IF(Hoja1!U560&gt;0,Hoja1!U560,0)))</f>
        <v>0</v>
      </c>
      <c r="L560" s="6">
        <f>IF(AND(Hoja1!B560=Hoja1!B561,Hoja1!E560=Hoja1!E561,I560&gt;0),Hoja1!Q561,IF(AND(Hoja1!B560=Hoja1!B561,Hoja1!E560&lt;&gt;Hoja1!E561,I560&gt;0),Hoja1!V560,IF(Hoja1!V560&gt;0,Hoja1!V560,0)))</f>
        <v>0</v>
      </c>
      <c r="M560" t="str">
        <f>Hoja1!W560</f>
        <v/>
      </c>
    </row>
    <row r="561" spans="1:13" x14ac:dyDescent="0.3">
      <c r="A561" s="3">
        <f>Hoja1!B561</f>
        <v>86225</v>
      </c>
      <c r="B561" s="5">
        <f>Hoja1!H561</f>
        <v>44624</v>
      </c>
      <c r="C561" s="5">
        <f>Hoja1!K561</f>
        <v>44655</v>
      </c>
      <c r="D561" s="6">
        <f>Hoja1!N561</f>
        <v>44021128</v>
      </c>
      <c r="E561" s="7">
        <f>Hoja1!O561</f>
        <v>0.99077715591476889</v>
      </c>
      <c r="F561" s="6">
        <f>Hoja1!P561</f>
        <v>43615128</v>
      </c>
      <c r="G561" s="6">
        <f>Hoja1!Q561</f>
        <v>406000</v>
      </c>
      <c r="H561" s="6">
        <f>Hoja1!R561</f>
        <v>0</v>
      </c>
      <c r="I561" s="6">
        <f>Hoja1!S561</f>
        <v>0</v>
      </c>
      <c r="J561" s="7">
        <f t="shared" si="8"/>
        <v>0</v>
      </c>
      <c r="K561" s="6">
        <f>IF(AND(Hoja1!B561=Hoja1!B562,Hoja1!E561=Hoja1!E562,I561&gt;0),Hoja1!P562,IF(AND(Hoja1!B561=Hoja1!B562,Hoja1!E561&lt;&gt;Hoja1!E562,I561&gt;0),Hoja1!U561,IF(Hoja1!U561&gt;0,Hoja1!U561,0)))</f>
        <v>0</v>
      </c>
      <c r="L561" s="6">
        <f>IF(AND(Hoja1!B561=Hoja1!B562,Hoja1!E561=Hoja1!E562,I561&gt;0),Hoja1!Q562,IF(AND(Hoja1!B561=Hoja1!B562,Hoja1!E561&lt;&gt;Hoja1!E562,I561&gt;0),Hoja1!V561,IF(Hoja1!V561&gt;0,Hoja1!V561,0)))</f>
        <v>0</v>
      </c>
      <c r="M561" t="str">
        <f>Hoja1!W561</f>
        <v/>
      </c>
    </row>
    <row r="562" spans="1:13" x14ac:dyDescent="0.3">
      <c r="A562" s="3">
        <f>Hoja1!B562</f>
        <v>86226</v>
      </c>
      <c r="B562" s="5">
        <f>Hoja1!H562</f>
        <v>44657</v>
      </c>
      <c r="C562" s="5">
        <f>Hoja1!K562</f>
        <v>44747</v>
      </c>
      <c r="D562" s="6">
        <f>Hoja1!N562</f>
        <v>6362301</v>
      </c>
      <c r="E562" s="7">
        <f>Hoja1!O562</f>
        <v>1</v>
      </c>
      <c r="F562" s="6">
        <f>Hoja1!P562</f>
        <v>6362301</v>
      </c>
      <c r="G562" s="6">
        <f>Hoja1!Q562</f>
        <v>0</v>
      </c>
      <c r="H562" s="6">
        <f>Hoja1!R562</f>
        <v>0</v>
      </c>
      <c r="I562" s="6">
        <f>Hoja1!S562</f>
        <v>0</v>
      </c>
      <c r="J562" s="7">
        <f t="shared" si="8"/>
        <v>0</v>
      </c>
      <c r="K562" s="6">
        <f>IF(AND(Hoja1!B562=Hoja1!B563,Hoja1!E562=Hoja1!E563,I562&gt;0),Hoja1!P563,IF(AND(Hoja1!B562=Hoja1!B563,Hoja1!E562&lt;&gt;Hoja1!E563,I562&gt;0),Hoja1!U562,IF(Hoja1!U562&gt;0,Hoja1!U562,0)))</f>
        <v>0</v>
      </c>
      <c r="L562" s="6">
        <f>IF(AND(Hoja1!B562=Hoja1!B563,Hoja1!E562=Hoja1!E563,I562&gt;0),Hoja1!Q563,IF(AND(Hoja1!B562=Hoja1!B563,Hoja1!E562&lt;&gt;Hoja1!E563,I562&gt;0),Hoja1!V562,IF(Hoja1!V562&gt;0,Hoja1!V562,0)))</f>
        <v>0</v>
      </c>
      <c r="M562" t="str">
        <f>Hoja1!W562</f>
        <v/>
      </c>
    </row>
    <row r="563" spans="1:13" x14ac:dyDescent="0.3">
      <c r="A563" s="3">
        <f>Hoja1!B563</f>
        <v>86227</v>
      </c>
      <c r="B563" s="5">
        <f>Hoja1!H563</f>
        <v>44624</v>
      </c>
      <c r="C563" s="5">
        <f>Hoja1!K563</f>
        <v>44655</v>
      </c>
      <c r="D563" s="6">
        <f>Hoja1!N563</f>
        <v>8288026</v>
      </c>
      <c r="E563" s="7">
        <f>Hoja1!O563</f>
        <v>0</v>
      </c>
      <c r="F563" s="6">
        <f>Hoja1!P563</f>
        <v>0</v>
      </c>
      <c r="G563" s="6">
        <f>Hoja1!Q563</f>
        <v>8288026</v>
      </c>
      <c r="H563" s="6">
        <f>Hoja1!R563</f>
        <v>0</v>
      </c>
      <c r="I563" s="6">
        <f>Hoja1!S563</f>
        <v>0</v>
      </c>
      <c r="J563" s="7">
        <f t="shared" si="8"/>
        <v>0</v>
      </c>
      <c r="K563" s="6">
        <f>IF(AND(Hoja1!B563=Hoja1!B564,Hoja1!E563=Hoja1!E564,I563&gt;0),Hoja1!P564,IF(AND(Hoja1!B563=Hoja1!B564,Hoja1!E563&lt;&gt;Hoja1!E564,I563&gt;0),Hoja1!U563,IF(Hoja1!U563&gt;0,Hoja1!U563,0)))</f>
        <v>0</v>
      </c>
      <c r="L563" s="6">
        <f>IF(AND(Hoja1!B563=Hoja1!B564,Hoja1!E563=Hoja1!E564,I563&gt;0),Hoja1!Q564,IF(AND(Hoja1!B563=Hoja1!B564,Hoja1!E563&lt;&gt;Hoja1!E564,I563&gt;0),Hoja1!V563,IF(Hoja1!V563&gt;0,Hoja1!V563,0)))</f>
        <v>0</v>
      </c>
      <c r="M563" t="str">
        <f>Hoja1!W563</f>
        <v/>
      </c>
    </row>
    <row r="564" spans="1:13" x14ac:dyDescent="0.3">
      <c r="A564" s="3">
        <f>Hoja1!B564</f>
        <v>86228</v>
      </c>
      <c r="B564" s="5">
        <f>Hoja1!H564</f>
        <v>44624</v>
      </c>
      <c r="C564" s="5">
        <f>Hoja1!K564</f>
        <v>44655</v>
      </c>
      <c r="D564" s="6">
        <f>Hoja1!N564</f>
        <v>3206689</v>
      </c>
      <c r="E564" s="7">
        <f>Hoja1!O564</f>
        <v>1</v>
      </c>
      <c r="F564" s="6">
        <f>Hoja1!P564</f>
        <v>3206689</v>
      </c>
      <c r="G564" s="6">
        <f>Hoja1!Q564</f>
        <v>0</v>
      </c>
      <c r="H564" s="6">
        <f>Hoja1!R564</f>
        <v>0</v>
      </c>
      <c r="I564" s="6">
        <f>Hoja1!S564</f>
        <v>0</v>
      </c>
      <c r="J564" s="7">
        <f t="shared" si="8"/>
        <v>0</v>
      </c>
      <c r="K564" s="6">
        <f>IF(AND(Hoja1!B564=Hoja1!B565,Hoja1!E564=Hoja1!E565,I564&gt;0),Hoja1!P565,IF(AND(Hoja1!B564=Hoja1!B565,Hoja1!E564&lt;&gt;Hoja1!E565,I564&gt;0),Hoja1!U564,IF(Hoja1!U564&gt;0,Hoja1!U564,0)))</f>
        <v>0</v>
      </c>
      <c r="L564" s="6">
        <f>IF(AND(Hoja1!B564=Hoja1!B565,Hoja1!E564=Hoja1!E565,I564&gt;0),Hoja1!Q565,IF(AND(Hoja1!B564=Hoja1!B565,Hoja1!E564&lt;&gt;Hoja1!E565,I564&gt;0),Hoja1!V564,IF(Hoja1!V564&gt;0,Hoja1!V564,0)))</f>
        <v>0</v>
      </c>
      <c r="M564" t="str">
        <f>Hoja1!W564</f>
        <v/>
      </c>
    </row>
    <row r="565" spans="1:13" x14ac:dyDescent="0.3">
      <c r="A565" s="3">
        <f>Hoja1!B565</f>
        <v>86556</v>
      </c>
      <c r="B565" s="5">
        <f>Hoja1!H565</f>
        <v>44631</v>
      </c>
      <c r="C565" s="5">
        <f>Hoja1!K565</f>
        <v>44926</v>
      </c>
      <c r="D565" s="6">
        <f>Hoja1!N565</f>
        <v>40000000</v>
      </c>
      <c r="E565" s="7">
        <f>Hoja1!O565</f>
        <v>0.3580527</v>
      </c>
      <c r="F565" s="6">
        <f>Hoja1!P565</f>
        <v>14322108</v>
      </c>
      <c r="G565" s="6">
        <f>Hoja1!Q565</f>
        <v>25677892</v>
      </c>
      <c r="H565" s="6">
        <f>Hoja1!R565</f>
        <v>0</v>
      </c>
      <c r="I565" s="6">
        <f>Hoja1!S565</f>
        <v>0</v>
      </c>
      <c r="J565" s="7">
        <f t="shared" si="8"/>
        <v>0</v>
      </c>
      <c r="K565" s="6">
        <f>IF(AND(Hoja1!B565=Hoja1!B566,Hoja1!E565=Hoja1!E566,I565&gt;0),Hoja1!P566,IF(AND(Hoja1!B565=Hoja1!B566,Hoja1!E565&lt;&gt;Hoja1!E566,I565&gt;0),Hoja1!U565,IF(Hoja1!U565&gt;0,Hoja1!U565,0)))</f>
        <v>0</v>
      </c>
      <c r="L565" s="6">
        <f>IF(AND(Hoja1!B565=Hoja1!B566,Hoja1!E565=Hoja1!E566,I565&gt;0),Hoja1!Q566,IF(AND(Hoja1!B565=Hoja1!B566,Hoja1!E565&lt;&gt;Hoja1!E566,I565&gt;0),Hoja1!V565,IF(Hoja1!V565&gt;0,Hoja1!V565,0)))</f>
        <v>0</v>
      </c>
      <c r="M565" t="str">
        <f>Hoja1!W565</f>
        <v/>
      </c>
    </row>
    <row r="566" spans="1:13" x14ac:dyDescent="0.3">
      <c r="A566" s="3">
        <f>Hoja1!B566</f>
        <v>86652</v>
      </c>
      <c r="B566" s="5">
        <f>Hoja1!H566</f>
        <v>44635</v>
      </c>
      <c r="C566" s="5">
        <f>Hoja1!K566</f>
        <v>44756</v>
      </c>
      <c r="D566" s="6">
        <f>Hoja1!N566</f>
        <v>1319472</v>
      </c>
      <c r="E566" s="7">
        <f>Hoja1!O566</f>
        <v>0</v>
      </c>
      <c r="F566" s="6">
        <f>Hoja1!P566</f>
        <v>0</v>
      </c>
      <c r="G566" s="6">
        <f>Hoja1!Q566</f>
        <v>1319472</v>
      </c>
      <c r="H566" s="6">
        <f>Hoja1!R566</f>
        <v>0</v>
      </c>
      <c r="I566" s="6">
        <f>Hoja1!S566</f>
        <v>0</v>
      </c>
      <c r="J566" s="7">
        <f t="shared" si="8"/>
        <v>0</v>
      </c>
      <c r="K566" s="6">
        <f>IF(AND(Hoja1!B566=Hoja1!B567,Hoja1!E566=Hoja1!E567,I566&gt;0),Hoja1!P567,IF(AND(Hoja1!B566=Hoja1!B567,Hoja1!E566&lt;&gt;Hoja1!E567,I566&gt;0),Hoja1!U566,IF(Hoja1!U566&gt;0,Hoja1!U566,0)))</f>
        <v>0</v>
      </c>
      <c r="L566" s="6">
        <f>IF(AND(Hoja1!B566=Hoja1!B567,Hoja1!E566=Hoja1!E567,I566&gt;0),Hoja1!Q567,IF(AND(Hoja1!B566=Hoja1!B567,Hoja1!E566&lt;&gt;Hoja1!E567,I566&gt;0),Hoja1!V566,IF(Hoja1!V566&gt;0,Hoja1!V566,0)))</f>
        <v>0</v>
      </c>
      <c r="M566" t="str">
        <f>Hoja1!W566</f>
        <v/>
      </c>
    </row>
    <row r="567" spans="1:13" x14ac:dyDescent="0.3">
      <c r="A567" s="3">
        <f>Hoja1!B567</f>
        <v>86655</v>
      </c>
      <c r="B567" s="5">
        <f>Hoja1!H567</f>
        <v>44637</v>
      </c>
      <c r="C567" s="5">
        <f>Hoja1!K567</f>
        <v>44755</v>
      </c>
      <c r="D567" s="6">
        <f>Hoja1!N567</f>
        <v>9012164</v>
      </c>
      <c r="E567" s="7">
        <f>Hoja1!O567</f>
        <v>0</v>
      </c>
      <c r="F567" s="6">
        <f>Hoja1!P567</f>
        <v>0</v>
      </c>
      <c r="G567" s="6">
        <f>Hoja1!Q567</f>
        <v>9012164</v>
      </c>
      <c r="H567" s="6">
        <f>Hoja1!R567</f>
        <v>0</v>
      </c>
      <c r="I567" s="6">
        <f>Hoja1!S567</f>
        <v>0</v>
      </c>
      <c r="J567" s="7">
        <f t="shared" si="8"/>
        <v>0</v>
      </c>
      <c r="K567" s="6">
        <f>IF(AND(Hoja1!B567=Hoja1!B568,Hoja1!E567=Hoja1!E568,I567&gt;0),Hoja1!P568,IF(AND(Hoja1!B567=Hoja1!B568,Hoja1!E567&lt;&gt;Hoja1!E568,I567&gt;0),Hoja1!U567,IF(Hoja1!U567&gt;0,Hoja1!U567,0)))</f>
        <v>0</v>
      </c>
      <c r="L567" s="6">
        <f>IF(AND(Hoja1!B567=Hoja1!B568,Hoja1!E567=Hoja1!E568,I567&gt;0),Hoja1!Q568,IF(AND(Hoja1!B567=Hoja1!B568,Hoja1!E567&lt;&gt;Hoja1!E568,I567&gt;0),Hoja1!V567,IF(Hoja1!V567&gt;0,Hoja1!V567,0)))</f>
        <v>0</v>
      </c>
      <c r="M567" t="str">
        <f>Hoja1!W567</f>
        <v/>
      </c>
    </row>
    <row r="568" spans="1:13" x14ac:dyDescent="0.3">
      <c r="A568" s="3">
        <f>Hoja1!B568</f>
        <v>86673</v>
      </c>
      <c r="B568" s="5">
        <f>Hoja1!H568</f>
        <v>44676</v>
      </c>
      <c r="C568" s="5">
        <f>Hoja1!K568</f>
        <v>44737</v>
      </c>
      <c r="D568" s="6">
        <f>Hoja1!N568</f>
        <v>8446831</v>
      </c>
      <c r="E568" s="7">
        <f>Hoja1!O568</f>
        <v>0.97063502276771019</v>
      </c>
      <c r="F568" s="6">
        <f>Hoja1!P568</f>
        <v>8198790</v>
      </c>
      <c r="G568" s="6">
        <f>Hoja1!Q568</f>
        <v>248041</v>
      </c>
      <c r="H568" s="6">
        <f>Hoja1!R568</f>
        <v>0</v>
      </c>
      <c r="I568" s="6">
        <f>Hoja1!S568</f>
        <v>0</v>
      </c>
      <c r="J568" s="7">
        <f t="shared" si="8"/>
        <v>0</v>
      </c>
      <c r="K568" s="6">
        <f>IF(AND(Hoja1!B568=Hoja1!B569,Hoja1!E568=Hoja1!E569,I568&gt;0),Hoja1!P569,IF(AND(Hoja1!B568=Hoja1!B569,Hoja1!E568&lt;&gt;Hoja1!E569,I568&gt;0),Hoja1!U568,IF(Hoja1!U568&gt;0,Hoja1!U568,0)))</f>
        <v>0</v>
      </c>
      <c r="L568" s="6">
        <f>IF(AND(Hoja1!B568=Hoja1!B569,Hoja1!E568=Hoja1!E569,I568&gt;0),Hoja1!Q569,IF(AND(Hoja1!B568=Hoja1!B569,Hoja1!E568&lt;&gt;Hoja1!E569,I568&gt;0),Hoja1!V568,IF(Hoja1!V568&gt;0,Hoja1!V568,0)))</f>
        <v>0</v>
      </c>
      <c r="M568" t="str">
        <f>Hoja1!W568</f>
        <v/>
      </c>
    </row>
    <row r="569" spans="1:13" x14ac:dyDescent="0.3">
      <c r="A569" s="3">
        <f>Hoja1!B569</f>
        <v>86674</v>
      </c>
      <c r="B569" s="5">
        <f>Hoja1!H569</f>
        <v>44676</v>
      </c>
      <c r="C569" s="5">
        <f>Hoja1!K569</f>
        <v>44737</v>
      </c>
      <c r="D569" s="6">
        <f>Hoja1!N569</f>
        <v>7674072</v>
      </c>
      <c r="E569" s="7">
        <f>Hoja1!O569</f>
        <v>1</v>
      </c>
      <c r="F569" s="6">
        <f>Hoja1!P569</f>
        <v>7674072</v>
      </c>
      <c r="G569" s="6">
        <f>Hoja1!Q569</f>
        <v>0</v>
      </c>
      <c r="H569" s="6">
        <f>Hoja1!R569</f>
        <v>0</v>
      </c>
      <c r="I569" s="6">
        <f>Hoja1!S569</f>
        <v>0</v>
      </c>
      <c r="J569" s="7">
        <f t="shared" si="8"/>
        <v>0</v>
      </c>
      <c r="K569" s="6">
        <f>IF(AND(Hoja1!B569=Hoja1!B570,Hoja1!E569=Hoja1!E570,I569&gt;0),Hoja1!P570,IF(AND(Hoja1!B569=Hoja1!B570,Hoja1!E569&lt;&gt;Hoja1!E570,I569&gt;0),Hoja1!U569,IF(Hoja1!U569&gt;0,Hoja1!U569,0)))</f>
        <v>0</v>
      </c>
      <c r="L569" s="6">
        <f>IF(AND(Hoja1!B569=Hoja1!B570,Hoja1!E569=Hoja1!E570,I569&gt;0),Hoja1!Q570,IF(AND(Hoja1!B569=Hoja1!B570,Hoja1!E569&lt;&gt;Hoja1!E570,I569&gt;0),Hoja1!V569,IF(Hoja1!V569&gt;0,Hoja1!V569,0)))</f>
        <v>0</v>
      </c>
      <c r="M569" t="str">
        <f>Hoja1!W569</f>
        <v/>
      </c>
    </row>
    <row r="570" spans="1:13" x14ac:dyDescent="0.3">
      <c r="A570" s="3">
        <f>Hoja1!B570</f>
        <v>86987</v>
      </c>
      <c r="B570" s="5">
        <f>Hoja1!H570</f>
        <v>44645</v>
      </c>
      <c r="C570" s="5">
        <f>Hoja1!K570</f>
        <v>44675</v>
      </c>
      <c r="D570" s="6">
        <f>Hoja1!N570</f>
        <v>547164</v>
      </c>
      <c r="E570" s="7">
        <f>Hoja1!O570</f>
        <v>1</v>
      </c>
      <c r="F570" s="6">
        <f>Hoja1!P570</f>
        <v>547164</v>
      </c>
      <c r="G570" s="6">
        <f>Hoja1!Q570</f>
        <v>0</v>
      </c>
      <c r="H570" s="6">
        <f>Hoja1!R570</f>
        <v>0</v>
      </c>
      <c r="I570" s="6">
        <f>Hoja1!S570</f>
        <v>0</v>
      </c>
      <c r="J570" s="7">
        <f t="shared" si="8"/>
        <v>0</v>
      </c>
      <c r="K570" s="6">
        <f>IF(AND(Hoja1!B570=Hoja1!B571,Hoja1!E570=Hoja1!E571,I570&gt;0),Hoja1!P571,IF(AND(Hoja1!B570=Hoja1!B571,Hoja1!E570&lt;&gt;Hoja1!E571,I570&gt;0),Hoja1!U570,IF(Hoja1!U570&gt;0,Hoja1!U570,0)))</f>
        <v>0</v>
      </c>
      <c r="L570" s="6">
        <f>IF(AND(Hoja1!B570=Hoja1!B571,Hoja1!E570=Hoja1!E571,I570&gt;0),Hoja1!Q571,IF(AND(Hoja1!B570=Hoja1!B571,Hoja1!E570&lt;&gt;Hoja1!E571,I570&gt;0),Hoja1!V570,IF(Hoja1!V570&gt;0,Hoja1!V570,0)))</f>
        <v>0</v>
      </c>
      <c r="M570" t="str">
        <f>Hoja1!W570</f>
        <v/>
      </c>
    </row>
    <row r="571" spans="1:13" x14ac:dyDescent="0.3">
      <c r="A571" s="3">
        <f>Hoja1!B571</f>
        <v>86988</v>
      </c>
      <c r="B571" s="5">
        <f>Hoja1!H571</f>
        <v>44645</v>
      </c>
      <c r="C571" s="5">
        <f>Hoja1!K571</f>
        <v>44675</v>
      </c>
      <c r="D571" s="6">
        <f>Hoja1!N571</f>
        <v>4274152</v>
      </c>
      <c r="E571" s="7">
        <f>Hoja1!O571</f>
        <v>1</v>
      </c>
      <c r="F571" s="6">
        <f>Hoja1!P571</f>
        <v>4274152</v>
      </c>
      <c r="G571" s="6">
        <f>Hoja1!Q571</f>
        <v>0</v>
      </c>
      <c r="H571" s="6">
        <f>Hoja1!R571</f>
        <v>0</v>
      </c>
      <c r="I571" s="6">
        <f>Hoja1!S571</f>
        <v>0</v>
      </c>
      <c r="J571" s="7">
        <f t="shared" si="8"/>
        <v>0</v>
      </c>
      <c r="K571" s="6">
        <f>IF(AND(Hoja1!B571=Hoja1!B572,Hoja1!E571=Hoja1!E572,I571&gt;0),Hoja1!P572,IF(AND(Hoja1!B571=Hoja1!B572,Hoja1!E571&lt;&gt;Hoja1!E572,I571&gt;0),Hoja1!U571,IF(Hoja1!U571&gt;0,Hoja1!U571,0)))</f>
        <v>0</v>
      </c>
      <c r="L571" s="6">
        <f>IF(AND(Hoja1!B571=Hoja1!B572,Hoja1!E571=Hoja1!E572,I571&gt;0),Hoja1!Q572,IF(AND(Hoja1!B571=Hoja1!B572,Hoja1!E571&lt;&gt;Hoja1!E572,I571&gt;0),Hoja1!V571,IF(Hoja1!V571&gt;0,Hoja1!V571,0)))</f>
        <v>0</v>
      </c>
      <c r="M571" t="str">
        <f>Hoja1!W571</f>
        <v/>
      </c>
    </row>
    <row r="572" spans="1:13" x14ac:dyDescent="0.3">
      <c r="A572" s="3">
        <f>Hoja1!B572</f>
        <v>86989</v>
      </c>
      <c r="B572" s="5">
        <f>Hoja1!H572</f>
        <v>44645</v>
      </c>
      <c r="C572" s="5">
        <f>Hoja1!K572</f>
        <v>44675</v>
      </c>
      <c r="D572" s="6">
        <f>Hoja1!N572</f>
        <v>911055</v>
      </c>
      <c r="E572" s="7">
        <f>Hoja1!O572</f>
        <v>1</v>
      </c>
      <c r="F572" s="6">
        <f>Hoja1!P572</f>
        <v>911055</v>
      </c>
      <c r="G572" s="6">
        <f>Hoja1!Q572</f>
        <v>0</v>
      </c>
      <c r="H572" s="6">
        <f>Hoja1!R572</f>
        <v>0</v>
      </c>
      <c r="I572" s="6">
        <f>Hoja1!S572</f>
        <v>0</v>
      </c>
      <c r="J572" s="7">
        <f t="shared" si="8"/>
        <v>0</v>
      </c>
      <c r="K572" s="6">
        <f>IF(AND(Hoja1!B572=Hoja1!B573,Hoja1!E572=Hoja1!E573,I572&gt;0),Hoja1!P573,IF(AND(Hoja1!B572=Hoja1!B573,Hoja1!E572&lt;&gt;Hoja1!E573,I572&gt;0),Hoja1!U572,IF(Hoja1!U572&gt;0,Hoja1!U572,0)))</f>
        <v>0</v>
      </c>
      <c r="L572" s="6">
        <f>IF(AND(Hoja1!B572=Hoja1!B573,Hoja1!E572=Hoja1!E573,I572&gt;0),Hoja1!Q573,IF(AND(Hoja1!B572=Hoja1!B573,Hoja1!E572&lt;&gt;Hoja1!E573,I572&gt;0),Hoja1!V572,IF(Hoja1!V572&gt;0,Hoja1!V572,0)))</f>
        <v>0</v>
      </c>
      <c r="M572" t="str">
        <f>Hoja1!W572</f>
        <v/>
      </c>
    </row>
    <row r="573" spans="1:13" x14ac:dyDescent="0.3">
      <c r="A573" s="3">
        <f>Hoja1!B573</f>
        <v>87429</v>
      </c>
      <c r="B573" s="5">
        <f>Hoja1!H573</f>
        <v>44649</v>
      </c>
      <c r="C573" s="5">
        <f>Hoja1!K573</f>
        <v>44676</v>
      </c>
      <c r="D573" s="6">
        <f>Hoja1!N573</f>
        <v>3087663</v>
      </c>
      <c r="E573" s="7">
        <f>Hoja1!O573</f>
        <v>0</v>
      </c>
      <c r="F573" s="6">
        <f>Hoja1!P573</f>
        <v>0</v>
      </c>
      <c r="G573" s="6">
        <f>Hoja1!Q573</f>
        <v>3087663</v>
      </c>
      <c r="H573" s="6">
        <f>Hoja1!R573</f>
        <v>0</v>
      </c>
      <c r="I573" s="6">
        <f>Hoja1!S573</f>
        <v>0</v>
      </c>
      <c r="J573" s="7">
        <f t="shared" si="8"/>
        <v>0</v>
      </c>
      <c r="K573" s="6">
        <f>IF(AND(Hoja1!B573=Hoja1!B574,Hoja1!E573=Hoja1!E574,I573&gt;0),Hoja1!P574,IF(AND(Hoja1!B573=Hoja1!B574,Hoja1!E573&lt;&gt;Hoja1!E574,I573&gt;0),Hoja1!U573,IF(Hoja1!U573&gt;0,Hoja1!U573,0)))</f>
        <v>0</v>
      </c>
      <c r="L573" s="6">
        <f>IF(AND(Hoja1!B573=Hoja1!B574,Hoja1!E573=Hoja1!E574,I573&gt;0),Hoja1!Q574,IF(AND(Hoja1!B573=Hoja1!B574,Hoja1!E573&lt;&gt;Hoja1!E574,I573&gt;0),Hoja1!V573,IF(Hoja1!V573&gt;0,Hoja1!V573,0)))</f>
        <v>0</v>
      </c>
      <c r="M573" t="str">
        <f>Hoja1!W573</f>
        <v/>
      </c>
    </row>
    <row r="574" spans="1:13" x14ac:dyDescent="0.3">
      <c r="A574" s="3">
        <f>Hoja1!B574</f>
        <v>87430</v>
      </c>
      <c r="B574" s="5">
        <f>Hoja1!H574</f>
        <v>44649</v>
      </c>
      <c r="C574" s="5">
        <f>Hoja1!K574</f>
        <v>44676</v>
      </c>
      <c r="D574" s="6">
        <f>Hoja1!N574</f>
        <v>29222769</v>
      </c>
      <c r="E574" s="7">
        <f>Hoja1!O574</f>
        <v>0</v>
      </c>
      <c r="F574" s="6">
        <f>Hoja1!P574</f>
        <v>0</v>
      </c>
      <c r="G574" s="6">
        <f>Hoja1!Q574</f>
        <v>29222769</v>
      </c>
      <c r="H574" s="6">
        <f>Hoja1!R574</f>
        <v>0</v>
      </c>
      <c r="I574" s="6">
        <f>Hoja1!S574</f>
        <v>0</v>
      </c>
      <c r="J574" s="7">
        <f t="shared" si="8"/>
        <v>0</v>
      </c>
      <c r="K574" s="6">
        <f>IF(AND(Hoja1!B574=Hoja1!B575,Hoja1!E574=Hoja1!E575,I574&gt;0),Hoja1!P575,IF(AND(Hoja1!B574=Hoja1!B575,Hoja1!E574&lt;&gt;Hoja1!E575,I574&gt;0),Hoja1!U574,IF(Hoja1!U574&gt;0,Hoja1!U574,0)))</f>
        <v>0</v>
      </c>
      <c r="L574" s="6">
        <f>IF(AND(Hoja1!B574=Hoja1!B575,Hoja1!E574=Hoja1!E575,I574&gt;0),Hoja1!Q575,IF(AND(Hoja1!B574=Hoja1!B575,Hoja1!E574&lt;&gt;Hoja1!E575,I574&gt;0),Hoja1!V574,IF(Hoja1!V574&gt;0,Hoja1!V574,0)))</f>
        <v>0</v>
      </c>
      <c r="M574" t="str">
        <f>Hoja1!W574</f>
        <v/>
      </c>
    </row>
    <row r="575" spans="1:13" x14ac:dyDescent="0.3">
      <c r="A575" s="3">
        <f>Hoja1!B575</f>
        <v>87431</v>
      </c>
      <c r="B575" s="5">
        <f>Hoja1!H575</f>
        <v>44649</v>
      </c>
      <c r="C575" s="5">
        <f>Hoja1!K575</f>
        <v>44676</v>
      </c>
      <c r="D575" s="6">
        <f>Hoja1!N575</f>
        <v>100723219</v>
      </c>
      <c r="E575" s="7">
        <f>Hoja1!O575</f>
        <v>0</v>
      </c>
      <c r="F575" s="6">
        <f>Hoja1!P575</f>
        <v>0</v>
      </c>
      <c r="G575" s="6">
        <f>Hoja1!Q575</f>
        <v>100723219</v>
      </c>
      <c r="H575" s="6">
        <f>Hoja1!R575</f>
        <v>0</v>
      </c>
      <c r="I575" s="6">
        <f>Hoja1!S575</f>
        <v>0</v>
      </c>
      <c r="J575" s="7">
        <f t="shared" si="8"/>
        <v>0</v>
      </c>
      <c r="K575" s="6">
        <f>IF(AND(Hoja1!B575=Hoja1!B576,Hoja1!E575=Hoja1!E576,I575&gt;0),Hoja1!P576,IF(AND(Hoja1!B575=Hoja1!B576,Hoja1!E575&lt;&gt;Hoja1!E576,I575&gt;0),Hoja1!U575,IF(Hoja1!U575&gt;0,Hoja1!U575,0)))</f>
        <v>0</v>
      </c>
      <c r="L575" s="6">
        <f>IF(AND(Hoja1!B575=Hoja1!B576,Hoja1!E575=Hoja1!E576,I575&gt;0),Hoja1!Q576,IF(AND(Hoja1!B575=Hoja1!B576,Hoja1!E575&lt;&gt;Hoja1!E576,I575&gt;0),Hoja1!V575,IF(Hoja1!V575&gt;0,Hoja1!V575,0)))</f>
        <v>0</v>
      </c>
      <c r="M575" t="str">
        <f>Hoja1!W575</f>
        <v/>
      </c>
    </row>
    <row r="576" spans="1:13" x14ac:dyDescent="0.3">
      <c r="A576" s="3">
        <f>Hoja1!B576</f>
        <v>88022</v>
      </c>
      <c r="B576" s="5">
        <f>Hoja1!H576</f>
        <v>44658</v>
      </c>
      <c r="C576" s="5">
        <f>Hoja1!K576</f>
        <v>44840</v>
      </c>
      <c r="D576" s="6">
        <f>Hoja1!N576</f>
        <v>380700617</v>
      </c>
      <c r="E576" s="7">
        <f>Hoja1!O576</f>
        <v>0.25481793742404152</v>
      </c>
      <c r="F576" s="6">
        <f>Hoja1!P576</f>
        <v>97009346</v>
      </c>
      <c r="G576" s="6">
        <f>Hoja1!Q576</f>
        <v>283691271</v>
      </c>
      <c r="H576" s="6">
        <f>Hoja1!R576</f>
        <v>0</v>
      </c>
      <c r="I576" s="6">
        <f>Hoja1!S576</f>
        <v>0</v>
      </c>
      <c r="J576" s="7">
        <f t="shared" si="8"/>
        <v>0</v>
      </c>
      <c r="K576" s="6">
        <f>IF(AND(Hoja1!B576=Hoja1!B577,Hoja1!E576=Hoja1!E577,I576&gt;0),Hoja1!P577,IF(AND(Hoja1!B576=Hoja1!B577,Hoja1!E576&lt;&gt;Hoja1!E577,I576&gt;0),Hoja1!U576,IF(Hoja1!U576&gt;0,Hoja1!U576,0)))</f>
        <v>0</v>
      </c>
      <c r="L576" s="6">
        <f>IF(AND(Hoja1!B576=Hoja1!B577,Hoja1!E576=Hoja1!E577,I576&gt;0),Hoja1!Q577,IF(AND(Hoja1!B576=Hoja1!B577,Hoja1!E576&lt;&gt;Hoja1!E577,I576&gt;0),Hoja1!V576,IF(Hoja1!V576&gt;0,Hoja1!V576,0)))</f>
        <v>0</v>
      </c>
      <c r="M576" t="str">
        <f>Hoja1!W576</f>
        <v/>
      </c>
    </row>
    <row r="577" spans="1:13" x14ac:dyDescent="0.3">
      <c r="A577" s="3">
        <f>Hoja1!B577</f>
        <v>88650</v>
      </c>
      <c r="B577" s="5">
        <f>Hoja1!H577</f>
        <v>44673</v>
      </c>
      <c r="C577" s="5">
        <f>Hoja1!K577</f>
        <v>44703</v>
      </c>
      <c r="D577" s="6">
        <f>Hoja1!N577</f>
        <v>7169833</v>
      </c>
      <c r="E577" s="7">
        <f>Hoja1!O577</f>
        <v>0.97063488089611016</v>
      </c>
      <c r="F577" s="6">
        <f>Hoja1!P577</f>
        <v>6959290</v>
      </c>
      <c r="G577" s="6">
        <f>Hoja1!Q577</f>
        <v>210543</v>
      </c>
      <c r="H577" s="6">
        <f>Hoja1!R577</f>
        <v>0</v>
      </c>
      <c r="I577" s="6">
        <f>Hoja1!S577</f>
        <v>0</v>
      </c>
      <c r="J577" s="7">
        <f t="shared" si="8"/>
        <v>0</v>
      </c>
      <c r="K577" s="6">
        <f>IF(AND(Hoja1!B577=Hoja1!B578,Hoja1!E577=Hoja1!E578,I577&gt;0),Hoja1!P578,IF(AND(Hoja1!B577=Hoja1!B578,Hoja1!E577&lt;&gt;Hoja1!E578,I577&gt;0),Hoja1!U577,IF(Hoja1!U577&gt;0,Hoja1!U577,0)))</f>
        <v>0</v>
      </c>
      <c r="L577" s="6">
        <f>IF(AND(Hoja1!B577=Hoja1!B578,Hoja1!E577=Hoja1!E578,I577&gt;0),Hoja1!Q578,IF(AND(Hoja1!B577=Hoja1!B578,Hoja1!E577&lt;&gt;Hoja1!E578,I577&gt;0),Hoja1!V577,IF(Hoja1!V577&gt;0,Hoja1!V577,0)))</f>
        <v>0</v>
      </c>
      <c r="M577" t="str">
        <f>Hoja1!W577</f>
        <v/>
      </c>
    </row>
    <row r="578" spans="1:13" x14ac:dyDescent="0.3">
      <c r="A578" s="3">
        <f>Hoja1!B578</f>
        <v>88652</v>
      </c>
      <c r="B578" s="5">
        <f>Hoja1!H578</f>
        <v>44673</v>
      </c>
      <c r="C578" s="5">
        <f>Hoja1!K578</f>
        <v>44926</v>
      </c>
      <c r="D578" s="6">
        <f>Hoja1!N578</f>
        <v>6353566</v>
      </c>
      <c r="E578" s="7">
        <f>Hoja1!O578</f>
        <v>0.96255677520309069</v>
      </c>
      <c r="F578" s="6">
        <f>Hoja1!P578</f>
        <v>6115668</v>
      </c>
      <c r="G578" s="6">
        <f>Hoja1!Q578</f>
        <v>237898</v>
      </c>
      <c r="H578" s="6">
        <f>Hoja1!R578</f>
        <v>0</v>
      </c>
      <c r="I578" s="6">
        <f>Hoja1!S578</f>
        <v>0</v>
      </c>
      <c r="J578" s="7">
        <f>IF(I578=0,0,K578/I578)</f>
        <v>0</v>
      </c>
      <c r="K578" s="6">
        <f>IF(AND(Hoja1!B578=Hoja1!B579,Hoja1!E578=Hoja1!E579,I578&gt;0),Hoja1!P579,IF(AND(Hoja1!B578=Hoja1!B579,Hoja1!E578&lt;&gt;Hoja1!E579,I578&gt;0),Hoja1!U578,IF(Hoja1!U578&gt;0,Hoja1!U578,0)))</f>
        <v>0</v>
      </c>
      <c r="L578" s="6">
        <f>IF(AND(Hoja1!B578=Hoja1!B579,Hoja1!E578=Hoja1!E579,I578&gt;0),Hoja1!Q579,IF(AND(Hoja1!B578=Hoja1!B579,Hoja1!E578&lt;&gt;Hoja1!E579,I578&gt;0),Hoja1!V578,IF(Hoja1!V578&gt;0,Hoja1!V578,0)))</f>
        <v>0</v>
      </c>
      <c r="M578" t="str">
        <f>Hoja1!W578</f>
        <v/>
      </c>
    </row>
    <row r="579" spans="1:13" x14ac:dyDescent="0.3">
      <c r="A579" s="3">
        <f>Hoja1!B579</f>
        <v>88711</v>
      </c>
      <c r="B579" s="5">
        <f>Hoja1!H579</f>
        <v>44676</v>
      </c>
      <c r="C579" s="5">
        <f>Hoja1!K579</f>
        <v>44926</v>
      </c>
      <c r="D579" s="6">
        <f>Hoja1!N579</f>
        <v>22699230</v>
      </c>
      <c r="E579" s="7">
        <f>Hoja1!O579</f>
        <v>0</v>
      </c>
      <c r="F579" s="6">
        <f>Hoja1!P579</f>
        <v>0</v>
      </c>
      <c r="G579" s="6">
        <f>Hoja1!Q579</f>
        <v>22699230</v>
      </c>
      <c r="H579" s="6">
        <f>Hoja1!R579</f>
        <v>0</v>
      </c>
      <c r="I579" s="6">
        <f>Hoja1!S579</f>
        <v>0</v>
      </c>
      <c r="J579" s="7">
        <f t="shared" ref="J579:J582" si="9">IF(I579=0,0,K579/I579)</f>
        <v>0</v>
      </c>
      <c r="K579" s="6">
        <f>IF(AND(Hoja1!B579=Hoja1!B580,Hoja1!E579=Hoja1!E580,I579&gt;0),Hoja1!P580,IF(AND(Hoja1!B579=Hoja1!B580,Hoja1!E579&lt;&gt;Hoja1!E580,I579&gt;0),Hoja1!U579,IF(Hoja1!U579&gt;0,Hoja1!U579,0)))</f>
        <v>0</v>
      </c>
      <c r="L579" s="6">
        <f>IF(AND(Hoja1!B579=Hoja1!B580,Hoja1!E579=Hoja1!E580,I579&gt;0),Hoja1!Q580,IF(AND(Hoja1!B579=Hoja1!B580,Hoja1!E579&lt;&gt;Hoja1!E580,I579&gt;0),Hoja1!V579,IF(Hoja1!V579&gt;0,Hoja1!V579,0)))</f>
        <v>0</v>
      </c>
      <c r="M579" t="str">
        <f>Hoja1!W579</f>
        <v/>
      </c>
    </row>
    <row r="580" spans="1:13" x14ac:dyDescent="0.3">
      <c r="A580" s="3">
        <f>Hoja1!B580</f>
        <v>90737</v>
      </c>
      <c r="B580" s="5">
        <f>Hoja1!H580</f>
        <v>44708</v>
      </c>
      <c r="C580" s="5">
        <f>Hoja1!K580</f>
        <v>44773</v>
      </c>
      <c r="D580" s="6">
        <f>Hoja1!N580</f>
        <v>24376836</v>
      </c>
      <c r="E580" s="7">
        <f>Hoja1!O580</f>
        <v>0</v>
      </c>
      <c r="F580" s="6">
        <f>Hoja1!P580</f>
        <v>0</v>
      </c>
      <c r="G580" s="6">
        <f>Hoja1!Q580</f>
        <v>24376836</v>
      </c>
      <c r="H580" s="6">
        <f>Hoja1!R580</f>
        <v>0</v>
      </c>
      <c r="I580" s="6">
        <f>Hoja1!S580</f>
        <v>0</v>
      </c>
      <c r="J580" s="7">
        <f t="shared" si="9"/>
        <v>0</v>
      </c>
      <c r="K580" s="6">
        <f>IF(AND(Hoja1!B580=Hoja1!B581,Hoja1!E580=Hoja1!E581,I580&gt;0),Hoja1!P581,IF(AND(Hoja1!B580=Hoja1!B581,Hoja1!E580&lt;&gt;Hoja1!E581,I580&gt;0),Hoja1!U580,IF(Hoja1!U580&gt;0,Hoja1!U580,0)))</f>
        <v>0</v>
      </c>
      <c r="L580" s="6">
        <f>IF(AND(Hoja1!B580=Hoja1!B581,Hoja1!E580=Hoja1!E581,I580&gt;0),Hoja1!Q581,IF(AND(Hoja1!B580=Hoja1!B581,Hoja1!E580&lt;&gt;Hoja1!E581,I580&gt;0),Hoja1!V580,IF(Hoja1!V580&gt;0,Hoja1!V580,0)))</f>
        <v>0</v>
      </c>
      <c r="M580" t="str">
        <f>Hoja1!W580</f>
        <v/>
      </c>
    </row>
    <row r="581" spans="1:13" x14ac:dyDescent="0.3">
      <c r="A581" s="3">
        <f>Hoja1!B581</f>
        <v>91005</v>
      </c>
      <c r="B581" s="5">
        <f>Hoja1!H581</f>
        <v>44713</v>
      </c>
      <c r="C581" s="5">
        <f>Hoja1!K581</f>
        <v>44926</v>
      </c>
      <c r="D581" s="6">
        <f>Hoja1!N581</f>
        <v>63878993</v>
      </c>
      <c r="E581" s="7">
        <f>Hoja1!O581</f>
        <v>0</v>
      </c>
      <c r="F581" s="6">
        <f>Hoja1!P581</f>
        <v>0</v>
      </c>
      <c r="G581" s="6">
        <f>Hoja1!Q581</f>
        <v>63878993</v>
      </c>
      <c r="H581" s="6">
        <f>Hoja1!R581</f>
        <v>0</v>
      </c>
      <c r="I581" s="6">
        <f>Hoja1!S581</f>
        <v>0</v>
      </c>
      <c r="J581" s="7">
        <f t="shared" si="9"/>
        <v>0</v>
      </c>
      <c r="K581" s="6">
        <f>IF(AND(Hoja1!B581=Hoja1!B582,Hoja1!E581=Hoja1!E582,I581&gt;0),Hoja1!P582,IF(AND(Hoja1!B581=Hoja1!B582,Hoja1!E581&lt;&gt;Hoja1!E582,I581&gt;0),Hoja1!U581,IF(Hoja1!U581&gt;0,Hoja1!U581,0)))</f>
        <v>0</v>
      </c>
      <c r="L581" s="6">
        <f>IF(AND(Hoja1!B581=Hoja1!B582,Hoja1!E581=Hoja1!E582,I581&gt;0),Hoja1!Q582,IF(AND(Hoja1!B581=Hoja1!B582,Hoja1!E581&lt;&gt;Hoja1!E582,I581&gt;0),Hoja1!V581,IF(Hoja1!V581&gt;0,Hoja1!V581,0)))</f>
        <v>0</v>
      </c>
      <c r="M581" t="str">
        <f>Hoja1!W581</f>
        <v/>
      </c>
    </row>
    <row r="582" spans="1:13" x14ac:dyDescent="0.3">
      <c r="A582" s="3">
        <f>Hoja1!B582</f>
        <v>91447</v>
      </c>
      <c r="B582" s="5">
        <f>Hoja1!H582</f>
        <v>44720</v>
      </c>
      <c r="C582" s="5">
        <f>Hoja1!K582</f>
        <v>44781</v>
      </c>
      <c r="D582" s="6">
        <f>Hoja1!N582</f>
        <v>2781744</v>
      </c>
      <c r="E582" s="7">
        <f>Hoja1!O582</f>
        <v>0</v>
      </c>
      <c r="F582" s="6">
        <f>Hoja1!P582</f>
        <v>0</v>
      </c>
      <c r="G582" s="6">
        <f>Hoja1!Q582</f>
        <v>2781744</v>
      </c>
      <c r="H582" s="6">
        <f>Hoja1!R582</f>
        <v>0</v>
      </c>
      <c r="I582" s="6">
        <f>Hoja1!S582</f>
        <v>0</v>
      </c>
      <c r="J582" s="7">
        <f t="shared" si="9"/>
        <v>0</v>
      </c>
      <c r="K582" s="6">
        <f>IF(AND(Hoja1!B582=Hoja1!B583,Hoja1!E582=Hoja1!E583,I582&gt;0),Hoja1!P583,IF(AND(Hoja1!B582=Hoja1!B583,Hoja1!E582&lt;&gt;Hoja1!E583,I582&gt;0),Hoja1!U582,IF(Hoja1!U582&gt;0,Hoja1!U582,0)))</f>
        <v>0</v>
      </c>
      <c r="L582" s="6">
        <f>IF(AND(Hoja1!B582=Hoja1!B583,Hoja1!E582=Hoja1!E583,I582&gt;0),Hoja1!Q583,IF(AND(Hoja1!B582=Hoja1!B583,Hoja1!E582&lt;&gt;Hoja1!E583,I582&gt;0),Hoja1!V582,IF(Hoja1!V582&gt;0,Hoja1!V582,0)))</f>
        <v>0</v>
      </c>
      <c r="M582" t="str">
        <f>Hoja1!W582</f>
        <v/>
      </c>
    </row>
    <row r="583" spans="1:13" x14ac:dyDescent="0.3">
      <c r="A583" s="3">
        <f>Hoja1!B583</f>
        <v>91692</v>
      </c>
      <c r="B583" s="5">
        <f>Hoja1!H583</f>
        <v>44725</v>
      </c>
      <c r="C583" s="5">
        <f>Hoja1!K583</f>
        <v>44752</v>
      </c>
      <c r="D583" s="6">
        <f>Hoja1!N583</f>
        <v>1952873</v>
      </c>
      <c r="E583" s="7">
        <f>Hoja1!O583</f>
        <v>0</v>
      </c>
      <c r="F583" s="6">
        <f>Hoja1!P583</f>
        <v>0</v>
      </c>
      <c r="G583" s="6">
        <f>Hoja1!Q583</f>
        <v>1952873</v>
      </c>
      <c r="H583" s="6">
        <f>Hoja1!R583</f>
        <v>0</v>
      </c>
      <c r="I583" s="6">
        <f>Hoja1!S583</f>
        <v>0</v>
      </c>
      <c r="J583" s="7">
        <f>IF(I583=0,0,K583/I583)</f>
        <v>0</v>
      </c>
      <c r="K583" s="6">
        <f>IF(AND(Hoja1!B583=Hoja1!B584,Hoja1!E583=Hoja1!E584,I583&gt;0),Hoja1!P584,IF(AND(Hoja1!B583=Hoja1!B584,Hoja1!E583&lt;&gt;Hoja1!E584,I583&gt;0),Hoja1!U583,IF(Hoja1!U583&gt;0,Hoja1!U583,0)))</f>
        <v>0</v>
      </c>
      <c r="L583" s="6">
        <f>IF(AND(Hoja1!B583=Hoja1!B584,Hoja1!E583=Hoja1!E584,I583&gt;0),Hoja1!Q584,IF(AND(Hoja1!B583=Hoja1!B584,Hoja1!E583&lt;&gt;Hoja1!E584,I583&gt;0),Hoja1!V583,IF(Hoja1!V583&gt;0,Hoja1!V583,0)))</f>
        <v>0</v>
      </c>
      <c r="M583" t="str">
        <f>Hoja1!W583</f>
        <v/>
      </c>
    </row>
    <row r="584" spans="1:13" x14ac:dyDescent="0.3">
      <c r="A584" s="3">
        <f>Hoja1!B584</f>
        <v>92680</v>
      </c>
      <c r="B584" s="5">
        <f>Hoja1!H584</f>
        <v>44742</v>
      </c>
      <c r="C584" s="5">
        <f>Hoja1!K584</f>
        <v>44771</v>
      </c>
      <c r="D584" s="6">
        <f>Hoja1!N584</f>
        <v>1520343</v>
      </c>
      <c r="E584" s="7">
        <f>Hoja1!O584</f>
        <v>0</v>
      </c>
      <c r="F584" s="6">
        <f>Hoja1!P584</f>
        <v>0</v>
      </c>
      <c r="G584" s="6">
        <f>Hoja1!Q584</f>
        <v>1520343</v>
      </c>
      <c r="H584" s="6">
        <f>Hoja1!R584</f>
        <v>0</v>
      </c>
      <c r="I584" s="6">
        <f>Hoja1!S584</f>
        <v>0</v>
      </c>
      <c r="J584" s="7">
        <f t="shared" ref="J584" si="10">IF(I584=0,0,K584/I584)</f>
        <v>0</v>
      </c>
      <c r="K584" s="6">
        <f>IF(AND(Hoja1!B584=Hoja1!B585,Hoja1!E584=Hoja1!E585,I584&gt;0),Hoja1!P585,IF(AND(Hoja1!B584=Hoja1!B585,Hoja1!E584&lt;&gt;Hoja1!E585,I584&gt;0),Hoja1!U584,IF(Hoja1!U584&gt;0,Hoja1!U584,0)))</f>
        <v>0</v>
      </c>
      <c r="L584" s="6">
        <f>IF(AND(Hoja1!B584=Hoja1!B585,Hoja1!E584=Hoja1!E585,I584&gt;0),Hoja1!Q585,IF(AND(Hoja1!B584=Hoja1!B585,Hoja1!E584&lt;&gt;Hoja1!E585,I584&gt;0),Hoja1!V584,IF(Hoja1!V584&gt;0,Hoja1!V584,0)))</f>
        <v>0</v>
      </c>
      <c r="M584" t="str">
        <f>Hoja1!W584</f>
        <v/>
      </c>
    </row>
  </sheetData>
  <conditionalFormatting sqref="A1:A1048576">
    <cfRule type="duplicateValues" dxfId="3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Reporte Publicar 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Fernando Varon Hernandez</dc:creator>
  <cp:lastModifiedBy>Guillermo Fernando Varon Hernandez</cp:lastModifiedBy>
  <dcterms:created xsi:type="dcterms:W3CDTF">2022-06-14T12:29:00Z</dcterms:created>
  <dcterms:modified xsi:type="dcterms:W3CDTF">2022-09-15T21:48:10Z</dcterms:modified>
</cp:coreProperties>
</file>