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olga_santos_uaesp_gov_co/Documents/OLGA SANTOS/SITUACIONES ADMINISTRATIVAS/PROCESOS DE ENCARGOS/"/>
    </mc:Choice>
  </mc:AlternateContent>
  <xr:revisionPtr revIDLastSave="5" documentId="8_{1522C605-DFC8-4FC6-9D16-B9EA64EE498A}" xr6:coauthVersionLast="47" xr6:coauthVersionMax="47" xr10:uidLastSave="{7AFB01F6-CEE5-4678-B8BE-BEF7148380C3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<sst xmlns="http://schemas.openxmlformats.org/spreadsheetml/2006/main" count="852" uniqueCount="415">
  <si>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</si>
  <si>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</si>
  <si>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</si>
  <si>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</si>
  <si>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</si>
  <si>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</si>
  <si>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</si>
  <si>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</si>
  <si>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</si>
  <si>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</si>
  <si>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</si>
  <si>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</si>
  <si>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</si>
  <si>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</si>
  <si>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</si>
  <si>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</si>
  <si>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</si>
  <si>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</si>
  <si>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</si>
  <si>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</si>
  <si>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</si>
  <si>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</si>
  <si>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</si>
  <si>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</si>
  <si>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</si>
  <si>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</si>
  <si>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</si>
  <si>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</si>
  <si>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</si>
  <si>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</si>
  <si>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</si>
  <si>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</si>
  <si>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</si>
  <si>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</si>
  <si>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</si>
  <si>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</si>
  <si>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</si>
  <si>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</si>
  <si>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</si>
  <si>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</si>
  <si>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</si>
  <si>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</si>
  <si>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</si>
  <si>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</si>
  <si>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</si>
  <si>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</si>
  <si>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</si>
  <si>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</si>
  <si>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</si>
  <si>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</si>
  <si>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</si>
  <si>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</si>
  <si>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</si>
  <si>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</si>
  <si>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</si>
  <si>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</si>
  <si>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</si>
  <si>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</si>
  <si>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</si>
  <si>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</si>
  <si>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</si>
  <si>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</si>
  <si>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</si>
  <si>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</si>
  <si>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</si>
  <si>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</si>
  <si>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</si>
  <si>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</si>
  <si>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</si>
  <si>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</si>
  <si>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</si>
  <si>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</si>
  <si>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</si>
  <si>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</si>
  <si>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</si>
  <si>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</si>
  <si>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</si>
  <si>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</si>
  <si>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</si>
  <si>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</si>
  <si>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</si>
  <si>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</si>
  <si>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</si>
  <si>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</si>
  <si>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</si>
  <si>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</si>
  <si>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</si>
  <si>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</si>
  <si>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</si>
  <si>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</si>
  <si>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</si>
  <si>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</si>
  <si>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</si>
  <si>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</si>
  <si>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</si>
  <si>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</si>
  <si>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</si>
  <si>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</si>
  <si>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</si>
  <si>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</si>
  <si>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</si>
  <si>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</si>
  <si>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</si>
  <si>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</si>
  <si>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</si>
  <si>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</si>
  <si>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</si>
  <si>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</si>
  <si>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</si>
  <si>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</si>
  <si>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</si>
  <si>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</si>
  <si>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</si>
  <si>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</si>
  <si>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</si>
  <si>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</si>
  <si>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</si>
  <si>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</si>
  <si>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</si>
  <si>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</si>
  <si>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</si>
  <si>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</si>
  <si>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</si>
  <si>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</si>
  <si>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</si>
  <si>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</si>
  <si>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</si>
  <si>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</si>
  <si>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</si>
  <si>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</si>
  <si>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</si>
  <si>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</si>
  <si>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</si>
  <si>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</si>
  <si>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</si>
  <si>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</si>
  <si>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</si>
  <si>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</si>
  <si>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</si>
  <si>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</si>
  <si>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</si>
  <si>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</si>
  <si>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</si>
  <si>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</si>
  <si>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</si>
  <si>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</si>
  <si>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</si>
  <si>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</si>
  <si>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</si>
  <si>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</si>
  <si>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</si>
  <si>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</si>
  <si>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</si>
  <si>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</si>
  <si>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</si>
  <si>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</si>
  <si>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</si>
  <si>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</si>
  <si>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</si>
  <si>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</si>
  <si>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</si>
  <si>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</si>
  <si>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</si>
  <si>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</si>
  <si>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</si>
  <si>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</si>
  <si>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</si>
  <si>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</si>
  <si>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</si>
  <si>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</si>
  <si>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</si>
  <si>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</si>
  <si>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</si>
  <si>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</si>
  <si>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</si>
  <si>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</si>
  <si>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</si>
  <si>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</si>
  <si>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</si>
  <si>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</si>
  <si>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</si>
  <si>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</si>
  <si>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</si>
  <si>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</si>
  <si>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</si>
  <si>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</si>
  <si>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</si>
  <si>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</si>
  <si>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</si>
  <si>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</si>
  <si>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</si>
  <si>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</si>
  <si>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</si>
  <si>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</si>
  <si>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</si>
  <si>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</si>
  <si>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</si>
  <si>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</si>
  <si>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</si>
  <si>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</si>
  <si>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</si>
  <si>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</si>
  <si>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</si>
  <si>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</si>
  <si>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</si>
  <si>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</si>
  <si>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</si>
  <si>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</si>
  <si>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</si>
  <si>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</si>
  <si>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</si>
  <si>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</si>
  <si>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</si>
  <si>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</si>
  <si>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</si>
  <si>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</si>
  <si>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</si>
  <si>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</si>
  <si>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</si>
  <si>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</si>
  <si>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</si>
  <si>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</si>
  <si>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</si>
  <si>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</si>
  <si>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</si>
  <si>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</si>
  <si>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</si>
  <si>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</si>
  <si>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</si>
  <si>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</si>
  <si>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</si>
  <si>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</si>
  <si>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</si>
  <si>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</si>
  <si>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</si>
  <si>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</si>
  <si>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</si>
  <si>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</si>
  <si>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</si>
  <si>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</si>
  <si>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</si>
  <si>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</si>
  <si>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</si>
  <si>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</si>
  <si>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</si>
  <si>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</si>
  <si>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</si>
  <si>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</si>
  <si>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</si>
  <si>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</si>
  <si>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</si>
  <si>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</si>
  <si>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</si>
  <si>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</si>
  <si>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</si>
  <si>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</si>
  <si>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</si>
  <si>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</si>
  <si>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</si>
  <si>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</si>
  <si>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</si>
  <si>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</si>
  <si>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</si>
  <si>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</si>
  <si>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</si>
  <si>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</si>
  <si>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</si>
  <si>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</si>
  <si>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</si>
  <si>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</si>
  <si>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</si>
  <si>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</si>
  <si>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</si>
  <si>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</si>
  <si>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</si>
  <si>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</si>
  <si>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</si>
  <si>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</si>
  <si>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</si>
  <si>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</si>
  <si>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</si>
  <si>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</si>
  <si>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</si>
  <si>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</si>
  <si>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</si>
  <si>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</si>
  <si>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</si>
  <si>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</si>
  <si>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</si>
  <si>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</si>
  <si>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</si>
  <si>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</si>
  <si>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</si>
  <si>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</si>
  <si>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</si>
  <si>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</si>
  <si>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</si>
  <si>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</si>
  <si>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</si>
  <si>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</si>
  <si>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</si>
  <si>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</si>
  <si>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</si>
  <si>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</si>
  <si>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</si>
  <si>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</si>
  <si>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</si>
  <si>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</si>
  <si>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</si>
  <si>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</si>
  <si>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</si>
  <si>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</si>
  <si>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</si>
  <si>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</si>
  <si>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</si>
  <si>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</si>
  <si>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</si>
  <si>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</si>
  <si>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</si>
  <si>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</si>
  <si>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</si>
  <si>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</si>
  <si>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</si>
  <si>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</si>
  <si>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</si>
  <si>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</si>
  <si>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</si>
  <si>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</si>
  <si>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</si>
  <si>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</si>
  <si>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</si>
  <si>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</si>
  <si>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</si>
  <si>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</si>
  <si>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</si>
  <si>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</si>
  <si>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</si>
  <si>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</si>
  <si>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</si>
  <si>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</si>
  <si>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</si>
  <si>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</si>
  <si>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</si>
  <si>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</si>
  <si>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</si>
  <si>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</si>
  <si>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</si>
  <si>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</si>
  <si>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</si>
  <si>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</si>
  <si>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</si>
  <si>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</si>
  <si>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</si>
  <si>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</si>
  <si>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</si>
  <si>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</si>
  <si>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</si>
  <si>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</si>
  <si>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</si>
  <si>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</si>
  <si>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</si>
  <si>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</si>
  <si>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</si>
  <si>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</si>
  <si>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</si>
  <si>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</si>
  <si>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</si>
  <si>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</si>
  <si>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</si>
  <si>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</si>
  <si>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</si>
  <si>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</si>
  <si>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</si>
  <si>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</si>
  <si>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</si>
  <si>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</si>
  <si>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</si>
  <si>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</si>
  <si>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</si>
  <si>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</si>
  <si>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</si>
  <si>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</si>
  <si>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</si>
  <si>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</si>
  <si>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</si>
  <si>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</si>
  <si>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</si>
  <si>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</si>
  <si>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</si>
  <si>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</si>
  <si>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</si>
  <si>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</si>
  <si>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</si>
  <si>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</si>
  <si>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</si>
  <si>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</si>
  <si>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</si>
  <si>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</si>
  <si>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</si>
  <si>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</si>
  <si>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</si>
  <si>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</si>
  <si>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</si>
  <si>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</si>
  <si>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</si>
  <si>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</si>
  <si>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</si>
  <si>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</si>
  <si>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</si>
  <si>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</si>
  <si>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SUBDIRECCION ADMINISTRATIVA  Y FINANCIERA</t>
  </si>
  <si>
    <t>TEMPORAL</t>
  </si>
  <si>
    <t>Diploma de bachiller en cualquier modalidad</t>
  </si>
  <si>
    <t>SECRETARIO EJECUTIVO, CÓDIGO 425, GRADO 21</t>
  </si>
  <si>
    <t>Dieciocho (18) meses de experiencia relacionada.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</si>
</sst>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top" wrapText="1"/>
      <protection hidden="1"/>
    </xf>
    <xf numFmtId="0" fontId="3" fillId="10" borderId="1" xfId="0" applyFont="1" applyFill="1" applyBorder="1" applyAlignment="1" applyProtection="1">
      <alignment horizontal="center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zoomScale="80" zoomScaleNormal="80" zoomScalePageLayoutView="104" workbookViewId="0">
      <selection activeCell="B13" sqref="B13:D13"/>
    </sheetView>
  </sheetViews>
  <sheetFormatPr baseColWidth="10" defaultColWidth="10.85546875" defaultRowHeight="11.25" x14ac:dyDescent="0.25"/>
  <cols>
    <col min="1" max="1" width="1.85546875" style="54" customWidth="1"/>
    <col min="2" max="2" width="16.42578125" style="54" customWidth="1"/>
    <col min="3" max="3" width="35.85546875" style="54" customWidth="1"/>
    <col min="4" max="4" width="21.28515625" style="54" customWidth="1"/>
    <col min="5" max="5" width="31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64" t="s">
        <v>247</v>
      </c>
      <c r="C2" s="65"/>
      <c r="D2" s="65"/>
      <c r="E2" s="65"/>
      <c r="F2" s="65"/>
      <c r="G2" s="66"/>
      <c r="J2" s="43" t="s">
        <v>2</v>
      </c>
    </row>
    <row r="3" spans="1:10" ht="30" customHeight="1" x14ac:dyDescent="0.25">
      <c r="B3" s="59" t="s">
        <v>1</v>
      </c>
      <c r="C3" s="60" t="s">
        <v>277</v>
      </c>
      <c r="D3" s="93" t="s">
        <v>248</v>
      </c>
      <c r="E3" s="94"/>
      <c r="F3" s="95" t="s">
        <v>413</v>
      </c>
      <c r="G3" s="96"/>
      <c r="J3" s="43" t="s">
        <v>4</v>
      </c>
    </row>
    <row r="4" spans="1:10" ht="27" customHeight="1" x14ac:dyDescent="0.25">
      <c r="B4" s="72" t="s">
        <v>3</v>
      </c>
      <c r="C4" s="73"/>
      <c r="D4" s="97" t="s">
        <v>410</v>
      </c>
      <c r="E4" s="98"/>
      <c r="F4" s="98"/>
      <c r="G4" s="99"/>
      <c r="J4" s="43" t="s">
        <v>7</v>
      </c>
    </row>
    <row r="5" spans="1:10" ht="31.5" customHeight="1" thickBot="1" x14ac:dyDescent="0.3">
      <c r="B5" s="49" t="s">
        <v>5</v>
      </c>
      <c r="C5" s="50" t="s">
        <v>411</v>
      </c>
      <c r="D5" s="67" t="s">
        <v>6</v>
      </c>
      <c r="E5" s="67"/>
      <c r="F5" s="68">
        <v>2987633</v>
      </c>
      <c r="G5" s="69"/>
      <c r="J5" s="43" t="s">
        <v>9</v>
      </c>
    </row>
    <row r="6" spans="1:10" ht="27" customHeight="1" thickBot="1" x14ac:dyDescent="0.3">
      <c r="B6" s="102" t="s">
        <v>8</v>
      </c>
      <c r="C6" s="103"/>
      <c r="D6" s="103"/>
      <c r="E6" s="103"/>
      <c r="F6" s="103"/>
      <c r="G6" s="104"/>
      <c r="J6" s="43" t="s">
        <v>12</v>
      </c>
    </row>
    <row r="7" spans="1:10" ht="27" customHeight="1" x14ac:dyDescent="0.25">
      <c r="B7" s="48" t="s">
        <v>10</v>
      </c>
      <c r="C7" s="92"/>
      <c r="D7" s="92"/>
      <c r="E7" s="46" t="s">
        <v>11</v>
      </c>
      <c r="F7" s="87" t="str">
        <f>+IFERROR(VLOOKUP(C7,Planta!$A$2:$B$170,2,0)," Sin información")</f>
        <v xml:space="preserve"> Sin información</v>
      </c>
      <c r="G7" s="88"/>
      <c r="J7" s="43" t="s">
        <v>15</v>
      </c>
    </row>
    <row r="8" spans="1:10" ht="39.75" customHeight="1" x14ac:dyDescent="0.25">
      <c r="B8" s="44" t="s">
        <v>13</v>
      </c>
      <c r="C8" s="71" t="str">
        <f>+IFERROR(VLOOKUP(C7,Planta!$A$2:$C$170,3,0)," Sin información")</f>
        <v xml:space="preserve"> Sin información</v>
      </c>
      <c r="D8" s="71"/>
      <c r="E8" s="45" t="s">
        <v>14</v>
      </c>
      <c r="F8" s="100" t="str">
        <f>+IFERROR(VLOOKUP(C7,Planta!$A$2:$F$170,6,0)," Sin información")</f>
        <v xml:space="preserve"> Sin información</v>
      </c>
      <c r="G8" s="101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74" t="s">
        <v>17</v>
      </c>
      <c r="E9" s="75"/>
      <c r="F9" s="76" t="str">
        <f>+IFERROR(VLOOKUP(C7,Planta!$A$2:$D$170,4,0)," Sin información")</f>
        <v xml:space="preserve"> Sin información</v>
      </c>
      <c r="G9" s="77"/>
      <c r="J9" s="43" t="s">
        <v>21</v>
      </c>
    </row>
    <row r="10" spans="1:10" ht="33.75" customHeight="1" thickBot="1" x14ac:dyDescent="0.3">
      <c r="A10" s="54" t="s">
        <v>19</v>
      </c>
      <c r="B10" s="89" t="s">
        <v>20</v>
      </c>
      <c r="C10" s="90"/>
      <c r="D10" s="90"/>
      <c r="E10" s="90"/>
      <c r="F10" s="90"/>
      <c r="G10" s="91"/>
      <c r="J10" s="43" t="s">
        <v>26</v>
      </c>
    </row>
    <row r="11" spans="1:10" ht="45.6" customHeight="1" x14ac:dyDescent="0.25">
      <c r="B11" s="82" t="s">
        <v>22</v>
      </c>
      <c r="C11" s="83"/>
      <c r="D11" s="84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6" customHeight="1" x14ac:dyDescent="0.25">
      <c r="B12" s="85" t="s">
        <v>412</v>
      </c>
      <c r="C12" s="86"/>
      <c r="D12" s="86"/>
      <c r="E12" s="55"/>
      <c r="F12" s="52"/>
      <c r="G12" s="53"/>
      <c r="J12" s="43" t="s">
        <v>249</v>
      </c>
    </row>
    <row r="13" spans="1:10" ht="36" customHeight="1" thickBot="1" x14ac:dyDescent="0.3">
      <c r="B13" s="80" t="s">
        <v>414</v>
      </c>
      <c r="C13" s="81"/>
      <c r="D13" s="81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79"/>
      <c r="G16" s="79"/>
      <c r="J16" s="43" t="s">
        <v>253</v>
      </c>
    </row>
    <row r="17" spans="4:10" ht="15" x14ac:dyDescent="0.25">
      <c r="D17" s="39"/>
      <c r="E17" s="40"/>
      <c r="F17" s="79"/>
      <c r="G17" s="79"/>
      <c r="J17" s="43" t="s">
        <v>254</v>
      </c>
    </row>
    <row r="18" spans="4:10" ht="15.75" thickBot="1" x14ac:dyDescent="0.3">
      <c r="D18" s="41"/>
      <c r="E18" s="42"/>
      <c r="F18" s="79"/>
      <c r="G18" s="79"/>
      <c r="J18" s="43" t="s">
        <v>255</v>
      </c>
    </row>
    <row r="19" spans="4:10" ht="15" x14ac:dyDescent="0.25">
      <c r="D19" s="78" t="s">
        <v>28</v>
      </c>
      <c r="E19" s="78"/>
      <c r="F19" s="79"/>
      <c r="G19" s="79"/>
      <c r="J19" s="43" t="s">
        <v>256</v>
      </c>
    </row>
    <row r="20" spans="4:10" ht="15" x14ac:dyDescent="0.25">
      <c r="D20" s="78"/>
      <c r="E20" s="78"/>
      <c r="F20" s="79"/>
      <c r="G20" s="79"/>
      <c r="J20" s="43" t="s">
        <v>257</v>
      </c>
    </row>
    <row r="21" spans="4:10" ht="15" x14ac:dyDescent="0.25">
      <c r="D21" s="78" t="str">
        <f>+IFERROR(VLOOKUP(C7,Planta!$A$2:$B$170,2,0)," Sin Información")</f>
        <v xml:space="preserve"> Sin Información</v>
      </c>
      <c r="E21" s="78"/>
      <c r="F21" s="79"/>
      <c r="G21" s="79"/>
      <c r="J21" s="43" t="s">
        <v>258</v>
      </c>
    </row>
    <row r="22" spans="4:10" ht="15" x14ac:dyDescent="0.25">
      <c r="D22" s="70" t="str">
        <f>+IFERROR(VLOOKUP(C7,Planta!$A$2:$C$170,3,0)," Sin información")</f>
        <v xml:space="preserve"> Sin información</v>
      </c>
      <c r="E22" s="70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10:G10"/>
    <mergeCell ref="C7:D7"/>
    <mergeCell ref="D3:E3"/>
    <mergeCell ref="F3:G3"/>
    <mergeCell ref="D4:G4"/>
    <mergeCell ref="F8:G8"/>
    <mergeCell ref="B6:G6"/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headerFooter>
    <oddHeader xml:space="preserve">&amp;L&amp;G&amp;C&amp;"Arial,Negrita"&amp;12MANIFESTACION DE INTERES A ENCARGO   </oddHeader>
    <oddFooter>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Olga Mireya Santos Gonzalez</cp:lastModifiedBy>
  <cp:revision/>
  <cp:lastPrinted>2022-04-22T18:05:27Z</cp:lastPrinted>
  <dcterms:created xsi:type="dcterms:W3CDTF">2021-07-02T14:22:26Z</dcterms:created>
  <dcterms:modified xsi:type="dcterms:W3CDTF">2023-07-17T15:14:07Z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2023-07-01T00:24:30Z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3bb08ca0-15c3-4949-a57a-b2815e99c548</vt:lpwstr>
  </property>
  <property fmtid="{D5CDD505-2E9C-101B-9397-08002B2CF9AE}" pid="8" name="MSIP_Label_5fac521f-e930-485b-97f4-efbe7db8e98f_ContentBits">
    <vt:lpwstr>0</vt:lpwstr>
  </property>
</Properties>
</file>