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dor\Desktop\"/>
    </mc:Choice>
  </mc:AlternateContent>
  <xr:revisionPtr revIDLastSave="0" documentId="13_ncr:1_{4948D5C3-B7ED-4FEC-A86B-52C51E52987A}" xr6:coauthVersionLast="47" xr6:coauthVersionMax="47" xr10:uidLastSave="{00000000-0000-0000-0000-000000000000}"/>
  <workbookProtection workbookAlgorithmName="SHA-512" workbookHashValue="tZ4d6B/CDyfDGRLdLUPGLV6+KwqteiRQuMRu8R+FjMDkGXX2+3vN3G7xQM0X78rJqnmTCeAKrSw0mgyLkkgGtw==" workbookSaltValue="Wlnbdbj3ILJZIJX7z8GXBQ==" workbookSpinCount="100000" lockStructure="1"/>
  <bookViews>
    <workbookView xWindow="-110" yWindow="-110" windowWidth="19420" windowHeight="10420" xr2:uid="{00000000-000D-0000-FFFF-FFFF00000000}"/>
  </bookViews>
  <sheets>
    <sheet name="FMI" sheetId="1" r:id="rId1"/>
    <sheet name="Vacantes" sheetId="3" state="hidden" r:id="rId2"/>
    <sheet name="Planta" sheetId="2" state="hidden" r:id="rId3"/>
  </sheets>
  <definedNames>
    <definedName name="_xlnm._FilterDatabase" localSheetId="2" hidden="1">Planta!#REF!</definedName>
    <definedName name="_xlnm._FilterDatabase" localSheetId="1" hidden="1">Vacantes!$A$1:$M$1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1" i="1" l="1"/>
  <c r="B14" i="1"/>
  <c r="B13" i="1"/>
  <c r="F6" i="1"/>
  <c r="C6" i="1"/>
  <c r="D5" i="1"/>
  <c r="F4" i="1"/>
  <c r="D20" i="1"/>
  <c r="C9" i="1"/>
  <c r="F10" i="1"/>
  <c r="C10" i="1"/>
  <c r="F8" i="1"/>
  <c r="F9" i="1"/>
</calcChain>
</file>

<file path=xl/sharedStrings.xml><?xml version="1.0" encoding="utf-8"?>
<sst xmlns="http://schemas.openxmlformats.org/spreadsheetml/2006/main" count="889" uniqueCount="286">
  <si>
    <t xml:space="preserve">                           MANIFESTACION DE INTERES  A ENCARGO                                   </t>
  </si>
  <si>
    <t>DATOS DEL EMPLEAO VACANTE</t>
  </si>
  <si>
    <t>PROCESO DE ENCARGO NRO.</t>
  </si>
  <si>
    <t>VACANTE A ENCARGAR</t>
  </si>
  <si>
    <t xml:space="preserve">DEPENDENCIA DE LA VACANTE </t>
  </si>
  <si>
    <t>NATURALEZA DEL CARGO</t>
  </si>
  <si>
    <t>ASIGNACION BASICA</t>
  </si>
  <si>
    <t>DATOS DEL ASPIRANTE</t>
  </si>
  <si>
    <t>CEDULA ASPIRANTE</t>
  </si>
  <si>
    <t>NOMBRE DEL ASPIRANTE</t>
  </si>
  <si>
    <t xml:space="preserve">CARGO ACTUAL ASPIRANTE </t>
  </si>
  <si>
    <t>DEPENDENCIA ACTUAL DEL ASPIRANTE</t>
  </si>
  <si>
    <t xml:space="preserve">TIPO DE VINCULACION </t>
  </si>
  <si>
    <t>FECHA DE POSESION</t>
  </si>
  <si>
    <t xml:space="preserve"> </t>
  </si>
  <si>
    <t xml:space="preserve">REQUISITOS PARA APLICAR A LA VACANTE </t>
  </si>
  <si>
    <t xml:space="preserve">REQUISITOS PARA EL CARGO </t>
  </si>
  <si>
    <t>CUMPLIMIENTO DEL ASPIRANTE</t>
  </si>
  <si>
    <t>CUMPLE</t>
  </si>
  <si>
    <t>NO CUMPLE</t>
  </si>
  <si>
    <t xml:space="preserve">FIRMA DEL ASPIRANTE </t>
  </si>
  <si>
    <t xml:space="preserve">COD ENCARGO </t>
  </si>
  <si>
    <t xml:space="preserve">CARGO </t>
  </si>
  <si>
    <t xml:space="preserve">DEPENDENCIA </t>
  </si>
  <si>
    <t>PROPÓSITO PRINCIPAL :</t>
  </si>
  <si>
    <t>DESCRIPCIÓN DE FUNCIONES ESENCIALES:</t>
  </si>
  <si>
    <t xml:space="preserve">REQUISITOS DE ESTUDIO </t>
  </si>
  <si>
    <t xml:space="preserve">REQUISITOS DE EXPERIENCIA </t>
  </si>
  <si>
    <t xml:space="preserve">RESOLUCION MANUAL DE FUNCIONES </t>
  </si>
  <si>
    <t>ASIGNACIÓN BÁSICA:</t>
  </si>
  <si>
    <t>NUMERO DE VACANTES</t>
  </si>
  <si>
    <t>OPEC</t>
  </si>
  <si>
    <t>158 DE 2018</t>
  </si>
  <si>
    <t>CARGO</t>
  </si>
  <si>
    <t>TIPO DE VINCULACION</t>
  </si>
  <si>
    <t>AUXILIAR ADMINISTRATIVO- CODIGO 407- GRADO 8</t>
  </si>
  <si>
    <t>003 - OFICINA DE TECNOLOGIAS DE LA INFORMACION Y LAS COMUNICACIONES TIC</t>
  </si>
  <si>
    <t>Desarrollar actividades de apoyo administrativo, gestión documental, atención al usuario interno y externo de la entidad, de acuerdo con las políticas de la entidad.</t>
  </si>
  <si>
    <t>1. Realizar las actividades de apoyo administrativo y logístico que requiera el funcionamiento de la dependencia, conforme con las instrucciones del superior inmediato. 2. Digitar diferentes tipos de documentos, con criterios de calidad y oportunidad.    3. Apoyar las actividades de ingreso, salida, registro y gestión de la correspondencia de la dependencia, de acuerdo con el procedimiento establecido. 4. Apoyar operativamente los requerimientos que sobre los documentos, firmas, soportes, CDP, RDP, y demás trámites asociados a la gestión de contratación, seguimiento y/o liquidación de contratos, con la oportuni8dad debida. 5. Organizar los documentos de archivo de acuerdo con la normativa vigente y las tablas de retención documental. 6. Apoyar la atención a funcionarios y público en general, brindando la información y realizando los trámites pertinentes, según instrucciones del jefe inmediato. 7. Realizar actividades de mensajería interna y externa que requiera la dependencia, según las necesidades institucionales y las directrices del jefe inmediato. 8. Participar en la implementación y mejoramiento continuo del Sistema Integrado de Gestión, dentro de los parámetros de las normas técnicas y de acuerdo con las directrices de la entidad de manera oportuna.</t>
  </si>
  <si>
    <t>Estudio: Aprobación de cuatro (4) años de educación básica secundaria,</t>
  </si>
  <si>
    <t>TEMPORAL</t>
  </si>
  <si>
    <t>DEPENDENCIA</t>
  </si>
  <si>
    <t>CEDULA</t>
  </si>
  <si>
    <t>NOMBRE</t>
  </si>
  <si>
    <t>SITUACIÓN ADMINISTRATIVO DEL TITULAR</t>
  </si>
  <si>
    <t>DIRECCION GENERAL</t>
  </si>
  <si>
    <t>001- DIRECCION GENERAL PLANTA DE PERSONAL</t>
  </si>
  <si>
    <t xml:space="preserve">JUAN CARLOS LOPEZ LOPEZ </t>
  </si>
  <si>
    <t>TITULAR EMPLEO</t>
  </si>
  <si>
    <t>LIBRE NOMBRAMIENTO Y REMOCION</t>
  </si>
  <si>
    <t>MONICA BONILLA VELASCO</t>
  </si>
  <si>
    <t>JOSE ANDRES CORREDOR GAITAN</t>
  </si>
  <si>
    <t>FABIAN HUMBERTO  FAJARDO RESTREPO</t>
  </si>
  <si>
    <t>EN ENCARGO</t>
  </si>
  <si>
    <t>JHON JAIRO GONZALEZ ARBOLEDA</t>
  </si>
  <si>
    <t>LINDA IVONNE ABRIL ESPITIA</t>
  </si>
  <si>
    <t>OFICINA ASESORA DE COMUNICACIONES  Y RELACIONES INTERINSTITUCIONALES</t>
  </si>
  <si>
    <t>DIEGO FERNANDO FONSECA NUÑEZ</t>
  </si>
  <si>
    <t>PERIODO DE PRUEBA</t>
  </si>
  <si>
    <t>CARRERA ADMINISTRATIVA</t>
  </si>
  <si>
    <t>MARCO GIOVANNI GONZALEZ ROMERO</t>
  </si>
  <si>
    <t>PROVISIONAL</t>
  </si>
  <si>
    <t>KEHIDY MABEL GARZON ROMERO</t>
  </si>
  <si>
    <t>OFICINA ASESORA DE PLANEACION</t>
  </si>
  <si>
    <t>YESLY ALEXANDRA ROA MENDOZA</t>
  </si>
  <si>
    <t>SANDRA PATRICIA RODRIGUEZ JUNCO</t>
  </si>
  <si>
    <t>ANGELICA  BELTRAN ACOSTA</t>
  </si>
  <si>
    <t>LIZED HERNANDEZ CORREA</t>
  </si>
  <si>
    <t xml:space="preserve">LADY CAROLINA LEON GUTIERREZ </t>
  </si>
  <si>
    <t>LUZ MARY PALACIOS CASTILLO</t>
  </si>
  <si>
    <t xml:space="preserve">OFICINA ASESORA DE PLANEACION (Reubicado de S.A) </t>
  </si>
  <si>
    <t>NANCY LILIANA  ROJAS ROMERO</t>
  </si>
  <si>
    <t>AIDA YOLIMA ZARATE AGUILLON</t>
  </si>
  <si>
    <t>LEIDY  MEDINA MARTÍNEZ</t>
  </si>
  <si>
    <t>OFICINA CONTROL INTERNO DISCIPLINARIO - OCDI</t>
  </si>
  <si>
    <t>PAOLA ANDREA MANGHEGO INFANTE</t>
  </si>
  <si>
    <t xml:space="preserve">OFICINA CONTROL INTERNO DISCIPLINARIO - OCDI (Reubicado de SFAP) </t>
  </si>
  <si>
    <t>RIGOBERTO MORALES BECERRA</t>
  </si>
  <si>
    <t xml:space="preserve">OFICINA CONTROL INTERNO DISCIPLINARIO - OCDI (Reubicado de SAL) </t>
  </si>
  <si>
    <t>ALEXANDER BOLAÑOS POMEO</t>
  </si>
  <si>
    <t>RAUL HERNANDEZ CORTES</t>
  </si>
  <si>
    <t xml:space="preserve">OFICINA CONTROL INTERNO DISCIPLINARIO - OCDI (Reubicado de SAF) </t>
  </si>
  <si>
    <t>LILIANA CASALLAS CARDONA</t>
  </si>
  <si>
    <t>OFICINA DE CONTROL INTERNO</t>
  </si>
  <si>
    <t>SANDRA BEATRIZ ALVARADO SALCEDO</t>
  </si>
  <si>
    <t>PERIODO FIJO</t>
  </si>
  <si>
    <t>LIGIA MARLEN VELANDIA LEON</t>
  </si>
  <si>
    <t xml:space="preserve">OSCAR JAVIER HERNANDEZ SERRANO </t>
  </si>
  <si>
    <t>COMISION</t>
  </si>
  <si>
    <t>LUZ STELLA  CAÑON HERNANDEZ</t>
  </si>
  <si>
    <t>ERIKA MARCELA HUARI MATEUS</t>
  </si>
  <si>
    <t>SANDRA PATRICIA PARDO RAMIREZ</t>
  </si>
  <si>
    <t xml:space="preserve">OFICINA DE CONTROL INTERNO (Reubicado de SAL) </t>
  </si>
  <si>
    <t>EDUARDO JOSE BALLESTEROS CASTRO</t>
  </si>
  <si>
    <t>CARMEN LILIANA VILLA REINA</t>
  </si>
  <si>
    <t>MARTHA IRENE OLAYA MEDELLIN</t>
  </si>
  <si>
    <t>PROVISIONAL- TRANSITORIO</t>
  </si>
  <si>
    <t>PROVISIONAL TRANSITORIO</t>
  </si>
  <si>
    <t>OFICINA DE TECNOLOGIAS DE LA INFORMACION Y LAS COMUNICACIONES TIC</t>
  </si>
  <si>
    <t>CESAR MAURICIO BELTRAN LOPEZ</t>
  </si>
  <si>
    <t>HÉCTOR GONZALO CIFUENTES HERNÁNDEZ</t>
  </si>
  <si>
    <t>CARLOS ANDRES CUARTAS GALVIS</t>
  </si>
  <si>
    <t>SAYRA PAOLA NOVA MURCIA</t>
  </si>
  <si>
    <t>JUAN SEBASTIÁN  PERDOMO MENDEZ</t>
  </si>
  <si>
    <t>JUAN CARLOS PIÑEROS GARCIA</t>
  </si>
  <si>
    <t>MAURICIO SUAREZ MAYORGA</t>
  </si>
  <si>
    <t>OSBALDO CORTES LOZANO</t>
  </si>
  <si>
    <t>EDUARDO ANDRES ROZO REVELO</t>
  </si>
  <si>
    <t xml:space="preserve">SANDRA BIBIANA MORA FLOREZ </t>
  </si>
  <si>
    <t xml:space="preserve">WILSON MANUEL ROJAS </t>
  </si>
  <si>
    <t>CLAUDIA LUCRECIA GOMEZ TORRES</t>
  </si>
  <si>
    <t>JERCE AURORA SANDOVAL MACIAS</t>
  </si>
  <si>
    <t>SUBDIRECCION ADMINISTRATIVA Y FINANCIERA</t>
  </si>
  <si>
    <t>MIGUEL ANTONIO JIMENEZ PORTELA</t>
  </si>
  <si>
    <t>KAREN NIÑO RAMIREZ</t>
  </si>
  <si>
    <t>DIEGO HERNAN MURILLO PENAGOS</t>
  </si>
  <si>
    <t>SUBDIRECCION ADMINISTRATIVA Y FINANCIERA (Reubicado de OAP)</t>
  </si>
  <si>
    <t>MAURICIO LIEVANO BERNAL</t>
  </si>
  <si>
    <t>SERGIO ALEJANDRO JIMENEZ GONZALEZ</t>
  </si>
  <si>
    <t>SANDRA RUBIELA RUIZ MEDELLIN</t>
  </si>
  <si>
    <t>MONICA MILENA GONZALEZ FLOREZ</t>
  </si>
  <si>
    <t>SANDRA MILENA MARTINEZ PAEZ</t>
  </si>
  <si>
    <t>WILSON ORLANDO REYES CALDERÓN</t>
  </si>
  <si>
    <t>12/04/2020 -   5/11/2020</t>
  </si>
  <si>
    <t>JAVIER RAMIRO ALVAREZ MUÑOZ</t>
  </si>
  <si>
    <t>FABIO ENRIQUE BARRERA LOVERA</t>
  </si>
  <si>
    <t>DANIEL ALEXANDER MARIÑO CARRILLO</t>
  </si>
  <si>
    <t>ANDRES MAURICIO CARO CORTES</t>
  </si>
  <si>
    <t>JACQUELINNE FARFAN SANCHEZ</t>
  </si>
  <si>
    <t>LUZ ALBA  JIMENEZ AYALA</t>
  </si>
  <si>
    <t>JOSE ALEXANDER GOMEZ MANTILLA</t>
  </si>
  <si>
    <t>MAURICIO GONZALEZ LLANOS</t>
  </si>
  <si>
    <t>VILMA LUCIA PRADA AMAYA</t>
  </si>
  <si>
    <t>EMILIA ESPERANZA MORALES CAMARGO</t>
  </si>
  <si>
    <t>JENNY PAOLA GUZMAN AVILA</t>
  </si>
  <si>
    <t>LUIS ANTONIO BUSTOS SUAREZ</t>
  </si>
  <si>
    <t>VICTOR ALFONSO GUTIERREZ GIRALDO</t>
  </si>
  <si>
    <t>FRANCISCO ORLANDO  LEON PEREZ</t>
  </si>
  <si>
    <t>JUANA MARCELA BOCANEGRA GOMEZ</t>
  </si>
  <si>
    <t>MONICA ANDREA PAEZ TRUJILLO</t>
  </si>
  <si>
    <t>WILLIAM MARTIN PASTRANA TAPIERO</t>
  </si>
  <si>
    <t>WILLIAM ALEJANDRO RANGEL VIDES</t>
  </si>
  <si>
    <t>MARIA EVA SANTOS MURILLO</t>
  </si>
  <si>
    <t>SANDRA MILENA MORALES CASTIBLANCO</t>
  </si>
  <si>
    <t xml:space="preserve">BENJAMIN SIERRA </t>
  </si>
  <si>
    <t>ALPIDIO MEJIA GIRALDO</t>
  </si>
  <si>
    <t>SUBDIRECCION DE APROVECHAMIENTO</t>
  </si>
  <si>
    <t xml:space="preserve">VACANCIA DEFINITIVA ANTERIOR ALVARO RAUL PARRA </t>
  </si>
  <si>
    <t xml:space="preserve">VACANCIA DEFINITIVA </t>
  </si>
  <si>
    <t>LAURA VICTORIA GUERRERO SANTACRUZ</t>
  </si>
  <si>
    <t xml:space="preserve">VACANCIA DEFINITIVA ANTERIOR GLORIA ANDREA SANCHEZ </t>
  </si>
  <si>
    <t>SUBDIRECCION DE APROVECHAMIENTO (Reubicado de SAF)</t>
  </si>
  <si>
    <t>BLANCA YOMAR LOPEZ DELGADILLO</t>
  </si>
  <si>
    <t>LEIDY ALICIA CRUZ RINCON</t>
  </si>
  <si>
    <t>DILLMAN GORDILLO MELO</t>
  </si>
  <si>
    <t>LAURA MARCELA LARA CASTELLANOS</t>
  </si>
  <si>
    <t>MAURICIO ANDRES LIS LIS</t>
  </si>
  <si>
    <t>IVONNE MELISSA MENDEZ CORREDOR</t>
  </si>
  <si>
    <t>MAGALLY MORENO VANEGAS</t>
  </si>
  <si>
    <t>LUZ AMPARO NOVOA RAMOS</t>
  </si>
  <si>
    <t>BRISA JULIETH SALAMANCA FONSECA</t>
  </si>
  <si>
    <t>MONICA BAQUERO RODRIGUEZ</t>
  </si>
  <si>
    <t>LUIS ORLANDO URREA LOPEZ</t>
  </si>
  <si>
    <t>AMANDA GOMEZ ORTIZ</t>
  </si>
  <si>
    <t>BRIGITTE ESPERANZA MOYA CABRERA</t>
  </si>
  <si>
    <t xml:space="preserve">SUBDIRECCION DE APROVECHAMIENTO (Reubicado de SAF) </t>
  </si>
  <si>
    <t>FRAN BELTRAN MONTERO</t>
  </si>
  <si>
    <t>DANIEL OCTAVIO CORDOBA TORRES</t>
  </si>
  <si>
    <t>SUBDIRECCION DE ASUNTOS LEGALES</t>
  </si>
  <si>
    <t>ANDERSON ARTURO GALEANO AVILA</t>
  </si>
  <si>
    <t>DEICY ASTRID BELTRAN ANGEL</t>
  </si>
  <si>
    <t>OSCAR IGNACIO PRIETO BAREÑO</t>
  </si>
  <si>
    <t>MYRIAM  YANNETH GONZALEZ GUTIERREZ</t>
  </si>
  <si>
    <t>NIDIA YANIVE PINEDA PEÑA</t>
  </si>
  <si>
    <t>SWANDY ELENA ARROYO BETANCOURT</t>
  </si>
  <si>
    <t>LUDY FERNANDA FAGUA NEIRA</t>
  </si>
  <si>
    <t>CORINA ANA MARIA NIEVES QUINTERO</t>
  </si>
  <si>
    <t>NELSON OSPINA QUINTERO</t>
  </si>
  <si>
    <t xml:space="preserve">VACANCIA DEFINITIVA ANTERIOR TITULAR IVAN PERILLA </t>
  </si>
  <si>
    <t>JUAN CAMILO MORENO MORALES</t>
  </si>
  <si>
    <t>DIANA JIMENA ARIAS BENITEZ</t>
  </si>
  <si>
    <t>MARTHA CARRILLO PEÑA</t>
  </si>
  <si>
    <t>WILLIAM ALEXIS VILLALOBOS BALLESTEROS</t>
  </si>
  <si>
    <t>SUBDIRECCION DISPOSICIÓN FINAL</t>
  </si>
  <si>
    <t>FREDY FERLEY ALDANA ARIAS</t>
  </si>
  <si>
    <t>YIRA BOLAÑOS ENRIQUEZ</t>
  </si>
  <si>
    <t>HENRY VELASQUEZ VALENCIA</t>
  </si>
  <si>
    <t>HERNAN DARÍO TOCAREMA GARZON</t>
  </si>
  <si>
    <t>LAURA MELISSA BALLESTEROS ORJUELA</t>
  </si>
  <si>
    <t>MARIA CAROLINA CAMACHO GAMBOA</t>
  </si>
  <si>
    <t>ALEXANDRA GUZMAN CIFUENTES</t>
  </si>
  <si>
    <t>YON ALEXSANDER PLAZAS GOMEZ</t>
  </si>
  <si>
    <t>MARIA CRISTINA RODRIGUEZ ARIAS</t>
  </si>
  <si>
    <t>KAREN LORENA TORREJANO HURTADO</t>
  </si>
  <si>
    <t>LUIS ALEJANDRO TORRES ROCHA</t>
  </si>
  <si>
    <t>DAVID OSPINA MURGUEITIO</t>
  </si>
  <si>
    <t>VACANCIA DEFINITIVA ANTERIOR DIANA MARCELA MARTINEZ SALGADO</t>
  </si>
  <si>
    <t>VIVIAN LORENA  NEIVA PARRA</t>
  </si>
  <si>
    <t>VERONICA ORTEGA JIMENEZ</t>
  </si>
  <si>
    <t xml:space="preserve">SUBDIRECCION DISPOSICIÓN FINAL (Reubicado de SAF) </t>
  </si>
  <si>
    <t>SAMUEL AUGUSTO CHAVEZ SANCHEZ</t>
  </si>
  <si>
    <t>SUBDIRECCION RECOLECCION, BARRIDO Y LIMPIEZA</t>
  </si>
  <si>
    <t>ALBEIRO ANTONIO PORRAS ALVAREZ</t>
  </si>
  <si>
    <t>SARET PATRICIA PERDOMO ESQUIVEL</t>
  </si>
  <si>
    <t>GLORIA AMPARO  MARTINEZ DULCE</t>
  </si>
  <si>
    <t>DIANA VARGAS GARCIA</t>
  </si>
  <si>
    <t>LEYDI CAROLINA ESCOBAR RODRIGUEZ</t>
  </si>
  <si>
    <t>NURY COBO VILLAMIL</t>
  </si>
  <si>
    <t>ADRIANA LAVERDE CUADROS</t>
  </si>
  <si>
    <t>MARTHA ESPERANZA MARTÍNEZ RODRÍGUEZ</t>
  </si>
  <si>
    <t>ADRIANO PARADA RAVELO</t>
  </si>
  <si>
    <t>BRIHEISSNER ABELARDO PINZON NAVARRETE</t>
  </si>
  <si>
    <t>ADRIANA PRIETO ANTOLINEZ</t>
  </si>
  <si>
    <t>WILSON ANTONIO SANDOVAL GARCES</t>
  </si>
  <si>
    <t xml:space="preserve">SUBDIRECCION RECOLECCION, BARRIDO Y LIMPIEZA (Reubicado de S.A) </t>
  </si>
  <si>
    <t>ARLEY BERNARDO BELTRAN CAMACHO</t>
  </si>
  <si>
    <t>SUBDIRECCION RECOLECCION, BARRIDO Y LIMPIEZA ( Reubicada de OAP)</t>
  </si>
  <si>
    <t>JAZMIN KARIME FLOREZ VERGEL</t>
  </si>
  <si>
    <t xml:space="preserve">SUBDIRECCION RECOLECCION, BARRIDO Y LIMPIEZA  (Reubicado de S.A) </t>
  </si>
  <si>
    <t>DIANA CAROLINA RIAÑO PEDRAZA</t>
  </si>
  <si>
    <t>SUBDIRECCION RECOLECCION, BARRIDO Y LIMPIEZA (Reubicado de SAF)</t>
  </si>
  <si>
    <t>NORMAN CARDOZO AVELLA</t>
  </si>
  <si>
    <t>SUBDIRECCION SERVICIOS FUNERARIOS Y ALUMBRADO PUBLICO</t>
  </si>
  <si>
    <t>INGRID LISBETH RAMIREZ MORENO</t>
  </si>
  <si>
    <t>CAMILO HUMBERTO FLOREZ CONTRERAS</t>
  </si>
  <si>
    <t>JOHN JAIRO GALLEGO FLÓREZ</t>
  </si>
  <si>
    <t>VACANCIA DEFINITIVA ANTERIOR WILLIAM LEONARDO CRUZ MANCIPE</t>
  </si>
  <si>
    <t>XIMENA LOZANO GOMEZ</t>
  </si>
  <si>
    <t>MANUEL JIMMY CAICEDO CAICEDO</t>
  </si>
  <si>
    <t>JAIRO MANUEL CONTRERAS RIOS</t>
  </si>
  <si>
    <t>DIEGO FERNANDO JIMENEZ TERRANOVA</t>
  </si>
  <si>
    <t>EDILBERTO PERALTA PEÑA</t>
  </si>
  <si>
    <t>DIANA LORENA BERNAL PARRA</t>
  </si>
  <si>
    <t>CARLOS GILBER CABRERA OVALLE</t>
  </si>
  <si>
    <t>EDNA MARCELA GOMEZ CALVACHE</t>
  </si>
  <si>
    <t>ADRIAN HUMBERTO HERAZO CASTRO</t>
  </si>
  <si>
    <t>OSCAR DANILO CARDENAS BLANCO</t>
  </si>
  <si>
    <t xml:space="preserve">SUBDIRECCION SERVICIOS FUNERARIOS Y ALUMBRADO PUBLICO (Reubicado de SAF) </t>
  </si>
  <si>
    <t>PEDRO ALEJANDRO CORTES CORTES</t>
  </si>
  <si>
    <t>JOHN HERNEL SANCHEZ SANDOVAL</t>
  </si>
  <si>
    <t>HERNANDO MANUEL MANJARRES ALTHAHONA</t>
  </si>
  <si>
    <t>DIANA OLAYA TORRES</t>
  </si>
  <si>
    <t>YUDIS NAYIBE SIERRA DUNNAN</t>
  </si>
  <si>
    <t>FERNANDO MARTÍN ROMERO MONTILLA</t>
  </si>
  <si>
    <t>VACANCIA TEMPORAL</t>
  </si>
  <si>
    <t xml:space="preserve">SIN PROVEER </t>
  </si>
  <si>
    <t>LENEY AMINTA SOLARTE ZAMBRANO RESOLUCION 148 DE 2023 hasta el 31 de agosto  2023</t>
  </si>
  <si>
    <t>VACANCIA DEFINITIVA  GABRIEL ENRIQUE RODRIGUEZ CASTELLANOS</t>
  </si>
  <si>
    <t>DIRECTOR GENERAL UNIDAD DESCENTRALIZADA CODIGO 050 GRADO 09</t>
  </si>
  <si>
    <t>ASESOR CODIGO 105 GRADO 05</t>
  </si>
  <si>
    <t>SECRETARIO EJECUTIVO CODIGO 425 GRADO 27</t>
  </si>
  <si>
    <t>CONDUCTOR CODIGO 480 GRADO 14</t>
  </si>
  <si>
    <t>JEFE DE OFICINA ASESORA DE COMUNICACIONES CODIGO 115 GRADO 05</t>
  </si>
  <si>
    <t>PROFESIONAL UNIVERSITARIO CODIGO 219 GRADO 12</t>
  </si>
  <si>
    <t>AUXILIAR ADMINISTRATIVO CODIGO 407 GRADO 08</t>
  </si>
  <si>
    <t>JEFE DE OFICINA CODIGO 115 GRADO 06</t>
  </si>
  <si>
    <t>PROFESIONAL ESPECIALIZADO CODIGO 222 GRADO 26</t>
  </si>
  <si>
    <t>TECNICO OPERATIVO CODIGO 314 GRADO 18</t>
  </si>
  <si>
    <t>SECRETARIO EJECUTIVO CODIGO 425 GRADO 21</t>
  </si>
  <si>
    <t>JEFE DE OFICINA CODIGO 006 GRADO 06</t>
  </si>
  <si>
    <t>PROFESIONAL ESPECIALIZADO CODIGO 222 GRADO 24</t>
  </si>
  <si>
    <t>AUXILIAR ADMINISTRATIVO CODIGO 407 GRADO 8</t>
  </si>
  <si>
    <t>PROFESIONAL UNIVERSITARIO CODIGO 219 GRADO 10</t>
  </si>
  <si>
    <t>SUBDIRECTOR ADMINISTRATIVO  CODIGO 068 GRADO 07</t>
  </si>
  <si>
    <t>ALMACENISTA GENERAL CODIGO 215 GRADO 24</t>
  </si>
  <si>
    <t>AUXILIAR ADMINISTRATIVO CODIGO 407 GRADO 27</t>
  </si>
  <si>
    <t>AUXILIAR DE SERVICIOS GENERALES CODIGO 470 GRADO 08</t>
  </si>
  <si>
    <t>SUBDIRECTOR TECNICO  CODIGO 084 GRADO 07</t>
  </si>
  <si>
    <t>011 - SUBDIRECCION ADMINISTRATIVA Y FINANCIERA</t>
  </si>
  <si>
    <t>Desarrollar actividades de apoyo administrativo, gestión documental, atención al usuario interno y externo de la entidad, de acuerdo con los procedimientos establecidos.</t>
  </si>
  <si>
    <t>1.	Desarrollar las actividades de apoyo administrativo y logístico que requiera el funcionamiento de la dependencia, conforme a las instrucciones del superior inmediato.
2.	Digitar diferentes tipos de documentos, según las instrucciones del jefe inmediato y las necesidades de la dependencia. 
3.	Apoyar las actividades de ingreso, salida, registro y gestión de la correspondencia de la dependencia, según procedimiento establecido.
4.	Colaborar en la organización de los documentos de archivo de acuerdo con la normativa vigente y las tablas de retención documental.
5.	Apoyar la atención a funcionarios y público en general, brindado la información y realizando los trámites pertinentes, de conformidad con el procedimiento establecido.
6.	Organizar y gestionar el archivo de gestión y depurar los documentos que deben ir con destino al archivo central de acuerdo con el procedimiento establecido.
7.	Colaborar en las actividades de mensajería interna y externa que requiera la dependencia, de acuerdo con las necesidades institucionales.
8.	Participar en la implementación y mejoramiento continuo del Sistema Integrado de Gestión, dentro de los parámetros de las normas técnicas y de acuerdo con las directrices de la entidad de manera oportuna
9.	Las demás funciones asignadas por el superior inmediato, relacionadas con la naturaleza del cargo</t>
  </si>
  <si>
    <t>Aprobación de cuatro (4) año de educación básica secundaria.</t>
  </si>
  <si>
    <t>Un (1) año de experiencia.</t>
  </si>
  <si>
    <t>751 de 2018</t>
  </si>
  <si>
    <t>TECNICO OPERATIVO- CODIGO 314- GRADO 18</t>
  </si>
  <si>
    <t>Tres (3) años de experiencia relacionada.</t>
  </si>
  <si>
    <t>Apoyar el seguimiento a las actividades técnicas para el uso y apropiación de los sistemas de información y bases de datos de la plataforma tecnológica de la Unidad, de acuerdo con los lineamientos definidos para tal fin.</t>
  </si>
  <si>
    <t>1. Apoyar el seguimiento y el registro de las pruebas de los distintos servidores que soportan los sistemas de información, aplicativos y bases de datos en producción para establecer y garantizar su utilización, información generada y la satisfacción de los usuarios recomendando las acciones de mejora, cuando aplique, de acuerdo con la metodología y procedimiento establecido. 2. Apoyar la realización de controles técnicos sobre los distintos canales de comunicación (LAN, Internet, canales dedicados) así como de sus dispositivos activos asociados, tendiente a garantizar el correcto desempeño de los mismos. 3. Realizar seguimiento al correcto funcionamiento de los servidores, firewalls y redes, de la entidad, y efectuar las acciones correspondientes incluyendo la instalación, configuración y operación de acuerdo con los requerimientos, instructivos y procedimientos establecidos dentro de la entidad. 4. Monitorear continuamente la plataforma tecnológica de la Unidad, con el fin de garantizar una continua disponibilidad y correcta operación de los distintos sistemas de información de la Entidad. 5. Apoyar la realización del estudio técnico de capacidad y operatividad de la plataforma tecnológica en producción, con el fin de que se generen las mejoras necesarias que garanticen la operación correcta de los sistemas de información y bases de datos de la entidad. 6. Hacer seguimiento a los estándares de la plataforma tecnológica, compuesta por la infraestructura de comunicaciones, redes, servidores, sistemas operativos centrales y equipos de usuarios, de acuerdo con criterios de calidad y oportunidad. 7. Reportar el buen funcionamiento de los sistemas de TI y el seguimiento a los proyectos que impliquen cambios en la infraestructura tecnológica, a fin de controlar el impacto dentro de la entidad. 8. Tramitar las acciones de contingencia ante fallas en los sistemas centrales de TI, gestionando el mantenimiento o reposición del hardware o software en garantía.,9. Elaborar informes sobre el estado de licenciamientos de software de la entidad para generar las acciones correspondientes para la adquisición y/o renovación. 10. Participar en la implementación y mejoramiento continuo del Sistema Integrado de Gestión, dentro de los parámetros de las normas técnicas y de acuerdo con las directrices de la entidad de manera oportuna. 11. Las demás funciones inherentes a la naturaleza del cargo y/o al área de desempeño y las que le sean asignadas por el Jefe Inmediato o que le atribuya la ley.</t>
  </si>
  <si>
    <t>• Título de formación Tecnológica o terminación y aprobación del pensum académico de educación superior en Sistemas, Informática, Sistemas de Información, Desarrollo de Sistemas Informáticos, Ingeniería de Sistemas, Programación y Sistemas, Desarrollo de software y redes, Sistemas e Informática Empresarial, Administración de Sistemas, Sistemas de información, Programación y Sistemas, Ingeniería de Sistemas del Núcleo Básico de Conocimiento Ingeniería de Sistemas, Telemática y Afines.</t>
  </si>
  <si>
    <t>034</t>
  </si>
  <si>
    <t>035</t>
  </si>
  <si>
    <t>Realizar el registro de información, trámites y actividades de gestión documental relacionados con los procesos de la oficina y dar soporte técnico, según los procedimientos establecidos, la normativa vigente que lo regula y las necesidades del área.</t>
  </si>
  <si>
    <t>1. Realizar el registro y la actualización de inventarios en el software de gestión de inventarios de tecnologías, cuando sea necesario en especial cuando se realice cambio o baja de los equipos por garantía y llevar a cabo la disposición final de los mismos según los procedimientos y directrices definidas en el PIGA y demás documentos relacionados con el tema. 2. Apoyar la consolidación y organización de la información y evidencias que sirvan de soporte para realizar publicaciones, elaborar comunicaciones, documentos e informes que sean de competencia de la Oficina, de acuerdo con los procesos, programas y planes establecidos en la Unidad y los requerimientos de los profesionales del área, entre otros aspectos a considerar.  3. Dar soporte técnico a la gestión documental del área, de conformidad con los lineamientos que se establezcan para ello en la Unidad y la normativa que regula el proceso. 4. Revisar los documentos necesarios para el pago de contratistas de la Oficina TIC y dar el trámite correspondiente. 5. Hacer seguimiento al cumplimiento de los términos de respuesta a las SDPQRD de acuerdo con instrucciones del jefe de la dependencia y los procedimientos establecidos e informar al equipo de trabajo de la dependencia, de forma que se dé cumplimiento a los plazos establecidos para la atención de las mismas y la normativa que regula la atención de PQR. 6. Apoyar la administración y actualización de los inventarios de los dispositivos de cómputo y periféricos en arrendamiento a cargo de la Oficina TIC. 7. Identificar oportunidades y plantear soluciones y alternativas para estandarizar o mejorar los servicios asociados a la infraestructura tecnológica.,8. Realizar las acciones de contingencia ante fallas en los computadores y dispositivos electrónicos de la entidad, gestionando el mantenimiento o reposición del hardware o software en garantía, según instrucciones del jefe inmediato. 9. Participar en la implementación y mejoramiento continuo del Sistema Integrado de Gestión, de acuerdo con los parámetros de las normas técnicas y de acuerdo con las directrices establecidas en la Unidad.  10. Las demás funciones inherentes a la naturaleza del cargo y/o al área de desempeño y las que le sean asignadas por el Jefe Inmediato o que le atribuya la ley.</t>
  </si>
  <si>
    <t xml:space="preserve"> Título de formación Tecnológica o terminación y aprobación del pensum académico de educación superior en Sistemas, Informática, Sistemas de Información, Ingeniería de Sistemas, Programación y Sistemas, Desarrollo de software y redes, Desarrollo de Sistemas Informáticos, Sistemas e Informática Empresarial, Administración de Sistemas, Sistemas de información, Programación y Sistemas, Ingeniería de Sistemas del Núcleo Básico de Conocimiento Ingeniería de Sistemas, Telemática y Afines.</t>
  </si>
  <si>
    <t>026-3</t>
  </si>
  <si>
    <t>031-2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</si>
</sst>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\ * #,##0.00_-;\-&quot;$&quot;\ * #,##0.00_-;_-&quot;$&quot;\ * &quot;-&quot;??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-&quot;$&quot;\ * #,##0_-;\-&quot;$&quot;\ * #,##0_-;_-&quot;$&quot;\ * &quot;-&quot;??_-;_-@_-"/>
  </numFmts>
  <fonts count="16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Times New Roman"/>
      <family val="1"/>
    </font>
    <font>
      <sz val="8"/>
      <name val="Times New Roman"/>
      <family val="1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8"/>
      <color rgb="FF00000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-0.249977111117893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96"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top"/>
    </xf>
    <xf numFmtId="4" fontId="10" fillId="0" borderId="1" xfId="0" applyNumberFormat="1" applyFont="1" applyBorder="1" applyAlignment="1" applyProtection="1">
      <alignment vertical="center"/>
      <protection hidden="1"/>
    </xf>
    <xf numFmtId="0" fontId="2" fillId="3" borderId="1" xfId="0" applyFont="1" applyFill="1" applyBorder="1" applyAlignment="1">
      <alignment horizontal="left" vertical="center"/>
    </xf>
    <xf numFmtId="0" fontId="9" fillId="4" borderId="1" xfId="0" applyFont="1" applyFill="1" applyBorder="1" applyAlignment="1">
      <alignment horizontal="left" vertical="center"/>
    </xf>
    <xf numFmtId="0" fontId="9" fillId="4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top"/>
    </xf>
    <xf numFmtId="4" fontId="6" fillId="0" borderId="4" xfId="0" applyNumberFormat="1" applyFont="1" applyBorder="1" applyAlignment="1" applyProtection="1">
      <alignment vertical="center"/>
      <protection locked="0"/>
    </xf>
    <xf numFmtId="4" fontId="6" fillId="0" borderId="6" xfId="0" applyNumberFormat="1" applyFont="1" applyBorder="1" applyAlignment="1" applyProtection="1">
      <alignment vertical="center"/>
      <protection locked="0"/>
    </xf>
    <xf numFmtId="4" fontId="2" fillId="2" borderId="12" xfId="0" applyNumberFormat="1" applyFont="1" applyFill="1" applyBorder="1" applyAlignment="1" applyProtection="1">
      <alignment horizontal="left" vertical="center" wrapText="1"/>
      <protection hidden="1"/>
    </xf>
    <xf numFmtId="4" fontId="9" fillId="0" borderId="12" xfId="0" applyNumberFormat="1" applyFont="1" applyBorder="1" applyAlignment="1" applyProtection="1">
      <alignment vertical="center" wrapText="1"/>
      <protection hidden="1"/>
    </xf>
    <xf numFmtId="4" fontId="2" fillId="2" borderId="7" xfId="0" applyNumberFormat="1" applyFont="1" applyFill="1" applyBorder="1" applyAlignment="1" applyProtection="1">
      <alignment horizontal="center" vertical="center"/>
      <protection hidden="1"/>
    </xf>
    <xf numFmtId="4" fontId="2" fillId="2" borderId="7" xfId="0" applyNumberFormat="1" applyFont="1" applyFill="1" applyBorder="1" applyAlignment="1" applyProtection="1">
      <alignment horizontal="center" vertical="center" wrapText="1"/>
      <protection hidden="1"/>
    </xf>
    <xf numFmtId="4" fontId="2" fillId="2" borderId="13" xfId="0" applyNumberFormat="1" applyFont="1" applyFill="1" applyBorder="1" applyAlignment="1" applyProtection="1">
      <alignment horizontal="center" vertical="center"/>
      <protection hidden="1"/>
    </xf>
    <xf numFmtId="4" fontId="3" fillId="0" borderId="0" xfId="0" applyNumberFormat="1" applyFont="1" applyAlignment="1" applyProtection="1">
      <alignment horizontal="center" vertical="center" wrapText="1"/>
      <protection hidden="1"/>
    </xf>
    <xf numFmtId="4" fontId="4" fillId="0" borderId="0" xfId="0" applyNumberFormat="1" applyFont="1" applyAlignment="1" applyProtection="1">
      <alignment vertical="center" wrapText="1"/>
      <protection hidden="1"/>
    </xf>
    <xf numFmtId="4" fontId="1" fillId="0" borderId="0" xfId="0" applyNumberFormat="1" applyFont="1" applyAlignment="1" applyProtection="1">
      <alignment vertical="center"/>
      <protection hidden="1"/>
    </xf>
    <xf numFmtId="4" fontId="1" fillId="0" borderId="18" xfId="0" applyNumberFormat="1" applyFont="1" applyBorder="1" applyAlignment="1" applyProtection="1">
      <alignment vertical="center"/>
      <protection hidden="1"/>
    </xf>
    <xf numFmtId="4" fontId="2" fillId="6" borderId="1" xfId="0" quotePrefix="1" applyNumberFormat="1" applyFont="1" applyFill="1" applyBorder="1" applyAlignment="1" applyProtection="1">
      <alignment horizontal="left" vertical="center"/>
      <protection locked="0"/>
    </xf>
    <xf numFmtId="4" fontId="1" fillId="0" borderId="0" xfId="0" applyNumberFormat="1" applyFont="1" applyAlignment="1" applyProtection="1">
      <alignment horizontal="center" vertical="center"/>
      <protection hidden="1"/>
    </xf>
    <xf numFmtId="4" fontId="3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>
      <alignment horizontal="center" vertical="center" wrapText="1"/>
    </xf>
    <xf numFmtId="4" fontId="2" fillId="2" borderId="28" xfId="0" applyNumberFormat="1" applyFont="1" applyFill="1" applyBorder="1" applyAlignment="1" applyProtection="1">
      <alignment horizontal="center" vertical="center" wrapText="1"/>
      <protection hidden="1"/>
    </xf>
    <xf numFmtId="4" fontId="2" fillId="2" borderId="31" xfId="0" applyNumberFormat="1" applyFont="1" applyFill="1" applyBorder="1" applyAlignment="1" applyProtection="1">
      <alignment horizontal="center" vertical="center"/>
      <protection hidden="1"/>
    </xf>
    <xf numFmtId="4" fontId="2" fillId="2" borderId="31" xfId="0" applyNumberFormat="1" applyFont="1" applyFill="1" applyBorder="1" applyAlignment="1" applyProtection="1">
      <alignment horizontal="center" vertical="center" wrapText="1"/>
      <protection hidden="1"/>
    </xf>
    <xf numFmtId="4" fontId="2" fillId="2" borderId="28" xfId="0" applyNumberFormat="1" applyFont="1" applyFill="1" applyBorder="1" applyAlignment="1" applyProtection="1">
      <alignment vertical="center" wrapText="1"/>
      <protection hidden="1"/>
    </xf>
    <xf numFmtId="4" fontId="4" fillId="2" borderId="31" xfId="0" applyNumberFormat="1" applyFont="1" applyFill="1" applyBorder="1" applyAlignment="1" applyProtection="1">
      <alignment horizontal="center" vertical="center" wrapText="1"/>
      <protection hidden="1"/>
    </xf>
    <xf numFmtId="0" fontId="14" fillId="0" borderId="27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center" vertical="center" wrapText="1"/>
    </xf>
    <xf numFmtId="14" fontId="13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3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0" fontId="11" fillId="0" borderId="1" xfId="0" quotePrefix="1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2" fillId="7" borderId="1" xfId="0" applyFont="1" applyFill="1" applyBorder="1" applyAlignment="1">
      <alignment vertical="center" wrapText="1"/>
    </xf>
    <xf numFmtId="166" fontId="12" fillId="7" borderId="1" xfId="3" applyNumberFormat="1" applyFont="1" applyFill="1" applyBorder="1" applyAlignment="1">
      <alignment vertical="center"/>
    </xf>
    <xf numFmtId="166" fontId="12" fillId="8" borderId="1" xfId="3" applyNumberFormat="1" applyFont="1" applyFill="1" applyBorder="1" applyAlignment="1">
      <alignment vertical="center"/>
    </xf>
    <xf numFmtId="0" fontId="11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vertical="center" wrapText="1"/>
    </xf>
    <xf numFmtId="166" fontId="12" fillId="0" borderId="1" xfId="3" applyNumberFormat="1" applyFont="1" applyFill="1" applyBorder="1" applyAlignment="1">
      <alignment vertical="center"/>
    </xf>
    <xf numFmtId="0" fontId="12" fillId="0" borderId="1" xfId="0" applyFont="1" applyBorder="1" applyAlignment="1">
      <alignment horizontal="left" vertical="center" wrapText="1"/>
    </xf>
    <xf numFmtId="0" fontId="11" fillId="9" borderId="1" xfId="0" quotePrefix="1" applyFont="1" applyFill="1" applyBorder="1" applyAlignment="1">
      <alignment vertical="center" wrapText="1"/>
    </xf>
    <xf numFmtId="0" fontId="12" fillId="0" borderId="1" xfId="0" applyFont="1" applyBorder="1" applyAlignment="1">
      <alignment wrapText="1"/>
    </xf>
    <xf numFmtId="49" fontId="12" fillId="0" borderId="1" xfId="0" applyNumberFormat="1" applyFont="1" applyBorder="1" applyAlignment="1">
      <alignment vertical="center"/>
    </xf>
    <xf numFmtId="0" fontId="12" fillId="8" borderId="1" xfId="0" applyFont="1" applyFill="1" applyBorder="1" applyAlignment="1">
      <alignment vertical="center"/>
    </xf>
    <xf numFmtId="0" fontId="12" fillId="0" borderId="1" xfId="0" applyFont="1" applyBorder="1" applyAlignment="1">
      <alignment vertical="center"/>
    </xf>
    <xf numFmtId="14" fontId="13" fillId="0" borderId="1" xfId="0" applyNumberFormat="1" applyFont="1" applyBorder="1" applyAlignment="1">
      <alignment horizontal="left" vertical="center" wrapText="1"/>
    </xf>
    <xf numFmtId="0" fontId="0" fillId="0" borderId="1" xfId="0" applyBorder="1" applyAlignment="1">
      <alignment horizontal="left" vertical="top"/>
    </xf>
    <xf numFmtId="4" fontId="1" fillId="0" borderId="0" xfId="0" applyNumberFormat="1" applyFont="1" applyAlignment="1" applyProtection="1">
      <alignment horizontal="center" vertical="center" wrapText="1"/>
      <protection hidden="1"/>
    </xf>
    <xf numFmtId="4" fontId="4" fillId="2" borderId="29" xfId="0" applyNumberFormat="1" applyFont="1" applyFill="1" applyBorder="1" applyAlignment="1" applyProtection="1">
      <alignment horizontal="center" vertical="center" wrapText="1"/>
      <protection hidden="1"/>
    </xf>
    <xf numFmtId="4" fontId="4" fillId="2" borderId="6" xfId="0" applyNumberFormat="1" applyFont="1" applyFill="1" applyBorder="1" applyAlignment="1" applyProtection="1">
      <alignment horizontal="center" vertical="center" wrapText="1"/>
      <protection hidden="1"/>
    </xf>
    <xf numFmtId="4" fontId="2" fillId="2" borderId="26" xfId="0" applyNumberFormat="1" applyFont="1" applyFill="1" applyBorder="1" applyAlignment="1" applyProtection="1">
      <alignment horizontal="left" vertical="center"/>
      <protection hidden="1"/>
    </xf>
    <xf numFmtId="4" fontId="2" fillId="2" borderId="3" xfId="0" applyNumberFormat="1" applyFont="1" applyFill="1" applyBorder="1" applyAlignment="1" applyProtection="1">
      <alignment horizontal="left" vertical="center"/>
      <protection hidden="1"/>
    </xf>
    <xf numFmtId="4" fontId="5" fillId="2" borderId="29" xfId="0" applyNumberFormat="1" applyFont="1" applyFill="1" applyBorder="1" applyAlignment="1" applyProtection="1">
      <alignment horizontal="center" vertical="center" wrapText="1"/>
      <protection hidden="1"/>
    </xf>
    <xf numFmtId="4" fontId="5" fillId="2" borderId="30" xfId="0" applyNumberFormat="1" applyFont="1" applyFill="1" applyBorder="1" applyAlignment="1" applyProtection="1">
      <alignment horizontal="center" vertical="center" wrapText="1"/>
      <protection hidden="1"/>
    </xf>
    <xf numFmtId="14" fontId="3" fillId="2" borderId="29" xfId="0" applyNumberFormat="1" applyFont="1" applyFill="1" applyBorder="1" applyAlignment="1" applyProtection="1">
      <alignment horizontal="center" vertical="center" wrapText="1"/>
      <protection hidden="1"/>
    </xf>
    <xf numFmtId="14" fontId="3" fillId="2" borderId="6" xfId="0" applyNumberFormat="1" applyFont="1" applyFill="1" applyBorder="1" applyAlignment="1" applyProtection="1">
      <alignment horizontal="center" vertical="center" wrapText="1"/>
      <protection hidden="1"/>
    </xf>
    <xf numFmtId="4" fontId="6" fillId="0" borderId="15" xfId="0" applyNumberFormat="1" applyFont="1" applyBorder="1" applyAlignment="1" applyProtection="1">
      <alignment horizontal="center" vertical="center"/>
      <protection hidden="1"/>
    </xf>
    <xf numFmtId="4" fontId="6" fillId="0" borderId="0" xfId="0" applyNumberFormat="1" applyFont="1" applyAlignment="1" applyProtection="1">
      <alignment horizontal="center" vertical="center"/>
      <protection hidden="1"/>
    </xf>
    <xf numFmtId="4" fontId="1" fillId="0" borderId="0" xfId="0" applyNumberFormat="1" applyFont="1" applyAlignment="1" applyProtection="1">
      <alignment horizontal="center" vertical="center"/>
      <protection hidden="1"/>
    </xf>
    <xf numFmtId="4" fontId="3" fillId="5" borderId="24" xfId="0" applyNumberFormat="1" applyFont="1" applyFill="1" applyBorder="1" applyAlignment="1" applyProtection="1">
      <alignment horizontal="left" vertical="center" wrapText="1"/>
      <protection hidden="1"/>
    </xf>
    <xf numFmtId="4" fontId="3" fillId="5" borderId="25" xfId="0" applyNumberFormat="1" applyFont="1" applyFill="1" applyBorder="1" applyAlignment="1" applyProtection="1">
      <alignment horizontal="left" vertical="center" wrapText="1"/>
      <protection hidden="1"/>
    </xf>
    <xf numFmtId="4" fontId="3" fillId="5" borderId="22" xfId="0" applyNumberFormat="1" applyFont="1" applyFill="1" applyBorder="1" applyAlignment="1" applyProtection="1">
      <alignment horizontal="left" vertical="center" wrapText="1"/>
      <protection hidden="1"/>
    </xf>
    <xf numFmtId="4" fontId="2" fillId="2" borderId="16" xfId="0" applyNumberFormat="1" applyFont="1" applyFill="1" applyBorder="1" applyAlignment="1" applyProtection="1">
      <alignment horizontal="center" vertical="center"/>
      <protection hidden="1"/>
    </xf>
    <xf numFmtId="4" fontId="2" fillId="2" borderId="17" xfId="0" applyNumberFormat="1" applyFont="1" applyFill="1" applyBorder="1" applyAlignment="1" applyProtection="1">
      <alignment horizontal="center" vertical="center"/>
      <protection hidden="1"/>
    </xf>
    <xf numFmtId="4" fontId="2" fillId="2" borderId="9" xfId="0" applyNumberFormat="1" applyFont="1" applyFill="1" applyBorder="1" applyAlignment="1" applyProtection="1">
      <alignment horizontal="center" vertical="center"/>
      <protection hidden="1"/>
    </xf>
    <xf numFmtId="4" fontId="3" fillId="5" borderId="26" xfId="0" applyNumberFormat="1" applyFont="1" applyFill="1" applyBorder="1" applyAlignment="1" applyProtection="1">
      <alignment horizontal="left" vertical="top" wrapText="1"/>
      <protection hidden="1"/>
    </xf>
    <xf numFmtId="4" fontId="3" fillId="5" borderId="23" xfId="0" applyNumberFormat="1" applyFont="1" applyFill="1" applyBorder="1" applyAlignment="1" applyProtection="1">
      <alignment horizontal="left" vertical="top" wrapText="1"/>
      <protection hidden="1"/>
    </xf>
    <xf numFmtId="4" fontId="3" fillId="5" borderId="3" xfId="0" applyNumberFormat="1" applyFont="1" applyFill="1" applyBorder="1" applyAlignment="1" applyProtection="1">
      <alignment horizontal="left" vertical="top" wrapText="1"/>
      <protection hidden="1"/>
    </xf>
    <xf numFmtId="4" fontId="2" fillId="2" borderId="4" xfId="0" applyNumberFormat="1" applyFont="1" applyFill="1" applyBorder="1" applyAlignment="1" applyProtection="1">
      <alignment horizontal="center" vertical="center"/>
      <protection hidden="1"/>
    </xf>
    <xf numFmtId="4" fontId="2" fillId="2" borderId="5" xfId="0" applyNumberFormat="1" applyFont="1" applyFill="1" applyBorder="1" applyAlignment="1" applyProtection="1">
      <alignment horizontal="center" vertical="center"/>
      <protection hidden="1"/>
    </xf>
    <xf numFmtId="4" fontId="2" fillId="2" borderId="6" xfId="0" applyNumberFormat="1" applyFont="1" applyFill="1" applyBorder="1" applyAlignment="1" applyProtection="1">
      <alignment horizontal="center" vertical="center"/>
      <protection hidden="1"/>
    </xf>
    <xf numFmtId="4" fontId="2" fillId="2" borderId="32" xfId="0" applyNumberFormat="1" applyFont="1" applyFill="1" applyBorder="1" applyAlignment="1" applyProtection="1">
      <alignment horizontal="center" vertical="center"/>
      <protection hidden="1"/>
    </xf>
    <xf numFmtId="4" fontId="2" fillId="2" borderId="33" xfId="0" applyNumberFormat="1" applyFont="1" applyFill="1" applyBorder="1" applyAlignment="1" applyProtection="1">
      <alignment horizontal="center" vertical="center"/>
      <protection hidden="1"/>
    </xf>
    <xf numFmtId="4" fontId="2" fillId="2" borderId="34" xfId="0" applyNumberFormat="1" applyFont="1" applyFill="1" applyBorder="1" applyAlignment="1" applyProtection="1">
      <alignment horizontal="center" vertical="center"/>
      <protection hidden="1"/>
    </xf>
    <xf numFmtId="0" fontId="4" fillId="6" borderId="29" xfId="0" applyFont="1" applyFill="1" applyBorder="1" applyAlignment="1" applyProtection="1">
      <alignment horizontal="center" vertical="center"/>
      <protection locked="0"/>
    </xf>
    <xf numFmtId="0" fontId="4" fillId="6" borderId="30" xfId="0" applyFont="1" applyFill="1" applyBorder="1" applyAlignment="1" applyProtection="1">
      <alignment horizontal="center" vertical="center"/>
      <protection locked="0"/>
    </xf>
    <xf numFmtId="4" fontId="2" fillId="2" borderId="8" xfId="0" applyNumberFormat="1" applyFont="1" applyFill="1" applyBorder="1" applyAlignment="1" applyProtection="1">
      <alignment horizontal="center" vertical="center"/>
      <protection hidden="1"/>
    </xf>
    <xf numFmtId="4" fontId="4" fillId="2" borderId="8" xfId="0" applyNumberFormat="1" applyFont="1" applyFill="1" applyBorder="1" applyAlignment="1" applyProtection="1">
      <alignment horizontal="center" vertical="center" wrapText="1"/>
      <protection hidden="1"/>
    </xf>
    <xf numFmtId="4" fontId="4" fillId="2" borderId="10" xfId="0" applyNumberFormat="1" applyFont="1" applyFill="1" applyBorder="1" applyAlignment="1" applyProtection="1">
      <alignment horizontal="center" vertical="center" wrapText="1"/>
      <protection hidden="1"/>
    </xf>
    <xf numFmtId="4" fontId="4" fillId="2" borderId="2" xfId="0" applyNumberFormat="1" applyFont="1" applyFill="1" applyBorder="1" applyAlignment="1" applyProtection="1">
      <alignment horizontal="center" vertical="center"/>
      <protection hidden="1"/>
    </xf>
    <xf numFmtId="4" fontId="4" fillId="2" borderId="23" xfId="0" applyNumberFormat="1" applyFont="1" applyFill="1" applyBorder="1" applyAlignment="1" applyProtection="1">
      <alignment horizontal="center" vertical="center"/>
      <protection hidden="1"/>
    </xf>
    <xf numFmtId="4" fontId="4" fillId="2" borderId="11" xfId="0" applyNumberFormat="1" applyFont="1" applyFill="1" applyBorder="1" applyAlignment="1" applyProtection="1">
      <alignment horizontal="center" vertical="center"/>
      <protection hidden="1"/>
    </xf>
    <xf numFmtId="4" fontId="2" fillId="2" borderId="14" xfId="0" applyNumberFormat="1" applyFont="1" applyFill="1" applyBorder="1" applyAlignment="1" applyProtection="1">
      <alignment horizontal="center" vertical="center"/>
      <protection hidden="1"/>
    </xf>
    <xf numFmtId="4" fontId="2" fillId="2" borderId="15" xfId="0" applyNumberFormat="1" applyFont="1" applyFill="1" applyBorder="1" applyAlignment="1" applyProtection="1">
      <alignment horizontal="center" vertical="center"/>
      <protection hidden="1"/>
    </xf>
    <xf numFmtId="4" fontId="2" fillId="2" borderId="19" xfId="0" applyNumberFormat="1" applyFont="1" applyFill="1" applyBorder="1" applyAlignment="1" applyProtection="1">
      <alignment horizontal="center" vertical="center"/>
      <protection hidden="1"/>
    </xf>
    <xf numFmtId="4" fontId="2" fillId="2" borderId="20" xfId="0" applyNumberFormat="1" applyFont="1" applyFill="1" applyBorder="1" applyAlignment="1" applyProtection="1">
      <alignment horizontal="center" vertical="center"/>
      <protection hidden="1"/>
    </xf>
    <xf numFmtId="4" fontId="2" fillId="2" borderId="22" xfId="0" applyNumberFormat="1" applyFont="1" applyFill="1" applyBorder="1" applyAlignment="1" applyProtection="1">
      <alignment horizontal="center" vertical="center"/>
      <protection hidden="1"/>
    </xf>
    <xf numFmtId="4" fontId="4" fillId="2" borderId="20" xfId="0" applyNumberFormat="1" applyFont="1" applyFill="1" applyBorder="1" applyAlignment="1" applyProtection="1">
      <alignment horizontal="center" vertical="center"/>
      <protection hidden="1"/>
    </xf>
    <xf numFmtId="4" fontId="4" fillId="2" borderId="21" xfId="0" applyNumberFormat="1" applyFont="1" applyFill="1" applyBorder="1" applyAlignment="1" applyProtection="1">
      <alignment horizontal="center" vertical="center"/>
      <protection hidden="1"/>
    </xf>
  </cellXfs>
  <cellStyles count="4">
    <cellStyle name="Millares 2" xfId="2" xr:uid="{00000000-0005-0000-0000-000000000000}"/>
    <cellStyle name="Moneda" xfId="3" builtinId="4"/>
    <cellStyle name="Moneda 2" xfId="1" xr:uid="{00000000-0005-0000-0000-000002000000}"/>
    <cellStyle name="Normal" xfId="0" builtinId="0"/>
  </cellStyles>
  <dxfs count="7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1</xdr:row>
      <xdr:rowOff>43527</xdr:rowOff>
    </xdr:from>
    <xdr:to>
      <xdr:col>2</xdr:col>
      <xdr:colOff>889000</xdr:colOff>
      <xdr:row>1</xdr:row>
      <xdr:rowOff>533054</xdr:rowOff>
    </xdr:to>
    <xdr:pic>
      <xdr:nvPicPr>
        <xdr:cNvPr id="2" name="image1.jpeg">
          <a:extLst>
            <a:ext uri="{FF2B5EF4-FFF2-40B4-BE49-F238E27FC236}">
              <a16:creationId xmlns:a16="http://schemas.microsoft.com/office/drawing/2014/main" id="{3930D451-621B-4B44-A52E-9AE6712D3D9B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76300" y="672177"/>
          <a:ext cx="1831975" cy="4895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1"/>
  <sheetViews>
    <sheetView showGridLines="0" tabSelected="1" zoomScaleNormal="100" workbookViewId="0">
      <selection activeCell="C4" sqref="C4"/>
    </sheetView>
  </sheetViews>
  <sheetFormatPr baseColWidth="10" defaultColWidth="10.81640625" defaultRowHeight="10.5" x14ac:dyDescent="0.35"/>
  <cols>
    <col min="1" max="1" width="10.81640625" style="21"/>
    <col min="2" max="2" width="16.453125" style="21" customWidth="1"/>
    <col min="3" max="3" width="35.81640625" style="21" customWidth="1"/>
    <col min="4" max="4" width="21.26953125" style="21" customWidth="1"/>
    <col min="5" max="5" width="31.1796875" style="21" customWidth="1"/>
    <col min="6" max="6" width="18.7265625" style="21" customWidth="1"/>
    <col min="7" max="7" width="17.7265625" style="21" customWidth="1"/>
    <col min="8" max="8" width="10.81640625" style="21"/>
    <col min="9" max="9" width="10.81640625" style="21" customWidth="1"/>
    <col min="10" max="16384" width="10.81640625" style="21"/>
  </cols>
  <sheetData>
    <row r="1" spans="1:7" ht="50.15" customHeight="1" thickBot="1" x14ac:dyDescent="0.4"/>
    <row r="2" spans="1:7" ht="45.65" customHeight="1" thickBot="1" x14ac:dyDescent="0.4">
      <c r="B2" s="75" t="s">
        <v>0</v>
      </c>
      <c r="C2" s="76"/>
      <c r="D2" s="76"/>
      <c r="E2" s="76"/>
      <c r="F2" s="76"/>
      <c r="G2" s="77"/>
    </row>
    <row r="3" spans="1:7" ht="21.75" customHeight="1" thickBot="1" x14ac:dyDescent="0.4">
      <c r="B3" s="89" t="s">
        <v>1</v>
      </c>
      <c r="C3" s="90"/>
      <c r="D3" s="90"/>
      <c r="E3" s="90"/>
      <c r="F3" s="90"/>
      <c r="G3" s="91"/>
    </row>
    <row r="4" spans="1:7" ht="30" customHeight="1" x14ac:dyDescent="0.35">
      <c r="B4" s="11" t="s">
        <v>2</v>
      </c>
      <c r="C4" s="20" t="s">
        <v>284</v>
      </c>
      <c r="D4" s="83" t="s">
        <v>3</v>
      </c>
      <c r="E4" s="71"/>
      <c r="F4" s="84" t="str">
        <f>+IFERROR(VLOOKUP(C4,Vacantes!$A$2:$B$5,2,0)," Sin información")</f>
        <v>TECNICO OPERATIVO- CODIGO 314- GRADO 18</v>
      </c>
      <c r="G4" s="85"/>
    </row>
    <row r="5" spans="1:7" ht="27" customHeight="1" x14ac:dyDescent="0.35">
      <c r="B5" s="57" t="s">
        <v>4</v>
      </c>
      <c r="C5" s="58"/>
      <c r="D5" s="86" t="str">
        <f>+IFERROR(VLOOKUP(C4,Vacantes!$A$2:$C$5,3,0)," Sin información")</f>
        <v>003 - OFICINA DE TECNOLOGIAS DE LA INFORMACION Y LAS COMUNICACIONES TIC</v>
      </c>
      <c r="E5" s="87"/>
      <c r="F5" s="87"/>
      <c r="G5" s="88"/>
    </row>
    <row r="6" spans="1:7" ht="31.5" customHeight="1" thickBot="1" x14ac:dyDescent="0.4">
      <c r="B6" s="12" t="s">
        <v>5</v>
      </c>
      <c r="C6" s="4" t="str">
        <f>+IFERROR(VLOOKUP(C4,Vacantes!$A$2:$I$5,9,0)," Sin información")</f>
        <v>TEMPORAL</v>
      </c>
      <c r="D6" s="92" t="s">
        <v>6</v>
      </c>
      <c r="E6" s="93"/>
      <c r="F6" s="94">
        <f>+IFERROR(VLOOKUP(C4,Vacantes!$A$2:$L$5,12,0)," Sin información")</f>
        <v>3291115</v>
      </c>
      <c r="G6" s="95"/>
    </row>
    <row r="7" spans="1:7" ht="27" customHeight="1" thickBot="1" x14ac:dyDescent="0.4">
      <c r="B7" s="75" t="s">
        <v>7</v>
      </c>
      <c r="C7" s="76"/>
      <c r="D7" s="76"/>
      <c r="E7" s="76"/>
      <c r="F7" s="76"/>
      <c r="G7" s="77"/>
    </row>
    <row r="8" spans="1:7" ht="27" customHeight="1" thickBot="1" x14ac:dyDescent="0.4">
      <c r="B8" s="24" t="s">
        <v>8</v>
      </c>
      <c r="C8" s="81"/>
      <c r="D8" s="82"/>
      <c r="E8" s="25" t="s">
        <v>9</v>
      </c>
      <c r="F8" s="55" t="str">
        <f>+IFERROR(VLOOKUP($C$8,Planta!$A$2:$B$163,2,0)," Sin información")</f>
        <v xml:space="preserve"> Sin información</v>
      </c>
      <c r="G8" s="56"/>
    </row>
    <row r="9" spans="1:7" ht="39.75" customHeight="1" thickBot="1" x14ac:dyDescent="0.4">
      <c r="B9" s="24" t="s">
        <v>10</v>
      </c>
      <c r="C9" s="55" t="str">
        <f>+IFERROR(VLOOKUP($C$8,Planta!$A$2:$G$163,7,0)," Sin información")</f>
        <v xml:space="preserve"> Sin información</v>
      </c>
      <c r="D9" s="56"/>
      <c r="E9" s="26" t="s">
        <v>11</v>
      </c>
      <c r="F9" s="55" t="str">
        <f>+IFERROR(VLOOKUP($C$8,Planta!$A$2:$F$163,6,0),"Sin Información")</f>
        <v>Sin Información</v>
      </c>
      <c r="G9" s="56"/>
    </row>
    <row r="10" spans="1:7" ht="45.65" customHeight="1" thickBot="1" x14ac:dyDescent="0.4">
      <c r="B10" s="27" t="s">
        <v>12</v>
      </c>
      <c r="C10" s="28" t="str">
        <f>+IFERROR(VLOOKUP($C$8,Planta!$A$2:$E$163,5,0)," Sin información")</f>
        <v xml:space="preserve"> Sin información</v>
      </c>
      <c r="D10" s="59" t="s">
        <v>13</v>
      </c>
      <c r="E10" s="60"/>
      <c r="F10" s="61" t="str">
        <f>+IFERROR(VLOOKUP($C$8,Planta!$A$2:$D$163,4,0)," Sin información")</f>
        <v xml:space="preserve"> Sin información</v>
      </c>
      <c r="G10" s="62"/>
    </row>
    <row r="11" spans="1:7" ht="33.75" customHeight="1" thickBot="1" x14ac:dyDescent="0.4">
      <c r="A11" s="21" t="s">
        <v>14</v>
      </c>
      <c r="B11" s="78" t="s">
        <v>15</v>
      </c>
      <c r="C11" s="79"/>
      <c r="D11" s="79"/>
      <c r="E11" s="79"/>
      <c r="F11" s="79"/>
      <c r="G11" s="80"/>
    </row>
    <row r="12" spans="1:7" ht="45.65" customHeight="1" x14ac:dyDescent="0.35">
      <c r="B12" s="69" t="s">
        <v>16</v>
      </c>
      <c r="C12" s="70"/>
      <c r="D12" s="71"/>
      <c r="E12" s="14" t="s">
        <v>17</v>
      </c>
      <c r="F12" s="13" t="s">
        <v>18</v>
      </c>
      <c r="G12" s="15" t="s">
        <v>19</v>
      </c>
    </row>
    <row r="13" spans="1:7" ht="249" customHeight="1" x14ac:dyDescent="0.35">
      <c r="B13" s="72" t="str">
        <f>+VLOOKUP(C4,Vacantes!$A$2:$F$5,6,0)</f>
        <v>• Título de formación Tecnológica o terminación y aprobación del pensum académico de educación superior en Sistemas, Informática, Sistemas de Información, Desarrollo de Sistemas Informáticos, Ingeniería de Sistemas, Programación y Sistemas, Desarrollo de software y redes, Sistemas e Informática Empresarial, Administración de Sistemas, Sistemas de información, Programación y Sistemas, Ingeniería de Sistemas del Núcleo Básico de Conocimiento Ingeniería de Sistemas, Telemática y Afines.</v>
      </c>
      <c r="C13" s="73"/>
      <c r="D13" s="74"/>
      <c r="E13" s="22"/>
      <c r="F13" s="22"/>
      <c r="G13" s="22"/>
    </row>
    <row r="14" spans="1:7" ht="36" customHeight="1" thickBot="1" x14ac:dyDescent="0.4">
      <c r="B14" s="66" t="str">
        <f>+VLOOKUP(C4,Vacantes!$A$2:$G$5,7,0)</f>
        <v>Tres (3) años de experiencia relacionada.</v>
      </c>
      <c r="C14" s="67"/>
      <c r="D14" s="68"/>
      <c r="E14" s="22"/>
      <c r="F14" s="22"/>
      <c r="G14" s="22"/>
    </row>
    <row r="15" spans="1:7" ht="21" customHeight="1" x14ac:dyDescent="0.35">
      <c r="B15" s="16"/>
      <c r="C15" s="16"/>
      <c r="D15" s="16"/>
      <c r="E15" s="17"/>
      <c r="F15" s="18"/>
      <c r="G15" s="18"/>
    </row>
    <row r="16" spans="1:7" ht="21" customHeight="1" thickBot="1" x14ac:dyDescent="0.4">
      <c r="B16" s="16"/>
      <c r="C16" s="16"/>
      <c r="D16" s="16"/>
      <c r="E16" s="17"/>
      <c r="F16" s="18"/>
      <c r="G16" s="18"/>
    </row>
    <row r="17" spans="4:7" ht="30" customHeight="1" thickBot="1" x14ac:dyDescent="0.4">
      <c r="D17" s="9"/>
      <c r="E17" s="10"/>
      <c r="F17" s="19"/>
      <c r="G17" s="18"/>
    </row>
    <row r="18" spans="4:7" x14ac:dyDescent="0.35">
      <c r="D18" s="63" t="s">
        <v>20</v>
      </c>
      <c r="E18" s="63"/>
      <c r="F18" s="65"/>
      <c r="G18" s="65"/>
    </row>
    <row r="19" spans="4:7" x14ac:dyDescent="0.35">
      <c r="D19" s="64"/>
      <c r="E19" s="64"/>
      <c r="F19" s="65"/>
      <c r="G19" s="65"/>
    </row>
    <row r="20" spans="4:7" x14ac:dyDescent="0.35">
      <c r="D20" s="64" t="str">
        <f>+IFERROR(VLOOKUP(C8,Planta!$A$2:$B$163,2,0)," Sin Información")</f>
        <v xml:space="preserve"> Sin Información</v>
      </c>
      <c r="E20" s="64"/>
      <c r="F20" s="65"/>
      <c r="G20" s="65"/>
    </row>
    <row r="21" spans="4:7" x14ac:dyDescent="0.35">
      <c r="D21" s="54" t="str">
        <f>+IFERROR(VLOOKUP(C8,Planta!$A$2:$G$163,7,0)," Sin información")</f>
        <v xml:space="preserve"> Sin información</v>
      </c>
      <c r="E21" s="54"/>
    </row>
  </sheetData>
  <sheetProtection algorithmName="SHA-512" hashValue="fJzWGgJvIe8nu3iN5zTy0sPiHwhP7mADmyUBHqIyEWi8tSJgEyUaPBz04F6qzhliU/1B3F8WcCRKR1Qpmwu+8Q==" saltValue="SwG/ykQBNKBoUT/95kD5zw==" spinCount="100000" sheet="1" selectLockedCells="1"/>
  <protectedRanges>
    <protectedRange sqref="A18:XFD1048576 F17:XFD17 A17:C17 A16:XFD16 F15:XFD15 H13:XFD14 A13:D15 A9:XFD12 E8:XFD8 A8:B8 A5:XFD7 D4:XFD4 A4:B4 A1:XFD3" name="Rango1"/>
  </protectedRanges>
  <mergeCells count="23">
    <mergeCell ref="B2:G2"/>
    <mergeCell ref="F8:G8"/>
    <mergeCell ref="B11:G11"/>
    <mergeCell ref="C8:D8"/>
    <mergeCell ref="D4:E4"/>
    <mergeCell ref="F4:G4"/>
    <mergeCell ref="D5:G5"/>
    <mergeCell ref="F9:G9"/>
    <mergeCell ref="B7:G7"/>
    <mergeCell ref="B3:G3"/>
    <mergeCell ref="D6:E6"/>
    <mergeCell ref="F6:G6"/>
    <mergeCell ref="D21:E21"/>
    <mergeCell ref="C9:D9"/>
    <mergeCell ref="B5:C5"/>
    <mergeCell ref="D10:E10"/>
    <mergeCell ref="F10:G10"/>
    <mergeCell ref="D18:E19"/>
    <mergeCell ref="D20:E20"/>
    <mergeCell ref="F18:G20"/>
    <mergeCell ref="B14:D14"/>
    <mergeCell ref="B12:D12"/>
    <mergeCell ref="B13:D13"/>
  </mergeCells>
  <pageMargins left="0.7" right="0.7" top="0.75" bottom="0.75" header="0.3" footer="0.3"/>
  <pageSetup scale="52" orientation="portrait" r:id="rId1"/>
  <colBreaks count="1" manualBreakCount="1">
    <brk id="8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Vacantes!$A$2:$A$6</xm:f>
          </x14:formula1>
          <xm:sqref>C4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"/>
  <sheetViews>
    <sheetView workbookViewId="0">
      <selection activeCell="A5" sqref="A5"/>
    </sheetView>
  </sheetViews>
  <sheetFormatPr baseColWidth="10" defaultColWidth="11.453125" defaultRowHeight="15" customHeight="1" x14ac:dyDescent="0.35"/>
  <cols>
    <col min="1" max="1" width="14.453125" style="3" customWidth="1"/>
    <col min="2" max="2" width="48.7265625" style="8" customWidth="1"/>
    <col min="3" max="3" width="45" style="8" customWidth="1"/>
    <col min="4" max="4" width="40.1796875" style="8" customWidth="1"/>
    <col min="5" max="5" width="86.26953125" style="8" customWidth="1"/>
    <col min="6" max="6" width="49.54296875" style="8" customWidth="1"/>
    <col min="7" max="7" width="33.453125" style="8" customWidth="1"/>
    <col min="8" max="8" width="22.54296875" style="8" customWidth="1"/>
    <col min="9" max="9" width="23.26953125" style="8" customWidth="1"/>
    <col min="10" max="10" width="22.1796875" style="8" customWidth="1"/>
    <col min="11" max="11" width="12.453125" style="8" customWidth="1"/>
    <col min="12" max="12" width="22.81640625" style="8" customWidth="1"/>
    <col min="13" max="13" width="11.453125" style="8" customWidth="1"/>
    <col min="14" max="16384" width="11.453125" style="3"/>
  </cols>
  <sheetData>
    <row r="1" spans="1:13" s="2" customFormat="1" ht="15" customHeight="1" x14ac:dyDescent="0.35">
      <c r="A1" s="1" t="s">
        <v>21</v>
      </c>
      <c r="B1" s="5" t="s">
        <v>22</v>
      </c>
      <c r="C1" s="6" t="s">
        <v>23</v>
      </c>
      <c r="D1" s="7" t="s">
        <v>24</v>
      </c>
      <c r="E1" s="7" t="s">
        <v>25</v>
      </c>
      <c r="F1" s="7" t="s">
        <v>26</v>
      </c>
      <c r="G1" s="7" t="s">
        <v>27</v>
      </c>
      <c r="H1" s="7" t="s">
        <v>28</v>
      </c>
      <c r="I1" s="6" t="s">
        <v>5</v>
      </c>
      <c r="J1" s="6" t="s">
        <v>29</v>
      </c>
      <c r="K1" s="6" t="s">
        <v>30</v>
      </c>
      <c r="L1" s="6" t="s">
        <v>29</v>
      </c>
      <c r="M1" s="6" t="s">
        <v>31</v>
      </c>
    </row>
    <row r="2" spans="1:13" ht="15" customHeight="1" x14ac:dyDescent="0.35">
      <c r="A2" s="47" t="s">
        <v>284</v>
      </c>
      <c r="B2" s="37" t="s">
        <v>274</v>
      </c>
      <c r="C2" s="43" t="s">
        <v>36</v>
      </c>
      <c r="D2" s="38" t="s">
        <v>276</v>
      </c>
      <c r="E2" s="44" t="s">
        <v>277</v>
      </c>
      <c r="F2" s="44" t="s">
        <v>278</v>
      </c>
      <c r="G2" s="38" t="s">
        <v>275</v>
      </c>
      <c r="H2" s="49" t="s">
        <v>273</v>
      </c>
      <c r="I2" s="38" t="s">
        <v>40</v>
      </c>
      <c r="J2" s="42">
        <v>3291115</v>
      </c>
      <c r="K2" s="53">
        <v>1</v>
      </c>
      <c r="L2" s="42">
        <v>3291115</v>
      </c>
      <c r="M2" s="50">
        <v>36188</v>
      </c>
    </row>
    <row r="3" spans="1:13" ht="15" customHeight="1" x14ac:dyDescent="0.25">
      <c r="A3" s="47" t="s">
        <v>285</v>
      </c>
      <c r="B3" s="46" t="s">
        <v>35</v>
      </c>
      <c r="C3" s="52" t="s">
        <v>36</v>
      </c>
      <c r="D3" s="23" t="s">
        <v>37</v>
      </c>
      <c r="E3" s="48" t="s">
        <v>38</v>
      </c>
      <c r="F3" s="51" t="s">
        <v>39</v>
      </c>
      <c r="G3" s="38" t="s">
        <v>272</v>
      </c>
      <c r="H3" s="51" t="s">
        <v>32</v>
      </c>
      <c r="I3" s="38" t="s">
        <v>40</v>
      </c>
      <c r="J3" s="41">
        <v>2062652</v>
      </c>
      <c r="K3" s="53">
        <v>1</v>
      </c>
      <c r="L3" s="41">
        <v>2062652</v>
      </c>
      <c r="M3" s="40">
        <v>74518</v>
      </c>
    </row>
    <row r="4" spans="1:13" ht="15" customHeight="1" x14ac:dyDescent="0.35">
      <c r="A4" s="47" t="s">
        <v>279</v>
      </c>
      <c r="B4" s="46" t="s">
        <v>35</v>
      </c>
      <c r="C4" s="38" t="s">
        <v>268</v>
      </c>
      <c r="D4" s="39" t="s">
        <v>269</v>
      </c>
      <c r="E4" s="39" t="s">
        <v>270</v>
      </c>
      <c r="F4" s="39" t="s">
        <v>271</v>
      </c>
      <c r="G4" s="39" t="s">
        <v>272</v>
      </c>
      <c r="H4" s="39" t="s">
        <v>32</v>
      </c>
      <c r="I4" s="38" t="s">
        <v>40</v>
      </c>
      <c r="J4" s="45">
        <v>2062652</v>
      </c>
      <c r="K4" s="53">
        <v>1</v>
      </c>
      <c r="L4" s="45">
        <v>2062652</v>
      </c>
      <c r="M4" s="44">
        <v>36148</v>
      </c>
    </row>
    <row r="5" spans="1:13" ht="15" customHeight="1" x14ac:dyDescent="0.35">
      <c r="A5" s="47" t="s">
        <v>280</v>
      </c>
      <c r="B5" s="38" t="s">
        <v>274</v>
      </c>
      <c r="C5" s="52" t="s">
        <v>36</v>
      </c>
      <c r="D5" s="38" t="s">
        <v>281</v>
      </c>
      <c r="E5" s="38" t="s">
        <v>282</v>
      </c>
      <c r="F5" s="38" t="s">
        <v>283</v>
      </c>
      <c r="G5" s="38" t="s">
        <v>275</v>
      </c>
      <c r="H5" s="38" t="s">
        <v>273</v>
      </c>
      <c r="I5" s="38" t="s">
        <v>40</v>
      </c>
      <c r="J5" s="45">
        <v>3291115</v>
      </c>
      <c r="K5" s="53">
        <v>1</v>
      </c>
      <c r="L5" s="45">
        <v>3291115</v>
      </c>
      <c r="M5" s="38">
        <v>36182</v>
      </c>
    </row>
  </sheetData>
  <autoFilter ref="A1:M1" xr:uid="{00000000-0009-0000-0000-000001000000}"/>
  <phoneticPr fontId="8" type="noConversion"/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63"/>
  <sheetViews>
    <sheetView topLeftCell="A68" workbookViewId="0">
      <selection activeCell="A5" sqref="A5"/>
    </sheetView>
  </sheetViews>
  <sheetFormatPr baseColWidth="10" defaultColWidth="11.453125" defaultRowHeight="15" customHeight="1" x14ac:dyDescent="0.35"/>
  <cols>
    <col min="1" max="1" width="10.81640625" bestFit="1" customWidth="1"/>
    <col min="2" max="2" width="54.7265625" bestFit="1" customWidth="1"/>
    <col min="3" max="3" width="33.453125" bestFit="1" customWidth="1"/>
    <col min="4" max="4" width="19.1796875" bestFit="1" customWidth="1"/>
    <col min="5" max="5" width="28.54296875" bestFit="1" customWidth="1"/>
    <col min="6" max="6" width="65.1796875" bestFit="1" customWidth="1"/>
    <col min="7" max="7" width="65.26953125" bestFit="1" customWidth="1"/>
  </cols>
  <sheetData>
    <row r="1" spans="1:7" ht="15" customHeight="1" x14ac:dyDescent="0.35">
      <c r="A1" s="29" t="s">
        <v>42</v>
      </c>
      <c r="B1" s="29" t="s">
        <v>43</v>
      </c>
      <c r="C1" s="29" t="s">
        <v>44</v>
      </c>
      <c r="D1" s="29" t="s">
        <v>13</v>
      </c>
      <c r="E1" s="29" t="s">
        <v>34</v>
      </c>
      <c r="F1" s="30" t="s">
        <v>41</v>
      </c>
      <c r="G1" s="30" t="s">
        <v>33</v>
      </c>
    </row>
    <row r="2" spans="1:7" ht="15" customHeight="1" x14ac:dyDescent="0.35">
      <c r="A2" s="31">
        <v>79128608</v>
      </c>
      <c r="B2" s="23" t="s">
        <v>47</v>
      </c>
      <c r="C2" s="23" t="s">
        <v>48</v>
      </c>
      <c r="D2" s="32">
        <v>44973</v>
      </c>
      <c r="E2" s="32" t="s">
        <v>49</v>
      </c>
      <c r="F2" s="23" t="s">
        <v>45</v>
      </c>
      <c r="G2" s="33" t="s">
        <v>248</v>
      </c>
    </row>
    <row r="3" spans="1:7" ht="15" customHeight="1" x14ac:dyDescent="0.35">
      <c r="A3" s="34">
        <v>52980901</v>
      </c>
      <c r="B3" s="23" t="s">
        <v>50</v>
      </c>
      <c r="C3" s="23" t="s">
        <v>48</v>
      </c>
      <c r="D3" s="32">
        <v>43879</v>
      </c>
      <c r="E3" s="32" t="s">
        <v>49</v>
      </c>
      <c r="F3" s="23" t="s">
        <v>45</v>
      </c>
      <c r="G3" s="33" t="s">
        <v>249</v>
      </c>
    </row>
    <row r="4" spans="1:7" ht="15" customHeight="1" x14ac:dyDescent="0.35">
      <c r="A4" s="34">
        <v>17591675</v>
      </c>
      <c r="B4" s="23" t="s">
        <v>51</v>
      </c>
      <c r="C4" s="23" t="s">
        <v>48</v>
      </c>
      <c r="D4" s="32">
        <v>44901</v>
      </c>
      <c r="E4" s="32" t="s">
        <v>49</v>
      </c>
      <c r="F4" s="23" t="s">
        <v>45</v>
      </c>
      <c r="G4" s="33" t="s">
        <v>249</v>
      </c>
    </row>
    <row r="5" spans="1:7" ht="15" customHeight="1" x14ac:dyDescent="0.35">
      <c r="A5" s="34">
        <v>74859054</v>
      </c>
      <c r="B5" s="23" t="s">
        <v>52</v>
      </c>
      <c r="C5" s="23" t="s">
        <v>53</v>
      </c>
      <c r="D5" s="32">
        <v>44473</v>
      </c>
      <c r="E5" s="32" t="s">
        <v>49</v>
      </c>
      <c r="F5" s="23" t="s">
        <v>45</v>
      </c>
      <c r="G5" s="33" t="s">
        <v>249</v>
      </c>
    </row>
    <row r="6" spans="1:7" ht="15" customHeight="1" x14ac:dyDescent="0.35">
      <c r="A6" s="34">
        <v>80037360</v>
      </c>
      <c r="B6" s="23" t="s">
        <v>54</v>
      </c>
      <c r="C6" s="23" t="s">
        <v>48</v>
      </c>
      <c r="D6" s="32">
        <v>44889</v>
      </c>
      <c r="E6" s="32" t="s">
        <v>49</v>
      </c>
      <c r="F6" s="23" t="s">
        <v>45</v>
      </c>
      <c r="G6" s="33" t="s">
        <v>249</v>
      </c>
    </row>
    <row r="7" spans="1:7" ht="15" customHeight="1" x14ac:dyDescent="0.35">
      <c r="A7" s="31">
        <v>51967480</v>
      </c>
      <c r="B7" s="23" t="s">
        <v>55</v>
      </c>
      <c r="C7" s="23" t="s">
        <v>48</v>
      </c>
      <c r="D7" s="32">
        <v>43835</v>
      </c>
      <c r="E7" s="32" t="s">
        <v>49</v>
      </c>
      <c r="F7" s="23" t="s">
        <v>45</v>
      </c>
      <c r="G7" s="33" t="s">
        <v>250</v>
      </c>
    </row>
    <row r="8" spans="1:7" ht="15" customHeight="1" x14ac:dyDescent="0.35">
      <c r="A8" s="34">
        <v>79812437</v>
      </c>
      <c r="B8" s="23" t="s">
        <v>239</v>
      </c>
      <c r="C8" s="23" t="s">
        <v>48</v>
      </c>
      <c r="D8" s="32"/>
      <c r="E8" s="32" t="s">
        <v>49</v>
      </c>
      <c r="F8" s="32" t="s">
        <v>46</v>
      </c>
      <c r="G8" s="33" t="s">
        <v>251</v>
      </c>
    </row>
    <row r="9" spans="1:7" ht="15" customHeight="1" x14ac:dyDescent="0.35">
      <c r="A9" s="34">
        <v>7633110</v>
      </c>
      <c r="B9" s="23" t="s">
        <v>240</v>
      </c>
      <c r="C9" s="23" t="s">
        <v>48</v>
      </c>
      <c r="D9" s="32">
        <v>45033</v>
      </c>
      <c r="E9" s="32" t="s">
        <v>49</v>
      </c>
      <c r="F9" s="23" t="s">
        <v>56</v>
      </c>
      <c r="G9" s="33" t="s">
        <v>252</v>
      </c>
    </row>
    <row r="10" spans="1:7" ht="15" customHeight="1" x14ac:dyDescent="0.35">
      <c r="A10" s="34">
        <v>80113551</v>
      </c>
      <c r="B10" s="23" t="s">
        <v>57</v>
      </c>
      <c r="C10" s="23" t="s">
        <v>58</v>
      </c>
      <c r="D10" s="32">
        <v>44880</v>
      </c>
      <c r="E10" s="32" t="s">
        <v>59</v>
      </c>
      <c r="F10" s="23" t="s">
        <v>56</v>
      </c>
      <c r="G10" s="33" t="s">
        <v>253</v>
      </c>
    </row>
    <row r="11" spans="1:7" ht="15" customHeight="1" x14ac:dyDescent="0.35">
      <c r="A11" s="34">
        <v>79637970</v>
      </c>
      <c r="B11" s="23" t="s">
        <v>60</v>
      </c>
      <c r="C11" s="23" t="s">
        <v>48</v>
      </c>
      <c r="D11" s="32">
        <v>44161</v>
      </c>
      <c r="E11" s="32" t="s">
        <v>59</v>
      </c>
      <c r="F11" s="23" t="s">
        <v>56</v>
      </c>
      <c r="G11" s="33" t="s">
        <v>253</v>
      </c>
    </row>
    <row r="12" spans="1:7" ht="15" customHeight="1" x14ac:dyDescent="0.35">
      <c r="A12" s="34">
        <v>52428475</v>
      </c>
      <c r="B12" s="23" t="s">
        <v>241</v>
      </c>
      <c r="C12" s="23" t="s">
        <v>61</v>
      </c>
      <c r="D12" s="32">
        <v>44988</v>
      </c>
      <c r="E12" s="32" t="s">
        <v>61</v>
      </c>
      <c r="F12" s="23" t="s">
        <v>56</v>
      </c>
      <c r="G12" s="33" t="s">
        <v>253</v>
      </c>
    </row>
    <row r="13" spans="1:7" ht="15" customHeight="1" x14ac:dyDescent="0.35">
      <c r="A13" s="34">
        <v>53070664</v>
      </c>
      <c r="B13" s="23" t="s">
        <v>62</v>
      </c>
      <c r="C13" s="23" t="s">
        <v>58</v>
      </c>
      <c r="D13" s="32">
        <v>44841</v>
      </c>
      <c r="E13" s="32" t="s">
        <v>59</v>
      </c>
      <c r="F13" s="23" t="s">
        <v>56</v>
      </c>
      <c r="G13" s="33" t="s">
        <v>254</v>
      </c>
    </row>
    <row r="14" spans="1:7" ht="15" customHeight="1" x14ac:dyDescent="0.35">
      <c r="A14" s="34">
        <v>1118535719</v>
      </c>
      <c r="B14" s="23" t="s">
        <v>64</v>
      </c>
      <c r="C14" s="23" t="s">
        <v>48</v>
      </c>
      <c r="D14" s="32">
        <v>44574</v>
      </c>
      <c r="E14" s="32" t="s">
        <v>49</v>
      </c>
      <c r="F14" s="23" t="s">
        <v>63</v>
      </c>
      <c r="G14" s="33" t="s">
        <v>255</v>
      </c>
    </row>
    <row r="15" spans="1:7" ht="15" customHeight="1" x14ac:dyDescent="0.35">
      <c r="A15" s="34">
        <v>40036811</v>
      </c>
      <c r="B15" s="23" t="s">
        <v>65</v>
      </c>
      <c r="C15" s="23" t="s">
        <v>58</v>
      </c>
      <c r="D15" s="32">
        <v>44880</v>
      </c>
      <c r="E15" s="32" t="s">
        <v>59</v>
      </c>
      <c r="F15" s="23" t="s">
        <v>63</v>
      </c>
      <c r="G15" s="33" t="s">
        <v>256</v>
      </c>
    </row>
    <row r="16" spans="1:7" ht="15" customHeight="1" x14ac:dyDescent="0.35">
      <c r="A16" s="34">
        <v>52911978</v>
      </c>
      <c r="B16" s="23" t="s">
        <v>66</v>
      </c>
      <c r="C16" s="23" t="s">
        <v>48</v>
      </c>
      <c r="D16" s="32">
        <v>44147</v>
      </c>
      <c r="E16" s="32" t="s">
        <v>59</v>
      </c>
      <c r="F16" s="23" t="s">
        <v>63</v>
      </c>
      <c r="G16" s="33" t="s">
        <v>253</v>
      </c>
    </row>
    <row r="17" spans="1:7" ht="15" customHeight="1" x14ac:dyDescent="0.35">
      <c r="A17" s="34">
        <v>52421841</v>
      </c>
      <c r="B17" s="23" t="s">
        <v>67</v>
      </c>
      <c r="C17" s="23" t="s">
        <v>48</v>
      </c>
      <c r="D17" s="32">
        <v>44348</v>
      </c>
      <c r="E17" s="32" t="s">
        <v>59</v>
      </c>
      <c r="F17" s="23" t="s">
        <v>63</v>
      </c>
      <c r="G17" s="33" t="s">
        <v>253</v>
      </c>
    </row>
    <row r="18" spans="1:7" ht="15" customHeight="1" x14ac:dyDescent="0.35">
      <c r="A18" s="34">
        <v>1032436803</v>
      </c>
      <c r="B18" s="23" t="s">
        <v>68</v>
      </c>
      <c r="C18" s="23" t="s">
        <v>48</v>
      </c>
      <c r="D18" s="32">
        <v>44228</v>
      </c>
      <c r="E18" s="32" t="s">
        <v>59</v>
      </c>
      <c r="F18" s="23" t="s">
        <v>63</v>
      </c>
      <c r="G18" s="33" t="s">
        <v>253</v>
      </c>
    </row>
    <row r="19" spans="1:7" ht="15" customHeight="1" x14ac:dyDescent="0.35">
      <c r="A19" s="34">
        <v>52928105</v>
      </c>
      <c r="B19" s="23" t="s">
        <v>69</v>
      </c>
      <c r="C19" s="23" t="s">
        <v>48</v>
      </c>
      <c r="D19" s="32">
        <v>44228</v>
      </c>
      <c r="E19" s="32" t="s">
        <v>59</v>
      </c>
      <c r="F19" s="23" t="s">
        <v>63</v>
      </c>
      <c r="G19" s="33" t="s">
        <v>253</v>
      </c>
    </row>
    <row r="20" spans="1:7" ht="15" customHeight="1" x14ac:dyDescent="0.35">
      <c r="A20" s="34">
        <v>52877143</v>
      </c>
      <c r="B20" s="23" t="s">
        <v>71</v>
      </c>
      <c r="C20" s="23" t="s">
        <v>48</v>
      </c>
      <c r="D20" s="32">
        <v>44140</v>
      </c>
      <c r="E20" s="32" t="s">
        <v>59</v>
      </c>
      <c r="F20" s="23" t="s">
        <v>70</v>
      </c>
      <c r="G20" s="33" t="s">
        <v>253</v>
      </c>
    </row>
    <row r="21" spans="1:7" ht="15" customHeight="1" x14ac:dyDescent="0.35">
      <c r="A21" s="34">
        <v>51992009</v>
      </c>
      <c r="B21" s="23" t="s">
        <v>72</v>
      </c>
      <c r="C21" s="23" t="s">
        <v>48</v>
      </c>
      <c r="D21" s="32">
        <v>34975</v>
      </c>
      <c r="E21" s="32" t="s">
        <v>59</v>
      </c>
      <c r="F21" s="23" t="s">
        <v>63</v>
      </c>
      <c r="G21" s="33" t="s">
        <v>257</v>
      </c>
    </row>
    <row r="22" spans="1:7" ht="15" customHeight="1" x14ac:dyDescent="0.35">
      <c r="A22" s="31">
        <v>52933200</v>
      </c>
      <c r="B22" s="23" t="s">
        <v>73</v>
      </c>
      <c r="C22" s="23" t="s">
        <v>48</v>
      </c>
      <c r="D22" s="32">
        <v>44140</v>
      </c>
      <c r="E22" s="32" t="s">
        <v>59</v>
      </c>
      <c r="F22" s="23" t="s">
        <v>63</v>
      </c>
      <c r="G22" s="33" t="s">
        <v>258</v>
      </c>
    </row>
    <row r="23" spans="1:7" ht="15" customHeight="1" x14ac:dyDescent="0.35">
      <c r="A23" s="34">
        <v>63528358</v>
      </c>
      <c r="B23" s="23" t="s">
        <v>75</v>
      </c>
      <c r="C23" s="23" t="s">
        <v>48</v>
      </c>
      <c r="D23" s="32">
        <v>44838</v>
      </c>
      <c r="E23" s="32" t="s">
        <v>49</v>
      </c>
      <c r="F23" s="23" t="s">
        <v>74</v>
      </c>
      <c r="G23" s="33" t="s">
        <v>259</v>
      </c>
    </row>
    <row r="24" spans="1:7" ht="15" customHeight="1" x14ac:dyDescent="0.35">
      <c r="A24" s="34">
        <v>7212879</v>
      </c>
      <c r="B24" s="23" t="s">
        <v>77</v>
      </c>
      <c r="C24" s="23" t="s">
        <v>48</v>
      </c>
      <c r="D24" s="32">
        <v>34702</v>
      </c>
      <c r="E24" s="32" t="s">
        <v>59</v>
      </c>
      <c r="F24" s="23" t="s">
        <v>76</v>
      </c>
      <c r="G24" s="33" t="s">
        <v>260</v>
      </c>
    </row>
    <row r="25" spans="1:7" ht="15" customHeight="1" x14ac:dyDescent="0.35">
      <c r="A25" s="34">
        <v>10544520</v>
      </c>
      <c r="B25" s="23" t="s">
        <v>79</v>
      </c>
      <c r="C25" s="23" t="s">
        <v>48</v>
      </c>
      <c r="D25" s="32">
        <v>44147</v>
      </c>
      <c r="E25" s="32" t="s">
        <v>59</v>
      </c>
      <c r="F25" s="23" t="s">
        <v>78</v>
      </c>
      <c r="G25" s="33" t="s">
        <v>260</v>
      </c>
    </row>
    <row r="26" spans="1:7" ht="15" customHeight="1" x14ac:dyDescent="0.35">
      <c r="A26" s="34">
        <v>79877861</v>
      </c>
      <c r="B26" s="23" t="s">
        <v>80</v>
      </c>
      <c r="C26" s="23" t="s">
        <v>48</v>
      </c>
      <c r="D26" s="32">
        <v>44201</v>
      </c>
      <c r="E26" s="32" t="s">
        <v>59</v>
      </c>
      <c r="F26" s="23" t="s">
        <v>78</v>
      </c>
      <c r="G26" s="33" t="s">
        <v>253</v>
      </c>
    </row>
    <row r="27" spans="1:7" ht="15" customHeight="1" x14ac:dyDescent="0.35">
      <c r="A27" s="34">
        <v>20369874</v>
      </c>
      <c r="B27" s="23" t="s">
        <v>82</v>
      </c>
      <c r="C27" s="23" t="s">
        <v>48</v>
      </c>
      <c r="D27" s="32">
        <v>44140</v>
      </c>
      <c r="E27" s="32" t="s">
        <v>59</v>
      </c>
      <c r="F27" s="23" t="s">
        <v>81</v>
      </c>
      <c r="G27" s="33" t="s">
        <v>261</v>
      </c>
    </row>
    <row r="28" spans="1:7" ht="15" customHeight="1" x14ac:dyDescent="0.35">
      <c r="A28" s="34">
        <v>37860493</v>
      </c>
      <c r="B28" s="23" t="s">
        <v>84</v>
      </c>
      <c r="C28" s="32" t="s">
        <v>85</v>
      </c>
      <c r="D28" s="32">
        <v>44574</v>
      </c>
      <c r="E28" s="32" t="s">
        <v>85</v>
      </c>
      <c r="F28" s="23" t="s">
        <v>83</v>
      </c>
      <c r="G28" s="33" t="s">
        <v>259</v>
      </c>
    </row>
    <row r="29" spans="1:7" ht="15" customHeight="1" x14ac:dyDescent="0.35">
      <c r="A29" s="34">
        <v>52098492</v>
      </c>
      <c r="B29" s="23" t="s">
        <v>86</v>
      </c>
      <c r="C29" s="23" t="s">
        <v>48</v>
      </c>
      <c r="D29" s="32">
        <v>44237</v>
      </c>
      <c r="E29" s="32" t="s">
        <v>59</v>
      </c>
      <c r="F29" s="23" t="s">
        <v>83</v>
      </c>
      <c r="G29" s="33" t="s">
        <v>260</v>
      </c>
    </row>
    <row r="30" spans="1:7" ht="15" customHeight="1" x14ac:dyDescent="0.35">
      <c r="A30" s="34">
        <v>79813559</v>
      </c>
      <c r="B30" s="23" t="s">
        <v>87</v>
      </c>
      <c r="C30" s="23" t="s">
        <v>88</v>
      </c>
      <c r="D30" s="32">
        <v>44201</v>
      </c>
      <c r="E30" s="32" t="s">
        <v>59</v>
      </c>
      <c r="F30" s="23" t="s">
        <v>83</v>
      </c>
      <c r="G30" s="33" t="s">
        <v>260</v>
      </c>
    </row>
    <row r="31" spans="1:7" ht="15" customHeight="1" x14ac:dyDescent="0.35">
      <c r="A31" s="34">
        <v>28822065</v>
      </c>
      <c r="B31" s="23" t="s">
        <v>89</v>
      </c>
      <c r="C31" s="23" t="s">
        <v>48</v>
      </c>
      <c r="D31" s="32">
        <v>44161</v>
      </c>
      <c r="E31" s="32" t="s">
        <v>59</v>
      </c>
      <c r="F31" s="23" t="s">
        <v>83</v>
      </c>
      <c r="G31" s="33" t="s">
        <v>253</v>
      </c>
    </row>
    <row r="32" spans="1:7" ht="15" customHeight="1" x14ac:dyDescent="0.35">
      <c r="A32" s="34">
        <v>52155206</v>
      </c>
      <c r="B32" s="23" t="s">
        <v>90</v>
      </c>
      <c r="C32" s="23" t="s">
        <v>48</v>
      </c>
      <c r="D32" s="32">
        <v>44147</v>
      </c>
      <c r="E32" s="32" t="s">
        <v>59</v>
      </c>
      <c r="F32" s="23" t="s">
        <v>83</v>
      </c>
      <c r="G32" s="33" t="s">
        <v>253</v>
      </c>
    </row>
    <row r="33" spans="1:7" ht="15" customHeight="1" x14ac:dyDescent="0.35">
      <c r="A33" s="34">
        <v>1022955687</v>
      </c>
      <c r="B33" s="23" t="s">
        <v>91</v>
      </c>
      <c r="C33" s="23" t="s">
        <v>48</v>
      </c>
      <c r="D33" s="32">
        <v>44175</v>
      </c>
      <c r="E33" s="32" t="s">
        <v>59</v>
      </c>
      <c r="F33" s="23" t="s">
        <v>83</v>
      </c>
      <c r="G33" s="33" t="s">
        <v>253</v>
      </c>
    </row>
    <row r="34" spans="1:7" ht="15" customHeight="1" x14ac:dyDescent="0.35">
      <c r="A34" s="34">
        <v>1032365545</v>
      </c>
      <c r="B34" s="23" t="s">
        <v>93</v>
      </c>
      <c r="C34" s="23" t="s">
        <v>48</v>
      </c>
      <c r="D34" s="32">
        <v>44161</v>
      </c>
      <c r="E34" s="32" t="s">
        <v>59</v>
      </c>
      <c r="F34" s="23" t="s">
        <v>92</v>
      </c>
      <c r="G34" s="33" t="s">
        <v>253</v>
      </c>
    </row>
    <row r="35" spans="1:7" ht="15" customHeight="1" x14ac:dyDescent="0.35">
      <c r="A35" s="34">
        <v>1070949715</v>
      </c>
      <c r="B35" s="23" t="s">
        <v>94</v>
      </c>
      <c r="C35" s="23" t="s">
        <v>48</v>
      </c>
      <c r="D35" s="32">
        <v>44201</v>
      </c>
      <c r="E35" s="32" t="s">
        <v>59</v>
      </c>
      <c r="F35" s="23" t="s">
        <v>83</v>
      </c>
      <c r="G35" s="33" t="s">
        <v>257</v>
      </c>
    </row>
    <row r="36" spans="1:7" ht="15" customHeight="1" x14ac:dyDescent="0.35">
      <c r="A36" s="34">
        <v>21176338</v>
      </c>
      <c r="B36" s="23" t="s">
        <v>95</v>
      </c>
      <c r="C36" s="23" t="s">
        <v>96</v>
      </c>
      <c r="D36" s="32">
        <v>41013</v>
      </c>
      <c r="E36" s="32" t="s">
        <v>97</v>
      </c>
      <c r="F36" s="23" t="s">
        <v>83</v>
      </c>
      <c r="G36" s="33" t="s">
        <v>257</v>
      </c>
    </row>
    <row r="37" spans="1:7" ht="15" customHeight="1" x14ac:dyDescent="0.35">
      <c r="A37" s="34">
        <v>80499017</v>
      </c>
      <c r="B37" s="23" t="s">
        <v>99</v>
      </c>
      <c r="C37" s="23" t="s">
        <v>48</v>
      </c>
      <c r="D37" s="32">
        <v>43850</v>
      </c>
      <c r="E37" s="32" t="s">
        <v>49</v>
      </c>
      <c r="F37" s="23" t="s">
        <v>98</v>
      </c>
      <c r="G37" s="33" t="s">
        <v>259</v>
      </c>
    </row>
    <row r="38" spans="1:7" ht="15" customHeight="1" x14ac:dyDescent="0.35">
      <c r="A38" s="34">
        <v>79792290</v>
      </c>
      <c r="B38" s="23" t="s">
        <v>100</v>
      </c>
      <c r="C38" s="23" t="s">
        <v>48</v>
      </c>
      <c r="D38" s="32">
        <v>44201</v>
      </c>
      <c r="E38" s="32" t="s">
        <v>59</v>
      </c>
      <c r="F38" s="23" t="s">
        <v>98</v>
      </c>
      <c r="G38" s="33" t="s">
        <v>260</v>
      </c>
    </row>
    <row r="39" spans="1:7" ht="15" customHeight="1" x14ac:dyDescent="0.35">
      <c r="A39" s="34">
        <v>93438344</v>
      </c>
      <c r="B39" s="23" t="s">
        <v>101</v>
      </c>
      <c r="C39" s="23" t="s">
        <v>48</v>
      </c>
      <c r="D39" s="32">
        <v>44140</v>
      </c>
      <c r="E39" s="32" t="s">
        <v>59</v>
      </c>
      <c r="F39" s="23" t="s">
        <v>98</v>
      </c>
      <c r="G39" s="33" t="s">
        <v>253</v>
      </c>
    </row>
    <row r="40" spans="1:7" ht="15" customHeight="1" x14ac:dyDescent="0.35">
      <c r="A40" s="34">
        <v>63543708</v>
      </c>
      <c r="B40" s="23" t="s">
        <v>102</v>
      </c>
      <c r="C40" s="35" t="s">
        <v>53</v>
      </c>
      <c r="D40" s="32">
        <v>44161</v>
      </c>
      <c r="E40" s="32" t="s">
        <v>59</v>
      </c>
      <c r="F40" s="23" t="s">
        <v>98</v>
      </c>
      <c r="G40" s="33" t="s">
        <v>253</v>
      </c>
    </row>
    <row r="41" spans="1:7" ht="15" customHeight="1" x14ac:dyDescent="0.35">
      <c r="A41" s="34">
        <v>1075233626</v>
      </c>
      <c r="B41" s="23" t="s">
        <v>103</v>
      </c>
      <c r="C41" s="23" t="s">
        <v>48</v>
      </c>
      <c r="D41" s="32">
        <v>44147</v>
      </c>
      <c r="E41" s="32" t="s">
        <v>59</v>
      </c>
      <c r="F41" s="23" t="s">
        <v>98</v>
      </c>
      <c r="G41" s="33" t="s">
        <v>253</v>
      </c>
    </row>
    <row r="42" spans="1:7" ht="15" customHeight="1" x14ac:dyDescent="0.35">
      <c r="A42" s="34">
        <v>79740632</v>
      </c>
      <c r="B42" s="23" t="s">
        <v>104</v>
      </c>
      <c r="C42" s="23" t="s">
        <v>48</v>
      </c>
      <c r="D42" s="32">
        <v>44161</v>
      </c>
      <c r="E42" s="32" t="s">
        <v>59</v>
      </c>
      <c r="F42" s="23" t="s">
        <v>98</v>
      </c>
      <c r="G42" s="33" t="s">
        <v>253</v>
      </c>
    </row>
    <row r="43" spans="1:7" ht="15" customHeight="1" x14ac:dyDescent="0.35">
      <c r="A43" s="34">
        <v>1049603968</v>
      </c>
      <c r="B43" s="23" t="s">
        <v>105</v>
      </c>
      <c r="C43" s="23" t="s">
        <v>48</v>
      </c>
      <c r="D43" s="32">
        <v>44228</v>
      </c>
      <c r="E43" s="32" t="s">
        <v>59</v>
      </c>
      <c r="F43" s="23" t="s">
        <v>98</v>
      </c>
      <c r="G43" s="33" t="s">
        <v>253</v>
      </c>
    </row>
    <row r="44" spans="1:7" ht="15" customHeight="1" x14ac:dyDescent="0.35">
      <c r="A44" s="34">
        <v>79670056</v>
      </c>
      <c r="B44" s="23" t="s">
        <v>106</v>
      </c>
      <c r="C44" s="35" t="s">
        <v>53</v>
      </c>
      <c r="D44" s="32">
        <v>44175</v>
      </c>
      <c r="E44" s="32" t="s">
        <v>59</v>
      </c>
      <c r="F44" s="23" t="s">
        <v>98</v>
      </c>
      <c r="G44" s="33" t="s">
        <v>253</v>
      </c>
    </row>
    <row r="45" spans="1:7" ht="15" customHeight="1" x14ac:dyDescent="0.35">
      <c r="A45" s="34">
        <v>80897407</v>
      </c>
      <c r="B45" s="23" t="s">
        <v>107</v>
      </c>
      <c r="C45" s="35" t="s">
        <v>53</v>
      </c>
      <c r="D45" s="32">
        <v>44348</v>
      </c>
      <c r="E45" s="32" t="s">
        <v>59</v>
      </c>
      <c r="F45" s="23" t="s">
        <v>98</v>
      </c>
      <c r="G45" s="33" t="s">
        <v>262</v>
      </c>
    </row>
    <row r="46" spans="1:7" ht="15" customHeight="1" x14ac:dyDescent="0.35">
      <c r="A46" s="34">
        <v>79985040</v>
      </c>
      <c r="B46" s="23" t="s">
        <v>109</v>
      </c>
      <c r="C46" s="35" t="s">
        <v>53</v>
      </c>
      <c r="D46" s="32">
        <v>44256</v>
      </c>
      <c r="E46" s="32" t="s">
        <v>59</v>
      </c>
      <c r="F46" s="23" t="s">
        <v>98</v>
      </c>
      <c r="G46" s="33" t="s">
        <v>257</v>
      </c>
    </row>
    <row r="47" spans="1:7" ht="15" customHeight="1" x14ac:dyDescent="0.35">
      <c r="A47" s="34">
        <v>52159345</v>
      </c>
      <c r="B47" s="23" t="s">
        <v>108</v>
      </c>
      <c r="C47" s="35" t="s">
        <v>53</v>
      </c>
      <c r="D47" s="32">
        <v>44440</v>
      </c>
      <c r="E47" s="32" t="s">
        <v>59</v>
      </c>
      <c r="F47" s="23" t="s">
        <v>98</v>
      </c>
      <c r="G47" s="33" t="s">
        <v>257</v>
      </c>
    </row>
    <row r="48" spans="1:7" ht="15" customHeight="1" x14ac:dyDescent="0.35">
      <c r="A48" s="31">
        <v>39690723</v>
      </c>
      <c r="B48" s="23" t="s">
        <v>110</v>
      </c>
      <c r="C48" s="23" t="s">
        <v>48</v>
      </c>
      <c r="D48" s="32">
        <v>44147</v>
      </c>
      <c r="E48" s="32" t="s">
        <v>59</v>
      </c>
      <c r="F48" s="23" t="s">
        <v>98</v>
      </c>
      <c r="G48" s="33" t="s">
        <v>258</v>
      </c>
    </row>
    <row r="49" spans="1:7" ht="15" customHeight="1" x14ac:dyDescent="0.35">
      <c r="A49" s="34">
        <v>1018440923</v>
      </c>
      <c r="B49" s="23" t="s">
        <v>111</v>
      </c>
      <c r="C49" s="35" t="s">
        <v>53</v>
      </c>
      <c r="D49" s="32">
        <v>44147</v>
      </c>
      <c r="E49" s="32" t="s">
        <v>59</v>
      </c>
      <c r="F49" s="23" t="s">
        <v>98</v>
      </c>
      <c r="G49" s="33" t="s">
        <v>254</v>
      </c>
    </row>
    <row r="50" spans="1:7" ht="15" customHeight="1" x14ac:dyDescent="0.35">
      <c r="A50" s="34">
        <v>1018438206</v>
      </c>
      <c r="B50" s="23" t="s">
        <v>113</v>
      </c>
      <c r="C50" s="23" t="s">
        <v>48</v>
      </c>
      <c r="D50" s="32">
        <v>44992</v>
      </c>
      <c r="E50" s="32" t="s">
        <v>49</v>
      </c>
      <c r="F50" s="23" t="s">
        <v>112</v>
      </c>
      <c r="G50" s="33" t="s">
        <v>263</v>
      </c>
    </row>
    <row r="51" spans="1:7" ht="15" customHeight="1" x14ac:dyDescent="0.35">
      <c r="A51" s="34">
        <v>34993113</v>
      </c>
      <c r="B51" s="23" t="s">
        <v>242</v>
      </c>
      <c r="C51" s="23" t="s">
        <v>48</v>
      </c>
      <c r="D51" s="32">
        <v>45001</v>
      </c>
      <c r="E51" s="32" t="s">
        <v>49</v>
      </c>
      <c r="F51" s="23" t="s">
        <v>112</v>
      </c>
      <c r="G51" s="33" t="s">
        <v>256</v>
      </c>
    </row>
    <row r="52" spans="1:7" ht="15" customHeight="1" x14ac:dyDescent="0.35">
      <c r="A52" s="34">
        <v>52505123</v>
      </c>
      <c r="B52" s="23" t="s">
        <v>114</v>
      </c>
      <c r="C52" s="23" t="s">
        <v>48</v>
      </c>
      <c r="D52" s="32">
        <v>44175</v>
      </c>
      <c r="E52" s="32" t="s">
        <v>59</v>
      </c>
      <c r="F52" s="23" t="s">
        <v>112</v>
      </c>
      <c r="G52" s="33" t="s">
        <v>256</v>
      </c>
    </row>
    <row r="53" spans="1:7" ht="15" customHeight="1" x14ac:dyDescent="0.35">
      <c r="A53" s="34">
        <v>2230559</v>
      </c>
      <c r="B53" s="23" t="s">
        <v>115</v>
      </c>
      <c r="C53" s="23" t="s">
        <v>48</v>
      </c>
      <c r="D53" s="32">
        <v>44384</v>
      </c>
      <c r="E53" s="32" t="s">
        <v>59</v>
      </c>
      <c r="F53" s="23" t="s">
        <v>112</v>
      </c>
      <c r="G53" s="33" t="s">
        <v>256</v>
      </c>
    </row>
    <row r="54" spans="1:7" ht="15" customHeight="1" x14ac:dyDescent="0.35">
      <c r="A54" s="34">
        <v>79751974</v>
      </c>
      <c r="B54" s="23" t="s">
        <v>117</v>
      </c>
      <c r="C54" s="23" t="s">
        <v>88</v>
      </c>
      <c r="D54" s="32">
        <v>44237</v>
      </c>
      <c r="E54" s="32" t="s">
        <v>59</v>
      </c>
      <c r="F54" s="23" t="s">
        <v>116</v>
      </c>
      <c r="G54" s="33" t="s">
        <v>256</v>
      </c>
    </row>
    <row r="55" spans="1:7" ht="15" customHeight="1" x14ac:dyDescent="0.35">
      <c r="A55" s="34">
        <v>79485293</v>
      </c>
      <c r="B55" s="23" t="s">
        <v>118</v>
      </c>
      <c r="C55" s="35" t="s">
        <v>53</v>
      </c>
      <c r="D55" s="32">
        <v>42319</v>
      </c>
      <c r="E55" s="32" t="s">
        <v>59</v>
      </c>
      <c r="F55" s="23" t="s">
        <v>112</v>
      </c>
      <c r="G55" s="33" t="s">
        <v>260</v>
      </c>
    </row>
    <row r="56" spans="1:7" ht="15" customHeight="1" x14ac:dyDescent="0.35">
      <c r="A56" s="34">
        <v>63501536</v>
      </c>
      <c r="B56" s="23" t="s">
        <v>120</v>
      </c>
      <c r="C56" s="23" t="s">
        <v>48</v>
      </c>
      <c r="D56" s="32">
        <v>44140</v>
      </c>
      <c r="E56" s="32" t="s">
        <v>59</v>
      </c>
      <c r="F56" s="23" t="s">
        <v>112</v>
      </c>
      <c r="G56" s="33" t="s">
        <v>260</v>
      </c>
    </row>
    <row r="57" spans="1:7" ht="15" customHeight="1" x14ac:dyDescent="0.35">
      <c r="A57" s="34">
        <v>52425537</v>
      </c>
      <c r="B57" s="23" t="s">
        <v>121</v>
      </c>
      <c r="C57" s="23" t="s">
        <v>48</v>
      </c>
      <c r="D57" s="32">
        <v>44256</v>
      </c>
      <c r="E57" s="32" t="s">
        <v>59</v>
      </c>
      <c r="F57" s="23" t="s">
        <v>112</v>
      </c>
      <c r="G57" s="33" t="s">
        <v>260</v>
      </c>
    </row>
    <row r="58" spans="1:7" ht="15" customHeight="1" x14ac:dyDescent="0.35">
      <c r="A58" s="34">
        <v>79653803</v>
      </c>
      <c r="B58" s="23" t="s">
        <v>122</v>
      </c>
      <c r="C58" s="23" t="s">
        <v>48</v>
      </c>
      <c r="D58" s="32" t="s">
        <v>123</v>
      </c>
      <c r="E58" s="32" t="s">
        <v>59</v>
      </c>
      <c r="F58" s="23" t="s">
        <v>112</v>
      </c>
      <c r="G58" s="33" t="s">
        <v>264</v>
      </c>
    </row>
    <row r="59" spans="1:7" ht="15" customHeight="1" x14ac:dyDescent="0.35">
      <c r="A59" s="34">
        <v>79308612</v>
      </c>
      <c r="B59" s="23" t="s">
        <v>124</v>
      </c>
      <c r="C59" s="23" t="s">
        <v>48</v>
      </c>
      <c r="D59" s="32">
        <v>44175</v>
      </c>
      <c r="E59" s="32" t="s">
        <v>59</v>
      </c>
      <c r="F59" s="23" t="s">
        <v>112</v>
      </c>
      <c r="G59" s="33" t="s">
        <v>253</v>
      </c>
    </row>
    <row r="60" spans="1:7" ht="15" customHeight="1" x14ac:dyDescent="0.35">
      <c r="A60" s="34">
        <v>11342542</v>
      </c>
      <c r="B60" s="23" t="s">
        <v>125</v>
      </c>
      <c r="C60" s="23" t="s">
        <v>48</v>
      </c>
      <c r="D60" s="32">
        <v>44147</v>
      </c>
      <c r="E60" s="32" t="s">
        <v>59</v>
      </c>
      <c r="F60" s="23" t="s">
        <v>112</v>
      </c>
      <c r="G60" s="33" t="s">
        <v>253</v>
      </c>
    </row>
    <row r="61" spans="1:7" ht="15" customHeight="1" x14ac:dyDescent="0.35">
      <c r="A61" s="34">
        <v>79501872</v>
      </c>
      <c r="B61" s="23" t="s">
        <v>243</v>
      </c>
      <c r="C61" s="23" t="s">
        <v>48</v>
      </c>
      <c r="D61" s="32">
        <v>44228</v>
      </c>
      <c r="E61" s="32" t="s">
        <v>59</v>
      </c>
      <c r="F61" s="23" t="s">
        <v>112</v>
      </c>
      <c r="G61" s="33" t="s">
        <v>253</v>
      </c>
    </row>
    <row r="62" spans="1:7" ht="15" customHeight="1" x14ac:dyDescent="0.35">
      <c r="A62" s="34">
        <v>52377133</v>
      </c>
      <c r="B62" s="23" t="s">
        <v>119</v>
      </c>
      <c r="C62" s="35" t="s">
        <v>53</v>
      </c>
      <c r="D62" s="32">
        <v>44291</v>
      </c>
      <c r="E62" s="32" t="s">
        <v>59</v>
      </c>
      <c r="F62" s="23" t="s">
        <v>112</v>
      </c>
      <c r="G62" s="33" t="s">
        <v>253</v>
      </c>
    </row>
    <row r="63" spans="1:7" ht="15" customHeight="1" x14ac:dyDescent="0.35">
      <c r="A63" s="34">
        <v>1033689805</v>
      </c>
      <c r="B63" s="23" t="s">
        <v>126</v>
      </c>
      <c r="C63" s="23" t="s">
        <v>48</v>
      </c>
      <c r="D63" s="32">
        <v>44147</v>
      </c>
      <c r="E63" s="32" t="s">
        <v>59</v>
      </c>
      <c r="F63" s="23" t="s">
        <v>112</v>
      </c>
      <c r="G63" s="33" t="s">
        <v>253</v>
      </c>
    </row>
    <row r="64" spans="1:7" ht="15" customHeight="1" x14ac:dyDescent="0.35">
      <c r="A64" s="34">
        <v>79503317</v>
      </c>
      <c r="B64" s="23" t="s">
        <v>127</v>
      </c>
      <c r="C64" s="23" t="s">
        <v>58</v>
      </c>
      <c r="D64" s="32">
        <v>44837</v>
      </c>
      <c r="E64" s="32" t="s">
        <v>59</v>
      </c>
      <c r="F64" s="23" t="s">
        <v>112</v>
      </c>
      <c r="G64" s="33" t="s">
        <v>257</v>
      </c>
    </row>
    <row r="65" spans="1:7" ht="15" customHeight="1" x14ac:dyDescent="0.35">
      <c r="A65" s="34">
        <v>1018405396</v>
      </c>
      <c r="B65" s="23" t="s">
        <v>128</v>
      </c>
      <c r="C65" s="35" t="s">
        <v>53</v>
      </c>
      <c r="D65" s="32">
        <v>44140</v>
      </c>
      <c r="E65" s="32" t="s">
        <v>59</v>
      </c>
      <c r="F65" s="23" t="s">
        <v>112</v>
      </c>
      <c r="G65" s="33" t="s">
        <v>257</v>
      </c>
    </row>
    <row r="66" spans="1:7" ht="15" customHeight="1" x14ac:dyDescent="0.35">
      <c r="A66" s="34">
        <v>1095912505</v>
      </c>
      <c r="B66" s="23" t="s">
        <v>130</v>
      </c>
      <c r="C66" s="23" t="s">
        <v>48</v>
      </c>
      <c r="D66" s="32">
        <v>44140</v>
      </c>
      <c r="E66" s="32" t="s">
        <v>59</v>
      </c>
      <c r="F66" s="23" t="s">
        <v>112</v>
      </c>
      <c r="G66" s="33" t="s">
        <v>257</v>
      </c>
    </row>
    <row r="67" spans="1:7" ht="15" customHeight="1" x14ac:dyDescent="0.35">
      <c r="A67" s="34">
        <v>80437497</v>
      </c>
      <c r="B67" s="23" t="s">
        <v>131</v>
      </c>
      <c r="C67" s="23" t="s">
        <v>48</v>
      </c>
      <c r="D67" s="32">
        <v>44147</v>
      </c>
      <c r="E67" s="32" t="s">
        <v>59</v>
      </c>
      <c r="F67" s="23" t="s">
        <v>112</v>
      </c>
      <c r="G67" s="33" t="s">
        <v>257</v>
      </c>
    </row>
    <row r="68" spans="1:7" ht="15" customHeight="1" x14ac:dyDescent="0.35">
      <c r="A68" s="34">
        <v>63486950</v>
      </c>
      <c r="B68" s="23" t="s">
        <v>132</v>
      </c>
      <c r="C68" s="23" t="s">
        <v>48</v>
      </c>
      <c r="D68" s="32">
        <v>44256</v>
      </c>
      <c r="E68" s="32" t="s">
        <v>59</v>
      </c>
      <c r="F68" s="23" t="s">
        <v>112</v>
      </c>
      <c r="G68" s="33" t="s">
        <v>257</v>
      </c>
    </row>
    <row r="69" spans="1:7" ht="15" customHeight="1" x14ac:dyDescent="0.35">
      <c r="A69" s="34">
        <v>52466867</v>
      </c>
      <c r="B69" s="23" t="s">
        <v>133</v>
      </c>
      <c r="C69" s="23" t="s">
        <v>48</v>
      </c>
      <c r="D69" s="32">
        <v>44140</v>
      </c>
      <c r="E69" s="32" t="s">
        <v>59</v>
      </c>
      <c r="F69" s="23" t="s">
        <v>112</v>
      </c>
      <c r="G69" s="33" t="s">
        <v>257</v>
      </c>
    </row>
    <row r="70" spans="1:7" ht="15" customHeight="1" x14ac:dyDescent="0.35">
      <c r="A70" s="31">
        <v>1016025309</v>
      </c>
      <c r="B70" s="23" t="s">
        <v>134</v>
      </c>
      <c r="C70" s="23" t="s">
        <v>48</v>
      </c>
      <c r="D70" s="32">
        <v>44147</v>
      </c>
      <c r="E70" s="32" t="s">
        <v>59</v>
      </c>
      <c r="F70" s="23" t="s">
        <v>112</v>
      </c>
      <c r="G70" s="33" t="s">
        <v>258</v>
      </c>
    </row>
    <row r="71" spans="1:7" ht="15" customHeight="1" x14ac:dyDescent="0.35">
      <c r="A71" s="31">
        <v>37946439</v>
      </c>
      <c r="B71" s="23" t="s">
        <v>129</v>
      </c>
      <c r="C71" s="35" t="s">
        <v>53</v>
      </c>
      <c r="D71" s="32">
        <v>44140</v>
      </c>
      <c r="E71" s="32" t="s">
        <v>59</v>
      </c>
      <c r="F71" s="23" t="s">
        <v>112</v>
      </c>
      <c r="G71" s="33" t="s">
        <v>258</v>
      </c>
    </row>
    <row r="72" spans="1:7" ht="15" customHeight="1" x14ac:dyDescent="0.35">
      <c r="A72" s="31">
        <v>1013583381</v>
      </c>
      <c r="B72" s="23" t="s">
        <v>135</v>
      </c>
      <c r="C72" s="23" t="s">
        <v>58</v>
      </c>
      <c r="D72" s="32">
        <v>44837</v>
      </c>
      <c r="E72" s="32" t="s">
        <v>59</v>
      </c>
      <c r="F72" s="23" t="s">
        <v>112</v>
      </c>
      <c r="G72" s="33" t="s">
        <v>258</v>
      </c>
    </row>
    <row r="73" spans="1:7" ht="15" customHeight="1" x14ac:dyDescent="0.35">
      <c r="A73" s="34">
        <v>1022343001</v>
      </c>
      <c r="B73" s="23" t="s">
        <v>136</v>
      </c>
      <c r="C73" s="23" t="s">
        <v>48</v>
      </c>
      <c r="D73" s="32">
        <v>44147</v>
      </c>
      <c r="E73" s="32" t="s">
        <v>59</v>
      </c>
      <c r="F73" s="23" t="s">
        <v>112</v>
      </c>
      <c r="G73" s="33" t="s">
        <v>265</v>
      </c>
    </row>
    <row r="74" spans="1:7" ht="15" customHeight="1" x14ac:dyDescent="0.35">
      <c r="A74" s="34">
        <v>79873827</v>
      </c>
      <c r="B74" s="23" t="s">
        <v>137</v>
      </c>
      <c r="C74" s="23" t="s">
        <v>48</v>
      </c>
      <c r="D74" s="32">
        <v>44140</v>
      </c>
      <c r="E74" s="32" t="s">
        <v>59</v>
      </c>
      <c r="F74" s="23" t="s">
        <v>112</v>
      </c>
      <c r="G74" s="33" t="s">
        <v>254</v>
      </c>
    </row>
    <row r="75" spans="1:7" ht="15" customHeight="1" x14ac:dyDescent="0.35">
      <c r="A75" s="34">
        <v>65706839</v>
      </c>
      <c r="B75" s="23" t="s">
        <v>138</v>
      </c>
      <c r="C75" s="23" t="s">
        <v>48</v>
      </c>
      <c r="D75" s="32">
        <v>44811</v>
      </c>
      <c r="E75" s="32" t="s">
        <v>59</v>
      </c>
      <c r="F75" s="23" t="s">
        <v>112</v>
      </c>
      <c r="G75" s="33" t="s">
        <v>254</v>
      </c>
    </row>
    <row r="76" spans="1:7" ht="15" customHeight="1" x14ac:dyDescent="0.35">
      <c r="A76" s="34">
        <v>1022325029</v>
      </c>
      <c r="B76" s="23" t="s">
        <v>139</v>
      </c>
      <c r="C76" s="23" t="s">
        <v>48</v>
      </c>
      <c r="D76" s="32">
        <v>44140</v>
      </c>
      <c r="E76" s="32" t="s">
        <v>59</v>
      </c>
      <c r="F76" s="23" t="s">
        <v>112</v>
      </c>
      <c r="G76" s="33" t="s">
        <v>254</v>
      </c>
    </row>
    <row r="77" spans="1:7" ht="15" customHeight="1" x14ac:dyDescent="0.35">
      <c r="A77" s="34"/>
      <c r="B77" s="23" t="s">
        <v>140</v>
      </c>
      <c r="C77" s="23" t="s">
        <v>244</v>
      </c>
      <c r="D77" s="32">
        <v>44228</v>
      </c>
      <c r="E77" s="32" t="s">
        <v>59</v>
      </c>
      <c r="F77" s="23" t="s">
        <v>112</v>
      </c>
      <c r="G77" s="33" t="s">
        <v>254</v>
      </c>
    </row>
    <row r="78" spans="1:7" ht="15" customHeight="1" x14ac:dyDescent="0.35">
      <c r="A78" s="34">
        <v>13854781</v>
      </c>
      <c r="B78" s="23" t="s">
        <v>141</v>
      </c>
      <c r="C78" s="23" t="s">
        <v>58</v>
      </c>
      <c r="D78" s="32">
        <v>44866</v>
      </c>
      <c r="E78" s="32" t="s">
        <v>59</v>
      </c>
      <c r="F78" s="23" t="s">
        <v>112</v>
      </c>
      <c r="G78" s="33" t="s">
        <v>254</v>
      </c>
    </row>
    <row r="79" spans="1:7" ht="15" customHeight="1" x14ac:dyDescent="0.35">
      <c r="A79" s="34">
        <v>52070555</v>
      </c>
      <c r="B79" s="23" t="s">
        <v>142</v>
      </c>
      <c r="C79" s="23" t="s">
        <v>48</v>
      </c>
      <c r="D79" s="32">
        <v>35962</v>
      </c>
      <c r="E79" s="32" t="s">
        <v>59</v>
      </c>
      <c r="F79" s="23" t="s">
        <v>112</v>
      </c>
      <c r="G79" s="33" t="s">
        <v>254</v>
      </c>
    </row>
    <row r="80" spans="1:7" ht="15" customHeight="1" x14ac:dyDescent="0.35">
      <c r="A80" s="34">
        <v>52243065</v>
      </c>
      <c r="B80" s="23" t="s">
        <v>143</v>
      </c>
      <c r="C80" s="23" t="s">
        <v>48</v>
      </c>
      <c r="D80" s="32">
        <v>44147</v>
      </c>
      <c r="E80" s="32" t="s">
        <v>59</v>
      </c>
      <c r="F80" s="23" t="s">
        <v>112</v>
      </c>
      <c r="G80" s="33" t="s">
        <v>266</v>
      </c>
    </row>
    <row r="81" spans="1:7" ht="15" customHeight="1" x14ac:dyDescent="0.35">
      <c r="A81" s="34">
        <v>2975559</v>
      </c>
      <c r="B81" s="23" t="s">
        <v>144</v>
      </c>
      <c r="C81" s="23" t="s">
        <v>48</v>
      </c>
      <c r="D81" s="32">
        <v>37895</v>
      </c>
      <c r="E81" s="32" t="s">
        <v>59</v>
      </c>
      <c r="F81" s="23" t="s">
        <v>112</v>
      </c>
      <c r="G81" s="33" t="s">
        <v>266</v>
      </c>
    </row>
    <row r="82" spans="1:7" ht="15" customHeight="1" x14ac:dyDescent="0.35">
      <c r="A82" s="34">
        <v>80360064</v>
      </c>
      <c r="B82" s="23" t="s">
        <v>145</v>
      </c>
      <c r="C82" s="23" t="s">
        <v>48</v>
      </c>
      <c r="D82" s="32">
        <v>36913</v>
      </c>
      <c r="E82" s="32" t="s">
        <v>59</v>
      </c>
      <c r="F82" s="23" t="s">
        <v>112</v>
      </c>
      <c r="G82" s="33" t="s">
        <v>251</v>
      </c>
    </row>
    <row r="83" spans="1:7" ht="15" customHeight="1" x14ac:dyDescent="0.35">
      <c r="A83" s="36"/>
      <c r="B83" s="23" t="s">
        <v>147</v>
      </c>
      <c r="C83" s="35" t="s">
        <v>245</v>
      </c>
      <c r="D83" s="32">
        <v>0</v>
      </c>
      <c r="E83" s="32" t="s">
        <v>49</v>
      </c>
      <c r="F83" s="23" t="s">
        <v>146</v>
      </c>
      <c r="G83" s="33" t="s">
        <v>267</v>
      </c>
    </row>
    <row r="84" spans="1:7" ht="15" customHeight="1" x14ac:dyDescent="0.35">
      <c r="A84" s="34">
        <v>34546921</v>
      </c>
      <c r="B84" s="23" t="s">
        <v>149</v>
      </c>
      <c r="C84" s="23" t="s">
        <v>48</v>
      </c>
      <c r="D84" s="32">
        <v>44256</v>
      </c>
      <c r="E84" s="32" t="s">
        <v>59</v>
      </c>
      <c r="F84" s="23" t="s">
        <v>146</v>
      </c>
      <c r="G84" s="33" t="s">
        <v>256</v>
      </c>
    </row>
    <row r="85" spans="1:7" ht="15" customHeight="1" x14ac:dyDescent="0.35">
      <c r="A85" s="36"/>
      <c r="B85" s="23" t="s">
        <v>150</v>
      </c>
      <c r="C85" s="35" t="s">
        <v>148</v>
      </c>
      <c r="D85" s="32">
        <v>0</v>
      </c>
      <c r="E85" s="32" t="s">
        <v>59</v>
      </c>
      <c r="F85" s="23" t="s">
        <v>146</v>
      </c>
      <c r="G85" s="33" t="s">
        <v>260</v>
      </c>
    </row>
    <row r="86" spans="1:7" ht="15" customHeight="1" x14ac:dyDescent="0.35">
      <c r="A86" s="34">
        <v>51956852</v>
      </c>
      <c r="B86" s="23" t="s">
        <v>152</v>
      </c>
      <c r="C86" s="23" t="s">
        <v>48</v>
      </c>
      <c r="D86" s="32">
        <v>34967</v>
      </c>
      <c r="E86" s="32" t="s">
        <v>59</v>
      </c>
      <c r="F86" s="23" t="s">
        <v>151</v>
      </c>
      <c r="G86" s="33" t="s">
        <v>260</v>
      </c>
    </row>
    <row r="87" spans="1:7" ht="15" customHeight="1" x14ac:dyDescent="0.35">
      <c r="A87" s="34">
        <v>1016018088</v>
      </c>
      <c r="B87" s="23" t="s">
        <v>153</v>
      </c>
      <c r="C87" s="23" t="s">
        <v>48</v>
      </c>
      <c r="D87" s="32">
        <v>44201</v>
      </c>
      <c r="E87" s="32" t="s">
        <v>59</v>
      </c>
      <c r="F87" s="23" t="s">
        <v>146</v>
      </c>
      <c r="G87" s="33" t="s">
        <v>253</v>
      </c>
    </row>
    <row r="88" spans="1:7" ht="15" customHeight="1" x14ac:dyDescent="0.35">
      <c r="A88" s="34">
        <v>7335580</v>
      </c>
      <c r="B88" s="23" t="s">
        <v>154</v>
      </c>
      <c r="C88" s="23" t="s">
        <v>48</v>
      </c>
      <c r="D88" s="32">
        <v>44161</v>
      </c>
      <c r="E88" s="32" t="s">
        <v>59</v>
      </c>
      <c r="F88" s="23" t="s">
        <v>146</v>
      </c>
      <c r="G88" s="33" t="s">
        <v>253</v>
      </c>
    </row>
    <row r="89" spans="1:7" ht="15" customHeight="1" x14ac:dyDescent="0.35">
      <c r="A89" s="34">
        <v>1020759007</v>
      </c>
      <c r="B89" s="23" t="s">
        <v>155</v>
      </c>
      <c r="C89" s="23" t="s">
        <v>48</v>
      </c>
      <c r="D89" s="32">
        <v>44201</v>
      </c>
      <c r="E89" s="32" t="s">
        <v>59</v>
      </c>
      <c r="F89" s="23" t="s">
        <v>146</v>
      </c>
      <c r="G89" s="33" t="s">
        <v>253</v>
      </c>
    </row>
    <row r="90" spans="1:7" ht="15" customHeight="1" x14ac:dyDescent="0.35">
      <c r="A90" s="34">
        <v>80039454</v>
      </c>
      <c r="B90" s="23" t="s">
        <v>156</v>
      </c>
      <c r="C90" s="23" t="s">
        <v>48</v>
      </c>
      <c r="D90" s="32">
        <v>44161</v>
      </c>
      <c r="E90" s="32" t="s">
        <v>59</v>
      </c>
      <c r="F90" s="23" t="s">
        <v>146</v>
      </c>
      <c r="G90" s="33" t="s">
        <v>253</v>
      </c>
    </row>
    <row r="91" spans="1:7" ht="15" customHeight="1" x14ac:dyDescent="0.35">
      <c r="A91" s="34">
        <v>1026273471</v>
      </c>
      <c r="B91" s="23" t="s">
        <v>157</v>
      </c>
      <c r="C91" s="23" t="s">
        <v>48</v>
      </c>
      <c r="D91" s="32">
        <v>44161</v>
      </c>
      <c r="E91" s="32" t="s">
        <v>59</v>
      </c>
      <c r="F91" s="23" t="s">
        <v>146</v>
      </c>
      <c r="G91" s="33" t="s">
        <v>253</v>
      </c>
    </row>
    <row r="92" spans="1:7" ht="15" customHeight="1" x14ac:dyDescent="0.35">
      <c r="A92" s="34">
        <v>53097988</v>
      </c>
      <c r="B92" s="23" t="s">
        <v>158</v>
      </c>
      <c r="C92" s="23" t="s">
        <v>48</v>
      </c>
      <c r="D92" s="32">
        <v>44140</v>
      </c>
      <c r="E92" s="32" t="s">
        <v>59</v>
      </c>
      <c r="F92" s="23" t="s">
        <v>146</v>
      </c>
      <c r="G92" s="33" t="s">
        <v>253</v>
      </c>
    </row>
    <row r="93" spans="1:7" ht="15" customHeight="1" x14ac:dyDescent="0.35">
      <c r="A93" s="34">
        <v>51826551</v>
      </c>
      <c r="B93" s="23" t="s">
        <v>159</v>
      </c>
      <c r="C93" s="35" t="s">
        <v>53</v>
      </c>
      <c r="D93" s="32">
        <v>44237</v>
      </c>
      <c r="E93" s="32" t="s">
        <v>59</v>
      </c>
      <c r="F93" s="23" t="s">
        <v>146</v>
      </c>
      <c r="G93" s="33" t="s">
        <v>253</v>
      </c>
    </row>
    <row r="94" spans="1:7" ht="15" customHeight="1" x14ac:dyDescent="0.35">
      <c r="A94" s="34">
        <v>1032367792</v>
      </c>
      <c r="B94" s="23" t="s">
        <v>160</v>
      </c>
      <c r="C94" s="23" t="s">
        <v>48</v>
      </c>
      <c r="D94" s="32">
        <v>44201</v>
      </c>
      <c r="E94" s="32" t="s">
        <v>59</v>
      </c>
      <c r="F94" s="23" t="s">
        <v>146</v>
      </c>
      <c r="G94" s="33" t="s">
        <v>253</v>
      </c>
    </row>
    <row r="95" spans="1:7" ht="15" customHeight="1" x14ac:dyDescent="0.35">
      <c r="A95" s="34">
        <v>52275588</v>
      </c>
      <c r="B95" s="23" t="s">
        <v>161</v>
      </c>
      <c r="C95" s="23" t="s">
        <v>48</v>
      </c>
      <c r="D95" s="32">
        <v>44621</v>
      </c>
      <c r="E95" s="32" t="s">
        <v>59</v>
      </c>
      <c r="F95" s="23" t="s">
        <v>146</v>
      </c>
      <c r="G95" s="33" t="s">
        <v>257</v>
      </c>
    </row>
    <row r="96" spans="1:7" ht="15" customHeight="1" x14ac:dyDescent="0.35">
      <c r="A96" s="34">
        <v>1024464043</v>
      </c>
      <c r="B96" s="23" t="s">
        <v>162</v>
      </c>
      <c r="C96" s="23" t="s">
        <v>48</v>
      </c>
      <c r="D96" s="32">
        <v>44228</v>
      </c>
      <c r="E96" s="32" t="s">
        <v>59</v>
      </c>
      <c r="F96" s="23" t="s">
        <v>146</v>
      </c>
      <c r="G96" s="33" t="s">
        <v>257</v>
      </c>
    </row>
    <row r="97" spans="1:7" ht="15" customHeight="1" x14ac:dyDescent="0.35">
      <c r="A97" s="31">
        <v>51896670</v>
      </c>
      <c r="B97" s="23" t="s">
        <v>163</v>
      </c>
      <c r="C97" s="23" t="s">
        <v>48</v>
      </c>
      <c r="D97" s="32">
        <v>44161</v>
      </c>
      <c r="E97" s="32" t="s">
        <v>59</v>
      </c>
      <c r="F97" s="23" t="s">
        <v>146</v>
      </c>
      <c r="G97" s="33" t="s">
        <v>250</v>
      </c>
    </row>
    <row r="98" spans="1:7" ht="15" customHeight="1" x14ac:dyDescent="0.35">
      <c r="A98" s="31">
        <v>52115936</v>
      </c>
      <c r="B98" s="23" t="s">
        <v>164</v>
      </c>
      <c r="C98" s="23" t="s">
        <v>48</v>
      </c>
      <c r="D98" s="32">
        <v>44140</v>
      </c>
      <c r="E98" s="32" t="s">
        <v>59</v>
      </c>
      <c r="F98" s="23" t="s">
        <v>146</v>
      </c>
      <c r="G98" s="33" t="s">
        <v>258</v>
      </c>
    </row>
    <row r="99" spans="1:7" ht="15" customHeight="1" x14ac:dyDescent="0.35">
      <c r="A99" s="34">
        <v>80542186</v>
      </c>
      <c r="B99" s="23" t="s">
        <v>166</v>
      </c>
      <c r="C99" s="23" t="s">
        <v>48</v>
      </c>
      <c r="D99" s="32">
        <v>44147</v>
      </c>
      <c r="E99" s="32" t="s">
        <v>59</v>
      </c>
      <c r="F99" s="23" t="s">
        <v>165</v>
      </c>
      <c r="G99" s="33" t="s">
        <v>251</v>
      </c>
    </row>
    <row r="100" spans="1:7" ht="15" customHeight="1" x14ac:dyDescent="0.35">
      <c r="A100" s="34">
        <v>2972114</v>
      </c>
      <c r="B100" s="23" t="s">
        <v>167</v>
      </c>
      <c r="C100" s="23" t="s">
        <v>48</v>
      </c>
      <c r="D100" s="32">
        <v>44140</v>
      </c>
      <c r="E100" s="32" t="s">
        <v>59</v>
      </c>
      <c r="F100" s="23" t="s">
        <v>165</v>
      </c>
      <c r="G100" s="33" t="s">
        <v>251</v>
      </c>
    </row>
    <row r="101" spans="1:7" ht="15" customHeight="1" x14ac:dyDescent="0.35">
      <c r="A101" s="34">
        <v>1010160993</v>
      </c>
      <c r="B101" s="23" t="s">
        <v>169</v>
      </c>
      <c r="C101" s="23" t="s">
        <v>48</v>
      </c>
      <c r="D101" s="32">
        <v>44993</v>
      </c>
      <c r="E101" s="32" t="s">
        <v>49</v>
      </c>
      <c r="F101" s="23" t="s">
        <v>168</v>
      </c>
      <c r="G101" s="33" t="s">
        <v>267</v>
      </c>
    </row>
    <row r="102" spans="1:7" ht="15" customHeight="1" x14ac:dyDescent="0.35">
      <c r="A102" s="34">
        <v>52113872</v>
      </c>
      <c r="B102" s="23" t="s">
        <v>170</v>
      </c>
      <c r="C102" s="23" t="s">
        <v>48</v>
      </c>
      <c r="D102" s="32">
        <v>44140</v>
      </c>
      <c r="E102" s="32" t="s">
        <v>59</v>
      </c>
      <c r="F102" s="23" t="s">
        <v>168</v>
      </c>
      <c r="G102" s="33" t="s">
        <v>256</v>
      </c>
    </row>
    <row r="103" spans="1:7" ht="15" customHeight="1" x14ac:dyDescent="0.35">
      <c r="A103" s="34">
        <v>79966075</v>
      </c>
      <c r="B103" s="23" t="s">
        <v>171</v>
      </c>
      <c r="C103" s="23" t="s">
        <v>48</v>
      </c>
      <c r="D103" s="32">
        <v>44140</v>
      </c>
      <c r="E103" s="32" t="s">
        <v>59</v>
      </c>
      <c r="F103" s="23" t="s">
        <v>168</v>
      </c>
      <c r="G103" s="33" t="s">
        <v>256</v>
      </c>
    </row>
    <row r="104" spans="1:7" ht="15" customHeight="1" x14ac:dyDescent="0.35">
      <c r="A104" s="34">
        <v>51691133</v>
      </c>
      <c r="B104" s="23" t="s">
        <v>172</v>
      </c>
      <c r="C104" s="23" t="s">
        <v>48</v>
      </c>
      <c r="D104" s="32">
        <v>44147</v>
      </c>
      <c r="E104" s="32" t="s">
        <v>59</v>
      </c>
      <c r="F104" s="23" t="s">
        <v>168</v>
      </c>
      <c r="G104" s="33" t="s">
        <v>256</v>
      </c>
    </row>
    <row r="105" spans="1:7" ht="15" customHeight="1" x14ac:dyDescent="0.35">
      <c r="A105" s="34">
        <v>46680456</v>
      </c>
      <c r="B105" s="23" t="s">
        <v>173</v>
      </c>
      <c r="C105" s="23" t="s">
        <v>48</v>
      </c>
      <c r="D105" s="32">
        <v>44384</v>
      </c>
      <c r="E105" s="32" t="s">
        <v>59</v>
      </c>
      <c r="F105" s="23" t="s">
        <v>168</v>
      </c>
      <c r="G105" s="33" t="s">
        <v>260</v>
      </c>
    </row>
    <row r="106" spans="1:7" ht="15" customHeight="1" x14ac:dyDescent="0.35">
      <c r="A106" s="34">
        <v>1065617276</v>
      </c>
      <c r="B106" s="23" t="s">
        <v>174</v>
      </c>
      <c r="C106" s="23" t="s">
        <v>48</v>
      </c>
      <c r="D106" s="32">
        <v>44140</v>
      </c>
      <c r="E106" s="32" t="s">
        <v>59</v>
      </c>
      <c r="F106" s="23" t="s">
        <v>168</v>
      </c>
      <c r="G106" s="33" t="s">
        <v>253</v>
      </c>
    </row>
    <row r="107" spans="1:7" ht="15" customHeight="1" x14ac:dyDescent="0.35">
      <c r="A107" s="34">
        <v>1049626008</v>
      </c>
      <c r="B107" s="23" t="s">
        <v>175</v>
      </c>
      <c r="C107" s="23" t="s">
        <v>48</v>
      </c>
      <c r="D107" s="32">
        <v>44593</v>
      </c>
      <c r="E107" s="32" t="s">
        <v>59</v>
      </c>
      <c r="F107" s="23" t="s">
        <v>168</v>
      </c>
      <c r="G107" s="33" t="s">
        <v>253</v>
      </c>
    </row>
    <row r="108" spans="1:7" ht="15" customHeight="1" x14ac:dyDescent="0.35">
      <c r="A108" s="34">
        <v>1020746153</v>
      </c>
      <c r="B108" s="23" t="s">
        <v>176</v>
      </c>
      <c r="C108" s="23" t="s">
        <v>48</v>
      </c>
      <c r="D108" s="32">
        <v>44319</v>
      </c>
      <c r="E108" s="32" t="s">
        <v>59</v>
      </c>
      <c r="F108" s="23" t="s">
        <v>168</v>
      </c>
      <c r="G108" s="33" t="s">
        <v>253</v>
      </c>
    </row>
    <row r="109" spans="1:7" ht="15" customHeight="1" x14ac:dyDescent="0.35">
      <c r="A109" s="34">
        <v>80772626</v>
      </c>
      <c r="B109" s="23" t="s">
        <v>177</v>
      </c>
      <c r="C109" s="23" t="s">
        <v>48</v>
      </c>
      <c r="D109" s="32">
        <v>44652</v>
      </c>
      <c r="E109" s="32" t="s">
        <v>59</v>
      </c>
      <c r="F109" s="23" t="s">
        <v>168</v>
      </c>
      <c r="G109" s="33" t="s">
        <v>253</v>
      </c>
    </row>
    <row r="110" spans="1:7" ht="15" customHeight="1" x14ac:dyDescent="0.35">
      <c r="A110" s="36"/>
      <c r="B110" s="23" t="s">
        <v>178</v>
      </c>
      <c r="C110" s="23" t="s">
        <v>148</v>
      </c>
      <c r="D110" s="32">
        <v>44228</v>
      </c>
      <c r="E110" s="32" t="s">
        <v>59</v>
      </c>
      <c r="F110" s="23" t="s">
        <v>168</v>
      </c>
      <c r="G110" s="33" t="s">
        <v>253</v>
      </c>
    </row>
    <row r="111" spans="1:7" ht="15" customHeight="1" x14ac:dyDescent="0.35">
      <c r="A111" s="34">
        <v>1013671354</v>
      </c>
      <c r="B111" s="23" t="s">
        <v>179</v>
      </c>
      <c r="C111" s="23" t="s">
        <v>48</v>
      </c>
      <c r="D111" s="32">
        <v>44140</v>
      </c>
      <c r="E111" s="32" t="s">
        <v>59</v>
      </c>
      <c r="F111" s="23" t="s">
        <v>168</v>
      </c>
      <c r="G111" s="33" t="s">
        <v>257</v>
      </c>
    </row>
    <row r="112" spans="1:7" ht="15" customHeight="1" x14ac:dyDescent="0.35">
      <c r="A112" s="34">
        <v>53072312</v>
      </c>
      <c r="B112" s="23" t="s">
        <v>180</v>
      </c>
      <c r="C112" s="23" t="s">
        <v>48</v>
      </c>
      <c r="D112" s="32">
        <v>44161</v>
      </c>
      <c r="E112" s="32" t="s">
        <v>59</v>
      </c>
      <c r="F112" s="23" t="s">
        <v>168</v>
      </c>
      <c r="G112" s="33" t="s">
        <v>257</v>
      </c>
    </row>
    <row r="113" spans="1:7" ht="15" customHeight="1" x14ac:dyDescent="0.35">
      <c r="A113" s="34">
        <v>60294214</v>
      </c>
      <c r="B113" s="23" t="s">
        <v>181</v>
      </c>
      <c r="C113" s="23" t="s">
        <v>48</v>
      </c>
      <c r="D113" s="32">
        <v>44161</v>
      </c>
      <c r="E113" s="32" t="s">
        <v>59</v>
      </c>
      <c r="F113" s="23" t="s">
        <v>168</v>
      </c>
      <c r="G113" s="33" t="s">
        <v>257</v>
      </c>
    </row>
    <row r="114" spans="1:7" ht="15" customHeight="1" x14ac:dyDescent="0.35">
      <c r="A114" s="34">
        <v>79890393</v>
      </c>
      <c r="B114" s="23" t="s">
        <v>182</v>
      </c>
      <c r="C114" s="23" t="s">
        <v>48</v>
      </c>
      <c r="D114" s="32">
        <v>44147</v>
      </c>
      <c r="E114" s="32" t="s">
        <v>59</v>
      </c>
      <c r="F114" s="23" t="s">
        <v>168</v>
      </c>
      <c r="G114" s="33" t="s">
        <v>257</v>
      </c>
    </row>
    <row r="115" spans="1:7" ht="15" customHeight="1" x14ac:dyDescent="0.35">
      <c r="A115" s="34">
        <v>80513360</v>
      </c>
      <c r="B115" s="23" t="s">
        <v>184</v>
      </c>
      <c r="C115" s="23" t="s">
        <v>48</v>
      </c>
      <c r="D115" s="32">
        <v>43871</v>
      </c>
      <c r="E115" s="32" t="s">
        <v>49</v>
      </c>
      <c r="F115" s="23" t="s">
        <v>183</v>
      </c>
      <c r="G115" s="33" t="s">
        <v>267</v>
      </c>
    </row>
    <row r="116" spans="1:7" ht="15" customHeight="1" x14ac:dyDescent="0.35">
      <c r="A116" s="34">
        <v>36755660</v>
      </c>
      <c r="B116" s="23" t="s">
        <v>185</v>
      </c>
      <c r="C116" s="23" t="s">
        <v>48</v>
      </c>
      <c r="D116" s="32">
        <v>44147</v>
      </c>
      <c r="E116" s="32" t="s">
        <v>59</v>
      </c>
      <c r="F116" s="23" t="s">
        <v>183</v>
      </c>
      <c r="G116" s="33" t="s">
        <v>256</v>
      </c>
    </row>
    <row r="117" spans="1:7" ht="15" customHeight="1" x14ac:dyDescent="0.35">
      <c r="A117" s="34">
        <v>94325139</v>
      </c>
      <c r="B117" s="23" t="s">
        <v>186</v>
      </c>
      <c r="C117" s="23" t="s">
        <v>48</v>
      </c>
      <c r="D117" s="32">
        <v>44147</v>
      </c>
      <c r="E117" s="32" t="s">
        <v>59</v>
      </c>
      <c r="F117" s="23" t="s">
        <v>183</v>
      </c>
      <c r="G117" s="33" t="s">
        <v>256</v>
      </c>
    </row>
    <row r="118" spans="1:7" ht="15" customHeight="1" x14ac:dyDescent="0.35">
      <c r="A118" s="34">
        <v>80243292</v>
      </c>
      <c r="B118" s="23" t="s">
        <v>187</v>
      </c>
      <c r="C118" s="23" t="s">
        <v>48</v>
      </c>
      <c r="D118" s="32">
        <v>44140</v>
      </c>
      <c r="E118" s="32" t="s">
        <v>59</v>
      </c>
      <c r="F118" s="23" t="s">
        <v>183</v>
      </c>
      <c r="G118" s="33" t="s">
        <v>260</v>
      </c>
    </row>
    <row r="119" spans="1:7" ht="15" customHeight="1" x14ac:dyDescent="0.35">
      <c r="A119" s="34">
        <v>1070964814</v>
      </c>
      <c r="B119" s="23" t="s">
        <v>188</v>
      </c>
      <c r="C119" s="23" t="s">
        <v>48</v>
      </c>
      <c r="D119" s="32">
        <v>44161</v>
      </c>
      <c r="E119" s="32" t="s">
        <v>59</v>
      </c>
      <c r="F119" s="23" t="s">
        <v>183</v>
      </c>
      <c r="G119" s="33" t="s">
        <v>253</v>
      </c>
    </row>
    <row r="120" spans="1:7" ht="15" customHeight="1" x14ac:dyDescent="0.35">
      <c r="A120" s="34">
        <v>52525566</v>
      </c>
      <c r="B120" s="23" t="s">
        <v>189</v>
      </c>
      <c r="C120" s="23" t="s">
        <v>48</v>
      </c>
      <c r="D120" s="32">
        <v>44652</v>
      </c>
      <c r="E120" s="32" t="s">
        <v>59</v>
      </c>
      <c r="F120" s="23" t="s">
        <v>183</v>
      </c>
      <c r="G120" s="33" t="s">
        <v>253</v>
      </c>
    </row>
    <row r="121" spans="1:7" ht="15" customHeight="1" x14ac:dyDescent="0.35">
      <c r="A121" s="34">
        <v>52664169</v>
      </c>
      <c r="B121" s="23" t="s">
        <v>190</v>
      </c>
      <c r="C121" s="23" t="s">
        <v>48</v>
      </c>
      <c r="D121" s="32">
        <v>44175</v>
      </c>
      <c r="E121" s="32" t="s">
        <v>59</v>
      </c>
      <c r="F121" s="23" t="s">
        <v>183</v>
      </c>
      <c r="G121" s="33" t="s">
        <v>253</v>
      </c>
    </row>
    <row r="122" spans="1:7" ht="15" customHeight="1" x14ac:dyDescent="0.35">
      <c r="A122" s="34">
        <v>79886153</v>
      </c>
      <c r="B122" s="23" t="s">
        <v>191</v>
      </c>
      <c r="C122" s="23" t="s">
        <v>48</v>
      </c>
      <c r="D122" s="32">
        <v>44201</v>
      </c>
      <c r="E122" s="32" t="s">
        <v>59</v>
      </c>
      <c r="F122" s="23" t="s">
        <v>183</v>
      </c>
      <c r="G122" s="33" t="s">
        <v>253</v>
      </c>
    </row>
    <row r="123" spans="1:7" ht="15" customHeight="1" x14ac:dyDescent="0.35">
      <c r="A123" s="34">
        <v>52270597</v>
      </c>
      <c r="B123" s="23" t="s">
        <v>192</v>
      </c>
      <c r="C123" s="23" t="s">
        <v>58</v>
      </c>
      <c r="D123" s="32">
        <v>44866</v>
      </c>
      <c r="E123" s="32" t="s">
        <v>59</v>
      </c>
      <c r="F123" s="23" t="s">
        <v>183</v>
      </c>
      <c r="G123" s="33" t="s">
        <v>253</v>
      </c>
    </row>
    <row r="124" spans="1:7" ht="15" customHeight="1" x14ac:dyDescent="0.35">
      <c r="A124" s="34">
        <v>34330964</v>
      </c>
      <c r="B124" s="23" t="s">
        <v>246</v>
      </c>
      <c r="C124" s="23" t="s">
        <v>244</v>
      </c>
      <c r="D124" s="32">
        <v>44256</v>
      </c>
      <c r="E124" s="32" t="s">
        <v>59</v>
      </c>
      <c r="F124" s="23" t="s">
        <v>183</v>
      </c>
      <c r="G124" s="33" t="s">
        <v>253</v>
      </c>
    </row>
    <row r="125" spans="1:7" ht="15" customHeight="1" x14ac:dyDescent="0.35">
      <c r="A125" s="34">
        <v>1016031797</v>
      </c>
      <c r="B125" s="23" t="s">
        <v>193</v>
      </c>
      <c r="C125" s="23" t="s">
        <v>58</v>
      </c>
      <c r="D125" s="32">
        <v>44866</v>
      </c>
      <c r="E125" s="32" t="s">
        <v>59</v>
      </c>
      <c r="F125" s="23" t="s">
        <v>183</v>
      </c>
      <c r="G125" s="33" t="s">
        <v>253</v>
      </c>
    </row>
    <row r="126" spans="1:7" ht="15" customHeight="1" x14ac:dyDescent="0.35">
      <c r="A126" s="34">
        <v>80879761</v>
      </c>
      <c r="B126" s="23" t="s">
        <v>194</v>
      </c>
      <c r="C126" s="23" t="s">
        <v>48</v>
      </c>
      <c r="D126" s="32">
        <v>44140</v>
      </c>
      <c r="E126" s="32" t="s">
        <v>59</v>
      </c>
      <c r="F126" s="23" t="s">
        <v>183</v>
      </c>
      <c r="G126" s="33" t="s">
        <v>253</v>
      </c>
    </row>
    <row r="127" spans="1:7" ht="15" customHeight="1" x14ac:dyDescent="0.35">
      <c r="A127" s="34">
        <v>1037606910</v>
      </c>
      <c r="B127" s="23" t="s">
        <v>195</v>
      </c>
      <c r="C127" s="35" t="s">
        <v>53</v>
      </c>
      <c r="D127" s="32">
        <v>44147</v>
      </c>
      <c r="E127" s="32" t="s">
        <v>59</v>
      </c>
      <c r="F127" s="23" t="s">
        <v>183</v>
      </c>
      <c r="G127" s="33" t="s">
        <v>262</v>
      </c>
    </row>
    <row r="128" spans="1:7" ht="15" customHeight="1" x14ac:dyDescent="0.35">
      <c r="A128" s="36"/>
      <c r="B128" s="23" t="s">
        <v>196</v>
      </c>
      <c r="C128" s="23" t="s">
        <v>148</v>
      </c>
      <c r="D128" s="32">
        <v>44473</v>
      </c>
      <c r="E128" s="32" t="s">
        <v>59</v>
      </c>
      <c r="F128" s="23" t="s">
        <v>183</v>
      </c>
      <c r="G128" s="33" t="s">
        <v>262</v>
      </c>
    </row>
    <row r="129" spans="1:7" ht="15" customHeight="1" x14ac:dyDescent="0.35">
      <c r="A129" s="34">
        <v>1032416847</v>
      </c>
      <c r="B129" s="23" t="s">
        <v>197</v>
      </c>
      <c r="C129" s="35" t="s">
        <v>53</v>
      </c>
      <c r="D129" s="32">
        <v>44147</v>
      </c>
      <c r="E129" s="32" t="s">
        <v>59</v>
      </c>
      <c r="F129" s="23" t="s">
        <v>183</v>
      </c>
      <c r="G129" s="33" t="s">
        <v>257</v>
      </c>
    </row>
    <row r="130" spans="1:7" ht="15" customHeight="1" x14ac:dyDescent="0.35">
      <c r="A130" s="31">
        <v>25221951</v>
      </c>
      <c r="B130" s="23" t="s">
        <v>198</v>
      </c>
      <c r="C130" s="23" t="s">
        <v>48</v>
      </c>
      <c r="D130" s="32">
        <v>42355</v>
      </c>
      <c r="E130" s="32" t="s">
        <v>59</v>
      </c>
      <c r="F130" s="23" t="s">
        <v>183</v>
      </c>
      <c r="G130" s="33" t="s">
        <v>258</v>
      </c>
    </row>
    <row r="131" spans="1:7" ht="15" customHeight="1" x14ac:dyDescent="0.35">
      <c r="A131" s="34">
        <v>3182611</v>
      </c>
      <c r="B131" s="23" t="s">
        <v>200</v>
      </c>
      <c r="C131" s="23" t="s">
        <v>48</v>
      </c>
      <c r="D131" s="32">
        <v>44147</v>
      </c>
      <c r="E131" s="32" t="s">
        <v>59</v>
      </c>
      <c r="F131" s="23" t="s">
        <v>199</v>
      </c>
      <c r="G131" s="33" t="s">
        <v>251</v>
      </c>
    </row>
    <row r="132" spans="1:7" ht="15" customHeight="1" x14ac:dyDescent="0.35">
      <c r="A132" s="34">
        <v>74859350</v>
      </c>
      <c r="B132" s="23" t="s">
        <v>202</v>
      </c>
      <c r="C132" s="23" t="s">
        <v>48</v>
      </c>
      <c r="D132" s="32">
        <v>44825</v>
      </c>
      <c r="E132" s="32" t="s">
        <v>49</v>
      </c>
      <c r="F132" s="23" t="s">
        <v>201</v>
      </c>
      <c r="G132" s="33" t="s">
        <v>267</v>
      </c>
    </row>
    <row r="133" spans="1:7" ht="15" customHeight="1" x14ac:dyDescent="0.35">
      <c r="A133" s="34">
        <v>36069400</v>
      </c>
      <c r="B133" s="23" t="s">
        <v>203</v>
      </c>
      <c r="C133" s="23" t="s">
        <v>48</v>
      </c>
      <c r="D133" s="32">
        <v>44140</v>
      </c>
      <c r="E133" s="32" t="s">
        <v>59</v>
      </c>
      <c r="F133" s="23" t="s">
        <v>201</v>
      </c>
      <c r="G133" s="33" t="s">
        <v>256</v>
      </c>
    </row>
    <row r="134" spans="1:7" ht="15" customHeight="1" x14ac:dyDescent="0.35">
      <c r="A134" s="34">
        <v>51557261</v>
      </c>
      <c r="B134" s="23" t="s">
        <v>204</v>
      </c>
      <c r="C134" s="23" t="s">
        <v>48</v>
      </c>
      <c r="D134" s="32">
        <v>34780</v>
      </c>
      <c r="E134" s="32" t="s">
        <v>59</v>
      </c>
      <c r="F134" s="23" t="s">
        <v>201</v>
      </c>
      <c r="G134" s="33" t="s">
        <v>256</v>
      </c>
    </row>
    <row r="135" spans="1:7" ht="15" customHeight="1" x14ac:dyDescent="0.35">
      <c r="A135" s="34">
        <v>52554333</v>
      </c>
      <c r="B135" s="23" t="s">
        <v>205</v>
      </c>
      <c r="C135" s="23" t="s">
        <v>58</v>
      </c>
      <c r="D135" s="32">
        <v>44866</v>
      </c>
      <c r="E135" s="32" t="s">
        <v>59</v>
      </c>
      <c r="F135" s="23" t="s">
        <v>201</v>
      </c>
      <c r="G135" s="33" t="s">
        <v>260</v>
      </c>
    </row>
    <row r="136" spans="1:7" ht="15" customHeight="1" x14ac:dyDescent="0.35">
      <c r="A136" s="34">
        <v>33366247</v>
      </c>
      <c r="B136" s="23" t="s">
        <v>206</v>
      </c>
      <c r="C136" s="23" t="s">
        <v>48</v>
      </c>
      <c r="D136" s="32">
        <v>44147</v>
      </c>
      <c r="E136" s="32" t="s">
        <v>59</v>
      </c>
      <c r="F136" s="23" t="s">
        <v>201</v>
      </c>
      <c r="G136" s="33" t="s">
        <v>260</v>
      </c>
    </row>
    <row r="137" spans="1:7" ht="15" customHeight="1" x14ac:dyDescent="0.35">
      <c r="A137" s="34">
        <v>1016014396</v>
      </c>
      <c r="B137" s="23" t="s">
        <v>207</v>
      </c>
      <c r="C137" s="23" t="s">
        <v>48</v>
      </c>
      <c r="D137" s="32">
        <v>44140</v>
      </c>
      <c r="E137" s="32" t="s">
        <v>59</v>
      </c>
      <c r="F137" s="23" t="s">
        <v>201</v>
      </c>
      <c r="G137" s="33" t="s">
        <v>253</v>
      </c>
    </row>
    <row r="138" spans="1:7" ht="15" customHeight="1" x14ac:dyDescent="0.35">
      <c r="A138" s="34">
        <v>53160417</v>
      </c>
      <c r="B138" s="23" t="s">
        <v>208</v>
      </c>
      <c r="C138" s="23" t="s">
        <v>48</v>
      </c>
      <c r="D138" s="32">
        <v>44147</v>
      </c>
      <c r="E138" s="32" t="s">
        <v>59</v>
      </c>
      <c r="F138" s="23" t="s">
        <v>201</v>
      </c>
      <c r="G138" s="33" t="s">
        <v>253</v>
      </c>
    </row>
    <row r="139" spans="1:7" ht="15" customHeight="1" x14ac:dyDescent="0.35">
      <c r="A139" s="34">
        <v>51713042</v>
      </c>
      <c r="B139" s="23" t="s">
        <v>209</v>
      </c>
      <c r="C139" s="23" t="s">
        <v>48</v>
      </c>
      <c r="D139" s="32">
        <v>44175</v>
      </c>
      <c r="E139" s="32" t="s">
        <v>59</v>
      </c>
      <c r="F139" s="23" t="s">
        <v>201</v>
      </c>
      <c r="G139" s="33" t="s">
        <v>253</v>
      </c>
    </row>
    <row r="140" spans="1:7" ht="15" customHeight="1" x14ac:dyDescent="0.35">
      <c r="A140" s="34">
        <v>79422051</v>
      </c>
      <c r="B140" s="23" t="s">
        <v>210</v>
      </c>
      <c r="C140" s="23" t="s">
        <v>48</v>
      </c>
      <c r="D140" s="32">
        <v>44161</v>
      </c>
      <c r="E140" s="32" t="s">
        <v>59</v>
      </c>
      <c r="F140" s="23" t="s">
        <v>201</v>
      </c>
      <c r="G140" s="33" t="s">
        <v>253</v>
      </c>
    </row>
    <row r="141" spans="1:7" ht="15" customHeight="1" x14ac:dyDescent="0.35">
      <c r="A141" s="34">
        <v>80068486</v>
      </c>
      <c r="B141" s="23" t="s">
        <v>211</v>
      </c>
      <c r="C141" s="23" t="s">
        <v>48</v>
      </c>
      <c r="D141" s="32">
        <v>44805</v>
      </c>
      <c r="E141" s="32" t="s">
        <v>59</v>
      </c>
      <c r="F141" s="23" t="s">
        <v>201</v>
      </c>
      <c r="G141" s="33" t="s">
        <v>253</v>
      </c>
    </row>
    <row r="142" spans="1:7" ht="15" customHeight="1" x14ac:dyDescent="0.35">
      <c r="A142" s="34">
        <v>1032442320</v>
      </c>
      <c r="B142" s="23" t="s">
        <v>212</v>
      </c>
      <c r="C142" s="23" t="s">
        <v>48</v>
      </c>
      <c r="D142" s="32">
        <v>44140</v>
      </c>
      <c r="E142" s="32" t="s">
        <v>59</v>
      </c>
      <c r="F142" s="23" t="s">
        <v>201</v>
      </c>
      <c r="G142" s="33" t="s">
        <v>253</v>
      </c>
    </row>
    <row r="143" spans="1:7" ht="15" customHeight="1" x14ac:dyDescent="0.35">
      <c r="A143" s="34">
        <v>1095510114</v>
      </c>
      <c r="B143" s="23" t="s">
        <v>213</v>
      </c>
      <c r="C143" s="23" t="s">
        <v>48</v>
      </c>
      <c r="D143" s="32">
        <v>44348</v>
      </c>
      <c r="E143" s="32" t="s">
        <v>59</v>
      </c>
      <c r="F143" s="23" t="s">
        <v>201</v>
      </c>
      <c r="G143" s="33" t="s">
        <v>253</v>
      </c>
    </row>
    <row r="144" spans="1:7" ht="15" customHeight="1" x14ac:dyDescent="0.35">
      <c r="A144" s="34">
        <v>80241658</v>
      </c>
      <c r="B144" s="23" t="s">
        <v>215</v>
      </c>
      <c r="C144" s="23" t="s">
        <v>48</v>
      </c>
      <c r="D144" s="32">
        <v>44237</v>
      </c>
      <c r="E144" s="32" t="s">
        <v>59</v>
      </c>
      <c r="F144" s="23" t="s">
        <v>214</v>
      </c>
      <c r="G144" s="33" t="s">
        <v>253</v>
      </c>
    </row>
    <row r="145" spans="1:7" ht="15" customHeight="1" x14ac:dyDescent="0.35">
      <c r="A145" s="34"/>
      <c r="B145" s="23" t="s">
        <v>247</v>
      </c>
      <c r="C145" s="23" t="s">
        <v>148</v>
      </c>
      <c r="D145" s="32">
        <v>44140</v>
      </c>
      <c r="E145" s="32" t="s">
        <v>59</v>
      </c>
      <c r="F145" s="23" t="s">
        <v>201</v>
      </c>
      <c r="G145" s="33" t="s">
        <v>262</v>
      </c>
    </row>
    <row r="146" spans="1:7" ht="15" customHeight="1" x14ac:dyDescent="0.35">
      <c r="A146" s="34">
        <v>31976952</v>
      </c>
      <c r="B146" s="23" t="s">
        <v>217</v>
      </c>
      <c r="C146" s="23" t="s">
        <v>48</v>
      </c>
      <c r="D146" s="32">
        <v>44140</v>
      </c>
      <c r="E146" s="32" t="s">
        <v>59</v>
      </c>
      <c r="F146" s="23" t="s">
        <v>216</v>
      </c>
      <c r="G146" s="33" t="s">
        <v>253</v>
      </c>
    </row>
    <row r="147" spans="1:7" ht="15" customHeight="1" x14ac:dyDescent="0.35">
      <c r="A147" s="31">
        <v>1023888450</v>
      </c>
      <c r="B147" s="23" t="s">
        <v>219</v>
      </c>
      <c r="C147" s="23" t="s">
        <v>48</v>
      </c>
      <c r="D147" s="32">
        <v>44201</v>
      </c>
      <c r="E147" s="32" t="s">
        <v>59</v>
      </c>
      <c r="F147" s="23" t="s">
        <v>218</v>
      </c>
      <c r="G147" s="33" t="s">
        <v>258</v>
      </c>
    </row>
    <row r="148" spans="1:7" ht="15" customHeight="1" x14ac:dyDescent="0.35">
      <c r="A148" s="34">
        <v>79362350</v>
      </c>
      <c r="B148" s="23" t="s">
        <v>221</v>
      </c>
      <c r="C148" s="23" t="s">
        <v>48</v>
      </c>
      <c r="D148" s="32">
        <v>44161</v>
      </c>
      <c r="E148" s="32" t="s">
        <v>59</v>
      </c>
      <c r="F148" s="23" t="s">
        <v>220</v>
      </c>
      <c r="G148" s="33" t="s">
        <v>251</v>
      </c>
    </row>
    <row r="149" spans="1:7" ht="15" customHeight="1" x14ac:dyDescent="0.35">
      <c r="A149" s="34">
        <v>47440658</v>
      </c>
      <c r="B149" s="23" t="s">
        <v>223</v>
      </c>
      <c r="C149" s="23" t="s">
        <v>48</v>
      </c>
      <c r="D149" s="32">
        <v>44127</v>
      </c>
      <c r="E149" s="32" t="s">
        <v>49</v>
      </c>
      <c r="F149" s="23" t="s">
        <v>222</v>
      </c>
      <c r="G149" s="33" t="s">
        <v>267</v>
      </c>
    </row>
    <row r="150" spans="1:7" ht="15" customHeight="1" x14ac:dyDescent="0.35">
      <c r="A150" s="34">
        <v>80801432</v>
      </c>
      <c r="B150" s="23" t="s">
        <v>224</v>
      </c>
      <c r="C150" s="23" t="s">
        <v>48</v>
      </c>
      <c r="D150" s="32">
        <v>44384</v>
      </c>
      <c r="E150" s="32" t="s">
        <v>59</v>
      </c>
      <c r="F150" s="23" t="s">
        <v>222</v>
      </c>
      <c r="G150" s="33" t="s">
        <v>256</v>
      </c>
    </row>
    <row r="151" spans="1:7" ht="15" customHeight="1" x14ac:dyDescent="0.35">
      <c r="A151" s="34">
        <v>79284531</v>
      </c>
      <c r="B151" s="23" t="s">
        <v>225</v>
      </c>
      <c r="C151" s="23" t="s">
        <v>48</v>
      </c>
      <c r="D151" s="32">
        <v>44140</v>
      </c>
      <c r="E151" s="32" t="s">
        <v>59</v>
      </c>
      <c r="F151" s="23" t="s">
        <v>222</v>
      </c>
      <c r="G151" s="33" t="s">
        <v>256</v>
      </c>
    </row>
    <row r="152" spans="1:7" ht="15" customHeight="1" x14ac:dyDescent="0.35">
      <c r="A152" s="36"/>
      <c r="B152" s="23" t="s">
        <v>226</v>
      </c>
      <c r="C152" s="23" t="s">
        <v>148</v>
      </c>
      <c r="D152" s="32">
        <v>0</v>
      </c>
      <c r="E152" s="32" t="s">
        <v>59</v>
      </c>
      <c r="F152" s="23" t="s">
        <v>222</v>
      </c>
      <c r="G152" s="33" t="s">
        <v>256</v>
      </c>
    </row>
    <row r="153" spans="1:7" ht="15" customHeight="1" x14ac:dyDescent="0.35">
      <c r="A153" s="34">
        <v>80173658</v>
      </c>
      <c r="B153" s="23" t="s">
        <v>228</v>
      </c>
      <c r="C153" s="23" t="s">
        <v>48</v>
      </c>
      <c r="D153" s="32">
        <v>44140</v>
      </c>
      <c r="E153" s="32" t="s">
        <v>59</v>
      </c>
      <c r="F153" s="23" t="s">
        <v>222</v>
      </c>
      <c r="G153" s="33" t="s">
        <v>256</v>
      </c>
    </row>
    <row r="154" spans="1:7" ht="15" customHeight="1" x14ac:dyDescent="0.35">
      <c r="A154" s="34">
        <v>88198380</v>
      </c>
      <c r="B154" s="23" t="s">
        <v>229</v>
      </c>
      <c r="C154" s="23" t="s">
        <v>48</v>
      </c>
      <c r="D154" s="32">
        <v>44384</v>
      </c>
      <c r="E154" s="32" t="s">
        <v>59</v>
      </c>
      <c r="F154" s="23" t="s">
        <v>222</v>
      </c>
      <c r="G154" s="33" t="s">
        <v>260</v>
      </c>
    </row>
    <row r="155" spans="1:7" ht="15" customHeight="1" x14ac:dyDescent="0.35">
      <c r="A155" s="34">
        <v>79513726</v>
      </c>
      <c r="B155" s="23" t="s">
        <v>230</v>
      </c>
      <c r="C155" s="23" t="s">
        <v>61</v>
      </c>
      <c r="D155" s="32">
        <v>41934</v>
      </c>
      <c r="E155" s="32" t="s">
        <v>61</v>
      </c>
      <c r="F155" s="23" t="s">
        <v>222</v>
      </c>
      <c r="G155" s="33" t="s">
        <v>260</v>
      </c>
    </row>
    <row r="156" spans="1:7" ht="15" customHeight="1" x14ac:dyDescent="0.35">
      <c r="A156" s="34">
        <v>52381861</v>
      </c>
      <c r="B156" s="23" t="s">
        <v>227</v>
      </c>
      <c r="C156" s="35" t="s">
        <v>53</v>
      </c>
      <c r="D156" s="32">
        <v>44201</v>
      </c>
      <c r="E156" s="32" t="s">
        <v>59</v>
      </c>
      <c r="F156" s="23" t="s">
        <v>222</v>
      </c>
      <c r="G156" s="33" t="s">
        <v>260</v>
      </c>
    </row>
    <row r="157" spans="1:7" ht="15" customHeight="1" x14ac:dyDescent="0.35">
      <c r="A157" s="34">
        <v>93294884</v>
      </c>
      <c r="B157" s="23" t="s">
        <v>231</v>
      </c>
      <c r="C157" s="23" t="s">
        <v>48</v>
      </c>
      <c r="D157" s="32">
        <v>44140</v>
      </c>
      <c r="E157" s="32" t="s">
        <v>59</v>
      </c>
      <c r="F157" s="23" t="s">
        <v>222</v>
      </c>
      <c r="G157" s="33" t="s">
        <v>260</v>
      </c>
    </row>
    <row r="158" spans="1:7" ht="15" customHeight="1" x14ac:dyDescent="0.35">
      <c r="A158" s="34">
        <v>52880752</v>
      </c>
      <c r="B158" s="23" t="s">
        <v>232</v>
      </c>
      <c r="C158" s="23" t="s">
        <v>48</v>
      </c>
      <c r="D158" s="32">
        <v>44621</v>
      </c>
      <c r="E158" s="32" t="s">
        <v>59</v>
      </c>
      <c r="F158" s="23" t="s">
        <v>222</v>
      </c>
      <c r="G158" s="33" t="s">
        <v>253</v>
      </c>
    </row>
    <row r="159" spans="1:7" ht="15" customHeight="1" x14ac:dyDescent="0.35">
      <c r="A159" s="34">
        <v>340981</v>
      </c>
      <c r="B159" s="23" t="s">
        <v>233</v>
      </c>
      <c r="C159" s="23" t="s">
        <v>48</v>
      </c>
      <c r="D159" s="32">
        <v>44256</v>
      </c>
      <c r="E159" s="32" t="s">
        <v>59</v>
      </c>
      <c r="F159" s="23" t="s">
        <v>222</v>
      </c>
      <c r="G159" s="33" t="s">
        <v>253</v>
      </c>
    </row>
    <row r="160" spans="1:7" ht="15" customHeight="1" x14ac:dyDescent="0.35">
      <c r="A160" s="36">
        <v>59312623</v>
      </c>
      <c r="B160" s="23" t="s">
        <v>234</v>
      </c>
      <c r="C160" s="23" t="s">
        <v>58</v>
      </c>
      <c r="D160" s="32">
        <v>44936</v>
      </c>
      <c r="E160" s="32" t="s">
        <v>59</v>
      </c>
      <c r="F160" s="23" t="s">
        <v>222</v>
      </c>
      <c r="G160" s="33" t="s">
        <v>253</v>
      </c>
    </row>
    <row r="161" spans="1:7" ht="15" customHeight="1" x14ac:dyDescent="0.35">
      <c r="A161" s="34">
        <v>13542139</v>
      </c>
      <c r="B161" s="23" t="s">
        <v>235</v>
      </c>
      <c r="C161" s="23" t="s">
        <v>48</v>
      </c>
      <c r="D161" s="32">
        <v>44147</v>
      </c>
      <c r="E161" s="32" t="s">
        <v>59</v>
      </c>
      <c r="F161" s="23" t="s">
        <v>222</v>
      </c>
      <c r="G161" s="33" t="s">
        <v>262</v>
      </c>
    </row>
    <row r="162" spans="1:7" ht="15" customHeight="1" x14ac:dyDescent="0.35">
      <c r="A162" s="31">
        <v>19436254</v>
      </c>
      <c r="B162" s="23" t="s">
        <v>236</v>
      </c>
      <c r="C162" s="23" t="s">
        <v>61</v>
      </c>
      <c r="D162" s="32">
        <v>41101</v>
      </c>
      <c r="E162" s="32" t="s">
        <v>61</v>
      </c>
      <c r="F162" s="23" t="s">
        <v>222</v>
      </c>
      <c r="G162" s="33" t="s">
        <v>258</v>
      </c>
    </row>
    <row r="163" spans="1:7" ht="15" customHeight="1" x14ac:dyDescent="0.35">
      <c r="A163" s="34">
        <v>79452535</v>
      </c>
      <c r="B163" s="23" t="s">
        <v>238</v>
      </c>
      <c r="C163" s="23" t="s">
        <v>48</v>
      </c>
      <c r="D163" s="32">
        <v>44140</v>
      </c>
      <c r="E163" s="32" t="s">
        <v>59</v>
      </c>
      <c r="F163" s="23" t="s">
        <v>237</v>
      </c>
      <c r="G163" s="33" t="s">
        <v>251</v>
      </c>
    </row>
  </sheetData>
  <conditionalFormatting sqref="A3:A48">
    <cfRule type="expression" dxfId="6" priority="2" stopIfTrue="1">
      <formula>AND(COUNTIF(#REF!, A3)+COUNTIF(#REF!, A3)&gt;1,NOT(ISBLANK(A3)))</formula>
    </cfRule>
  </conditionalFormatting>
  <conditionalFormatting sqref="A50:A153">
    <cfRule type="expression" dxfId="5" priority="3" stopIfTrue="1">
      <formula>AND(COUNTIF(#REF!, A50)+COUNTIF(#REF!, A50)&gt;1,NOT(ISBLANK(A50)))</formula>
    </cfRule>
  </conditionalFormatting>
  <conditionalFormatting sqref="A155:A160">
    <cfRule type="expression" dxfId="4" priority="4" stopIfTrue="1">
      <formula>AND(COUNTIF(#REF!, A155)+COUNTIF(#REF!, A155)&gt;1,NOT(ISBLANK(A155)))</formula>
    </cfRule>
  </conditionalFormatting>
  <conditionalFormatting sqref="A162:A163">
    <cfRule type="expression" dxfId="3" priority="5" stopIfTrue="1">
      <formula>AND(COUNTIF(#REF!, A162)+COUNTIF(#REF!, A162)&gt;1,NOT(ISBLANK(A162)))</formula>
    </cfRule>
  </conditionalFormatting>
  <conditionalFormatting sqref="C5:E5 D18:E18 C28:E28 D29:E29 C30:E30 D31:E33 D35:E35 D44:E45 D47:E47 C54:E54 D55:E55 D62:E62 D65:E65 D71:E71 D79:E79 D85:E85 D93:E93 C110:E110 C128:E128 D129:E129 C145:E146 D149:E149 C152:E152">
    <cfRule type="expression" dxfId="2" priority="7" stopIfTrue="1">
      <formula>AND(COUNTIF(#REF!, C5)+COUNTIF(#REF!, C5)&gt;1,NOT(ISBLANK(C5)))</formula>
    </cfRule>
  </conditionalFormatting>
  <conditionalFormatting sqref="C48:E48">
    <cfRule type="expression" dxfId="1" priority="6" stopIfTrue="1">
      <formula>AND(COUNTIF(#REF!, C48)+COUNTIF(#REF!, C48)&gt;1,NOT(ISBLANK(C48)))</formula>
    </cfRule>
  </conditionalFormatting>
  <conditionalFormatting sqref="D12:E12">
    <cfRule type="expression" dxfId="0" priority="1" stopIfTrue="1">
      <formula>AND(COUNTIF(#REF!, D12)+COUNTIF(#REF!, D12)&gt;1,NOT(ISBLANK(D12)))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FMI</vt:lpstr>
      <vt:lpstr>Vacantes</vt:lpstr>
      <vt:lpstr>Planta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Mireya Santos Gonzalez</dc:creator>
  <cp:keywords/>
  <dc:description/>
  <cp:lastModifiedBy>Administrador</cp:lastModifiedBy>
  <cp:revision/>
  <dcterms:created xsi:type="dcterms:W3CDTF">2021-07-02T14:22:26Z</dcterms:created>
  <dcterms:modified xsi:type="dcterms:W3CDTF">2023-07-01T00:17:35Z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fac521f-e930-485b-97f4-efbe7db8e98f_Enabled">
    <vt:lpwstr>true</vt:lpwstr>
  </property>
  <property fmtid="{D5CDD505-2E9C-101B-9397-08002B2CF9AE}" pid="3" name="MSIP_Label_5fac521f-e930-485b-97f4-efbe7db8e98f_SetDate">
    <vt:lpwstr>2022-08-23T00:28:05Z</vt:lpwstr>
  </property>
  <property fmtid="{D5CDD505-2E9C-101B-9397-08002B2CF9AE}" pid="4" name="MSIP_Label_5fac521f-e930-485b-97f4-efbe7db8e98f_Method">
    <vt:lpwstr>Standard</vt:lpwstr>
  </property>
  <property fmtid="{D5CDD505-2E9C-101B-9397-08002B2CF9AE}" pid="5" name="MSIP_Label_5fac521f-e930-485b-97f4-efbe7db8e98f_Name">
    <vt:lpwstr>defa4170-0d19-0005-0004-bc88714345d2</vt:lpwstr>
  </property>
  <property fmtid="{D5CDD505-2E9C-101B-9397-08002B2CF9AE}" pid="6" name="MSIP_Label_5fac521f-e930-485b-97f4-efbe7db8e98f_SiteId">
    <vt:lpwstr>9ecb216e-449b-4584-bc82-26bce78574fb</vt:lpwstr>
  </property>
  <property fmtid="{D5CDD505-2E9C-101B-9397-08002B2CF9AE}" pid="7" name="MSIP_Label_5fac521f-e930-485b-97f4-efbe7db8e98f_ActionId">
    <vt:lpwstr>0865e028-ef1f-4070-ace4-a649ae2616f6</vt:lpwstr>
  </property>
  <property fmtid="{D5CDD505-2E9C-101B-9397-08002B2CF9AE}" pid="8" name="MSIP_Label_5fac521f-e930-485b-97f4-efbe7db8e98f_ContentBits">
    <vt:lpwstr>0</vt:lpwstr>
  </property>
</Properties>
</file>