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aespdc-my.sharepoint.com/personal/jacquelinne_farfan_uaesp_gov_co/Documents/Evidencias/Evidencias 2022-3E/1.Orientacion a los resultados/Resoluciones/27-28-29/"/>
    </mc:Choice>
  </mc:AlternateContent>
  <xr:revisionPtr revIDLastSave="551" documentId="11_96A6689A9CE583D346DE5F977A61E32139EC10FC" xr6:coauthVersionLast="47" xr6:coauthVersionMax="47" xr10:uidLastSave="{BEE17FC7-B8CC-460E-A05C-E57246E8F543}"/>
  <workbookProtection workbookAlgorithmName="SHA-512" workbookHashValue="yeDWUGitYHVhjN2ifbiwEI/xDmww42bTAofQyRHnkbXlWQA1YTtdX1CILvojpczqufrh15Ox8spm2eGTQfhC6A==" workbookSaltValue="jkLFzIYt+hlLOHPV+AIKvA==" workbookSpinCount="100000" lockStructure="1"/>
  <bookViews>
    <workbookView xWindow="-120" yWindow="-120" windowWidth="29040" windowHeight="15840" xr2:uid="{00000000-000D-0000-FFFF-FFFF00000000}"/>
  </bookViews>
  <sheets>
    <sheet name="FMI" sheetId="1" r:id="rId1"/>
    <sheet name="Vacantes" sheetId="3" state="hidden" r:id="rId2"/>
    <sheet name="Planta" sheetId="2" state="hidden" r:id="rId3"/>
  </sheets>
  <definedNames>
    <definedName name="_xlnm._FilterDatabase" localSheetId="2" hidden="1">Planta!$A$1:$D$163</definedName>
    <definedName name="_xlnm._FilterDatabase" localSheetId="1" hidden="1">Vacantes!$A$1:$M$1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1" l="1"/>
  <c r="B13" i="1"/>
  <c r="F10" i="1"/>
  <c r="C10" i="1"/>
  <c r="C9" i="1"/>
  <c r="F9" i="1"/>
  <c r="F8" i="1"/>
  <c r="D20" i="1"/>
  <c r="B14" i="1"/>
  <c r="F6" i="1"/>
  <c r="C6" i="1"/>
  <c r="D5" i="1"/>
  <c r="F4" i="1"/>
</calcChain>
</file>

<file path=xl/sharedStrings.xml><?xml version="1.0" encoding="utf-8"?>
<sst xmlns="http://schemas.openxmlformats.org/spreadsheetml/2006/main" count="717" uniqueCount="268">
  <si>
    <t xml:space="preserve">                           MANIFESTACION DE INTERES  A ENCARGO                                   </t>
  </si>
  <si>
    <t>DATOS DEL EMPLEAO VACANTE</t>
  </si>
  <si>
    <t>PROCESO DE ENCARGO NRO.</t>
  </si>
  <si>
    <t>VACANTE A ENCARGAR</t>
  </si>
  <si>
    <t xml:space="preserve">DEPENDENCIA DE LA VACANTE </t>
  </si>
  <si>
    <t>NATURALEZA DEL CARGO</t>
  </si>
  <si>
    <t>ASIGNACION BASICA</t>
  </si>
  <si>
    <t>DATOS DEL ASPIRANTE</t>
  </si>
  <si>
    <t>CEDULA ASPIRANTE</t>
  </si>
  <si>
    <t>NOMBRE DEL ASPIRANTE</t>
  </si>
  <si>
    <t xml:space="preserve">CARGO ACTUAL ASPIRANTE </t>
  </si>
  <si>
    <t>DEPENDENCIA ACTUAL DEL ASPIRANTE</t>
  </si>
  <si>
    <t xml:space="preserve">TIPO DE VINCULACION </t>
  </si>
  <si>
    <t>FECHA DE POSESION</t>
  </si>
  <si>
    <t xml:space="preserve"> </t>
  </si>
  <si>
    <t xml:space="preserve">REQUISITOS PARA APLICAR A LA VACANTE </t>
  </si>
  <si>
    <t xml:space="preserve">REQUISITOS PARA EL CARGO </t>
  </si>
  <si>
    <t>CUMPLIMIENTO DEL ASPIRANTE</t>
  </si>
  <si>
    <t>CUMPLE</t>
  </si>
  <si>
    <t>NO CUMPLE</t>
  </si>
  <si>
    <t xml:space="preserve">FIRMA DEL ASPIRANTE </t>
  </si>
  <si>
    <t xml:space="preserve">COD ENCARGO </t>
  </si>
  <si>
    <t xml:space="preserve">CARGO </t>
  </si>
  <si>
    <t xml:space="preserve">DEPENDENCIA </t>
  </si>
  <si>
    <t>PROPÓSITO PRINCIPAL :</t>
  </si>
  <si>
    <t>DESCRIPCIÓN DE FUNCIONES ESENCIALES:</t>
  </si>
  <si>
    <t xml:space="preserve">REQUISITOS DE ESTUDIO </t>
  </si>
  <si>
    <t xml:space="preserve">REQUISITOS DE EXPERIENCIA </t>
  </si>
  <si>
    <t xml:space="preserve">RESOLUCION MANUAL DE FUNCIONES </t>
  </si>
  <si>
    <t>ASIGNACIÓN BÁSICA:</t>
  </si>
  <si>
    <t>NUMERO DE VACANTES</t>
  </si>
  <si>
    <t>OPEC</t>
  </si>
  <si>
    <t>158 DE 2018</t>
  </si>
  <si>
    <t>C.C.</t>
  </si>
  <si>
    <t>CARGO</t>
  </si>
  <si>
    <t>Fecha de Posesión</t>
  </si>
  <si>
    <t>TIPO DE VINCULACION</t>
  </si>
  <si>
    <t>N/A</t>
  </si>
  <si>
    <t>Treinta y tres (33) meses de experiencia profesional relacionada</t>
  </si>
  <si>
    <t>158 de 2018</t>
  </si>
  <si>
    <t xml:space="preserve">TITULAR </t>
  </si>
  <si>
    <t xml:space="preserve">DEPENDENCIA  TITULAR </t>
  </si>
  <si>
    <t xml:space="preserve">1/02/2020  - </t>
  </si>
  <si>
    <t>Secretario Ejecutivo, Código 425, Grado 27</t>
  </si>
  <si>
    <t>Subdirector Técnico , Código 084, Grado 7</t>
  </si>
  <si>
    <t>Jefe De Oficina, Código 006, Grado 6</t>
  </si>
  <si>
    <t>Profesional Universitario, Código 219, Grado 12</t>
  </si>
  <si>
    <t>Jefe De Oficina Asesora , Código 115, Grado 5</t>
  </si>
  <si>
    <t>Técnico Operativo, Código 314, Grado 18</t>
  </si>
  <si>
    <t>Profesional Especializado , Código 222, Grado 26</t>
  </si>
  <si>
    <t>Profesional Universitario , Código 219, Grado 12</t>
  </si>
  <si>
    <t>Conductor, Código 480, Grado 14</t>
  </si>
  <si>
    <t>Auxiliar Administrativo, Código 407, Grado 8</t>
  </si>
  <si>
    <t>Profesional Especializado, Código 222, Grado 24</t>
  </si>
  <si>
    <t>Asesor, Código 105, Grado 05</t>
  </si>
  <si>
    <t>Asesor, Código 105, Grado 5</t>
  </si>
  <si>
    <t>Secretario Ejecutivo, Código 425, Grado 21</t>
  </si>
  <si>
    <t>Profesional Especializado, Código 222, Grado 26</t>
  </si>
  <si>
    <t>Director General Unidad Descentralizada, Código 050, Grado 09</t>
  </si>
  <si>
    <t>Técnico Operativo , Código 314, Grado 18</t>
  </si>
  <si>
    <t>Auxiliar Administrativo, Código 407, Grado 27</t>
  </si>
  <si>
    <t>Profesional Universitario, Código 219, Grado 10</t>
  </si>
  <si>
    <t>Auxiliar De Servicios Generales, Código 470, Grado 8</t>
  </si>
  <si>
    <t>Subdirector Administrativo , Código 068, Grado 7</t>
  </si>
  <si>
    <t>Subdirector Técnico, Código 084, Grado 7</t>
  </si>
  <si>
    <t>Almacenista General, Código 215, Grado 24</t>
  </si>
  <si>
    <t>Jefe De Oficina Asesora , Código 115, Grado 6</t>
  </si>
  <si>
    <t>Profesional Especializado, Código 225, Grado 24</t>
  </si>
  <si>
    <t>001- Direccion General Planta De Personal</t>
  </si>
  <si>
    <t>007 - Subdireccion Disposición Final</t>
  </si>
  <si>
    <t>002 - Oficina De Control Interno</t>
  </si>
  <si>
    <t>011 - Subdireccion Administrativa Y Financiera</t>
  </si>
  <si>
    <t>005 - Oficina Asesora De Comunicaciones  Y Relaciones Interinstitucionales</t>
  </si>
  <si>
    <t>010 - Subdireccion Asuntos Legales</t>
  </si>
  <si>
    <t>009 - Subdireccion De Aprovechamiento</t>
  </si>
  <si>
    <t>004 - Oficina Asesora De Planeacion</t>
  </si>
  <si>
    <t>003 - Oficina De Tecnologias De La Informacion Y Las Comunicaciones Tic</t>
  </si>
  <si>
    <t>008 - Subdireccion Servicios Funerarios Y Alumbrado Publico</t>
  </si>
  <si>
    <t>006 - Subdireccion Recoleccion, Barrido Y Limpieza</t>
  </si>
  <si>
    <t>Oficina De Control Interno Disciplinario</t>
  </si>
  <si>
    <t>Abril Espitia Linda Ivonne</t>
  </si>
  <si>
    <t>Aldana Arias Fredy Ferley</t>
  </si>
  <si>
    <t>Alvarado Salcedo Sandra Beatriz</t>
  </si>
  <si>
    <t>Alvarez Muñoz Javier Ramiro</t>
  </si>
  <si>
    <t>Amado Velandia Julian Camilo</t>
  </si>
  <si>
    <t>Arias Benitez Diana Jimena</t>
  </si>
  <si>
    <t>Arroyo Betancourth Swandy Elena</t>
  </si>
  <si>
    <t>Ballesteros Castro Eduardo Jose</t>
  </si>
  <si>
    <t>Ballesteros Orjuela Laura Melissa</t>
  </si>
  <si>
    <t>Baquero Rodriguez Monica</t>
  </si>
  <si>
    <t>Barrera Lovera Fabio Enrique</t>
  </si>
  <si>
    <t>Beltran Acosta Angelica</t>
  </si>
  <si>
    <t>Beltran Angel Deicy Astrid</t>
  </si>
  <si>
    <t>Beltran Camacho Arley Bernardo</t>
  </si>
  <si>
    <t>Beltran Lopez Cesar Mauricio</t>
  </si>
  <si>
    <t>Beltran Montero Fran</t>
  </si>
  <si>
    <t>Bernal Parra Diana Lorena</t>
  </si>
  <si>
    <t>Bocanegra Gomez Juana Marcela</t>
  </si>
  <si>
    <t>Bolaños Enriquez Yira</t>
  </si>
  <si>
    <t>Bolaños Pomeo Alexander</t>
  </si>
  <si>
    <t>Bonilla Velasco Monica Andrea</t>
  </si>
  <si>
    <t>Jose Andres Corredor Gaitan</t>
  </si>
  <si>
    <t>Bustos Suarez Luis Antonio</t>
  </si>
  <si>
    <t>Cabrera Ovalle Carlos Gilber</t>
  </si>
  <si>
    <t>Caicedo Caicedo Manuel Jimmy</t>
  </si>
  <si>
    <t>Camacho Gamboa Maria Carolina</t>
  </si>
  <si>
    <t>Camacho Sanchez Luz Amanda</t>
  </si>
  <si>
    <t>Cañon Hernandez Luz Stella</t>
  </si>
  <si>
    <t>Cardenas Blanco Oscar Danilo</t>
  </si>
  <si>
    <t>Cardozo Avella Norman Hebert</t>
  </si>
  <si>
    <t>Caro Cortes Andres Mauricio</t>
  </si>
  <si>
    <t>Carrillo Peña Martha</t>
  </si>
  <si>
    <t>Casallas Cardona Liliana</t>
  </si>
  <si>
    <t>Chavez Sanchez Samuel Augusto</t>
  </si>
  <si>
    <t>Cifuentes Hernandez Hector Gonzalo</t>
  </si>
  <si>
    <t>Cobo Villamil Nury</t>
  </si>
  <si>
    <t>Contreras Rios Jairo Manuel</t>
  </si>
  <si>
    <t>Cordoba Torres Daniel Octavio</t>
  </si>
  <si>
    <t>Cortes Cortes Pedro Alejandro</t>
  </si>
  <si>
    <t>Cortes Lozano Osbaldo</t>
  </si>
  <si>
    <t>Cruz Mancipe William Leonardo</t>
  </si>
  <si>
    <t>Cruz Rincon Leidy Alicia</t>
  </si>
  <si>
    <t>Cuartas Galvis Carlos Andres</t>
  </si>
  <si>
    <t>Fonseca Nuñez Diego Fernando</t>
  </si>
  <si>
    <t>Escobar Rodriguez Leydi Carolina</t>
  </si>
  <si>
    <t>Fagua Neira Ludy Fernanda</t>
  </si>
  <si>
    <t>Fajardo Restreo Fabian Humberto</t>
  </si>
  <si>
    <t>Farfan Sanchez Jacquelinne</t>
  </si>
  <si>
    <t>Florez Contreras Camilo Humberto</t>
  </si>
  <si>
    <t>Florez Vergel Jazmin Karime</t>
  </si>
  <si>
    <t>Forero Moreno Hermes Humberto</t>
  </si>
  <si>
    <t>Gallego Florez John Jairo</t>
  </si>
  <si>
    <t>Garzon Romero Kehidy Mabel</t>
  </si>
  <si>
    <t>Gomez Mantilla Jose Alexander</t>
  </si>
  <si>
    <t>Gomez Ortiz Amanda Rocio</t>
  </si>
  <si>
    <t>Gomez Torres Claudia Lucrecia</t>
  </si>
  <si>
    <t>Gonzalez Arboleda John Jairo</t>
  </si>
  <si>
    <t>Gonzalez Florez Monica Milena</t>
  </si>
  <si>
    <t>Gonzalez Gutierrez Myriam Yanneth</t>
  </si>
  <si>
    <t>Gonzalez Llanos Mauricio</t>
  </si>
  <si>
    <t>Gonzalez Romero Marco Giovanni</t>
  </si>
  <si>
    <t>Gordillo Melo Dillman</t>
  </si>
  <si>
    <t>Guerrero Santacruz Laura Victoria</t>
  </si>
  <si>
    <t>Gutierrez Giraldo Victor Alfonso</t>
  </si>
  <si>
    <t>Guzman Avila Jenny Paola</t>
  </si>
  <si>
    <t>Guzman Cifuentes Alexandra</t>
  </si>
  <si>
    <t>Herazo Castro Adrian Humberto</t>
  </si>
  <si>
    <t>Hernandez Correa Lized</t>
  </si>
  <si>
    <t>Hernandez Cortes Raul Andres</t>
  </si>
  <si>
    <t>Hernandez Serrano Oscar Javier</t>
  </si>
  <si>
    <t>Huari Mateus Erika Marcela</t>
  </si>
  <si>
    <t>Jimenez Ayala Luz Alba</t>
  </si>
  <si>
    <t>Jimenez Gonzalez Sergio Alejandro</t>
  </si>
  <si>
    <t>Jimenez Terranova Diego Fernando</t>
  </si>
  <si>
    <t>Lara Castellanos Laura Marcela</t>
  </si>
  <si>
    <t>Laverde Cuadros Adriana</t>
  </si>
  <si>
    <t>Leon Gutierrez Lady Carolina</t>
  </si>
  <si>
    <t>Leon Perez Francisco Orlando</t>
  </si>
  <si>
    <t>Lievano Bernal Mauricio</t>
  </si>
  <si>
    <t>Lis Lis Mauricio Andres</t>
  </si>
  <si>
    <t>Lopez Delgadillo Blanca Yomar</t>
  </si>
  <si>
    <t>Lozano Gomez Ximena</t>
  </si>
  <si>
    <t>Manchego Infante Paola Andrea</t>
  </si>
  <si>
    <t>Mariño Carrillo Daniel Alexander</t>
  </si>
  <si>
    <t>Martinez Dulce Gloria Amparo</t>
  </si>
  <si>
    <t>Martinez Paez Sandra Milena</t>
  </si>
  <si>
    <t>Martinez Rodriguez Martha Esperanza</t>
  </si>
  <si>
    <t>Martinez Salgado Diana Marcela</t>
  </si>
  <si>
    <t>Medina Martinez Leidy</t>
  </si>
  <si>
    <t>Mejia Giraldo Alpidio</t>
  </si>
  <si>
    <t>Mendez Corredor Ivonne Melissa</t>
  </si>
  <si>
    <t>Mora Florez Sandra Bibiana</t>
  </si>
  <si>
    <t>Morales Becerra Rigoberto</t>
  </si>
  <si>
    <t>Morales Camargo Emilia Esperanza</t>
  </si>
  <si>
    <t>Morales Castiblanco Sandra Milena</t>
  </si>
  <si>
    <t>Moreno Morales Juan Camilo</t>
  </si>
  <si>
    <t>Moreno Vanegas Magaly</t>
  </si>
  <si>
    <t>Moya Cabrera Brigitte Esperanza</t>
  </si>
  <si>
    <t>Murillo Penagos Diego Hernan</t>
  </si>
  <si>
    <t>Neiva Parra Vivian Lorena</t>
  </si>
  <si>
    <t>Nieves Quintero Corina Ana Maria</t>
  </si>
  <si>
    <t>Niño Ramirez Karen</t>
  </si>
  <si>
    <t>Nova Murcia Sayra Paola</t>
  </si>
  <si>
    <t>Novoa Ramos Luz Amparo</t>
  </si>
  <si>
    <t>Olaya Medellin Martha Irene</t>
  </si>
  <si>
    <t>Ortega Jimenez Veronica</t>
  </si>
  <si>
    <t>Ospina Murgueitio David</t>
  </si>
  <si>
    <t>Ospina Quintero Nelson</t>
  </si>
  <si>
    <t>Paez Trujillo Monica Andrea</t>
  </si>
  <si>
    <t>Palacios Castillo Luz Mary</t>
  </si>
  <si>
    <t>Parada Ravelo Adriano</t>
  </si>
  <si>
    <t>Pardo Ramirez Sandra Patricia</t>
  </si>
  <si>
    <t>Parra Erazo Alvaro Raul</t>
  </si>
  <si>
    <t>Pastrana Tapiero Willam Martin</t>
  </si>
  <si>
    <t>Peralta Peña Edilberto</t>
  </si>
  <si>
    <t>Perdomo Esquivel Saret Patricia</t>
  </si>
  <si>
    <t>Perdomo Mendez Juan Sebastian</t>
  </si>
  <si>
    <t>Perilla Cardenas Ruben Dario</t>
  </si>
  <si>
    <t>Perilla Rodriguez Ivan Ricardo</t>
  </si>
  <si>
    <t>Pineda Peña Nidia Yanive</t>
  </si>
  <si>
    <t>Pinzon Navarrete Briheissner Abelardo</t>
  </si>
  <si>
    <t>Piñeros Garcia Juan Carlos</t>
  </si>
  <si>
    <t>Plazas Gomez Yon Alexander</t>
  </si>
  <si>
    <t>Porras Alvarez Albeiro Antonio</t>
  </si>
  <si>
    <t>Prada Amaya Vilma Lucia</t>
  </si>
  <si>
    <t xml:space="preserve">Prieto Antolinez Adriana </t>
  </si>
  <si>
    <t>Prieto Bareño Oscar Ignacio</t>
  </si>
  <si>
    <t>Ramirez Gonzalez Juan Camilo</t>
  </si>
  <si>
    <t>Ramirez Moreno Ingrid Lisbeth</t>
  </si>
  <si>
    <t xml:space="preserve">Rangel Vides William Alejandro </t>
  </si>
  <si>
    <t>Reyes Calderon Wilson Orlando</t>
  </si>
  <si>
    <t>Riaño Pedraza Diana Carolina</t>
  </si>
  <si>
    <t>Rivera Perea Carlos Manuel</t>
  </si>
  <si>
    <t>Roa Mendoza Yesly Alexandra</t>
  </si>
  <si>
    <t xml:space="preserve">Rodriguez Arias Maria Cristina </t>
  </si>
  <si>
    <t>Rodriguez Castellanos Gabriel Enrique</t>
  </si>
  <si>
    <t xml:space="preserve">Rodriguez Junco Sandra Patricia </t>
  </si>
  <si>
    <t>Rojas  Wilson Manuel</t>
  </si>
  <si>
    <t>Rojas Romero Nancy Liliana</t>
  </si>
  <si>
    <t>Romero Montilla Fernando Martin</t>
  </si>
  <si>
    <t>Rozo Revelo Eduardo Andres</t>
  </si>
  <si>
    <t>Ruiz Medellin Sandra Rubiela</t>
  </si>
  <si>
    <t>Salamanca Fonseca Brisa Julieth</t>
  </si>
  <si>
    <t>Sanchez Lamprea Gloria Andrea</t>
  </si>
  <si>
    <t>Sandoval Garces Wilson Antonio</t>
  </si>
  <si>
    <t>Sandoval Macias Jerce Aurora</t>
  </si>
  <si>
    <t>Santos Murillo Maria Eva</t>
  </si>
  <si>
    <t>Sierra  Benjamin</t>
  </si>
  <si>
    <t>Silva Fandiño Diana Ruth</t>
  </si>
  <si>
    <t>Solarte Zambrano Leney Aminta</t>
  </si>
  <si>
    <t>Suarez Mayorga Mauricio</t>
  </si>
  <si>
    <t>Tocarema Garzon Hernan Dario</t>
  </si>
  <si>
    <t xml:space="preserve">Torrejano Hurtado Karen Lorena   </t>
  </si>
  <si>
    <t>Torres Rocha Luis Alejandro</t>
  </si>
  <si>
    <t>Urrea Lopez Luis Orlando</t>
  </si>
  <si>
    <t xml:space="preserve">Vargas Garcia Diana Patricia </t>
  </si>
  <si>
    <t>Velandia Leon Ligia Marlen</t>
  </si>
  <si>
    <t>Velasquez Valencia Henry</t>
  </si>
  <si>
    <t>Velosa Duque Edgar Daniel</t>
  </si>
  <si>
    <t>Villa Reina Carmen Liliana</t>
  </si>
  <si>
    <t>Villalobos Ballesteros William Alexis</t>
  </si>
  <si>
    <t>Zarate Aguillon Aida Yolima</t>
  </si>
  <si>
    <t>Libre Nombramiento Y Remocion</t>
  </si>
  <si>
    <t>Carrera Administrativa</t>
  </si>
  <si>
    <t>Provisional</t>
  </si>
  <si>
    <t>Provisional Transitorio</t>
  </si>
  <si>
    <t>Periodo Fijo</t>
  </si>
  <si>
    <t>027</t>
  </si>
  <si>
    <t>Atender las necesidades administrativas y de gestión de la Oficina para el seguimiento de los proyectos y el apoyo a los procesos de la Unidad garantizando el uso óptimo de los recursos, de los sistemas de información y aplicativos disponibles en la entidad, teniendo en cuenta los criterios de calidad y oportunidad definidos en la misma.</t>
  </si>
  <si>
    <t>1. Administrar y gestionar los proyectos que se adelanten en la oficina a partir del empleo de las mejores prácticas y modelos de gestión, con el fin de dar cumplimiento a cronogramas, entrega de productos y cumplimiento de obligaciones contractuales. 2. Realizar apoyo técnico para la elaboración de los procesos contractuales de la entidad con el fin de consolidar procesos de contratación sólidos desde el punto de vista técnico. 3. Desarrollar la gestión administrativa para procesos de tesorería, planeación y seguimiento del cumplimiento de los diferentes planes, proyectos y programas definidos para las vigencias. 4. Elaborar la programación anual de adquisiciones de software que la entidad necesita para el normal funcionamiento de la misma, definiendo las fechas de corte, valores y proveedores de cada una de las soluciones, de acuerdo con las necesidades institucionales. 5. Presentar informes de cumplimiento a la Dirección General sobre las diferentes metas propuestas a la Oficina de tecnologías de Información, las cuales darán una visión de los avances, mejoras y visualización de la actividad de la Oficina. 6. Proponer proyectos que apunten al cumplimiento de las metas propuestas a la Oficina de Tecnologías de Información a partir del análisis de las falencias, problemas encontrados dentro del funcionamiento de la entidad y de la Oficina o de los requerimientos que las diferentes áreas plantean dentro del día a día de la entidad. 7. Participar en la implementación y mejoramiento continuo del Sistema Integrado de Gestión, dentro de los parámetros de las normas técnicas y de acuerdo con las directrices de la entidad de manera oportuna. 8. Desempeñar las demás funciones que ordene el jefe inmediato y que sean de la naturaleza del empleo.</t>
  </si>
  <si>
    <t xml:space="preserve">Estudio: • Título Profesional en Ingeniería de Sistemas, Ingeniería de Telecomunicaciones e Informática, Ingeniería en Ciencias Computacionales, Ingeniería en Computación, Ingeniería en Informática, Ingeniería en Software, Ingeniería en Teleinformática, Ingeniería en Telemática, Ingeniería Telecomunicaciones, Sistemas de Información, Administración de Sistemas de Información, Administración de Sistemas Informáticos del Núcleo Básico de Conocimiento Ingeniería De Sistemas, Telemática y Afines. • Título Profesional en Ingeniería Electrónica, Ingeniería de Diseño y Automatización Electrónica, Ingeniería de Telecomunicaciones, Ingeniería Electrónica y de Telecomunicaciones, Ingeniería en Control del Núcleo Básico de Conocimiento Ingeniería Electrónica, Telecomunicaciones y Afines. • Título Profesional en Ingeniería Eléctrica, Ingeniería en Distribución y Redes Eléctricas, del Núcleo Básico de Conocimiento Ingeniería Eléctrica y Afines. • Tarjeta profesional en los casos reglamentados por la ley., </t>
  </si>
  <si>
    <t>257 de 2018</t>
  </si>
  <si>
    <t>028</t>
  </si>
  <si>
    <t>Realizar labores de apoyo en los procesos de la dependencia asignada con la oportunidad y confidencialidad requerida.</t>
  </si>
  <si>
    <t>1. Atender al público, realizar los trámites y suministrar la información autorizada, conforme a las directrices del superior inmediato y los procedimientos establecidos. 2. Elaborar y digitar los documentos propios de la dependencia y adelantar el respectivo trámite, según el procedimiento establecido. 3. Tramitar la correspondencia y fotocopiar documentos oportunamente y de conformidad con los procedimientos establecidos. 4. Registrar en la base de datos de la dependencia la información pertinente de acuerdo con los procedimientos establecidos. 5. Registrar en la agenda los compromisos del Jefe inmediato e informar diariamente sobre las actividades programadas con oportunidad. 6. Efectuar el control periódico sobre los elementos de consumo con el fin de determinar su necesidad real y solicitar los elementos necesarios oportunamente. 7. Organizar y gestionar el archivo de gestión y depurar los documentos que deben ir con destino al archivo central de acuerdo con el procedimiento establecido.  8. Participar en la implementación y mejoramiento continuo del Sistema Integrado de Gestión, dentro de los parámetros de las normas técnicas y de acuerdo con las directrices de la entidad de manera oportuna 9. Desempeñar las demás funciones que ordene el jefe inmediato y que sean de la naturaleza del empleo.</t>
  </si>
  <si>
    <t>Estudio: Diploma de bachiller en cualquier modalidad.</t>
  </si>
  <si>
    <t>Dieciocho (18) meses de experiencia relacionada.</t>
  </si>
  <si>
    <t>029</t>
  </si>
  <si>
    <t>Desarrollar actividades de apoyo administrativo, gestión documental, atención al usuario interno y externo de la entidad, de acuerdo con los procedimientos establecidos.</t>
  </si>
  <si>
    <t>1.	Desarrollar las actividades de apoyo administrativo y logístico que requiera el funcionamiento de la dependencia, conforme a las instrucciones del superior inmediato.
2.	Digitar diferentes tipos de documentos, según las instrucciones del jefe inmediato y las necesidades de la dependencia. 
3.	Apoyar las actividades de ingreso, salida, registro y gestión de la correspondencia de la dependencia, según procedimiento establecido.
4.	Colaborar en la organización de los documentos de archivo de acuerdo con la normativa vigente y las tablas de retención documental.
5.	Apoyar la atención a funcionarios y público en general, brindado la información y realizando los trámites pertinentes, de conformidad con el procedimiento establecido.
6.	Organizar y gestionar el archivo de gestión y depurar los documentos que deben ir con destino al archivo central de acuerdo con el procedimiento establecido.
7.	Colaborar en las actividades de mensajería interna y externa que requiera la dependencia, de acuerdo con las necesidades institucionales.
8.	Participar en la implementación y mejoramiento continuo del Sistema Integrado de Gestión, dentro de los parámetros de las normas técnicas y de acuerdo con las directrices de la entidad de manera oportuna
9.	Las demás funciones asignadas por el superior inmediato, relacionadas con la naturaleza del cargo</t>
  </si>
  <si>
    <t>Aprobación de cuatro (4) año de educación básica secundaria.</t>
  </si>
  <si>
    <t>Un (1) año de experiencia.</t>
  </si>
  <si>
    <t>Secretario Ejecutivo, Codigo 425, Grado 21</t>
  </si>
  <si>
    <t>003 - Oficina de Tecnologías de La Información y las Comunicaciones TIC</t>
  </si>
  <si>
    <t>011 - Subdirección Administrativa y Financiera</t>
  </si>
  <si>
    <t>Temporal</t>
  </si>
  <si>
    <t>Profesional Universitario, Codigo 219, Grado 12</t>
  </si>
  <si>
    <t>Auxiliar Administrativo, Codigo 407, Grado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</si>
</sst>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_(&quot;$&quot;\ * #,##0.00_);_(&quot;$&quot;\ * \(#,##0.00\);_(&quot;$&quot;\ * &quot;-&quot;??_);_(@_)"/>
    <numFmt numFmtId="165" formatCode="#,##0\ _€"/>
    <numFmt numFmtId="166" formatCode="dd/mm/yyyy;@"/>
    <numFmt numFmtId="167" formatCode="_(* #,##0.00_);_(* \(#,##0.00\);_(* &quot;-&quot;??_);_(@_)"/>
    <numFmt numFmtId="168" formatCode="_-&quot;$&quot;\ * #,##0_-;\-&quot;$&quot;\ * #,##0_-;_-&quot;$&quot;\ * &quot;-&quot;??_-;_-@_-"/>
  </numFmts>
  <fonts count="17" x14ac:knownFonts="1">
    <font>
      <sz val="11"/>
      <color theme="1"/>
      <name val="Calibri"/>
      <family val="2"/>
      <scheme val="minor"/>
    </font>
    <font>
      <sz val="8"/>
      <color theme="1"/>
      <name val="Calibri"/>
      <family val="2"/>
      <scheme val="minor"/>
    </font>
    <font>
      <b/>
      <sz val="10"/>
      <color theme="1"/>
      <name val="Arial"/>
      <family val="2"/>
    </font>
    <font>
      <sz val="10"/>
      <name val="Arial"/>
      <family val="2"/>
    </font>
    <font>
      <sz val="10"/>
      <color theme="1"/>
      <name val="Arial"/>
      <family val="2"/>
    </font>
    <font>
      <b/>
      <sz val="10"/>
      <name val="Arial"/>
      <family val="2"/>
    </font>
    <font>
      <b/>
      <sz val="8"/>
      <color theme="1"/>
      <name val="Calibri"/>
      <family val="2"/>
      <scheme val="minor"/>
    </font>
    <font>
      <sz val="11"/>
      <color theme="1"/>
      <name val="Calibri"/>
      <family val="2"/>
      <scheme val="minor"/>
    </font>
    <font>
      <sz val="10"/>
      <color theme="1"/>
      <name val="Calibri"/>
      <family val="2"/>
      <scheme val="minor"/>
    </font>
    <font>
      <sz val="8"/>
      <name val="Calibri"/>
      <family val="2"/>
      <scheme val="minor"/>
    </font>
    <font>
      <b/>
      <sz val="11"/>
      <color rgb="FF000000"/>
      <name val="Calibri"/>
      <family val="2"/>
      <scheme val="minor"/>
    </font>
    <font>
      <sz val="11"/>
      <color rgb="FF000000"/>
      <name val="Calibri"/>
      <family val="2"/>
      <scheme val="minor"/>
    </font>
    <font>
      <sz val="12"/>
      <color theme="1"/>
      <name val="Times New Roman"/>
      <family val="1"/>
    </font>
    <font>
      <b/>
      <sz val="11"/>
      <name val="Calibri"/>
      <family val="2"/>
      <scheme val="minor"/>
    </font>
    <font>
      <sz val="10"/>
      <name val="Calibri"/>
      <family val="2"/>
      <scheme val="minor"/>
    </font>
    <font>
      <sz val="11"/>
      <name val="Calibri"/>
      <family val="2"/>
      <scheme val="minor"/>
    </font>
    <font>
      <sz val="10"/>
      <color rgb="FF000000"/>
      <name val="Calibri"/>
      <family val="2"/>
      <scheme val="minor"/>
    </font>
  </fonts>
  <fills count="12">
    <fill>
      <patternFill patternType="none"/>
    </fill>
    <fill>
      <patternFill patternType="gray125"/>
    </fill>
    <fill>
      <patternFill patternType="solid">
        <fgColor rgb="FFFFFFFF"/>
        <bgColor indexed="64"/>
      </patternFill>
    </fill>
    <fill>
      <patternFill patternType="solid">
        <fgColor theme="8" tint="-0.249977111117893"/>
        <bgColor indexed="64"/>
      </patternFill>
    </fill>
    <fill>
      <patternFill patternType="solid">
        <fgColor theme="8" tint="-0.249977111117893"/>
        <bgColor rgb="FF000000"/>
      </patternFill>
    </fill>
    <fill>
      <patternFill patternType="solid">
        <fgColor theme="9" tint="0.79998168889431442"/>
        <bgColor indexed="64"/>
      </patternFill>
    </fill>
    <fill>
      <patternFill patternType="solid">
        <fgColor theme="9"/>
        <bgColor theme="9"/>
      </patternFill>
    </fill>
    <fill>
      <patternFill patternType="solid">
        <fgColor theme="7" tint="0.79998168889431442"/>
        <bgColor indexed="64"/>
      </patternFill>
    </fill>
    <fill>
      <patternFill patternType="solid">
        <fgColor theme="5" tint="0.79998168889431442"/>
        <bgColor indexed="64"/>
      </patternFill>
    </fill>
    <fill>
      <patternFill patternType="solid">
        <fgColor rgb="FF8EA9DB"/>
        <bgColor indexed="64"/>
      </patternFill>
    </fill>
    <fill>
      <patternFill patternType="solid">
        <fgColor theme="8" tint="0.39997558519241921"/>
        <bgColor indexed="64"/>
      </patternFill>
    </fill>
    <fill>
      <patternFill patternType="solid">
        <fgColor theme="7"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164" fontId="7" fillId="0" borderId="0" applyFont="0" applyFill="0" applyBorder="0" applyAlignment="0" applyProtection="0"/>
    <xf numFmtId="167" fontId="7" fillId="0" borderId="0" applyFont="0" applyFill="0" applyBorder="0" applyAlignment="0" applyProtection="0"/>
    <xf numFmtId="44" fontId="7" fillId="0" borderId="0" applyFont="0" applyFill="0" applyBorder="0" applyAlignment="0" applyProtection="0"/>
  </cellStyleXfs>
  <cellXfs count="105">
    <xf numFmtId="0" fontId="0" fillId="0" borderId="0" xfId="0"/>
    <xf numFmtId="166" fontId="8" fillId="0" borderId="1" xfId="1" applyNumberFormat="1" applyFont="1" applyFill="1" applyBorder="1" applyAlignment="1">
      <alignment horizontal="center" vertical="center"/>
    </xf>
    <xf numFmtId="0" fontId="2" fillId="3" borderId="1"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top"/>
    </xf>
    <xf numFmtId="4" fontId="11" fillId="0" borderId="1" xfId="0" applyNumberFormat="1" applyFont="1" applyBorder="1" applyAlignment="1" applyProtection="1">
      <alignment vertical="center"/>
      <protection hidden="1"/>
    </xf>
    <xf numFmtId="4" fontId="4" fillId="2" borderId="1" xfId="0" applyNumberFormat="1" applyFont="1" applyFill="1" applyBorder="1" applyAlignment="1" applyProtection="1">
      <alignment horizontal="center" vertical="center" wrapText="1"/>
      <protection hidden="1"/>
    </xf>
    <xf numFmtId="0" fontId="14" fillId="0" borderId="1" xfId="0" applyFont="1" applyBorder="1" applyAlignment="1">
      <alignment horizontal="center" vertical="center"/>
    </xf>
    <xf numFmtId="165" fontId="14" fillId="0" borderId="1" xfId="1" applyNumberFormat="1" applyFont="1" applyFill="1" applyBorder="1" applyAlignment="1">
      <alignment horizontal="left" vertical="center"/>
    </xf>
    <xf numFmtId="166" fontId="14" fillId="0" borderId="1" xfId="1" applyNumberFormat="1" applyFont="1" applyFill="1" applyBorder="1" applyAlignment="1">
      <alignment horizontal="center" vertical="center"/>
    </xf>
    <xf numFmtId="165" fontId="8" fillId="0" borderId="1" xfId="1" applyNumberFormat="1" applyFont="1" applyFill="1" applyBorder="1" applyAlignment="1">
      <alignment horizontal="left" vertical="center" wrapText="1"/>
    </xf>
    <xf numFmtId="165" fontId="14" fillId="0" borderId="1" xfId="1" applyNumberFormat="1" applyFont="1" applyFill="1" applyBorder="1" applyAlignment="1">
      <alignment horizontal="left" vertical="center" wrapText="1"/>
    </xf>
    <xf numFmtId="14" fontId="15" fillId="0" borderId="1" xfId="0" applyNumberFormat="1" applyFont="1" applyBorder="1" applyAlignment="1">
      <alignment horizontal="center" vertical="center"/>
    </xf>
    <xf numFmtId="0" fontId="2" fillId="3" borderId="1" xfId="0" applyFont="1" applyFill="1" applyBorder="1" applyAlignment="1">
      <alignment horizontal="left" vertical="center"/>
    </xf>
    <xf numFmtId="0" fontId="10" fillId="4" borderId="1" xfId="0" applyFont="1" applyFill="1" applyBorder="1" applyAlignment="1">
      <alignment horizontal="left" vertical="center"/>
    </xf>
    <xf numFmtId="0" fontId="10" fillId="4" borderId="1" xfId="0" applyFont="1" applyFill="1" applyBorder="1" applyAlignment="1">
      <alignment horizontal="left" vertical="center" wrapText="1"/>
    </xf>
    <xf numFmtId="0" fontId="0" fillId="0" borderId="0" xfId="0" applyAlignment="1">
      <alignment horizontal="left" vertical="top"/>
    </xf>
    <xf numFmtId="0" fontId="12" fillId="0" borderId="1" xfId="0" applyFont="1" applyBorder="1" applyAlignment="1">
      <alignment horizontal="center" vertical="center" wrapText="1"/>
    </xf>
    <xf numFmtId="0" fontId="15" fillId="0" borderId="1" xfId="0" applyFont="1" applyBorder="1" applyAlignment="1">
      <alignment vertical="center" wrapText="1"/>
    </xf>
    <xf numFmtId="4" fontId="6" fillId="0" borderId="4" xfId="0" applyNumberFormat="1" applyFont="1" applyBorder="1" applyAlignment="1" applyProtection="1">
      <alignment vertical="center"/>
      <protection locked="0"/>
    </xf>
    <xf numFmtId="4" fontId="6" fillId="0" borderId="6" xfId="0" applyNumberFormat="1" applyFont="1" applyBorder="1" applyAlignment="1" applyProtection="1">
      <alignment vertical="center"/>
      <protection locked="0"/>
    </xf>
    <xf numFmtId="4" fontId="2" fillId="2" borderId="12" xfId="0" applyNumberFormat="1" applyFont="1" applyFill="1" applyBorder="1" applyAlignment="1" applyProtection="1">
      <alignment horizontal="left" vertical="center" wrapText="1"/>
      <protection hidden="1"/>
    </xf>
    <xf numFmtId="4" fontId="10" fillId="0" borderId="12" xfId="0" applyNumberFormat="1" applyFont="1" applyBorder="1" applyAlignment="1" applyProtection="1">
      <alignment vertical="center" wrapText="1"/>
      <protection hidden="1"/>
    </xf>
    <xf numFmtId="4" fontId="2" fillId="2" borderId="14" xfId="0" applyNumberFormat="1" applyFont="1" applyFill="1" applyBorder="1" applyAlignment="1" applyProtection="1">
      <alignment horizontal="center" vertical="center" wrapText="1"/>
      <protection hidden="1"/>
    </xf>
    <xf numFmtId="4" fontId="2" fillId="2" borderId="7" xfId="0" applyNumberFormat="1" applyFont="1" applyFill="1" applyBorder="1" applyAlignment="1" applyProtection="1">
      <alignment horizontal="center" vertical="center"/>
      <protection hidden="1"/>
    </xf>
    <xf numFmtId="4" fontId="2" fillId="2" borderId="12" xfId="0" applyNumberFormat="1" applyFont="1" applyFill="1" applyBorder="1" applyAlignment="1" applyProtection="1">
      <alignment horizontal="center" vertical="center" wrapText="1"/>
      <protection hidden="1"/>
    </xf>
    <xf numFmtId="4" fontId="2" fillId="2" borderId="1" xfId="0" applyNumberFormat="1" applyFont="1" applyFill="1" applyBorder="1" applyAlignment="1" applyProtection="1">
      <alignment horizontal="center" vertical="center" wrapText="1"/>
      <protection hidden="1"/>
    </xf>
    <xf numFmtId="4" fontId="2" fillId="2" borderId="12" xfId="0" applyNumberFormat="1" applyFont="1" applyFill="1" applyBorder="1" applyAlignment="1" applyProtection="1">
      <alignment vertical="center" wrapText="1"/>
      <protection hidden="1"/>
    </xf>
    <xf numFmtId="4" fontId="2" fillId="2" borderId="7" xfId="0" applyNumberFormat="1" applyFont="1" applyFill="1" applyBorder="1" applyAlignment="1" applyProtection="1">
      <alignment horizontal="center" vertical="center" wrapText="1"/>
      <protection hidden="1"/>
    </xf>
    <xf numFmtId="4" fontId="2" fillId="2" borderId="13" xfId="0" applyNumberFormat="1" applyFont="1" applyFill="1" applyBorder="1" applyAlignment="1" applyProtection="1">
      <alignment horizontal="center" vertical="center"/>
      <protection hidden="1"/>
    </xf>
    <xf numFmtId="4" fontId="3" fillId="0" borderId="0" xfId="0" applyNumberFormat="1" applyFont="1" applyAlignment="1" applyProtection="1">
      <alignment horizontal="center" vertical="center" wrapText="1"/>
      <protection hidden="1"/>
    </xf>
    <xf numFmtId="4" fontId="4" fillId="0" borderId="0" xfId="0" applyNumberFormat="1" applyFont="1" applyAlignment="1" applyProtection="1">
      <alignment vertical="center" wrapText="1"/>
      <protection hidden="1"/>
    </xf>
    <xf numFmtId="4" fontId="1" fillId="0" borderId="0" xfId="0" applyNumberFormat="1" applyFont="1" applyAlignment="1" applyProtection="1">
      <alignment vertical="center"/>
      <protection hidden="1"/>
    </xf>
    <xf numFmtId="4" fontId="1" fillId="0" borderId="19" xfId="0" applyNumberFormat="1" applyFont="1" applyBorder="1" applyAlignment="1" applyProtection="1">
      <alignment vertical="center"/>
      <protection hidden="1"/>
    </xf>
    <xf numFmtId="4" fontId="2" fillId="8" borderId="1" xfId="0" quotePrefix="1" applyNumberFormat="1" applyFont="1" applyFill="1" applyBorder="1" applyAlignment="1" applyProtection="1">
      <alignment horizontal="left" vertical="center"/>
      <protection locked="0"/>
    </xf>
    <xf numFmtId="4" fontId="1" fillId="0" borderId="0" xfId="0" applyNumberFormat="1" applyFont="1" applyAlignment="1" applyProtection="1">
      <alignment horizontal="center" vertical="center"/>
      <protection hidden="1"/>
    </xf>
    <xf numFmtId="0" fontId="13" fillId="6" borderId="1" xfId="0" applyFont="1" applyFill="1" applyBorder="1" applyAlignment="1">
      <alignment horizontal="center" vertical="center"/>
    </xf>
    <xf numFmtId="0" fontId="0" fillId="0" borderId="1" xfId="0" applyBorder="1"/>
    <xf numFmtId="0" fontId="0" fillId="0" borderId="29" xfId="0" applyBorder="1" applyAlignment="1">
      <alignment vertical="center"/>
    </xf>
    <xf numFmtId="0" fontId="11" fillId="0" borderId="29" xfId="0" applyFont="1" applyBorder="1" applyAlignment="1">
      <alignment vertical="center"/>
    </xf>
    <xf numFmtId="0" fontId="0" fillId="0" borderId="0" xfId="0" applyAlignment="1">
      <alignment vertical="center"/>
    </xf>
    <xf numFmtId="0" fontId="16" fillId="9" borderId="29" xfId="0" applyFont="1" applyFill="1" applyBorder="1" applyAlignment="1">
      <alignment vertical="center" wrapText="1"/>
    </xf>
    <xf numFmtId="165" fontId="14" fillId="0" borderId="7" xfId="1" applyNumberFormat="1" applyFont="1" applyFill="1" applyBorder="1" applyAlignment="1">
      <alignment horizontal="left" vertical="center"/>
    </xf>
    <xf numFmtId="166" fontId="14" fillId="0" borderId="7" xfId="1" applyNumberFormat="1" applyFont="1" applyFill="1" applyBorder="1" applyAlignment="1">
      <alignment horizontal="center" vertical="center"/>
    </xf>
    <xf numFmtId="0" fontId="0" fillId="0" borderId="7" xfId="0" applyBorder="1"/>
    <xf numFmtId="0" fontId="8" fillId="9" borderId="1" xfId="0" applyFont="1" applyFill="1" applyBorder="1" applyAlignment="1">
      <alignment vertical="center" wrapText="1"/>
    </xf>
    <xf numFmtId="0" fontId="0" fillId="0" borderId="1" xfId="0" applyBorder="1" applyAlignment="1">
      <alignment vertical="center"/>
    </xf>
    <xf numFmtId="0" fontId="16" fillId="9" borderId="1" xfId="0" applyFont="1" applyFill="1" applyBorder="1" applyAlignment="1">
      <alignment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6" fillId="0" borderId="29" xfId="0" applyFont="1" applyBorder="1" applyAlignment="1">
      <alignment horizontal="center" vertical="center" wrapText="1"/>
    </xf>
    <xf numFmtId="0" fontId="12" fillId="10" borderId="1" xfId="0" quotePrefix="1" applyFont="1" applyFill="1" applyBorder="1" applyAlignment="1">
      <alignment horizontal="center" vertical="center" wrapText="1"/>
    </xf>
    <xf numFmtId="0" fontId="15" fillId="8" borderId="1" xfId="0" applyFont="1" applyFill="1" applyBorder="1" applyAlignment="1">
      <alignment vertical="center" wrapText="1"/>
    </xf>
    <xf numFmtId="168" fontId="14" fillId="8" borderId="1" xfId="3" applyNumberFormat="1" applyFont="1" applyFill="1" applyBorder="1" applyAlignment="1">
      <alignment horizontal="center" vertical="center"/>
    </xf>
    <xf numFmtId="0" fontId="12" fillId="8" borderId="1" xfId="0" applyFont="1" applyFill="1" applyBorder="1" applyAlignment="1">
      <alignment horizontal="center" vertical="center" wrapText="1"/>
    </xf>
    <xf numFmtId="0" fontId="15" fillId="7" borderId="1" xfId="0" applyFont="1" applyFill="1" applyBorder="1" applyAlignment="1">
      <alignment vertical="center" wrapText="1"/>
    </xf>
    <xf numFmtId="168" fontId="14" fillId="7" borderId="1" xfId="3" applyNumberFormat="1" applyFont="1" applyFill="1" applyBorder="1" applyAlignment="1">
      <alignment horizontal="center" vertical="center"/>
    </xf>
    <xf numFmtId="0" fontId="12" fillId="7" borderId="1" xfId="0" applyFont="1" applyFill="1" applyBorder="1" applyAlignment="1">
      <alignment horizontal="center" vertical="center" wrapText="1"/>
    </xf>
    <xf numFmtId="0" fontId="15" fillId="11" borderId="1" xfId="0" applyFont="1" applyFill="1" applyBorder="1" applyAlignment="1">
      <alignment vertical="center" wrapText="1"/>
    </xf>
    <xf numFmtId="168" fontId="14" fillId="11" borderId="1" xfId="3" applyNumberFormat="1" applyFont="1" applyFill="1" applyBorder="1" applyAlignment="1">
      <alignment horizontal="center" vertical="center"/>
    </xf>
    <xf numFmtId="0" fontId="12" fillId="11" borderId="1" xfId="0" applyFont="1" applyFill="1" applyBorder="1" applyAlignment="1">
      <alignment horizontal="center" vertical="center" wrapText="1"/>
    </xf>
    <xf numFmtId="4" fontId="2" fillId="2" borderId="4" xfId="0" applyNumberFormat="1" applyFont="1" applyFill="1" applyBorder="1" applyAlignment="1" applyProtection="1">
      <alignment horizontal="center" vertical="center"/>
      <protection hidden="1"/>
    </xf>
    <xf numFmtId="4" fontId="2" fillId="2" borderId="5" xfId="0" applyNumberFormat="1" applyFont="1" applyFill="1" applyBorder="1" applyAlignment="1" applyProtection="1">
      <alignment horizontal="center" vertical="center"/>
      <protection hidden="1"/>
    </xf>
    <xf numFmtId="4" fontId="2" fillId="2" borderId="6" xfId="0" applyNumberFormat="1" applyFont="1" applyFill="1" applyBorder="1" applyAlignment="1" applyProtection="1">
      <alignment horizontal="center" vertical="center"/>
      <protection hidden="1"/>
    </xf>
    <xf numFmtId="4" fontId="4" fillId="2" borderId="8" xfId="0" applyNumberFormat="1" applyFont="1" applyFill="1" applyBorder="1" applyAlignment="1" applyProtection="1">
      <alignment horizontal="center" vertical="center" wrapText="1"/>
      <protection hidden="1"/>
    </xf>
    <xf numFmtId="4" fontId="4" fillId="2" borderId="10" xfId="0" applyNumberFormat="1" applyFont="1" applyFill="1" applyBorder="1" applyAlignment="1" applyProtection="1">
      <alignment horizontal="center" vertical="center" wrapText="1"/>
      <protection hidden="1"/>
    </xf>
    <xf numFmtId="4" fontId="2" fillId="2" borderId="25" xfId="0" applyNumberFormat="1" applyFont="1" applyFill="1" applyBorder="1" applyAlignment="1" applyProtection="1">
      <alignment horizontal="center" vertical="center"/>
      <protection hidden="1"/>
    </xf>
    <xf numFmtId="4" fontId="2" fillId="2" borderId="26" xfId="0" applyNumberFormat="1" applyFont="1" applyFill="1" applyBorder="1" applyAlignment="1" applyProtection="1">
      <alignment horizontal="center" vertical="center"/>
      <protection hidden="1"/>
    </xf>
    <xf numFmtId="4" fontId="2" fillId="2" borderId="22" xfId="0" applyNumberFormat="1" applyFont="1" applyFill="1" applyBorder="1" applyAlignment="1" applyProtection="1">
      <alignment horizontal="center" vertical="center"/>
      <protection hidden="1"/>
    </xf>
    <xf numFmtId="0" fontId="4" fillId="8" borderId="8" xfId="0" applyFont="1" applyFill="1" applyBorder="1" applyAlignment="1" applyProtection="1">
      <alignment horizontal="center" vertical="center"/>
      <protection locked="0"/>
    </xf>
    <xf numFmtId="0" fontId="4" fillId="8" borderId="9" xfId="0" applyFont="1" applyFill="1" applyBorder="1" applyAlignment="1" applyProtection="1">
      <alignment horizontal="center" vertical="center"/>
      <protection locked="0"/>
    </xf>
    <xf numFmtId="4" fontId="2" fillId="2" borderId="8" xfId="0" applyNumberFormat="1" applyFont="1" applyFill="1" applyBorder="1" applyAlignment="1" applyProtection="1">
      <alignment horizontal="center" vertical="center"/>
      <protection hidden="1"/>
    </xf>
    <xf numFmtId="4" fontId="2" fillId="2" borderId="9" xfId="0" applyNumberFormat="1" applyFont="1" applyFill="1" applyBorder="1" applyAlignment="1" applyProtection="1">
      <alignment horizontal="center" vertical="center"/>
      <protection hidden="1"/>
    </xf>
    <xf numFmtId="4" fontId="4" fillId="2" borderId="2" xfId="0" applyNumberFormat="1" applyFont="1" applyFill="1" applyBorder="1" applyAlignment="1" applyProtection="1">
      <alignment horizontal="center" vertical="center"/>
      <protection hidden="1"/>
    </xf>
    <xf numFmtId="4" fontId="4" fillId="2" borderId="24" xfId="0" applyNumberFormat="1" applyFont="1" applyFill="1" applyBorder="1" applyAlignment="1" applyProtection="1">
      <alignment horizontal="center" vertical="center"/>
      <protection hidden="1"/>
    </xf>
    <xf numFmtId="4" fontId="4" fillId="2" borderId="11" xfId="0" applyNumberFormat="1" applyFont="1" applyFill="1" applyBorder="1" applyAlignment="1" applyProtection="1">
      <alignment horizontal="center" vertical="center"/>
      <protection hidden="1"/>
    </xf>
    <xf numFmtId="4" fontId="2" fillId="2" borderId="15" xfId="0" applyNumberFormat="1" applyFont="1" applyFill="1" applyBorder="1" applyAlignment="1" applyProtection="1">
      <alignment horizontal="center" vertical="center"/>
      <protection hidden="1"/>
    </xf>
    <xf numFmtId="4" fontId="2" fillId="2" borderId="16" xfId="0" applyNumberFormat="1" applyFont="1" applyFill="1" applyBorder="1" applyAlignment="1" applyProtection="1">
      <alignment horizontal="center" vertical="center"/>
      <protection hidden="1"/>
    </xf>
    <xf numFmtId="4" fontId="2" fillId="2" borderId="20" xfId="0" applyNumberFormat="1" applyFont="1" applyFill="1" applyBorder="1" applyAlignment="1" applyProtection="1">
      <alignment horizontal="center" vertical="center"/>
      <protection hidden="1"/>
    </xf>
    <xf numFmtId="4" fontId="2" fillId="2" borderId="21" xfId="0" applyNumberFormat="1" applyFont="1" applyFill="1" applyBorder="1" applyAlignment="1" applyProtection="1">
      <alignment horizontal="center" vertical="center"/>
      <protection hidden="1"/>
    </xf>
    <xf numFmtId="4" fontId="2" fillId="2" borderId="23" xfId="0" applyNumberFormat="1" applyFont="1" applyFill="1" applyBorder="1" applyAlignment="1" applyProtection="1">
      <alignment horizontal="center" vertical="center"/>
      <protection hidden="1"/>
    </xf>
    <xf numFmtId="4" fontId="4" fillId="2" borderId="21" xfId="0" applyNumberFormat="1" applyFont="1" applyFill="1" applyBorder="1" applyAlignment="1" applyProtection="1">
      <alignment horizontal="center" vertical="center"/>
      <protection hidden="1"/>
    </xf>
    <xf numFmtId="4" fontId="4" fillId="2" borderId="22" xfId="0" applyNumberFormat="1" applyFont="1" applyFill="1" applyBorder="1" applyAlignment="1" applyProtection="1">
      <alignment horizontal="center" vertical="center"/>
      <protection hidden="1"/>
    </xf>
    <xf numFmtId="4" fontId="1" fillId="0" borderId="0" xfId="0" applyNumberFormat="1" applyFont="1" applyAlignment="1" applyProtection="1">
      <alignment horizontal="center" vertical="center" wrapText="1"/>
      <protection hidden="1"/>
    </xf>
    <xf numFmtId="4" fontId="4" fillId="2" borderId="2" xfId="0" applyNumberFormat="1" applyFont="1" applyFill="1" applyBorder="1" applyAlignment="1" applyProtection="1">
      <alignment horizontal="center" vertical="center" wrapText="1"/>
      <protection hidden="1"/>
    </xf>
    <xf numFmtId="4" fontId="4" fillId="2" borderId="11" xfId="0" applyNumberFormat="1" applyFont="1" applyFill="1" applyBorder="1" applyAlignment="1" applyProtection="1">
      <alignment horizontal="center" vertical="center" wrapText="1"/>
      <protection hidden="1"/>
    </xf>
    <xf numFmtId="4" fontId="2" fillId="2" borderId="27" xfId="0" applyNumberFormat="1" applyFont="1" applyFill="1" applyBorder="1" applyAlignment="1" applyProtection="1">
      <alignment horizontal="left" vertical="center"/>
      <protection hidden="1"/>
    </xf>
    <xf numFmtId="4" fontId="2" fillId="2" borderId="3" xfId="0" applyNumberFormat="1" applyFont="1" applyFill="1" applyBorder="1" applyAlignment="1" applyProtection="1">
      <alignment horizontal="left" vertical="center"/>
      <protection hidden="1"/>
    </xf>
    <xf numFmtId="4" fontId="5" fillId="2" borderId="2" xfId="0" applyNumberFormat="1" applyFont="1" applyFill="1" applyBorder="1" applyAlignment="1" applyProtection="1">
      <alignment horizontal="center" vertical="center" wrapText="1"/>
      <protection hidden="1"/>
    </xf>
    <xf numFmtId="4" fontId="5" fillId="2" borderId="3" xfId="0" applyNumberFormat="1" applyFont="1" applyFill="1" applyBorder="1" applyAlignment="1" applyProtection="1">
      <alignment horizontal="center" vertical="center" wrapText="1"/>
      <protection hidden="1"/>
    </xf>
    <xf numFmtId="14" fontId="3" fillId="2" borderId="2" xfId="0" applyNumberFormat="1" applyFont="1" applyFill="1" applyBorder="1" applyAlignment="1" applyProtection="1">
      <alignment horizontal="center" vertical="center" wrapText="1"/>
      <protection hidden="1"/>
    </xf>
    <xf numFmtId="14" fontId="3" fillId="2" borderId="11" xfId="0" applyNumberFormat="1" applyFont="1" applyFill="1" applyBorder="1" applyAlignment="1" applyProtection="1">
      <alignment horizontal="center" vertical="center" wrapText="1"/>
      <protection hidden="1"/>
    </xf>
    <xf numFmtId="4" fontId="6" fillId="0" borderId="16" xfId="0" applyNumberFormat="1" applyFont="1" applyBorder="1" applyAlignment="1" applyProtection="1">
      <alignment horizontal="center" vertical="center"/>
      <protection hidden="1"/>
    </xf>
    <xf numFmtId="4" fontId="6" fillId="0" borderId="0" xfId="0" applyNumberFormat="1" applyFont="1" applyAlignment="1" applyProtection="1">
      <alignment horizontal="center" vertical="center"/>
      <protection hidden="1"/>
    </xf>
    <xf numFmtId="4" fontId="1" fillId="0" borderId="0" xfId="0" applyNumberFormat="1" applyFont="1" applyAlignment="1" applyProtection="1">
      <alignment horizontal="center" vertical="center"/>
      <protection hidden="1"/>
    </xf>
    <xf numFmtId="4" fontId="3" fillId="5" borderId="25" xfId="0" applyNumberFormat="1" applyFont="1" applyFill="1" applyBorder="1" applyAlignment="1" applyProtection="1">
      <alignment horizontal="left" vertical="center" wrapText="1"/>
      <protection hidden="1"/>
    </xf>
    <xf numFmtId="4" fontId="3" fillId="5" borderId="26" xfId="0" applyNumberFormat="1" applyFont="1" applyFill="1" applyBorder="1" applyAlignment="1" applyProtection="1">
      <alignment horizontal="left" vertical="center" wrapText="1"/>
      <protection hidden="1"/>
    </xf>
    <xf numFmtId="4" fontId="3" fillId="5" borderId="23" xfId="0" applyNumberFormat="1" applyFont="1" applyFill="1" applyBorder="1" applyAlignment="1" applyProtection="1">
      <alignment horizontal="left" vertical="center" wrapText="1"/>
      <protection hidden="1"/>
    </xf>
    <xf numFmtId="4" fontId="2" fillId="2" borderId="17" xfId="0" applyNumberFormat="1" applyFont="1" applyFill="1" applyBorder="1" applyAlignment="1" applyProtection="1">
      <alignment horizontal="center" vertical="center"/>
      <protection hidden="1"/>
    </xf>
    <xf numFmtId="4" fontId="2" fillId="2" borderId="18" xfId="0" applyNumberFormat="1" applyFont="1" applyFill="1" applyBorder="1" applyAlignment="1" applyProtection="1">
      <alignment horizontal="center" vertical="center"/>
      <protection hidden="1"/>
    </xf>
    <xf numFmtId="4" fontId="3" fillId="5" borderId="27" xfId="0" applyNumberFormat="1" applyFont="1" applyFill="1" applyBorder="1" applyAlignment="1" applyProtection="1">
      <alignment horizontal="left" vertical="top" wrapText="1"/>
      <protection hidden="1"/>
    </xf>
    <xf numFmtId="4" fontId="3" fillId="5" borderId="24" xfId="0" applyNumberFormat="1" applyFont="1" applyFill="1" applyBorder="1" applyAlignment="1" applyProtection="1">
      <alignment horizontal="left" vertical="top" wrapText="1"/>
      <protection hidden="1"/>
    </xf>
    <xf numFmtId="4" fontId="3" fillId="5" borderId="3" xfId="0" applyNumberFormat="1" applyFont="1" applyFill="1" applyBorder="1" applyAlignment="1" applyProtection="1">
      <alignment horizontal="left" vertical="top" wrapText="1"/>
      <protection hidden="1"/>
    </xf>
    <xf numFmtId="0" fontId="15" fillId="0" borderId="1" xfId="0" applyFont="1" applyBorder="1" applyAlignment="1">
      <alignment vertical="center"/>
    </xf>
    <xf numFmtId="4" fontId="3" fillId="8" borderId="1" xfId="0" applyNumberFormat="1" applyFont="1" applyFill="1" applyBorder="1" applyAlignment="1" applyProtection="1">
      <alignment horizontal="center" vertical="center" wrapText="1"/>
      <protection locked="0"/>
    </xf>
  </cellXfs>
  <cellStyles count="4">
    <cellStyle name="Millares 2" xfId="2" xr:uid="{00000000-0005-0000-0000-000000000000}"/>
    <cellStyle name="Moneda" xfId="3" builtinId="4"/>
    <cellStyle name="Moneda 2" xfId="1"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xdr:row>
      <xdr:rowOff>43527</xdr:rowOff>
    </xdr:from>
    <xdr:to>
      <xdr:col>2</xdr:col>
      <xdr:colOff>889000</xdr:colOff>
      <xdr:row>1</xdr:row>
      <xdr:rowOff>533054</xdr:rowOff>
    </xdr:to>
    <xdr:pic>
      <xdr:nvPicPr>
        <xdr:cNvPr id="2" name="image1.jpeg">
          <a:extLst>
            <a:ext uri="{FF2B5EF4-FFF2-40B4-BE49-F238E27FC236}">
              <a16:creationId xmlns:a16="http://schemas.microsoft.com/office/drawing/2014/main" id="{3930D451-621B-4B44-A52E-9AE6712D3D9B}"/>
            </a:ext>
          </a:extLst>
        </xdr:cNvPr>
        <xdr:cNvPicPr/>
      </xdr:nvPicPr>
      <xdr:blipFill>
        <a:blip xmlns:r="http://schemas.openxmlformats.org/officeDocument/2006/relationships" r:embed="rId1" cstate="print"/>
        <a:stretch>
          <a:fillRect/>
        </a:stretch>
      </xdr:blipFill>
      <xdr:spPr>
        <a:xfrm>
          <a:off x="876300" y="672177"/>
          <a:ext cx="1831975" cy="48952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
  <sheetViews>
    <sheetView showGridLines="0" tabSelected="1" topLeftCell="A7" zoomScaleNormal="100" workbookViewId="0">
      <selection activeCell="C4" sqref="C4"/>
    </sheetView>
  </sheetViews>
  <sheetFormatPr baseColWidth="10" defaultColWidth="10.85546875" defaultRowHeight="11.25" x14ac:dyDescent="0.25"/>
  <cols>
    <col min="1" max="1" width="10.85546875" style="35"/>
    <col min="2" max="2" width="16.42578125" style="35" customWidth="1"/>
    <col min="3" max="3" width="35.85546875" style="35" customWidth="1"/>
    <col min="4" max="4" width="21.28515625" style="35" customWidth="1"/>
    <col min="5" max="5" width="31.140625" style="35" customWidth="1"/>
    <col min="6" max="6" width="18.7109375" style="35" customWidth="1"/>
    <col min="7" max="7" width="17.7109375" style="35" customWidth="1"/>
    <col min="8" max="8" width="10.85546875" style="35"/>
    <col min="9" max="9" width="10.85546875" style="35" customWidth="1"/>
    <col min="10" max="16384" width="10.85546875" style="35"/>
  </cols>
  <sheetData>
    <row r="1" spans="1:7" ht="50.1" customHeight="1" thickBot="1" x14ac:dyDescent="0.3"/>
    <row r="2" spans="1:7" ht="45.6" customHeight="1" thickBot="1" x14ac:dyDescent="0.3">
      <c r="B2" s="61" t="s">
        <v>0</v>
      </c>
      <c r="C2" s="62"/>
      <c r="D2" s="62"/>
      <c r="E2" s="62"/>
      <c r="F2" s="62"/>
      <c r="G2" s="63"/>
    </row>
    <row r="3" spans="1:7" ht="21.75" customHeight="1" thickBot="1" x14ac:dyDescent="0.3">
      <c r="B3" s="76" t="s">
        <v>1</v>
      </c>
      <c r="C3" s="77"/>
      <c r="D3" s="77"/>
      <c r="E3" s="77"/>
      <c r="F3" s="77"/>
      <c r="G3" s="78"/>
    </row>
    <row r="4" spans="1:7" ht="30" customHeight="1" x14ac:dyDescent="0.25">
      <c r="B4" s="21" t="s">
        <v>2</v>
      </c>
      <c r="C4" s="34" t="s">
        <v>247</v>
      </c>
      <c r="D4" s="71" t="s">
        <v>3</v>
      </c>
      <c r="E4" s="72"/>
      <c r="F4" s="64" t="str">
        <f>+IFERROR(VLOOKUP(C4,Vacantes!$A$2:$B$4,2,0)," Sin información")</f>
        <v>Profesional Universitario, Codigo 219, Grado 12</v>
      </c>
      <c r="G4" s="65"/>
    </row>
    <row r="5" spans="1:7" ht="27" customHeight="1" x14ac:dyDescent="0.25">
      <c r="B5" s="86" t="s">
        <v>4</v>
      </c>
      <c r="C5" s="87"/>
      <c r="D5" s="73" t="str">
        <f>+IFERROR(VLOOKUP(C4,Vacantes!$A$2:$C$4,3,0)," Sin información")</f>
        <v>003 - Oficina de Tecnologías de La Información y las Comunicaciones TIC</v>
      </c>
      <c r="E5" s="74"/>
      <c r="F5" s="74"/>
      <c r="G5" s="75"/>
    </row>
    <row r="6" spans="1:7" ht="31.5" customHeight="1" thickBot="1" x14ac:dyDescent="0.3">
      <c r="B6" s="22" t="s">
        <v>5</v>
      </c>
      <c r="C6" s="5" t="str">
        <f>+IFERROR(VLOOKUP(C4,Vacantes!A2:I4,9,0)," Sin información")</f>
        <v>Temporal</v>
      </c>
      <c r="D6" s="79" t="s">
        <v>6</v>
      </c>
      <c r="E6" s="80"/>
      <c r="F6" s="81">
        <f>+IFERROR(VLOOKUP(C4,Vacantes!A2:L4,12,0)," Sin información")</f>
        <v>3556681</v>
      </c>
      <c r="G6" s="82"/>
    </row>
    <row r="7" spans="1:7" ht="27" customHeight="1" thickBot="1" x14ac:dyDescent="0.3">
      <c r="B7" s="61" t="s">
        <v>7</v>
      </c>
      <c r="C7" s="62"/>
      <c r="D7" s="62"/>
      <c r="E7" s="62"/>
      <c r="F7" s="62"/>
      <c r="G7" s="63"/>
    </row>
    <row r="8" spans="1:7" ht="27" customHeight="1" thickBot="1" x14ac:dyDescent="0.3">
      <c r="B8" s="23" t="s">
        <v>8</v>
      </c>
      <c r="C8" s="69">
        <v>0</v>
      </c>
      <c r="D8" s="70"/>
      <c r="E8" s="24" t="s">
        <v>9</v>
      </c>
      <c r="F8" s="64" t="str">
        <f>+IFERROR(VLOOKUP($C$8,Planta!$A$2:$B$163,2,0)," Sin información")</f>
        <v xml:space="preserve"> Sin información</v>
      </c>
      <c r="G8" s="65"/>
    </row>
    <row r="9" spans="1:7" ht="39.75" customHeight="1" x14ac:dyDescent="0.25">
      <c r="B9" s="25" t="s">
        <v>10</v>
      </c>
      <c r="C9" s="84" t="str">
        <f>+IFERROR(VLOOKUP($C$8,Planta!$A$2:$F$163,5,0)," Sin información")</f>
        <v xml:space="preserve"> Sin información</v>
      </c>
      <c r="D9" s="85"/>
      <c r="E9" s="26" t="s">
        <v>11</v>
      </c>
      <c r="F9" s="64" t="str">
        <f>+IFERROR(VLOOKUP($C$8,Planta!$A$2:$F$163,6,0),"Sin Información")</f>
        <v>Sin Información</v>
      </c>
      <c r="G9" s="65"/>
    </row>
    <row r="10" spans="1:7" ht="45.6" customHeight="1" x14ac:dyDescent="0.25">
      <c r="B10" s="27" t="s">
        <v>12</v>
      </c>
      <c r="C10" s="6" t="str">
        <f>+IFERROR(VLOOKUP($C$8,Planta!$A$2:$F$163,3,0)," Sin información")</f>
        <v xml:space="preserve"> Sin información</v>
      </c>
      <c r="D10" s="88" t="s">
        <v>13</v>
      </c>
      <c r="E10" s="89"/>
      <c r="F10" s="90" t="str">
        <f>+IFERROR(VLOOKUP($C$8,Planta!$A$2:$D$163,4,0)," Sin información")</f>
        <v xml:space="preserve"> Sin información</v>
      </c>
      <c r="G10" s="91"/>
    </row>
    <row r="11" spans="1:7" ht="33.75" customHeight="1" thickBot="1" x14ac:dyDescent="0.3">
      <c r="A11" s="35" t="s">
        <v>14</v>
      </c>
      <c r="B11" s="66" t="s">
        <v>15</v>
      </c>
      <c r="C11" s="67"/>
      <c r="D11" s="67"/>
      <c r="E11" s="67"/>
      <c r="F11" s="67"/>
      <c r="G11" s="68"/>
    </row>
    <row r="12" spans="1:7" ht="45.6" customHeight="1" x14ac:dyDescent="0.25">
      <c r="B12" s="98" t="s">
        <v>16</v>
      </c>
      <c r="C12" s="99"/>
      <c r="D12" s="72"/>
      <c r="E12" s="28" t="s">
        <v>17</v>
      </c>
      <c r="F12" s="24" t="s">
        <v>18</v>
      </c>
      <c r="G12" s="29" t="s">
        <v>19</v>
      </c>
    </row>
    <row r="13" spans="1:7" ht="181.5" customHeight="1" x14ac:dyDescent="0.25">
      <c r="B13" s="100" t="str">
        <f>+VLOOKUP(C4,Vacantes!$A$2:$F$4,6,0)</f>
        <v xml:space="preserve">Estudio: • Título Profesional en Ingeniería de Sistemas, Ingeniería de Telecomunicaciones e Informática, Ingeniería en Ciencias Computacionales, Ingeniería en Computación, Ingeniería en Informática, Ingeniería en Software, Ingeniería en Teleinformática, Ingeniería en Telemática, Ingeniería Telecomunicaciones, Sistemas de Información, Administración de Sistemas de Información, Administración de Sistemas Informáticos del Núcleo Básico de Conocimiento Ingeniería De Sistemas, Telemática y Afines. • Título Profesional en Ingeniería Electrónica, Ingeniería de Diseño y Automatización Electrónica, Ingeniería de Telecomunicaciones, Ingeniería Electrónica y de Telecomunicaciones, Ingeniería en Control del Núcleo Básico de Conocimiento Ingeniería Electrónica, Telecomunicaciones y Afines. • Título Profesional en Ingeniería Eléctrica, Ingeniería en Distribución y Redes Eléctricas, del Núcleo Básico de Conocimiento Ingeniería Eléctrica y Afines. • Tarjeta profesional en los casos reglamentados por la ley., </v>
      </c>
      <c r="C13" s="101"/>
      <c r="D13" s="102"/>
      <c r="E13" s="104"/>
      <c r="F13" s="104"/>
      <c r="G13" s="104"/>
    </row>
    <row r="14" spans="1:7" ht="36" customHeight="1" thickBot="1" x14ac:dyDescent="0.3">
      <c r="B14" s="95" t="str">
        <f>+VLOOKUP(C4,Vacantes!$A$2:$G$4,7,0)</f>
        <v>Treinta y tres (33) meses de experiencia profesional relacionada</v>
      </c>
      <c r="C14" s="96"/>
      <c r="D14" s="97"/>
      <c r="E14" s="104"/>
      <c r="F14" s="104"/>
      <c r="G14" s="104"/>
    </row>
    <row r="15" spans="1:7" ht="21" customHeight="1" x14ac:dyDescent="0.25">
      <c r="B15" s="30"/>
      <c r="C15" s="30"/>
      <c r="D15" s="30"/>
      <c r="E15" s="31"/>
      <c r="F15" s="32"/>
      <c r="G15" s="32"/>
    </row>
    <row r="16" spans="1:7" ht="21" customHeight="1" thickBot="1" x14ac:dyDescent="0.3">
      <c r="B16" s="30"/>
      <c r="C16" s="30"/>
      <c r="D16" s="30"/>
      <c r="E16" s="31"/>
      <c r="F16" s="32"/>
      <c r="G16" s="32"/>
    </row>
    <row r="17" spans="4:7" ht="30" customHeight="1" thickBot="1" x14ac:dyDescent="0.3">
      <c r="D17" s="19"/>
      <c r="E17" s="20"/>
      <c r="F17" s="33"/>
      <c r="G17" s="32"/>
    </row>
    <row r="18" spans="4:7" x14ac:dyDescent="0.25">
      <c r="D18" s="92" t="s">
        <v>20</v>
      </c>
      <c r="E18" s="92"/>
      <c r="F18" s="94"/>
      <c r="G18" s="94"/>
    </row>
    <row r="19" spans="4:7" x14ac:dyDescent="0.25">
      <c r="D19" s="93"/>
      <c r="E19" s="93"/>
      <c r="F19" s="94"/>
      <c r="G19" s="94"/>
    </row>
    <row r="20" spans="4:7" x14ac:dyDescent="0.25">
      <c r="D20" s="93" t="str">
        <f>+IFERROR(VLOOKUP(C8,Planta!$A$2:$B$170,2,0)," Sin Información")</f>
        <v xml:space="preserve"> Sin Información</v>
      </c>
      <c r="E20" s="93"/>
      <c r="F20" s="94"/>
      <c r="G20" s="94"/>
    </row>
    <row r="21" spans="4:7" x14ac:dyDescent="0.25">
      <c r="D21" s="83" t="str">
        <f>+IFERROR(VLOOKUP(C8,Planta!A2:E163,5,0)," Sin información")</f>
        <v xml:space="preserve"> Sin información</v>
      </c>
      <c r="E21" s="83"/>
    </row>
  </sheetData>
  <sheetProtection algorithmName="SHA-512" hashValue="rnbsHYEKk/o0kQQZpXE6aoN/rSjtHAOIU1iFBkHTLE9IjuFvCTtZWJrHwjUSp17GNgC115YYMRZ0P97viVchNQ==" saltValue="gc70bMJuIUWNLNbmI7bdRg==" spinCount="100000" sheet="1" selectLockedCells="1"/>
  <protectedRanges>
    <protectedRange sqref="A18:XFD1048576 F17:XFD17 A17:C17 A16:XFD16 F15:XFD15 H13:XFD14 A13:D15 A9:XFD12 E8:XFD8 A8:B8 A5:XFD7 D4:XFD4 A4:B4 A1:XFD3" name="Rango1"/>
  </protectedRanges>
  <mergeCells count="23">
    <mergeCell ref="D21:E21"/>
    <mergeCell ref="C9:D9"/>
    <mergeCell ref="B5:C5"/>
    <mergeCell ref="D10:E10"/>
    <mergeCell ref="F10:G10"/>
    <mergeCell ref="D18:E19"/>
    <mergeCell ref="D20:E20"/>
    <mergeCell ref="F18:G20"/>
    <mergeCell ref="B14:D14"/>
    <mergeCell ref="B12:D12"/>
    <mergeCell ref="B13:D13"/>
    <mergeCell ref="B2:G2"/>
    <mergeCell ref="F8:G8"/>
    <mergeCell ref="B11:G11"/>
    <mergeCell ref="C8:D8"/>
    <mergeCell ref="D4:E4"/>
    <mergeCell ref="F4:G4"/>
    <mergeCell ref="D5:G5"/>
    <mergeCell ref="F9:G9"/>
    <mergeCell ref="B7:G7"/>
    <mergeCell ref="B3:G3"/>
    <mergeCell ref="D6:E6"/>
    <mergeCell ref="F6:G6"/>
  </mergeCells>
  <pageMargins left="0.7" right="0.7" top="0.75" bottom="0.75" header="0.3" footer="0.3"/>
  <pageSetup scale="52" orientation="portrait" r:id="rId1"/>
  <colBreaks count="1" manualBreakCount="1">
    <brk id="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Vacantes!$A$2:$A$4</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
  <sheetViews>
    <sheetView workbookViewId="0">
      <selection activeCell="B4" sqref="B4"/>
    </sheetView>
  </sheetViews>
  <sheetFormatPr baseColWidth="10" defaultColWidth="11.42578125" defaultRowHeight="15" customHeight="1" x14ac:dyDescent="0.25"/>
  <cols>
    <col min="1" max="1" width="14.42578125" style="4" customWidth="1"/>
    <col min="2" max="2" width="48.7109375" style="16" customWidth="1"/>
    <col min="3" max="3" width="45" style="16" customWidth="1"/>
    <col min="4" max="4" width="40.140625" style="16" customWidth="1"/>
    <col min="5" max="5" width="86.28515625" style="16" customWidth="1"/>
    <col min="6" max="6" width="49.5703125" style="16" customWidth="1"/>
    <col min="7" max="7" width="33.42578125" style="16" customWidth="1"/>
    <col min="8" max="8" width="22.5703125" style="16" customWidth="1"/>
    <col min="9" max="9" width="23.28515625" style="16" customWidth="1"/>
    <col min="10" max="10" width="22.140625" style="16" customWidth="1"/>
    <col min="11" max="11" width="12.42578125" style="16" customWidth="1"/>
    <col min="12" max="12" width="22.85546875" style="16" customWidth="1"/>
    <col min="13" max="13" width="11.42578125" style="16" customWidth="1"/>
    <col min="14" max="16384" width="11.42578125" style="4"/>
  </cols>
  <sheetData>
    <row r="1" spans="1:13" s="3" customFormat="1" ht="15" customHeight="1" x14ac:dyDescent="0.25">
      <c r="A1" s="2" t="s">
        <v>21</v>
      </c>
      <c r="B1" s="13" t="s">
        <v>22</v>
      </c>
      <c r="C1" s="14" t="s">
        <v>23</v>
      </c>
      <c r="D1" s="15" t="s">
        <v>24</v>
      </c>
      <c r="E1" s="15" t="s">
        <v>25</v>
      </c>
      <c r="F1" s="15" t="s">
        <v>26</v>
      </c>
      <c r="G1" s="15" t="s">
        <v>27</v>
      </c>
      <c r="H1" s="15" t="s">
        <v>28</v>
      </c>
      <c r="I1" s="14" t="s">
        <v>5</v>
      </c>
      <c r="J1" s="14" t="s">
        <v>29</v>
      </c>
      <c r="K1" s="14" t="s">
        <v>30</v>
      </c>
      <c r="L1" s="14" t="s">
        <v>29</v>
      </c>
      <c r="M1" s="14" t="s">
        <v>31</v>
      </c>
    </row>
    <row r="2" spans="1:13" ht="15" customHeight="1" x14ac:dyDescent="0.25">
      <c r="A2" s="51" t="s">
        <v>247</v>
      </c>
      <c r="B2" s="18" t="s">
        <v>266</v>
      </c>
      <c r="C2" s="18" t="s">
        <v>263</v>
      </c>
      <c r="D2" s="18" t="s">
        <v>248</v>
      </c>
      <c r="E2" s="18" t="s">
        <v>249</v>
      </c>
      <c r="F2" s="18" t="s">
        <v>250</v>
      </c>
      <c r="G2" s="17" t="s">
        <v>38</v>
      </c>
      <c r="H2" s="7" t="s">
        <v>251</v>
      </c>
      <c r="I2" s="17" t="s">
        <v>265</v>
      </c>
      <c r="J2" s="53">
        <v>3556681</v>
      </c>
      <c r="K2" s="54">
        <v>1</v>
      </c>
      <c r="L2" s="53">
        <v>3556681</v>
      </c>
      <c r="M2" s="52">
        <v>36163</v>
      </c>
    </row>
    <row r="3" spans="1:13" ht="15" customHeight="1" x14ac:dyDescent="0.25">
      <c r="A3" s="51" t="s">
        <v>252</v>
      </c>
      <c r="B3" s="18" t="s">
        <v>262</v>
      </c>
      <c r="C3" s="18" t="s">
        <v>264</v>
      </c>
      <c r="D3" s="18" t="s">
        <v>253</v>
      </c>
      <c r="E3" s="18" t="s">
        <v>254</v>
      </c>
      <c r="F3" s="103" t="s">
        <v>255</v>
      </c>
      <c r="G3" s="17" t="s">
        <v>256</v>
      </c>
      <c r="H3" s="7" t="s">
        <v>39</v>
      </c>
      <c r="I3" s="17" t="s">
        <v>265</v>
      </c>
      <c r="J3" s="56">
        <v>2606554</v>
      </c>
      <c r="K3" s="57">
        <v>1</v>
      </c>
      <c r="L3" s="56">
        <v>2606554</v>
      </c>
      <c r="M3" s="55">
        <v>36151</v>
      </c>
    </row>
    <row r="4" spans="1:13" ht="15" customHeight="1" x14ac:dyDescent="0.25">
      <c r="A4" s="51" t="s">
        <v>257</v>
      </c>
      <c r="B4" s="18" t="s">
        <v>267</v>
      </c>
      <c r="C4" s="18" t="s">
        <v>264</v>
      </c>
      <c r="D4" s="18" t="s">
        <v>258</v>
      </c>
      <c r="E4" s="18" t="s">
        <v>259</v>
      </c>
      <c r="F4" s="103" t="s">
        <v>260</v>
      </c>
      <c r="G4" s="17" t="s">
        <v>261</v>
      </c>
      <c r="H4" s="7" t="s">
        <v>32</v>
      </c>
      <c r="I4" s="17" t="s">
        <v>265</v>
      </c>
      <c r="J4" s="59">
        <v>1799556</v>
      </c>
      <c r="K4" s="60">
        <v>1</v>
      </c>
      <c r="L4" s="59">
        <v>1799556</v>
      </c>
      <c r="M4" s="58">
        <v>36148</v>
      </c>
    </row>
  </sheetData>
  <autoFilter ref="A1:M1" xr:uid="{00000000-0009-0000-0000-000001000000}"/>
  <phoneticPr fontId="9"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4"/>
  <sheetViews>
    <sheetView workbookViewId="0">
      <selection activeCell="E6" sqref="E6"/>
    </sheetView>
  </sheetViews>
  <sheetFormatPr baseColWidth="10" defaultColWidth="11.42578125" defaultRowHeight="15" customHeight="1" x14ac:dyDescent="0.25"/>
  <cols>
    <col min="1" max="1" width="13.7109375" bestFit="1" customWidth="1"/>
    <col min="2" max="2" width="77.7109375" customWidth="1"/>
    <col min="3" max="3" width="42.5703125" customWidth="1"/>
    <col min="4" max="4" width="55" customWidth="1"/>
    <col min="5" max="5" width="40.85546875" customWidth="1"/>
    <col min="6" max="6" width="42.140625" customWidth="1"/>
    <col min="8" max="8" width="61.7109375" customWidth="1"/>
  </cols>
  <sheetData>
    <row r="1" spans="1:6" ht="15" customHeight="1" thickBot="1" x14ac:dyDescent="0.3">
      <c r="A1" s="36" t="s">
        <v>33</v>
      </c>
      <c r="B1" s="36" t="s">
        <v>40</v>
      </c>
      <c r="C1" s="36" t="s">
        <v>36</v>
      </c>
      <c r="D1" s="36" t="s">
        <v>35</v>
      </c>
      <c r="E1" s="36" t="s">
        <v>34</v>
      </c>
      <c r="F1" s="36" t="s">
        <v>41</v>
      </c>
    </row>
    <row r="2" spans="1:6" ht="15" customHeight="1" thickBot="1" x14ac:dyDescent="0.3">
      <c r="A2" s="8">
        <v>51967480</v>
      </c>
      <c r="B2" s="45" t="s">
        <v>80</v>
      </c>
      <c r="C2" s="48" t="s">
        <v>242</v>
      </c>
      <c r="D2" s="9">
        <v>43835</v>
      </c>
      <c r="E2" s="37" t="s">
        <v>43</v>
      </c>
      <c r="F2" s="46" t="s">
        <v>68</v>
      </c>
    </row>
    <row r="3" spans="1:6" ht="15" customHeight="1" thickBot="1" x14ac:dyDescent="0.3">
      <c r="A3" s="11">
        <v>80513360</v>
      </c>
      <c r="B3" s="47" t="s">
        <v>81</v>
      </c>
      <c r="C3" s="49" t="s">
        <v>242</v>
      </c>
      <c r="D3" s="9">
        <v>43871</v>
      </c>
      <c r="E3" s="37" t="s">
        <v>44</v>
      </c>
      <c r="F3" s="46" t="s">
        <v>69</v>
      </c>
    </row>
    <row r="4" spans="1:6" ht="15" customHeight="1" thickBot="1" x14ac:dyDescent="0.3">
      <c r="A4" s="8">
        <v>37860493</v>
      </c>
      <c r="B4" s="47" t="s">
        <v>82</v>
      </c>
      <c r="C4" s="49" t="s">
        <v>246</v>
      </c>
      <c r="D4" s="9">
        <v>44574</v>
      </c>
      <c r="E4" s="37" t="s">
        <v>45</v>
      </c>
      <c r="F4" s="46" t="s">
        <v>70</v>
      </c>
    </row>
    <row r="5" spans="1:6" ht="15" customHeight="1" thickBot="1" x14ac:dyDescent="0.3">
      <c r="A5" s="11">
        <v>79308612</v>
      </c>
      <c r="B5" s="47" t="s">
        <v>83</v>
      </c>
      <c r="C5" s="49" t="s">
        <v>243</v>
      </c>
      <c r="D5" s="9">
        <v>44175</v>
      </c>
      <c r="E5" s="37" t="s">
        <v>46</v>
      </c>
      <c r="F5" s="46" t="s">
        <v>71</v>
      </c>
    </row>
    <row r="6" spans="1:6" ht="15" customHeight="1" thickBot="1" x14ac:dyDescent="0.3">
      <c r="A6" s="8">
        <v>80110291</v>
      </c>
      <c r="B6" s="47" t="s">
        <v>84</v>
      </c>
      <c r="C6" s="49" t="s">
        <v>242</v>
      </c>
      <c r="D6" s="9">
        <v>43874</v>
      </c>
      <c r="E6" s="37" t="s">
        <v>47</v>
      </c>
      <c r="F6" s="46" t="s">
        <v>72</v>
      </c>
    </row>
    <row r="7" spans="1:6" ht="15" customHeight="1" thickBot="1" x14ac:dyDescent="0.3">
      <c r="A7" s="8">
        <v>53072312</v>
      </c>
      <c r="B7" s="47" t="s">
        <v>85</v>
      </c>
      <c r="C7" s="49" t="s">
        <v>243</v>
      </c>
      <c r="D7" s="9">
        <v>44161</v>
      </c>
      <c r="E7" s="37" t="s">
        <v>48</v>
      </c>
      <c r="F7" s="46" t="s">
        <v>73</v>
      </c>
    </row>
    <row r="8" spans="1:6" ht="15" customHeight="1" thickBot="1" x14ac:dyDescent="0.3">
      <c r="A8" s="8">
        <v>1065617276</v>
      </c>
      <c r="B8" s="47" t="s">
        <v>86</v>
      </c>
      <c r="C8" s="49" t="s">
        <v>243</v>
      </c>
      <c r="D8" s="9">
        <v>44140</v>
      </c>
      <c r="E8" s="37" t="s">
        <v>46</v>
      </c>
      <c r="F8" s="46" t="s">
        <v>73</v>
      </c>
    </row>
    <row r="9" spans="1:6" ht="15" customHeight="1" thickBot="1" x14ac:dyDescent="0.3">
      <c r="A9" s="8">
        <v>1032365545</v>
      </c>
      <c r="B9" s="47" t="s">
        <v>87</v>
      </c>
      <c r="C9" s="49" t="s">
        <v>243</v>
      </c>
      <c r="D9" s="9">
        <v>44161</v>
      </c>
      <c r="E9" s="37" t="s">
        <v>46</v>
      </c>
      <c r="F9" s="46" t="s">
        <v>73</v>
      </c>
    </row>
    <row r="10" spans="1:6" ht="15" customHeight="1" thickBot="1" x14ac:dyDescent="0.3">
      <c r="A10" s="11">
        <v>1070964814</v>
      </c>
      <c r="B10" s="47" t="s">
        <v>88</v>
      </c>
      <c r="C10" s="49" t="s">
        <v>243</v>
      </c>
      <c r="D10" s="9">
        <v>44161</v>
      </c>
      <c r="E10" s="37" t="s">
        <v>46</v>
      </c>
      <c r="F10" s="46" t="s">
        <v>69</v>
      </c>
    </row>
    <row r="11" spans="1:6" ht="15" customHeight="1" thickBot="1" x14ac:dyDescent="0.3">
      <c r="A11" s="8">
        <v>52275588</v>
      </c>
      <c r="B11" s="47" t="s">
        <v>89</v>
      </c>
      <c r="C11" s="49" t="s">
        <v>243</v>
      </c>
      <c r="D11" s="9">
        <v>44621</v>
      </c>
      <c r="E11" s="37" t="s">
        <v>48</v>
      </c>
      <c r="F11" s="46" t="s">
        <v>74</v>
      </c>
    </row>
    <row r="12" spans="1:6" ht="15" customHeight="1" thickBot="1" x14ac:dyDescent="0.3">
      <c r="A12" s="11">
        <v>11342542</v>
      </c>
      <c r="B12" s="47" t="s">
        <v>90</v>
      </c>
      <c r="C12" s="49" t="s">
        <v>243</v>
      </c>
      <c r="D12" s="9">
        <v>44147</v>
      </c>
      <c r="E12" s="37" t="s">
        <v>46</v>
      </c>
      <c r="F12" s="46" t="s">
        <v>71</v>
      </c>
    </row>
    <row r="13" spans="1:6" ht="15" customHeight="1" thickBot="1" x14ac:dyDescent="0.3">
      <c r="A13" s="8">
        <v>52911978</v>
      </c>
      <c r="B13" s="47" t="s">
        <v>91</v>
      </c>
      <c r="C13" s="49" t="s">
        <v>243</v>
      </c>
      <c r="D13" s="9">
        <v>44147</v>
      </c>
      <c r="E13" s="37" t="s">
        <v>46</v>
      </c>
      <c r="F13" s="46" t="s">
        <v>75</v>
      </c>
    </row>
    <row r="14" spans="1:6" ht="15" customHeight="1" thickBot="1" x14ac:dyDescent="0.3">
      <c r="A14" s="8">
        <v>52113872</v>
      </c>
      <c r="B14" s="47" t="s">
        <v>92</v>
      </c>
      <c r="C14" s="49" t="s">
        <v>243</v>
      </c>
      <c r="D14" s="9">
        <v>44140</v>
      </c>
      <c r="E14" s="37" t="s">
        <v>49</v>
      </c>
      <c r="F14" s="46" t="s">
        <v>73</v>
      </c>
    </row>
    <row r="15" spans="1:6" ht="15" customHeight="1" thickBot="1" x14ac:dyDescent="0.3">
      <c r="A15" s="8">
        <v>80241658</v>
      </c>
      <c r="B15" s="47" t="s">
        <v>93</v>
      </c>
      <c r="C15" s="49" t="s">
        <v>243</v>
      </c>
      <c r="D15" s="9">
        <v>44237</v>
      </c>
      <c r="E15" s="37" t="s">
        <v>50</v>
      </c>
      <c r="F15" s="46" t="s">
        <v>74</v>
      </c>
    </row>
    <row r="16" spans="1:6" ht="15" customHeight="1" thickBot="1" x14ac:dyDescent="0.3">
      <c r="A16" s="8">
        <v>80499017</v>
      </c>
      <c r="B16" s="47" t="s">
        <v>94</v>
      </c>
      <c r="C16" s="49" t="s">
        <v>242</v>
      </c>
      <c r="D16" s="9">
        <v>43850</v>
      </c>
      <c r="E16" s="37" t="s">
        <v>45</v>
      </c>
      <c r="F16" s="46" t="s">
        <v>76</v>
      </c>
    </row>
    <row r="17" spans="1:6" ht="15" customHeight="1" thickBot="1" x14ac:dyDescent="0.3">
      <c r="A17" s="11">
        <v>80542186</v>
      </c>
      <c r="B17" s="47" t="s">
        <v>95</v>
      </c>
      <c r="C17" s="49" t="s">
        <v>243</v>
      </c>
      <c r="D17" s="9">
        <v>44147</v>
      </c>
      <c r="E17" s="37" t="s">
        <v>51</v>
      </c>
      <c r="F17" s="46" t="s">
        <v>71</v>
      </c>
    </row>
    <row r="18" spans="1:6" ht="15" customHeight="1" thickBot="1" x14ac:dyDescent="0.3">
      <c r="A18" s="8">
        <v>52880752</v>
      </c>
      <c r="B18" s="47" t="s">
        <v>96</v>
      </c>
      <c r="C18" s="49" t="s">
        <v>243</v>
      </c>
      <c r="D18" s="9">
        <v>44621</v>
      </c>
      <c r="E18" s="37" t="s">
        <v>46</v>
      </c>
      <c r="F18" s="46" t="s">
        <v>77</v>
      </c>
    </row>
    <row r="19" spans="1:6" ht="15" customHeight="1" thickBot="1" x14ac:dyDescent="0.3">
      <c r="A19" s="11">
        <v>65706839</v>
      </c>
      <c r="B19" s="47" t="s">
        <v>97</v>
      </c>
      <c r="C19" s="49" t="s">
        <v>243</v>
      </c>
      <c r="D19" s="9">
        <v>44811</v>
      </c>
      <c r="E19" s="37" t="s">
        <v>52</v>
      </c>
      <c r="F19" s="46" t="s">
        <v>71</v>
      </c>
    </row>
    <row r="20" spans="1:6" ht="15" customHeight="1" thickBot="1" x14ac:dyDescent="0.3">
      <c r="A20" s="11">
        <v>36755660</v>
      </c>
      <c r="B20" s="47" t="s">
        <v>98</v>
      </c>
      <c r="C20" s="49" t="s">
        <v>243</v>
      </c>
      <c r="D20" s="9">
        <v>44147</v>
      </c>
      <c r="E20" s="37" t="s">
        <v>49</v>
      </c>
      <c r="F20" s="46" t="s">
        <v>69</v>
      </c>
    </row>
    <row r="21" spans="1:6" ht="15" customHeight="1" thickBot="1" x14ac:dyDescent="0.3">
      <c r="A21" s="8">
        <v>10544520</v>
      </c>
      <c r="B21" s="47" t="s">
        <v>99</v>
      </c>
      <c r="C21" s="49" t="s">
        <v>243</v>
      </c>
      <c r="D21" s="9">
        <v>44147</v>
      </c>
      <c r="E21" s="37" t="s">
        <v>53</v>
      </c>
      <c r="F21" s="46" t="s">
        <v>73</v>
      </c>
    </row>
    <row r="22" spans="1:6" ht="15" customHeight="1" thickBot="1" x14ac:dyDescent="0.3">
      <c r="A22" s="8">
        <v>52980901</v>
      </c>
      <c r="B22" s="47" t="s">
        <v>100</v>
      </c>
      <c r="C22" s="49" t="s">
        <v>242</v>
      </c>
      <c r="D22" s="9">
        <v>43879</v>
      </c>
      <c r="E22" s="37" t="s">
        <v>54</v>
      </c>
      <c r="F22" s="46" t="s">
        <v>68</v>
      </c>
    </row>
    <row r="23" spans="1:6" ht="15" customHeight="1" thickBot="1" x14ac:dyDescent="0.3">
      <c r="A23" s="8">
        <v>17591675</v>
      </c>
      <c r="B23" s="47" t="s">
        <v>101</v>
      </c>
      <c r="C23" s="49" t="s">
        <v>242</v>
      </c>
      <c r="D23" s="9"/>
      <c r="E23" s="37" t="s">
        <v>55</v>
      </c>
      <c r="F23" s="46" t="s">
        <v>68</v>
      </c>
    </row>
    <row r="24" spans="1:6" ht="15" customHeight="1" thickBot="1" x14ac:dyDescent="0.3">
      <c r="A24" s="11">
        <v>1013583381</v>
      </c>
      <c r="B24" s="47" t="s">
        <v>102</v>
      </c>
      <c r="C24" s="49" t="s">
        <v>243</v>
      </c>
      <c r="D24" s="9">
        <v>44837</v>
      </c>
      <c r="E24" s="37" t="s">
        <v>56</v>
      </c>
      <c r="F24" s="46" t="s">
        <v>71</v>
      </c>
    </row>
    <row r="25" spans="1:6" ht="15" customHeight="1" thickBot="1" x14ac:dyDescent="0.3">
      <c r="A25" s="8">
        <v>340981</v>
      </c>
      <c r="B25" s="47" t="s">
        <v>103</v>
      </c>
      <c r="C25" s="49" t="s">
        <v>243</v>
      </c>
      <c r="D25" s="9">
        <v>44256</v>
      </c>
      <c r="E25" s="37" t="s">
        <v>46</v>
      </c>
      <c r="F25" s="46" t="s">
        <v>77</v>
      </c>
    </row>
    <row r="26" spans="1:6" ht="15" customHeight="1" thickBot="1" x14ac:dyDescent="0.3">
      <c r="A26" s="8">
        <v>80173658</v>
      </c>
      <c r="B26" s="47" t="s">
        <v>104</v>
      </c>
      <c r="C26" s="49" t="s">
        <v>243</v>
      </c>
      <c r="D26" s="9">
        <v>44140</v>
      </c>
      <c r="E26" s="37" t="s">
        <v>57</v>
      </c>
      <c r="F26" s="46" t="s">
        <v>77</v>
      </c>
    </row>
    <row r="27" spans="1:6" ht="15" customHeight="1" thickBot="1" x14ac:dyDescent="0.3">
      <c r="A27" s="10">
        <v>52525566</v>
      </c>
      <c r="B27" s="47" t="s">
        <v>105</v>
      </c>
      <c r="C27" s="49" t="s">
        <v>243</v>
      </c>
      <c r="D27" s="1">
        <v>44652</v>
      </c>
      <c r="E27" s="37" t="s">
        <v>46</v>
      </c>
      <c r="F27" s="46" t="s">
        <v>69</v>
      </c>
    </row>
    <row r="28" spans="1:6" ht="15" customHeight="1" thickBot="1" x14ac:dyDescent="0.3">
      <c r="A28" s="8">
        <v>51816415</v>
      </c>
      <c r="B28" s="47" t="s">
        <v>106</v>
      </c>
      <c r="C28" s="49" t="s">
        <v>242</v>
      </c>
      <c r="D28" s="9">
        <v>43839</v>
      </c>
      <c r="E28" s="37" t="s">
        <v>58</v>
      </c>
      <c r="F28" s="46" t="s">
        <v>68</v>
      </c>
    </row>
    <row r="29" spans="1:6" ht="15" customHeight="1" thickBot="1" x14ac:dyDescent="0.3">
      <c r="A29" s="8">
        <v>28822065</v>
      </c>
      <c r="B29" s="47" t="s">
        <v>107</v>
      </c>
      <c r="C29" s="49" t="s">
        <v>243</v>
      </c>
      <c r="D29" s="9">
        <v>44161</v>
      </c>
      <c r="E29" s="37" t="s">
        <v>46</v>
      </c>
      <c r="F29" s="46" t="s">
        <v>70</v>
      </c>
    </row>
    <row r="30" spans="1:6" ht="15" customHeight="1" thickBot="1" x14ac:dyDescent="0.3">
      <c r="A30" s="8">
        <v>19436254</v>
      </c>
      <c r="B30" s="47" t="s">
        <v>108</v>
      </c>
      <c r="C30" s="49" t="s">
        <v>244</v>
      </c>
      <c r="D30" s="9">
        <v>41101</v>
      </c>
      <c r="E30" s="37" t="s">
        <v>56</v>
      </c>
      <c r="F30" s="46" t="s">
        <v>77</v>
      </c>
    </row>
    <row r="31" spans="1:6" ht="15" customHeight="1" thickBot="1" x14ac:dyDescent="0.3">
      <c r="A31" s="11">
        <v>79362350</v>
      </c>
      <c r="B31" s="47" t="s">
        <v>109</v>
      </c>
      <c r="C31" s="49" t="s">
        <v>243</v>
      </c>
      <c r="D31" s="9">
        <v>44161</v>
      </c>
      <c r="E31" s="37" t="s">
        <v>51</v>
      </c>
      <c r="F31" s="46" t="s">
        <v>71</v>
      </c>
    </row>
    <row r="32" spans="1:6" ht="15" customHeight="1" thickBot="1" x14ac:dyDescent="0.3">
      <c r="A32" s="11">
        <v>79503317</v>
      </c>
      <c r="B32" s="47" t="s">
        <v>110</v>
      </c>
      <c r="C32" s="49" t="s">
        <v>243</v>
      </c>
      <c r="D32" s="9">
        <v>44837</v>
      </c>
      <c r="E32" s="37" t="s">
        <v>48</v>
      </c>
      <c r="F32" s="46" t="s">
        <v>71</v>
      </c>
    </row>
    <row r="33" spans="1:6" ht="15" customHeight="1" thickBot="1" x14ac:dyDescent="0.3">
      <c r="A33" s="8">
        <v>60294214</v>
      </c>
      <c r="B33" s="47" t="s">
        <v>111</v>
      </c>
      <c r="C33" s="49" t="s">
        <v>243</v>
      </c>
      <c r="D33" s="9">
        <v>44161</v>
      </c>
      <c r="E33" s="37" t="s">
        <v>48</v>
      </c>
      <c r="F33" s="46" t="s">
        <v>73</v>
      </c>
    </row>
    <row r="34" spans="1:6" ht="15" customHeight="1" thickBot="1" x14ac:dyDescent="0.3">
      <c r="A34" s="11">
        <v>20369874</v>
      </c>
      <c r="B34" s="47" t="s">
        <v>112</v>
      </c>
      <c r="C34" s="49" t="s">
        <v>243</v>
      </c>
      <c r="D34" s="9">
        <v>44140</v>
      </c>
      <c r="E34" s="37" t="s">
        <v>52</v>
      </c>
      <c r="F34" s="46" t="s">
        <v>71</v>
      </c>
    </row>
    <row r="35" spans="1:6" ht="15" customHeight="1" thickBot="1" x14ac:dyDescent="0.3">
      <c r="A35" s="8">
        <v>3182611</v>
      </c>
      <c r="B35" s="47" t="s">
        <v>113</v>
      </c>
      <c r="C35" s="49" t="s">
        <v>243</v>
      </c>
      <c r="D35" s="9">
        <v>44147</v>
      </c>
      <c r="E35" s="37" t="s">
        <v>51</v>
      </c>
      <c r="F35" s="46" t="s">
        <v>71</v>
      </c>
    </row>
    <row r="36" spans="1:6" ht="15" customHeight="1" thickBot="1" x14ac:dyDescent="0.3">
      <c r="A36" s="8">
        <v>79792290</v>
      </c>
      <c r="B36" s="47" t="s">
        <v>114</v>
      </c>
      <c r="C36" s="49" t="s">
        <v>243</v>
      </c>
      <c r="D36" s="9">
        <v>44201</v>
      </c>
      <c r="E36" s="37" t="s">
        <v>53</v>
      </c>
      <c r="F36" s="46" t="s">
        <v>76</v>
      </c>
    </row>
    <row r="37" spans="1:6" ht="15" customHeight="1" thickBot="1" x14ac:dyDescent="0.3">
      <c r="A37" s="11">
        <v>1016014396</v>
      </c>
      <c r="B37" s="47" t="s">
        <v>115</v>
      </c>
      <c r="C37" s="49" t="s">
        <v>243</v>
      </c>
      <c r="D37" s="9">
        <v>44140</v>
      </c>
      <c r="E37" s="37" t="s">
        <v>46</v>
      </c>
      <c r="F37" s="46" t="s">
        <v>78</v>
      </c>
    </row>
    <row r="38" spans="1:6" ht="15" customHeight="1" thickBot="1" x14ac:dyDescent="0.3">
      <c r="A38" s="8">
        <v>88198380</v>
      </c>
      <c r="B38" s="47" t="s">
        <v>116</v>
      </c>
      <c r="C38" s="49" t="s">
        <v>243</v>
      </c>
      <c r="D38" s="9">
        <v>44384</v>
      </c>
      <c r="E38" s="37" t="s">
        <v>53</v>
      </c>
      <c r="F38" s="46" t="s">
        <v>77</v>
      </c>
    </row>
    <row r="39" spans="1:6" ht="15" customHeight="1" thickBot="1" x14ac:dyDescent="0.3">
      <c r="A39" s="8">
        <v>2972114</v>
      </c>
      <c r="B39" s="47" t="s">
        <v>117</v>
      </c>
      <c r="C39" s="49" t="s">
        <v>243</v>
      </c>
      <c r="D39" s="9">
        <v>44140</v>
      </c>
      <c r="E39" s="37" t="s">
        <v>51</v>
      </c>
      <c r="F39" s="46" t="s">
        <v>71</v>
      </c>
    </row>
    <row r="40" spans="1:6" ht="15" customHeight="1" thickBot="1" x14ac:dyDescent="0.3">
      <c r="A40" s="8">
        <v>79452535</v>
      </c>
      <c r="B40" s="47" t="s">
        <v>118</v>
      </c>
      <c r="C40" s="49" t="s">
        <v>243</v>
      </c>
      <c r="D40" s="9">
        <v>44140</v>
      </c>
      <c r="E40" s="37" t="s">
        <v>51</v>
      </c>
      <c r="F40" s="46" t="s">
        <v>71</v>
      </c>
    </row>
    <row r="41" spans="1:6" ht="15" customHeight="1" thickBot="1" x14ac:dyDescent="0.3">
      <c r="A41" s="8">
        <v>79670056</v>
      </c>
      <c r="B41" s="47" t="s">
        <v>119</v>
      </c>
      <c r="C41" s="50" t="s">
        <v>243</v>
      </c>
      <c r="D41" s="9">
        <v>44175</v>
      </c>
      <c r="E41" s="37" t="s">
        <v>46</v>
      </c>
      <c r="F41" s="46" t="s">
        <v>76</v>
      </c>
    </row>
    <row r="42" spans="1:6" ht="15" customHeight="1" thickBot="1" x14ac:dyDescent="0.3">
      <c r="A42" s="42"/>
      <c r="B42" s="41" t="s">
        <v>120</v>
      </c>
      <c r="C42" s="50" t="s">
        <v>37</v>
      </c>
      <c r="D42" s="43"/>
      <c r="E42" s="44" t="s">
        <v>57</v>
      </c>
      <c r="F42" s="38" t="s">
        <v>77</v>
      </c>
    </row>
    <row r="43" spans="1:6" ht="15" customHeight="1" thickBot="1" x14ac:dyDescent="0.3">
      <c r="A43" s="8">
        <v>1016018088</v>
      </c>
      <c r="B43" s="41" t="s">
        <v>121</v>
      </c>
      <c r="C43" s="49" t="s">
        <v>243</v>
      </c>
      <c r="D43" s="9">
        <v>44201</v>
      </c>
      <c r="E43" s="37" t="s">
        <v>46</v>
      </c>
      <c r="F43" s="38" t="s">
        <v>74</v>
      </c>
    </row>
    <row r="44" spans="1:6" ht="15" customHeight="1" thickBot="1" x14ac:dyDescent="0.3">
      <c r="A44" s="8">
        <v>93438344</v>
      </c>
      <c r="B44" s="41" t="s">
        <v>122</v>
      </c>
      <c r="C44" s="49" t="s">
        <v>243</v>
      </c>
      <c r="D44" s="9">
        <v>44140</v>
      </c>
      <c r="E44" s="37" t="s">
        <v>46</v>
      </c>
      <c r="F44" s="38" t="s">
        <v>76</v>
      </c>
    </row>
    <row r="45" spans="1:6" ht="15" customHeight="1" thickBot="1" x14ac:dyDescent="0.3">
      <c r="A45" s="8">
        <v>80113551</v>
      </c>
      <c r="B45" s="41" t="s">
        <v>123</v>
      </c>
      <c r="C45" s="49" t="s">
        <v>243</v>
      </c>
      <c r="D45" s="9">
        <v>44880</v>
      </c>
      <c r="E45" s="37" t="s">
        <v>46</v>
      </c>
      <c r="F45" s="38" t="s">
        <v>72</v>
      </c>
    </row>
    <row r="46" spans="1:6" ht="15" customHeight="1" thickBot="1" x14ac:dyDescent="0.3">
      <c r="A46" s="11">
        <v>33366247</v>
      </c>
      <c r="B46" s="41" t="s">
        <v>124</v>
      </c>
      <c r="C46" s="49" t="s">
        <v>243</v>
      </c>
      <c r="D46" s="9">
        <v>44147</v>
      </c>
      <c r="E46" s="37" t="s">
        <v>53</v>
      </c>
      <c r="F46" s="38" t="s">
        <v>78</v>
      </c>
    </row>
    <row r="47" spans="1:6" ht="15" customHeight="1" thickBot="1" x14ac:dyDescent="0.3">
      <c r="A47" s="8">
        <v>1049626008</v>
      </c>
      <c r="B47" s="41" t="s">
        <v>125</v>
      </c>
      <c r="C47" s="49" t="s">
        <v>243</v>
      </c>
      <c r="D47" s="9">
        <v>44593</v>
      </c>
      <c r="E47" s="37" t="s">
        <v>46</v>
      </c>
      <c r="F47" s="38" t="s">
        <v>73</v>
      </c>
    </row>
    <row r="48" spans="1:6" ht="15" customHeight="1" thickBot="1" x14ac:dyDescent="0.3">
      <c r="A48" s="8">
        <v>74859054</v>
      </c>
      <c r="B48" s="41" t="s">
        <v>126</v>
      </c>
      <c r="C48" s="49" t="s">
        <v>242</v>
      </c>
      <c r="D48" s="9">
        <v>44473</v>
      </c>
      <c r="E48" s="37" t="s">
        <v>54</v>
      </c>
      <c r="F48" s="38" t="s">
        <v>68</v>
      </c>
    </row>
    <row r="49" spans="1:6" ht="15" customHeight="1" thickBot="1" x14ac:dyDescent="0.3">
      <c r="A49" s="11">
        <v>1018405396</v>
      </c>
      <c r="B49" s="41" t="s">
        <v>127</v>
      </c>
      <c r="C49" s="49" t="s">
        <v>243</v>
      </c>
      <c r="D49" s="9">
        <v>44140</v>
      </c>
      <c r="E49" s="37" t="s">
        <v>59</v>
      </c>
      <c r="F49" s="38" t="s">
        <v>71</v>
      </c>
    </row>
    <row r="50" spans="1:6" ht="15" customHeight="1" thickBot="1" x14ac:dyDescent="0.3">
      <c r="A50" s="8">
        <v>80801432</v>
      </c>
      <c r="B50" s="41" t="s">
        <v>128</v>
      </c>
      <c r="C50" s="49" t="s">
        <v>243</v>
      </c>
      <c r="D50" s="9">
        <v>44384</v>
      </c>
      <c r="E50" s="37" t="s">
        <v>57</v>
      </c>
      <c r="F50" s="38" t="s">
        <v>77</v>
      </c>
    </row>
    <row r="51" spans="1:6" ht="15" customHeight="1" thickBot="1" x14ac:dyDescent="0.3">
      <c r="A51" s="8">
        <v>31976952</v>
      </c>
      <c r="B51" s="41" t="s">
        <v>129</v>
      </c>
      <c r="C51" s="50" t="s">
        <v>243</v>
      </c>
      <c r="D51" s="9">
        <v>44140</v>
      </c>
      <c r="E51" s="37" t="s">
        <v>46</v>
      </c>
      <c r="F51" s="38" t="s">
        <v>75</v>
      </c>
    </row>
    <row r="52" spans="1:6" ht="15" customHeight="1" thickBot="1" x14ac:dyDescent="0.3">
      <c r="A52" s="11">
        <v>80012878</v>
      </c>
      <c r="B52" s="41" t="s">
        <v>130</v>
      </c>
      <c r="C52" s="49" t="s">
        <v>242</v>
      </c>
      <c r="D52" s="9" t="s">
        <v>42</v>
      </c>
      <c r="E52" s="37" t="s">
        <v>44</v>
      </c>
      <c r="F52" s="38" t="s">
        <v>73</v>
      </c>
    </row>
    <row r="53" spans="1:6" ht="15" customHeight="1" thickBot="1" x14ac:dyDescent="0.3">
      <c r="A53" s="8">
        <v>79284531</v>
      </c>
      <c r="B53" s="41" t="s">
        <v>131</v>
      </c>
      <c r="C53" s="49" t="s">
        <v>243</v>
      </c>
      <c r="D53" s="9">
        <v>44140</v>
      </c>
      <c r="E53" s="37" t="s">
        <v>57</v>
      </c>
      <c r="F53" s="38" t="s">
        <v>77</v>
      </c>
    </row>
    <row r="54" spans="1:6" ht="15" customHeight="1" thickBot="1" x14ac:dyDescent="0.3">
      <c r="A54" s="8">
        <v>53070664</v>
      </c>
      <c r="B54" s="41" t="s">
        <v>132</v>
      </c>
      <c r="C54" s="49" t="s">
        <v>243</v>
      </c>
      <c r="D54" s="9">
        <v>44841</v>
      </c>
      <c r="E54" s="37" t="s">
        <v>52</v>
      </c>
      <c r="F54" s="38" t="s">
        <v>72</v>
      </c>
    </row>
    <row r="55" spans="1:6" ht="15" customHeight="1" thickBot="1" x14ac:dyDescent="0.3">
      <c r="A55" s="11">
        <v>1095912505</v>
      </c>
      <c r="B55" s="41" t="s">
        <v>133</v>
      </c>
      <c r="C55" s="49" t="s">
        <v>243</v>
      </c>
      <c r="D55" s="9">
        <v>44140</v>
      </c>
      <c r="E55" s="37" t="s">
        <v>48</v>
      </c>
      <c r="F55" s="38" t="s">
        <v>71</v>
      </c>
    </row>
    <row r="56" spans="1:6" ht="15" customHeight="1" thickBot="1" x14ac:dyDescent="0.3">
      <c r="A56" s="8">
        <v>51896670</v>
      </c>
      <c r="B56" s="41" t="s">
        <v>134</v>
      </c>
      <c r="C56" s="49" t="s">
        <v>243</v>
      </c>
      <c r="D56" s="9">
        <v>44161</v>
      </c>
      <c r="E56" s="37" t="s">
        <v>43</v>
      </c>
      <c r="F56" s="38" t="s">
        <v>74</v>
      </c>
    </row>
    <row r="57" spans="1:6" ht="15" customHeight="1" thickBot="1" x14ac:dyDescent="0.3">
      <c r="A57" s="8">
        <v>39690723</v>
      </c>
      <c r="B57" s="41" t="s">
        <v>135</v>
      </c>
      <c r="C57" s="49" t="s">
        <v>243</v>
      </c>
      <c r="D57" s="9">
        <v>44147</v>
      </c>
      <c r="E57" s="37" t="s">
        <v>56</v>
      </c>
      <c r="F57" s="38" t="s">
        <v>76</v>
      </c>
    </row>
    <row r="58" spans="1:6" ht="15" customHeight="1" thickBot="1" x14ac:dyDescent="0.3">
      <c r="A58" s="8">
        <v>80037360</v>
      </c>
      <c r="B58" s="41" t="s">
        <v>136</v>
      </c>
      <c r="C58" s="49" t="s">
        <v>242</v>
      </c>
      <c r="D58" s="9">
        <v>44889</v>
      </c>
      <c r="E58" s="37" t="s">
        <v>54</v>
      </c>
      <c r="F58" s="38" t="s">
        <v>68</v>
      </c>
    </row>
    <row r="59" spans="1:6" ht="15" customHeight="1" thickBot="1" x14ac:dyDescent="0.3">
      <c r="A59" s="11">
        <v>63501536</v>
      </c>
      <c r="B59" s="41" t="s">
        <v>137</v>
      </c>
      <c r="C59" s="49" t="s">
        <v>243</v>
      </c>
      <c r="D59" s="9">
        <v>44140</v>
      </c>
      <c r="E59" s="37" t="s">
        <v>53</v>
      </c>
      <c r="F59" s="38" t="s">
        <v>71</v>
      </c>
    </row>
    <row r="60" spans="1:6" ht="15" customHeight="1" thickBot="1" x14ac:dyDescent="0.3">
      <c r="A60" s="8">
        <v>51691133</v>
      </c>
      <c r="B60" s="41" t="s">
        <v>138</v>
      </c>
      <c r="C60" s="49" t="s">
        <v>243</v>
      </c>
      <c r="D60" s="9">
        <v>44147</v>
      </c>
      <c r="E60" s="37" t="s">
        <v>57</v>
      </c>
      <c r="F60" s="38" t="s">
        <v>73</v>
      </c>
    </row>
    <row r="61" spans="1:6" ht="15" customHeight="1" thickBot="1" x14ac:dyDescent="0.3">
      <c r="A61" s="11">
        <v>80437497</v>
      </c>
      <c r="B61" s="41" t="s">
        <v>139</v>
      </c>
      <c r="C61" s="49" t="s">
        <v>243</v>
      </c>
      <c r="D61" s="9">
        <v>44147</v>
      </c>
      <c r="E61" s="37" t="s">
        <v>48</v>
      </c>
      <c r="F61" s="38" t="s">
        <v>71</v>
      </c>
    </row>
    <row r="62" spans="1:6" ht="15" customHeight="1" thickBot="1" x14ac:dyDescent="0.3">
      <c r="A62" s="8">
        <v>79637970</v>
      </c>
      <c r="B62" s="41" t="s">
        <v>140</v>
      </c>
      <c r="C62" s="49" t="s">
        <v>243</v>
      </c>
      <c r="D62" s="9">
        <v>44161</v>
      </c>
      <c r="E62" s="37" t="s">
        <v>46</v>
      </c>
      <c r="F62" s="38" t="s">
        <v>72</v>
      </c>
    </row>
    <row r="63" spans="1:6" ht="15" customHeight="1" thickBot="1" x14ac:dyDescent="0.3">
      <c r="A63" s="8">
        <v>7335580</v>
      </c>
      <c r="B63" s="41" t="s">
        <v>141</v>
      </c>
      <c r="C63" s="49" t="s">
        <v>243</v>
      </c>
      <c r="D63" s="9">
        <v>44161</v>
      </c>
      <c r="E63" s="37" t="s">
        <v>46</v>
      </c>
      <c r="F63" s="38" t="s">
        <v>74</v>
      </c>
    </row>
    <row r="64" spans="1:6" ht="15" customHeight="1" thickBot="1" x14ac:dyDescent="0.3">
      <c r="A64" s="8">
        <v>34546921</v>
      </c>
      <c r="B64" s="41" t="s">
        <v>142</v>
      </c>
      <c r="C64" s="49" t="s">
        <v>243</v>
      </c>
      <c r="D64" s="9">
        <v>44256</v>
      </c>
      <c r="E64" s="37" t="s">
        <v>49</v>
      </c>
      <c r="F64" s="38" t="s">
        <v>74</v>
      </c>
    </row>
    <row r="65" spans="1:6" ht="15" customHeight="1" thickBot="1" x14ac:dyDescent="0.3">
      <c r="A65" s="11">
        <v>1022343001</v>
      </c>
      <c r="B65" s="41" t="s">
        <v>143</v>
      </c>
      <c r="C65" s="49" t="s">
        <v>243</v>
      </c>
      <c r="D65" s="9">
        <v>44147</v>
      </c>
      <c r="E65" s="37" t="s">
        <v>60</v>
      </c>
      <c r="F65" s="38" t="s">
        <v>71</v>
      </c>
    </row>
    <row r="66" spans="1:6" ht="15" customHeight="1" thickBot="1" x14ac:dyDescent="0.3">
      <c r="A66" s="11">
        <v>1016025309</v>
      </c>
      <c r="B66" s="41" t="s">
        <v>144</v>
      </c>
      <c r="C66" s="49" t="s">
        <v>243</v>
      </c>
      <c r="D66" s="9">
        <v>44147</v>
      </c>
      <c r="E66" s="37" t="s">
        <v>56</v>
      </c>
      <c r="F66" s="38" t="s">
        <v>71</v>
      </c>
    </row>
    <row r="67" spans="1:6" ht="15" customHeight="1" thickBot="1" x14ac:dyDescent="0.3">
      <c r="A67" s="11">
        <v>52664169</v>
      </c>
      <c r="B67" s="41" t="s">
        <v>145</v>
      </c>
      <c r="C67" s="49" t="s">
        <v>243</v>
      </c>
      <c r="D67" s="9">
        <v>44175</v>
      </c>
      <c r="E67" s="37" t="s">
        <v>46</v>
      </c>
      <c r="F67" s="38" t="s">
        <v>69</v>
      </c>
    </row>
    <row r="68" spans="1:6" ht="15" customHeight="1" thickBot="1" x14ac:dyDescent="0.3">
      <c r="A68" s="8">
        <v>13542139</v>
      </c>
      <c r="B68" s="41" t="s">
        <v>146</v>
      </c>
      <c r="C68" s="49" t="s">
        <v>243</v>
      </c>
      <c r="D68" s="9">
        <v>44147</v>
      </c>
      <c r="E68" s="37" t="s">
        <v>61</v>
      </c>
      <c r="F68" s="38" t="s">
        <v>77</v>
      </c>
    </row>
    <row r="69" spans="1:6" ht="15" customHeight="1" thickBot="1" x14ac:dyDescent="0.3">
      <c r="A69" s="8">
        <v>52421841</v>
      </c>
      <c r="B69" s="41" t="s">
        <v>147</v>
      </c>
      <c r="C69" s="49" t="s">
        <v>243</v>
      </c>
      <c r="D69" s="9">
        <v>44348</v>
      </c>
      <c r="E69" s="37" t="s">
        <v>46</v>
      </c>
      <c r="F69" s="38" t="s">
        <v>75</v>
      </c>
    </row>
    <row r="70" spans="1:6" ht="15" customHeight="1" thickBot="1" x14ac:dyDescent="0.3">
      <c r="A70" s="8">
        <v>79877861</v>
      </c>
      <c r="B70" s="41" t="s">
        <v>148</v>
      </c>
      <c r="C70" s="49" t="s">
        <v>243</v>
      </c>
      <c r="D70" s="9">
        <v>44201</v>
      </c>
      <c r="E70" s="37" t="s">
        <v>46</v>
      </c>
      <c r="F70" s="38" t="s">
        <v>73</v>
      </c>
    </row>
    <row r="71" spans="1:6" ht="15" customHeight="1" thickBot="1" x14ac:dyDescent="0.3">
      <c r="A71" s="8">
        <v>79813559</v>
      </c>
      <c r="B71" s="41" t="s">
        <v>149</v>
      </c>
      <c r="C71" s="50" t="s">
        <v>243</v>
      </c>
      <c r="D71" s="9">
        <v>44201</v>
      </c>
      <c r="E71" s="37" t="s">
        <v>53</v>
      </c>
      <c r="F71" s="38" t="s">
        <v>70</v>
      </c>
    </row>
    <row r="72" spans="1:6" ht="15" customHeight="1" thickBot="1" x14ac:dyDescent="0.3">
      <c r="A72" s="8">
        <v>52155206</v>
      </c>
      <c r="B72" s="41" t="s">
        <v>150</v>
      </c>
      <c r="C72" s="49" t="s">
        <v>243</v>
      </c>
      <c r="D72" s="9">
        <v>44147</v>
      </c>
      <c r="E72" s="37" t="s">
        <v>46</v>
      </c>
      <c r="F72" s="38" t="s">
        <v>70</v>
      </c>
    </row>
    <row r="73" spans="1:6" ht="15" customHeight="1" thickBot="1" x14ac:dyDescent="0.3">
      <c r="A73" s="11">
        <v>37946439</v>
      </c>
      <c r="B73" s="41" t="s">
        <v>151</v>
      </c>
      <c r="C73" s="49" t="s">
        <v>243</v>
      </c>
      <c r="D73" s="9">
        <v>44140</v>
      </c>
      <c r="E73" s="37" t="s">
        <v>56</v>
      </c>
      <c r="F73" s="38" t="s">
        <v>71</v>
      </c>
    </row>
    <row r="74" spans="1:6" ht="15" customHeight="1" thickBot="1" x14ac:dyDescent="0.3">
      <c r="A74" s="11">
        <v>79485293</v>
      </c>
      <c r="B74" s="41" t="s">
        <v>152</v>
      </c>
      <c r="C74" s="50" t="s">
        <v>243</v>
      </c>
      <c r="D74" s="9">
        <v>42319</v>
      </c>
      <c r="E74" s="37" t="s">
        <v>53</v>
      </c>
      <c r="F74" s="38" t="s">
        <v>71</v>
      </c>
    </row>
    <row r="75" spans="1:6" ht="15" customHeight="1" thickBot="1" x14ac:dyDescent="0.3">
      <c r="A75" s="8">
        <v>79513726</v>
      </c>
      <c r="B75" s="41" t="s">
        <v>153</v>
      </c>
      <c r="C75" s="49" t="s">
        <v>244</v>
      </c>
      <c r="D75" s="9">
        <v>41934</v>
      </c>
      <c r="E75" s="37" t="s">
        <v>53</v>
      </c>
      <c r="F75" s="38" t="s">
        <v>77</v>
      </c>
    </row>
    <row r="76" spans="1:6" ht="15" customHeight="1" thickBot="1" x14ac:dyDescent="0.3">
      <c r="A76" s="8">
        <v>1020759007</v>
      </c>
      <c r="B76" s="41" t="s">
        <v>154</v>
      </c>
      <c r="C76" s="49" t="s">
        <v>243</v>
      </c>
      <c r="D76" s="9">
        <v>44201</v>
      </c>
      <c r="E76" s="37" t="s">
        <v>46</v>
      </c>
      <c r="F76" s="38" t="s">
        <v>74</v>
      </c>
    </row>
    <row r="77" spans="1:6" ht="15" customHeight="1" thickBot="1" x14ac:dyDescent="0.3">
      <c r="A77" s="11">
        <v>53160417</v>
      </c>
      <c r="B77" s="41" t="s">
        <v>155</v>
      </c>
      <c r="C77" s="49" t="s">
        <v>243</v>
      </c>
      <c r="D77" s="9">
        <v>44147</v>
      </c>
      <c r="E77" s="37" t="s">
        <v>46</v>
      </c>
      <c r="F77" s="38" t="s">
        <v>78</v>
      </c>
    </row>
    <row r="78" spans="1:6" ht="15" customHeight="1" thickBot="1" x14ac:dyDescent="0.3">
      <c r="A78" s="8">
        <v>1032436803</v>
      </c>
      <c r="B78" s="41" t="s">
        <v>156</v>
      </c>
      <c r="C78" s="49" t="s">
        <v>243</v>
      </c>
      <c r="D78" s="9">
        <v>44228</v>
      </c>
      <c r="E78" s="37" t="s">
        <v>46</v>
      </c>
      <c r="F78" s="38" t="s">
        <v>75</v>
      </c>
    </row>
    <row r="79" spans="1:6" ht="15" customHeight="1" thickBot="1" x14ac:dyDescent="0.3">
      <c r="A79" s="11">
        <v>79873827</v>
      </c>
      <c r="B79" s="41" t="s">
        <v>157</v>
      </c>
      <c r="C79" s="49" t="s">
        <v>243</v>
      </c>
      <c r="D79" s="9">
        <v>44140</v>
      </c>
      <c r="E79" s="37" t="s">
        <v>52</v>
      </c>
      <c r="F79" s="38" t="s">
        <v>71</v>
      </c>
    </row>
    <row r="80" spans="1:6" ht="15" customHeight="1" thickBot="1" x14ac:dyDescent="0.3">
      <c r="A80" s="8">
        <v>79751974</v>
      </c>
      <c r="B80" s="41" t="s">
        <v>158</v>
      </c>
      <c r="C80" s="50" t="s">
        <v>243</v>
      </c>
      <c r="D80" s="9">
        <v>44237</v>
      </c>
      <c r="E80" s="37" t="s">
        <v>49</v>
      </c>
      <c r="F80" s="38" t="s">
        <v>75</v>
      </c>
    </row>
    <row r="81" spans="1:6" ht="15" customHeight="1" thickBot="1" x14ac:dyDescent="0.3">
      <c r="A81" s="8">
        <v>80039454</v>
      </c>
      <c r="B81" s="41" t="s">
        <v>159</v>
      </c>
      <c r="C81" s="49" t="s">
        <v>243</v>
      </c>
      <c r="D81" s="9">
        <v>44161</v>
      </c>
      <c r="E81" s="37" t="s">
        <v>46</v>
      </c>
      <c r="F81" s="38" t="s">
        <v>74</v>
      </c>
    </row>
    <row r="82" spans="1:6" ht="15" customHeight="1" thickBot="1" x14ac:dyDescent="0.3">
      <c r="A82" s="11">
        <v>51956852</v>
      </c>
      <c r="B82" s="41" t="s">
        <v>160</v>
      </c>
      <c r="C82" s="49" t="s">
        <v>243</v>
      </c>
      <c r="D82" s="9">
        <v>34967</v>
      </c>
      <c r="E82" s="37" t="s">
        <v>53</v>
      </c>
      <c r="F82" s="38" t="s">
        <v>71</v>
      </c>
    </row>
    <row r="83" spans="1:6" ht="15" customHeight="1" thickBot="1" x14ac:dyDescent="0.3">
      <c r="A83" s="8">
        <v>52381861</v>
      </c>
      <c r="B83" s="41" t="s">
        <v>161</v>
      </c>
      <c r="C83" s="49" t="s">
        <v>243</v>
      </c>
      <c r="D83" s="9">
        <v>44201</v>
      </c>
      <c r="E83" s="37" t="s">
        <v>53</v>
      </c>
      <c r="F83" s="38" t="s">
        <v>77</v>
      </c>
    </row>
    <row r="84" spans="1:6" ht="15" customHeight="1" thickBot="1" x14ac:dyDescent="0.3">
      <c r="A84" s="8">
        <v>63528358</v>
      </c>
      <c r="B84" s="41" t="s">
        <v>162</v>
      </c>
      <c r="C84" s="49" t="s">
        <v>242</v>
      </c>
      <c r="D84" s="12">
        <v>44838</v>
      </c>
      <c r="E84" s="37" t="s">
        <v>45</v>
      </c>
      <c r="F84" s="38" t="s">
        <v>79</v>
      </c>
    </row>
    <row r="85" spans="1:6" ht="15" customHeight="1" thickBot="1" x14ac:dyDescent="0.3">
      <c r="A85" s="11">
        <v>1033689805</v>
      </c>
      <c r="B85" s="41" t="s">
        <v>163</v>
      </c>
      <c r="C85" s="49" t="s">
        <v>243</v>
      </c>
      <c r="D85" s="9">
        <v>44147</v>
      </c>
      <c r="E85" s="37" t="s">
        <v>46</v>
      </c>
      <c r="F85" s="38" t="s">
        <v>71</v>
      </c>
    </row>
    <row r="86" spans="1:6" ht="15" customHeight="1" thickBot="1" x14ac:dyDescent="0.3">
      <c r="A86" s="11">
        <v>51557261</v>
      </c>
      <c r="B86" s="41" t="s">
        <v>164</v>
      </c>
      <c r="C86" s="49" t="s">
        <v>243</v>
      </c>
      <c r="D86" s="9">
        <v>34780</v>
      </c>
      <c r="E86" s="37" t="s">
        <v>57</v>
      </c>
      <c r="F86" s="38" t="s">
        <v>78</v>
      </c>
    </row>
    <row r="87" spans="1:6" ht="15" customHeight="1" thickBot="1" x14ac:dyDescent="0.3">
      <c r="A87" s="11">
        <v>52425537</v>
      </c>
      <c r="B87" s="41" t="s">
        <v>165</v>
      </c>
      <c r="C87" s="49" t="s">
        <v>243</v>
      </c>
      <c r="D87" s="9">
        <v>44256</v>
      </c>
      <c r="E87" s="37" t="s">
        <v>53</v>
      </c>
      <c r="F87" s="38" t="s">
        <v>71</v>
      </c>
    </row>
    <row r="88" spans="1:6" ht="15" customHeight="1" thickBot="1" x14ac:dyDescent="0.3">
      <c r="A88" s="11">
        <v>51713042</v>
      </c>
      <c r="B88" s="41" t="s">
        <v>166</v>
      </c>
      <c r="C88" s="49" t="s">
        <v>243</v>
      </c>
      <c r="D88" s="9">
        <v>44175</v>
      </c>
      <c r="E88" s="37" t="s">
        <v>46</v>
      </c>
      <c r="F88" s="38" t="s">
        <v>78</v>
      </c>
    </row>
    <row r="89" spans="1:6" ht="15" customHeight="1" thickBot="1" x14ac:dyDescent="0.3">
      <c r="A89" s="8">
        <v>1033698089</v>
      </c>
      <c r="B89" s="41" t="s">
        <v>167</v>
      </c>
      <c r="C89" s="49" t="s">
        <v>243</v>
      </c>
      <c r="D89" s="9">
        <v>44473</v>
      </c>
      <c r="E89" s="37" t="s">
        <v>61</v>
      </c>
      <c r="F89" s="38" t="s">
        <v>69</v>
      </c>
    </row>
    <row r="90" spans="1:6" ht="15" customHeight="1" thickBot="1" x14ac:dyDescent="0.3">
      <c r="A90" s="8">
        <v>52933200</v>
      </c>
      <c r="B90" s="41" t="s">
        <v>168</v>
      </c>
      <c r="C90" s="49" t="s">
        <v>243</v>
      </c>
      <c r="D90" s="9">
        <v>44140</v>
      </c>
      <c r="E90" s="37" t="s">
        <v>56</v>
      </c>
      <c r="F90" s="38" t="s">
        <v>75</v>
      </c>
    </row>
    <row r="91" spans="1:6" ht="15" customHeight="1" thickBot="1" x14ac:dyDescent="0.3">
      <c r="A91" s="11">
        <v>80360064</v>
      </c>
      <c r="B91" s="41" t="s">
        <v>169</v>
      </c>
      <c r="C91" s="49" t="s">
        <v>243</v>
      </c>
      <c r="D91" s="9">
        <v>36913</v>
      </c>
      <c r="E91" s="37" t="s">
        <v>51</v>
      </c>
      <c r="F91" s="38" t="s">
        <v>71</v>
      </c>
    </row>
    <row r="92" spans="1:6" ht="15" customHeight="1" thickBot="1" x14ac:dyDescent="0.3">
      <c r="A92" s="8">
        <v>1026273471</v>
      </c>
      <c r="B92" s="41" t="s">
        <v>170</v>
      </c>
      <c r="C92" s="49" t="s">
        <v>243</v>
      </c>
      <c r="D92" s="9">
        <v>44161</v>
      </c>
      <c r="E92" s="37" t="s">
        <v>46</v>
      </c>
      <c r="F92" s="38" t="s">
        <v>74</v>
      </c>
    </row>
    <row r="93" spans="1:6" ht="15" customHeight="1" thickBot="1" x14ac:dyDescent="0.3">
      <c r="A93" s="8">
        <v>52159345</v>
      </c>
      <c r="B93" s="41" t="s">
        <v>171</v>
      </c>
      <c r="C93" s="49" t="s">
        <v>243</v>
      </c>
      <c r="D93" s="9">
        <v>44440</v>
      </c>
      <c r="E93" s="37" t="s">
        <v>48</v>
      </c>
      <c r="F93" s="38" t="s">
        <v>76</v>
      </c>
    </row>
    <row r="94" spans="1:6" ht="15" customHeight="1" thickBot="1" x14ac:dyDescent="0.3">
      <c r="A94" s="8">
        <v>7212879</v>
      </c>
      <c r="B94" s="41" t="s">
        <v>172</v>
      </c>
      <c r="C94" s="49" t="s">
        <v>243</v>
      </c>
      <c r="D94" s="9">
        <v>34702</v>
      </c>
      <c r="E94" s="37" t="s">
        <v>53</v>
      </c>
      <c r="F94" s="38" t="s">
        <v>77</v>
      </c>
    </row>
    <row r="95" spans="1:6" ht="15" customHeight="1" thickBot="1" x14ac:dyDescent="0.3">
      <c r="A95" s="11">
        <v>52466867</v>
      </c>
      <c r="B95" s="41" t="s">
        <v>173</v>
      </c>
      <c r="C95" s="49" t="s">
        <v>243</v>
      </c>
      <c r="D95" s="9">
        <v>44140</v>
      </c>
      <c r="E95" s="37" t="s">
        <v>48</v>
      </c>
      <c r="F95" s="38" t="s">
        <v>71</v>
      </c>
    </row>
    <row r="96" spans="1:6" ht="15" customHeight="1" thickBot="1" x14ac:dyDescent="0.3">
      <c r="A96" s="11">
        <v>52243065</v>
      </c>
      <c r="B96" s="41" t="s">
        <v>174</v>
      </c>
      <c r="C96" s="49" t="s">
        <v>243</v>
      </c>
      <c r="D96" s="9">
        <v>44147</v>
      </c>
      <c r="E96" s="37" t="s">
        <v>62</v>
      </c>
      <c r="F96" s="38" t="s">
        <v>71</v>
      </c>
    </row>
    <row r="97" spans="1:6" ht="15" customHeight="1" thickBot="1" x14ac:dyDescent="0.3">
      <c r="A97" s="8">
        <v>1013671354</v>
      </c>
      <c r="B97" s="41" t="s">
        <v>175</v>
      </c>
      <c r="C97" s="49" t="s">
        <v>243</v>
      </c>
      <c r="D97" s="9">
        <v>44140</v>
      </c>
      <c r="E97" s="37" t="s">
        <v>48</v>
      </c>
      <c r="F97" s="38" t="s">
        <v>73</v>
      </c>
    </row>
    <row r="98" spans="1:6" ht="15" customHeight="1" thickBot="1" x14ac:dyDescent="0.3">
      <c r="A98" s="8">
        <v>53097988</v>
      </c>
      <c r="B98" s="41" t="s">
        <v>176</v>
      </c>
      <c r="C98" s="49" t="s">
        <v>243</v>
      </c>
      <c r="D98" s="9">
        <v>44140</v>
      </c>
      <c r="E98" s="37" t="s">
        <v>46</v>
      </c>
      <c r="F98" s="38" t="s">
        <v>74</v>
      </c>
    </row>
    <row r="99" spans="1:6" ht="15" customHeight="1" thickBot="1" x14ac:dyDescent="0.3">
      <c r="A99" s="8">
        <v>52115936</v>
      </c>
      <c r="B99" s="41" t="s">
        <v>177</v>
      </c>
      <c r="C99" s="49" t="s">
        <v>243</v>
      </c>
      <c r="D99" s="9">
        <v>44140</v>
      </c>
      <c r="E99" s="37" t="s">
        <v>56</v>
      </c>
      <c r="F99" s="38" t="s">
        <v>74</v>
      </c>
    </row>
    <row r="100" spans="1:6" ht="15" customHeight="1" thickBot="1" x14ac:dyDescent="0.3">
      <c r="A100" s="11">
        <v>2230559</v>
      </c>
      <c r="B100" s="41" t="s">
        <v>178</v>
      </c>
      <c r="C100" s="49" t="s">
        <v>243</v>
      </c>
      <c r="D100" s="9">
        <v>44384</v>
      </c>
      <c r="E100" s="37" t="s">
        <v>49</v>
      </c>
      <c r="F100" s="38" t="s">
        <v>71</v>
      </c>
    </row>
    <row r="101" spans="1:6" ht="15" customHeight="1" thickBot="1" x14ac:dyDescent="0.3">
      <c r="A101" s="11">
        <v>1032416847</v>
      </c>
      <c r="B101" s="41" t="s">
        <v>179</v>
      </c>
      <c r="C101" s="49" t="s">
        <v>243</v>
      </c>
      <c r="D101" s="9">
        <v>44147</v>
      </c>
      <c r="E101" s="37" t="s">
        <v>48</v>
      </c>
      <c r="F101" s="38" t="s">
        <v>69</v>
      </c>
    </row>
    <row r="102" spans="1:6" ht="15" customHeight="1" thickBot="1" x14ac:dyDescent="0.3">
      <c r="A102" s="8">
        <v>1020746153</v>
      </c>
      <c r="B102" s="41" t="s">
        <v>180</v>
      </c>
      <c r="C102" s="49" t="s">
        <v>243</v>
      </c>
      <c r="D102" s="9">
        <v>44319</v>
      </c>
      <c r="E102" s="37" t="s">
        <v>46</v>
      </c>
      <c r="F102" s="38" t="s">
        <v>73</v>
      </c>
    </row>
    <row r="103" spans="1:6" ht="15" customHeight="1" thickBot="1" x14ac:dyDescent="0.3">
      <c r="A103" s="11">
        <v>52505123</v>
      </c>
      <c r="B103" s="41" t="s">
        <v>181</v>
      </c>
      <c r="C103" s="49" t="s">
        <v>243</v>
      </c>
      <c r="D103" s="9">
        <v>44175</v>
      </c>
      <c r="E103" s="37" t="s">
        <v>57</v>
      </c>
      <c r="F103" s="38" t="s">
        <v>71</v>
      </c>
    </row>
    <row r="104" spans="1:6" ht="15" customHeight="1" thickBot="1" x14ac:dyDescent="0.3">
      <c r="A104" s="8">
        <v>63543708</v>
      </c>
      <c r="B104" s="41" t="s">
        <v>182</v>
      </c>
      <c r="C104" s="49" t="s">
        <v>243</v>
      </c>
      <c r="D104" s="9">
        <v>44161</v>
      </c>
      <c r="E104" s="37" t="s">
        <v>46</v>
      </c>
      <c r="F104" s="38" t="s">
        <v>76</v>
      </c>
    </row>
    <row r="105" spans="1:6" ht="15" customHeight="1" thickBot="1" x14ac:dyDescent="0.3">
      <c r="A105" s="8">
        <v>51826551</v>
      </c>
      <c r="B105" s="41" t="s">
        <v>183</v>
      </c>
      <c r="C105" s="49" t="s">
        <v>243</v>
      </c>
      <c r="D105" s="9">
        <v>44237</v>
      </c>
      <c r="E105" s="37" t="s">
        <v>46</v>
      </c>
      <c r="F105" s="38" t="s">
        <v>74</v>
      </c>
    </row>
    <row r="106" spans="1:6" ht="15" customHeight="1" thickBot="1" x14ac:dyDescent="0.3">
      <c r="A106" s="8">
        <v>21176338</v>
      </c>
      <c r="B106" s="41" t="s">
        <v>184</v>
      </c>
      <c r="C106" s="49" t="s">
        <v>245</v>
      </c>
      <c r="D106" s="9">
        <v>41013</v>
      </c>
      <c r="E106" s="37" t="s">
        <v>48</v>
      </c>
      <c r="F106" s="38" t="s">
        <v>70</v>
      </c>
    </row>
    <row r="107" spans="1:6" ht="15" customHeight="1" thickBot="1" x14ac:dyDescent="0.3">
      <c r="A107" s="11">
        <v>25221951</v>
      </c>
      <c r="B107" s="41" t="s">
        <v>185</v>
      </c>
      <c r="C107" s="49" t="s">
        <v>243</v>
      </c>
      <c r="D107" s="9">
        <v>42355</v>
      </c>
      <c r="E107" s="37" t="s">
        <v>56</v>
      </c>
      <c r="F107" s="38" t="s">
        <v>69</v>
      </c>
    </row>
    <row r="108" spans="1:6" ht="15" customHeight="1" thickBot="1" x14ac:dyDescent="0.3">
      <c r="A108" s="11">
        <v>1037606910</v>
      </c>
      <c r="B108" s="41" t="s">
        <v>186</v>
      </c>
      <c r="C108" s="50" t="s">
        <v>243</v>
      </c>
      <c r="D108" s="9">
        <v>44147</v>
      </c>
      <c r="E108" s="37" t="s">
        <v>61</v>
      </c>
      <c r="F108" s="38" t="s">
        <v>69</v>
      </c>
    </row>
    <row r="109" spans="1:6" ht="15" customHeight="1" thickBot="1" x14ac:dyDescent="0.3">
      <c r="A109" s="8">
        <v>80772626</v>
      </c>
      <c r="B109" s="41" t="s">
        <v>187</v>
      </c>
      <c r="C109" s="49" t="s">
        <v>243</v>
      </c>
      <c r="D109" s="9">
        <v>44652</v>
      </c>
      <c r="E109" s="37" t="s">
        <v>46</v>
      </c>
      <c r="F109" s="38" t="s">
        <v>73</v>
      </c>
    </row>
    <row r="110" spans="1:6" ht="15" customHeight="1" thickBot="1" x14ac:dyDescent="0.3">
      <c r="A110" s="11">
        <v>1022325029</v>
      </c>
      <c r="B110" s="41" t="s">
        <v>188</v>
      </c>
      <c r="C110" s="49" t="s">
        <v>243</v>
      </c>
      <c r="D110" s="9">
        <v>44140</v>
      </c>
      <c r="E110" s="37" t="s">
        <v>52</v>
      </c>
      <c r="F110" s="38" t="s">
        <v>71</v>
      </c>
    </row>
    <row r="111" spans="1:6" ht="15" customHeight="1" thickBot="1" x14ac:dyDescent="0.3">
      <c r="A111" s="8">
        <v>52928105</v>
      </c>
      <c r="B111" s="41" t="s">
        <v>189</v>
      </c>
      <c r="C111" s="49" t="s">
        <v>243</v>
      </c>
      <c r="D111" s="9">
        <v>44228</v>
      </c>
      <c r="E111" s="37" t="s">
        <v>46</v>
      </c>
      <c r="F111" s="38" t="s">
        <v>75</v>
      </c>
    </row>
    <row r="112" spans="1:6" ht="15" customHeight="1" thickBot="1" x14ac:dyDescent="0.3">
      <c r="A112" s="8">
        <v>79422051</v>
      </c>
      <c r="B112" s="41" t="s">
        <v>190</v>
      </c>
      <c r="C112" s="49" t="s">
        <v>243</v>
      </c>
      <c r="D112" s="9">
        <v>44161</v>
      </c>
      <c r="E112" s="37" t="s">
        <v>46</v>
      </c>
      <c r="F112" s="38" t="s">
        <v>78</v>
      </c>
    </row>
    <row r="113" spans="1:6" ht="15" customHeight="1" thickBot="1" x14ac:dyDescent="0.3">
      <c r="A113" s="8">
        <v>1022955687</v>
      </c>
      <c r="B113" s="41" t="s">
        <v>191</v>
      </c>
      <c r="C113" s="49" t="s">
        <v>243</v>
      </c>
      <c r="D113" s="9">
        <v>44175</v>
      </c>
      <c r="E113" s="37" t="s">
        <v>46</v>
      </c>
      <c r="F113" s="38" t="s">
        <v>70</v>
      </c>
    </row>
    <row r="114" spans="1:6" ht="15" customHeight="1" thickBot="1" x14ac:dyDescent="0.3">
      <c r="A114" s="8">
        <v>12970943</v>
      </c>
      <c r="B114" s="41" t="s">
        <v>192</v>
      </c>
      <c r="C114" s="49" t="s">
        <v>242</v>
      </c>
      <c r="D114" s="9">
        <v>43847</v>
      </c>
      <c r="E114" s="37" t="s">
        <v>44</v>
      </c>
      <c r="F114" s="38" t="s">
        <v>74</v>
      </c>
    </row>
    <row r="115" spans="1:6" ht="15" customHeight="1" thickBot="1" x14ac:dyDescent="0.3">
      <c r="A115" s="11">
        <v>1023894195</v>
      </c>
      <c r="B115" s="41" t="s">
        <v>193</v>
      </c>
      <c r="C115" s="49" t="s">
        <v>243</v>
      </c>
      <c r="D115" s="9">
        <v>44228</v>
      </c>
      <c r="E115" s="37" t="s">
        <v>52</v>
      </c>
      <c r="F115" s="38" t="s">
        <v>71</v>
      </c>
    </row>
    <row r="116" spans="1:6" ht="15" customHeight="1" thickBot="1" x14ac:dyDescent="0.3">
      <c r="A116" s="8">
        <v>93294884</v>
      </c>
      <c r="B116" s="41" t="s">
        <v>194</v>
      </c>
      <c r="C116" s="49" t="s">
        <v>243</v>
      </c>
      <c r="D116" s="9">
        <v>44140</v>
      </c>
      <c r="E116" s="37" t="s">
        <v>53</v>
      </c>
      <c r="F116" s="38" t="s">
        <v>77</v>
      </c>
    </row>
    <row r="117" spans="1:6" ht="15" customHeight="1" thickBot="1" x14ac:dyDescent="0.3">
      <c r="A117" s="11">
        <v>36069400</v>
      </c>
      <c r="B117" s="41" t="s">
        <v>195</v>
      </c>
      <c r="C117" s="49" t="s">
        <v>243</v>
      </c>
      <c r="D117" s="9">
        <v>44140</v>
      </c>
      <c r="E117" s="37" t="s">
        <v>57</v>
      </c>
      <c r="F117" s="38" t="s">
        <v>78</v>
      </c>
    </row>
    <row r="118" spans="1:6" ht="15" customHeight="1" thickBot="1" x14ac:dyDescent="0.3">
      <c r="A118" s="8">
        <v>1075233626</v>
      </c>
      <c r="B118" s="41" t="s">
        <v>196</v>
      </c>
      <c r="C118" s="49" t="s">
        <v>243</v>
      </c>
      <c r="D118" s="9">
        <v>44147</v>
      </c>
      <c r="E118" s="37" t="s">
        <v>46</v>
      </c>
      <c r="F118" s="38" t="s">
        <v>76</v>
      </c>
    </row>
    <row r="119" spans="1:6" ht="15" customHeight="1" thickBot="1" x14ac:dyDescent="0.3">
      <c r="A119" s="11">
        <v>74754353</v>
      </c>
      <c r="B119" s="41" t="s">
        <v>197</v>
      </c>
      <c r="C119" s="49" t="s">
        <v>242</v>
      </c>
      <c r="D119" s="9">
        <v>43862</v>
      </c>
      <c r="E119" s="37" t="s">
        <v>63</v>
      </c>
      <c r="F119" s="38" t="s">
        <v>71</v>
      </c>
    </row>
    <row r="120" spans="1:6" ht="15" customHeight="1" thickBot="1" x14ac:dyDescent="0.3">
      <c r="A120" s="8"/>
      <c r="B120" s="41" t="s">
        <v>198</v>
      </c>
      <c r="C120" s="50" t="s">
        <v>37</v>
      </c>
      <c r="D120" s="9">
        <v>44228</v>
      </c>
      <c r="E120" s="37" t="s">
        <v>46</v>
      </c>
      <c r="F120" s="38" t="s">
        <v>73</v>
      </c>
    </row>
    <row r="121" spans="1:6" ht="15" customHeight="1" thickBot="1" x14ac:dyDescent="0.3">
      <c r="A121" s="8">
        <v>46680456</v>
      </c>
      <c r="B121" s="41" t="s">
        <v>199</v>
      </c>
      <c r="C121" s="49" t="s">
        <v>243</v>
      </c>
      <c r="D121" s="9">
        <v>44384</v>
      </c>
      <c r="E121" s="37" t="s">
        <v>53</v>
      </c>
      <c r="F121" s="38" t="s">
        <v>73</v>
      </c>
    </row>
    <row r="122" spans="1:6" ht="15" customHeight="1" thickBot="1" x14ac:dyDescent="0.3">
      <c r="A122" s="11">
        <v>80068486</v>
      </c>
      <c r="B122" s="41" t="s">
        <v>200</v>
      </c>
      <c r="C122" s="49" t="s">
        <v>243</v>
      </c>
      <c r="D122" s="9">
        <v>44805</v>
      </c>
      <c r="E122" s="37" t="s">
        <v>46</v>
      </c>
      <c r="F122" s="38" t="s">
        <v>78</v>
      </c>
    </row>
    <row r="123" spans="1:6" ht="15" customHeight="1" thickBot="1" x14ac:dyDescent="0.3">
      <c r="A123" s="8">
        <v>79740632</v>
      </c>
      <c r="B123" s="41" t="s">
        <v>201</v>
      </c>
      <c r="C123" s="49" t="s">
        <v>243</v>
      </c>
      <c r="D123" s="9">
        <v>44161</v>
      </c>
      <c r="E123" s="37" t="s">
        <v>46</v>
      </c>
      <c r="F123" s="38" t="s">
        <v>76</v>
      </c>
    </row>
    <row r="124" spans="1:6" ht="15" customHeight="1" thickBot="1" x14ac:dyDescent="0.3">
      <c r="A124" s="8">
        <v>79886153</v>
      </c>
      <c r="B124" s="41" t="s">
        <v>202</v>
      </c>
      <c r="C124" s="49" t="s">
        <v>243</v>
      </c>
      <c r="D124" s="9">
        <v>44201</v>
      </c>
      <c r="E124" s="37" t="s">
        <v>46</v>
      </c>
      <c r="F124" s="38" t="s">
        <v>69</v>
      </c>
    </row>
    <row r="125" spans="1:6" ht="15" customHeight="1" thickBot="1" x14ac:dyDescent="0.3">
      <c r="A125" s="11">
        <v>74859350</v>
      </c>
      <c r="B125" s="41" t="s">
        <v>203</v>
      </c>
      <c r="C125" s="49" t="s">
        <v>242</v>
      </c>
      <c r="D125" s="1">
        <v>44825</v>
      </c>
      <c r="E125" s="37" t="s">
        <v>44</v>
      </c>
      <c r="F125" s="38" t="s">
        <v>78</v>
      </c>
    </row>
    <row r="126" spans="1:6" ht="15" customHeight="1" thickBot="1" x14ac:dyDescent="0.3">
      <c r="A126" s="11">
        <v>63486950</v>
      </c>
      <c r="B126" s="41" t="s">
        <v>204</v>
      </c>
      <c r="C126" s="49" t="s">
        <v>243</v>
      </c>
      <c r="D126" s="9">
        <v>44256</v>
      </c>
      <c r="E126" s="37" t="s">
        <v>48</v>
      </c>
      <c r="F126" s="38" t="s">
        <v>71</v>
      </c>
    </row>
    <row r="127" spans="1:6" ht="15" customHeight="1" thickBot="1" x14ac:dyDescent="0.3">
      <c r="A127" s="11">
        <v>1032442320</v>
      </c>
      <c r="B127" s="41" t="s">
        <v>205</v>
      </c>
      <c r="C127" s="49" t="s">
        <v>243</v>
      </c>
      <c r="D127" s="9">
        <v>44140</v>
      </c>
      <c r="E127" s="37" t="s">
        <v>46</v>
      </c>
      <c r="F127" s="38" t="s">
        <v>78</v>
      </c>
    </row>
    <row r="128" spans="1:6" ht="15" customHeight="1" thickBot="1" x14ac:dyDescent="0.3">
      <c r="A128" s="8">
        <v>79966075</v>
      </c>
      <c r="B128" s="41" t="s">
        <v>206</v>
      </c>
      <c r="C128" s="49" t="s">
        <v>243</v>
      </c>
      <c r="D128" s="9">
        <v>44140</v>
      </c>
      <c r="E128" s="37" t="s">
        <v>57</v>
      </c>
      <c r="F128" s="38" t="s">
        <v>73</v>
      </c>
    </row>
    <row r="129" spans="1:6" ht="15" customHeight="1" thickBot="1" x14ac:dyDescent="0.3">
      <c r="A129" s="11">
        <v>80076790</v>
      </c>
      <c r="B129" s="41" t="s">
        <v>207</v>
      </c>
      <c r="C129" s="49" t="s">
        <v>242</v>
      </c>
      <c r="D129" s="9">
        <v>43865</v>
      </c>
      <c r="E129" s="37" t="s">
        <v>51</v>
      </c>
      <c r="F129" s="38" t="s">
        <v>68</v>
      </c>
    </row>
    <row r="130" spans="1:6" ht="15" customHeight="1" thickBot="1" x14ac:dyDescent="0.3">
      <c r="A130" s="8">
        <v>47440658</v>
      </c>
      <c r="B130" s="41" t="s">
        <v>208</v>
      </c>
      <c r="C130" s="49" t="s">
        <v>242</v>
      </c>
      <c r="D130" s="9">
        <v>44127</v>
      </c>
      <c r="E130" s="37" t="s">
        <v>64</v>
      </c>
      <c r="F130" s="38" t="s">
        <v>77</v>
      </c>
    </row>
    <row r="131" spans="1:6" ht="15" customHeight="1" thickBot="1" x14ac:dyDescent="0.3">
      <c r="A131" s="11">
        <v>13854781</v>
      </c>
      <c r="B131" s="41" t="s">
        <v>209</v>
      </c>
      <c r="C131" s="49" t="s">
        <v>243</v>
      </c>
      <c r="D131" s="9">
        <v>44866</v>
      </c>
      <c r="E131" s="37" t="s">
        <v>52</v>
      </c>
      <c r="F131" s="38" t="s">
        <v>71</v>
      </c>
    </row>
    <row r="132" spans="1:6" ht="15" customHeight="1" thickBot="1" x14ac:dyDescent="0.3">
      <c r="A132" s="11">
        <v>79653803</v>
      </c>
      <c r="B132" s="41" t="s">
        <v>210</v>
      </c>
      <c r="C132" s="49" t="s">
        <v>243</v>
      </c>
      <c r="D132" s="9">
        <v>44140</v>
      </c>
      <c r="E132" s="37" t="s">
        <v>65</v>
      </c>
      <c r="F132" s="38" t="s">
        <v>71</v>
      </c>
    </row>
    <row r="133" spans="1:6" ht="15" customHeight="1" thickBot="1" x14ac:dyDescent="0.3">
      <c r="A133" s="8">
        <v>1023888450</v>
      </c>
      <c r="B133" s="41" t="s">
        <v>211</v>
      </c>
      <c r="C133" s="49" t="s">
        <v>243</v>
      </c>
      <c r="D133" s="9">
        <v>44201</v>
      </c>
      <c r="E133" s="37" t="s">
        <v>56</v>
      </c>
      <c r="F133" s="38" t="s">
        <v>74</v>
      </c>
    </row>
    <row r="134" spans="1:6" ht="15" customHeight="1" thickBot="1" x14ac:dyDescent="0.3">
      <c r="A134" s="11">
        <v>4052671</v>
      </c>
      <c r="B134" s="41" t="s">
        <v>212</v>
      </c>
      <c r="C134" s="50" t="s">
        <v>242</v>
      </c>
      <c r="D134" s="1">
        <v>44846</v>
      </c>
      <c r="E134" s="37" t="s">
        <v>57</v>
      </c>
      <c r="F134" s="39" t="s">
        <v>71</v>
      </c>
    </row>
    <row r="135" spans="1:6" ht="15" customHeight="1" thickBot="1" x14ac:dyDescent="0.3">
      <c r="A135" s="8">
        <v>1118535719</v>
      </c>
      <c r="B135" s="41" t="s">
        <v>213</v>
      </c>
      <c r="C135" s="49" t="s">
        <v>242</v>
      </c>
      <c r="D135" s="9">
        <v>44574</v>
      </c>
      <c r="E135" s="37" t="s">
        <v>66</v>
      </c>
      <c r="F135" s="38" t="s">
        <v>75</v>
      </c>
    </row>
    <row r="136" spans="1:6" ht="15" customHeight="1" thickBot="1" x14ac:dyDescent="0.3">
      <c r="A136" s="11">
        <v>52270597</v>
      </c>
      <c r="B136" s="41" t="s">
        <v>214</v>
      </c>
      <c r="C136" s="49" t="s">
        <v>243</v>
      </c>
      <c r="D136" s="9">
        <v>44866</v>
      </c>
      <c r="E136" s="37" t="s">
        <v>46</v>
      </c>
      <c r="F136" s="38" t="s">
        <v>69</v>
      </c>
    </row>
    <row r="137" spans="1:6" ht="15" customHeight="1" thickBot="1" x14ac:dyDescent="0.3">
      <c r="A137" s="11">
        <v>1049626537</v>
      </c>
      <c r="B137" s="41" t="s">
        <v>215</v>
      </c>
      <c r="C137" s="49" t="s">
        <v>243</v>
      </c>
      <c r="D137" s="9">
        <v>44140</v>
      </c>
      <c r="E137" s="37" t="s">
        <v>61</v>
      </c>
      <c r="F137" s="38" t="s">
        <v>78</v>
      </c>
    </row>
    <row r="138" spans="1:6" ht="15" customHeight="1" thickBot="1" x14ac:dyDescent="0.3">
      <c r="A138" s="8">
        <v>40036811</v>
      </c>
      <c r="B138" s="41" t="s">
        <v>216</v>
      </c>
      <c r="C138" s="49" t="s">
        <v>243</v>
      </c>
      <c r="D138" s="12">
        <v>44880</v>
      </c>
      <c r="E138" s="37" t="s">
        <v>57</v>
      </c>
      <c r="F138" s="38" t="s">
        <v>75</v>
      </c>
    </row>
    <row r="139" spans="1:6" ht="15" customHeight="1" thickBot="1" x14ac:dyDescent="0.3">
      <c r="A139" s="8">
        <v>79985040</v>
      </c>
      <c r="B139" s="41" t="s">
        <v>217</v>
      </c>
      <c r="C139" s="49" t="s">
        <v>243</v>
      </c>
      <c r="D139" s="9">
        <v>44256</v>
      </c>
      <c r="E139" s="37" t="s">
        <v>48</v>
      </c>
      <c r="F139" s="38" t="s">
        <v>76</v>
      </c>
    </row>
    <row r="140" spans="1:6" ht="15" customHeight="1" thickBot="1" x14ac:dyDescent="0.3">
      <c r="A140" s="8">
        <v>52877143</v>
      </c>
      <c r="B140" s="41" t="s">
        <v>218</v>
      </c>
      <c r="C140" s="49" t="s">
        <v>243</v>
      </c>
      <c r="D140" s="9">
        <v>44140</v>
      </c>
      <c r="E140" s="37" t="s">
        <v>46</v>
      </c>
      <c r="F140" s="38" t="s">
        <v>74</v>
      </c>
    </row>
    <row r="141" spans="1:6" ht="15" customHeight="1" thickBot="1" x14ac:dyDescent="0.3">
      <c r="A141" s="11">
        <v>79501872</v>
      </c>
      <c r="B141" s="41" t="s">
        <v>219</v>
      </c>
      <c r="C141" s="49" t="s">
        <v>243</v>
      </c>
      <c r="D141" s="9">
        <v>44228</v>
      </c>
      <c r="E141" s="37" t="s">
        <v>46</v>
      </c>
      <c r="F141" s="38" t="s">
        <v>71</v>
      </c>
    </row>
    <row r="142" spans="1:6" ht="15" customHeight="1" thickBot="1" x14ac:dyDescent="0.3">
      <c r="A142" s="8">
        <v>80897407</v>
      </c>
      <c r="B142" s="41" t="s">
        <v>220</v>
      </c>
      <c r="C142" s="50" t="s">
        <v>243</v>
      </c>
      <c r="D142" s="9">
        <v>44348</v>
      </c>
      <c r="E142" s="37" t="s">
        <v>61</v>
      </c>
      <c r="F142" s="38" t="s">
        <v>76</v>
      </c>
    </row>
    <row r="143" spans="1:6" ht="15" customHeight="1" thickBot="1" x14ac:dyDescent="0.3">
      <c r="A143" s="11">
        <v>52377133</v>
      </c>
      <c r="B143" s="41" t="s">
        <v>221</v>
      </c>
      <c r="C143" s="50" t="s">
        <v>243</v>
      </c>
      <c r="D143" s="9">
        <v>44291</v>
      </c>
      <c r="E143" s="37" t="s">
        <v>46</v>
      </c>
      <c r="F143" s="38" t="s">
        <v>71</v>
      </c>
    </row>
    <row r="144" spans="1:6" ht="15" customHeight="1" thickBot="1" x14ac:dyDescent="0.3">
      <c r="A144" s="8">
        <v>1032367792</v>
      </c>
      <c r="B144" s="41" t="s">
        <v>222</v>
      </c>
      <c r="C144" s="49" t="s">
        <v>243</v>
      </c>
      <c r="D144" s="9">
        <v>44201</v>
      </c>
      <c r="E144" s="37" t="s">
        <v>46</v>
      </c>
      <c r="F144" s="38" t="s">
        <v>74</v>
      </c>
    </row>
    <row r="145" spans="1:6" ht="15" customHeight="1" thickBot="1" x14ac:dyDescent="0.3">
      <c r="A145" s="8"/>
      <c r="B145" s="41" t="s">
        <v>223</v>
      </c>
      <c r="C145" s="50" t="s">
        <v>37</v>
      </c>
      <c r="D145" s="9"/>
      <c r="E145" s="37" t="s">
        <v>53</v>
      </c>
      <c r="F145" s="38" t="s">
        <v>74</v>
      </c>
    </row>
    <row r="146" spans="1:6" ht="15" customHeight="1" thickBot="1" x14ac:dyDescent="0.3">
      <c r="A146" s="11">
        <v>1095510114</v>
      </c>
      <c r="B146" s="41" t="s">
        <v>224</v>
      </c>
      <c r="C146" s="49" t="s">
        <v>243</v>
      </c>
      <c r="D146" s="9">
        <v>44348</v>
      </c>
      <c r="E146" s="37" t="s">
        <v>46</v>
      </c>
      <c r="F146" s="38" t="s">
        <v>78</v>
      </c>
    </row>
    <row r="147" spans="1:6" ht="15" customHeight="1" thickBot="1" x14ac:dyDescent="0.3">
      <c r="A147" s="8">
        <v>1018440923</v>
      </c>
      <c r="B147" s="41" t="s">
        <v>225</v>
      </c>
      <c r="C147" s="49" t="s">
        <v>243</v>
      </c>
      <c r="D147" s="9">
        <v>44147</v>
      </c>
      <c r="E147" s="37" t="s">
        <v>52</v>
      </c>
      <c r="F147" s="38" t="s">
        <v>76</v>
      </c>
    </row>
    <row r="148" spans="1:6" ht="15" customHeight="1" thickBot="1" x14ac:dyDescent="0.3">
      <c r="A148" s="8">
        <v>52070555</v>
      </c>
      <c r="B148" s="41" t="s">
        <v>226</v>
      </c>
      <c r="C148" s="49" t="s">
        <v>243</v>
      </c>
      <c r="D148" s="9">
        <v>35962</v>
      </c>
      <c r="E148" s="37" t="s">
        <v>52</v>
      </c>
      <c r="F148" s="38" t="s">
        <v>71</v>
      </c>
    </row>
    <row r="149" spans="1:6" ht="15" customHeight="1" thickBot="1" x14ac:dyDescent="0.3">
      <c r="A149" s="11">
        <v>2975559</v>
      </c>
      <c r="B149" s="41" t="s">
        <v>227</v>
      </c>
      <c r="C149" s="49" t="s">
        <v>243</v>
      </c>
      <c r="D149" s="9">
        <v>37895</v>
      </c>
      <c r="E149" s="37" t="s">
        <v>62</v>
      </c>
      <c r="F149" s="38" t="s">
        <v>71</v>
      </c>
    </row>
    <row r="150" spans="1:6" ht="15" customHeight="1" thickBot="1" x14ac:dyDescent="0.3">
      <c r="A150" s="8"/>
      <c r="B150" s="41" t="s">
        <v>228</v>
      </c>
      <c r="C150" s="50" t="s">
        <v>37</v>
      </c>
      <c r="D150" s="9"/>
      <c r="E150" s="37" t="s">
        <v>46</v>
      </c>
      <c r="F150" s="38" t="s">
        <v>72</v>
      </c>
    </row>
    <row r="151" spans="1:6" ht="15" customHeight="1" thickBot="1" x14ac:dyDescent="0.3">
      <c r="A151" s="11">
        <v>34330964</v>
      </c>
      <c r="B151" s="41" t="s">
        <v>229</v>
      </c>
      <c r="C151" s="49" t="s">
        <v>243</v>
      </c>
      <c r="D151" s="9">
        <v>44256</v>
      </c>
      <c r="E151" s="37" t="s">
        <v>46</v>
      </c>
      <c r="F151" s="38" t="s">
        <v>69</v>
      </c>
    </row>
    <row r="152" spans="1:6" ht="15" customHeight="1" thickBot="1" x14ac:dyDescent="0.3">
      <c r="A152" s="8">
        <v>1049603968</v>
      </c>
      <c r="B152" s="41" t="s">
        <v>230</v>
      </c>
      <c r="C152" s="49" t="s">
        <v>243</v>
      </c>
      <c r="D152" s="9">
        <v>44228</v>
      </c>
      <c r="E152" s="37" t="s">
        <v>46</v>
      </c>
      <c r="F152" s="38" t="s">
        <v>76</v>
      </c>
    </row>
    <row r="153" spans="1:6" ht="15" customHeight="1" thickBot="1" x14ac:dyDescent="0.3">
      <c r="A153" s="11">
        <v>80243292</v>
      </c>
      <c r="B153" s="41" t="s">
        <v>231</v>
      </c>
      <c r="C153" s="49" t="s">
        <v>243</v>
      </c>
      <c r="D153" s="9">
        <v>44140</v>
      </c>
      <c r="E153" s="37" t="s">
        <v>53</v>
      </c>
      <c r="F153" s="38" t="s">
        <v>69</v>
      </c>
    </row>
    <row r="154" spans="1:6" ht="15" customHeight="1" thickBot="1" x14ac:dyDescent="0.3">
      <c r="A154" s="11">
        <v>1016031797</v>
      </c>
      <c r="B154" s="41" t="s">
        <v>232</v>
      </c>
      <c r="C154" s="49" t="s">
        <v>243</v>
      </c>
      <c r="D154" s="9">
        <v>44866</v>
      </c>
      <c r="E154" s="37" t="s">
        <v>46</v>
      </c>
      <c r="F154" s="38" t="s">
        <v>69</v>
      </c>
    </row>
    <row r="155" spans="1:6" ht="15" customHeight="1" thickBot="1" x14ac:dyDescent="0.3">
      <c r="A155" s="11">
        <v>80879761</v>
      </c>
      <c r="B155" s="41" t="s">
        <v>233</v>
      </c>
      <c r="C155" s="49" t="s">
        <v>243</v>
      </c>
      <c r="D155" s="9">
        <v>44140</v>
      </c>
      <c r="E155" s="37" t="s">
        <v>46</v>
      </c>
      <c r="F155" s="38" t="s">
        <v>69</v>
      </c>
    </row>
    <row r="156" spans="1:6" ht="15" customHeight="1" thickBot="1" x14ac:dyDescent="0.3">
      <c r="A156" s="8">
        <v>1024464043</v>
      </c>
      <c r="B156" s="41" t="s">
        <v>234</v>
      </c>
      <c r="C156" s="49" t="s">
        <v>243</v>
      </c>
      <c r="D156" s="9">
        <v>44228</v>
      </c>
      <c r="E156" s="37" t="s">
        <v>48</v>
      </c>
      <c r="F156" s="38" t="s">
        <v>74</v>
      </c>
    </row>
    <row r="157" spans="1:6" ht="15" customHeight="1" thickBot="1" x14ac:dyDescent="0.3">
      <c r="A157" s="11">
        <v>52554333</v>
      </c>
      <c r="B157" s="41" t="s">
        <v>235</v>
      </c>
      <c r="C157" s="49" t="s">
        <v>243</v>
      </c>
      <c r="D157" s="9">
        <v>44866</v>
      </c>
      <c r="E157" s="37" t="s">
        <v>53</v>
      </c>
      <c r="F157" s="38" t="s">
        <v>78</v>
      </c>
    </row>
    <row r="158" spans="1:6" ht="15" customHeight="1" thickBot="1" x14ac:dyDescent="0.3">
      <c r="A158" s="8">
        <v>52098492</v>
      </c>
      <c r="B158" s="41" t="s">
        <v>236</v>
      </c>
      <c r="C158" s="49" t="s">
        <v>243</v>
      </c>
      <c r="D158" s="9">
        <v>44237</v>
      </c>
      <c r="E158" s="37" t="s">
        <v>67</v>
      </c>
      <c r="F158" s="38" t="s">
        <v>70</v>
      </c>
    </row>
    <row r="159" spans="1:6" ht="15" customHeight="1" thickBot="1" x14ac:dyDescent="0.3">
      <c r="A159" s="11">
        <v>94325139</v>
      </c>
      <c r="B159" s="41" t="s">
        <v>237</v>
      </c>
      <c r="C159" s="49" t="s">
        <v>243</v>
      </c>
      <c r="D159" s="9">
        <v>44147</v>
      </c>
      <c r="E159" s="37" t="s">
        <v>57</v>
      </c>
      <c r="F159" s="38" t="s">
        <v>69</v>
      </c>
    </row>
    <row r="160" spans="1:6" ht="15" customHeight="1" thickBot="1" x14ac:dyDescent="0.3">
      <c r="A160" s="8"/>
      <c r="B160" s="41" t="s">
        <v>238</v>
      </c>
      <c r="C160" s="50" t="s">
        <v>37</v>
      </c>
      <c r="D160" s="9"/>
      <c r="E160" s="37" t="s">
        <v>46</v>
      </c>
      <c r="F160" s="38" t="s">
        <v>77</v>
      </c>
    </row>
    <row r="161" spans="1:6" ht="15" customHeight="1" thickBot="1" x14ac:dyDescent="0.3">
      <c r="A161" s="8">
        <v>1070949715</v>
      </c>
      <c r="B161" s="41" t="s">
        <v>239</v>
      </c>
      <c r="C161" s="49" t="s">
        <v>243</v>
      </c>
      <c r="D161" s="9">
        <v>44201</v>
      </c>
      <c r="E161" s="37" t="s">
        <v>48</v>
      </c>
      <c r="F161" s="38" t="s">
        <v>70</v>
      </c>
    </row>
    <row r="162" spans="1:6" ht="15" customHeight="1" thickBot="1" x14ac:dyDescent="0.3">
      <c r="A162" s="8">
        <v>79890393</v>
      </c>
      <c r="B162" s="41" t="s">
        <v>240</v>
      </c>
      <c r="C162" s="49" t="s">
        <v>243</v>
      </c>
      <c r="D162" s="9">
        <v>44147</v>
      </c>
      <c r="E162" s="37" t="s">
        <v>48</v>
      </c>
      <c r="F162" s="38" t="s">
        <v>73</v>
      </c>
    </row>
    <row r="163" spans="1:6" ht="15" customHeight="1" thickBot="1" x14ac:dyDescent="0.3">
      <c r="A163" s="8">
        <v>51992009</v>
      </c>
      <c r="B163" s="41" t="s">
        <v>241</v>
      </c>
      <c r="C163" s="49" t="s">
        <v>243</v>
      </c>
      <c r="D163" s="9">
        <v>34975</v>
      </c>
      <c r="E163" s="37" t="s">
        <v>48</v>
      </c>
      <c r="F163" s="38" t="s">
        <v>75</v>
      </c>
    </row>
    <row r="164" spans="1:6" ht="15" customHeight="1" x14ac:dyDescent="0.25">
      <c r="B164" s="40"/>
      <c r="C164" s="40"/>
      <c r="F164" s="40"/>
    </row>
  </sheetData>
  <autoFilter ref="A1:D163" xr:uid="{00000000-0009-0000-0000-000002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FMI</vt:lpstr>
      <vt:lpstr>Vacantes</vt:lpstr>
      <vt:lpstr>Planta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 Mireya Santos Gonzalez</dc:creator>
  <cp:keywords/>
  <dc:description/>
  <cp:lastModifiedBy>JACQUELINNE  FARFAN SANCHEZ</cp:lastModifiedBy>
  <cp:revision/>
  <dcterms:created xsi:type="dcterms:W3CDTF">2021-07-02T14:22:26Z</dcterms:created>
  <dcterms:modified xsi:type="dcterms:W3CDTF">2022-12-15T20:12:05Z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2022-08-23T00:28:05Z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0865e028-ef1f-4070-ace4-a649ae2616f6</vt:lpwstr>
  </property>
  <property fmtid="{D5CDD505-2E9C-101B-9397-08002B2CF9AE}" pid="8" name="MSIP_Label_5fac521f-e930-485b-97f4-efbe7db8e98f_ContentBits">
    <vt:lpwstr>0</vt:lpwstr>
  </property>
</Properties>
</file>