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
    </mc:Choice>
  </mc:AlternateContent>
  <workbookProtection workbookAlgorithmName="SHA-512" workbookHashValue="mfnr8McQ3bjKBCKHhGA2OMxGFktRUy5exSEHOtqjZGJKSJpTPAiCnO9bPVFddmv3tM+p1mRguZuw5PbMF8x8Tg==" workbookSaltValue="/ZOwW1r25UqE+USCq6jTfA==" workbookSpinCount="100000" lockStructure="1"/>
  <bookViews>
    <workbookView xWindow="0" yWindow="0" windowWidth="20490" windowHeight="7200"/>
  </bookViews>
  <sheets>
    <sheet name="FMI" sheetId="1" r:id="rId1"/>
    <sheet name="Vacantes" sheetId="3" state="hidden" r:id="rId2"/>
    <sheet name="Planta" sheetId="2" state="hidden" r:id="rId3"/>
  </sheets>
  <definedNames>
    <definedName name="_xlnm._FilterDatabase" localSheetId="2" hidden="1">Planta!$A$1:$I$162</definedName>
    <definedName name="_xlnm._FilterDatabase" localSheetId="1" hidden="1">Vacantes!$A$1:$M$16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1" l="1"/>
  <c r="B14" i="1" l="1"/>
  <c r="B13" i="1"/>
  <c r="C6" i="1"/>
  <c r="F6" i="1"/>
  <c r="F4" i="1"/>
  <c r="C9" i="1"/>
  <c r="C10" i="1"/>
  <c r="F10" i="1"/>
  <c r="F9" i="1"/>
  <c r="F8" i="1"/>
  <c r="D23" i="1"/>
  <c r="D22" i="1"/>
</calcChain>
</file>

<file path=xl/sharedStrings.xml><?xml version="1.0" encoding="utf-8"?>
<sst xmlns="http://schemas.openxmlformats.org/spreadsheetml/2006/main" count="971" uniqueCount="385">
  <si>
    <t xml:space="preserve">                           MANIFESTACION DE INTERES  A ENCARGO                                   </t>
  </si>
  <si>
    <t>DATOS DEL EMPLEAO VACANTE</t>
  </si>
  <si>
    <t>PROCESO DE ENCARGO NRO.</t>
  </si>
  <si>
    <t>VACANTE A ENCARGAR</t>
  </si>
  <si>
    <t xml:space="preserve">DEPENDENCIA DE LA VACANTE </t>
  </si>
  <si>
    <t>NATURALEZA DEL CARGO</t>
  </si>
  <si>
    <t>ASIGNACION BASICA</t>
  </si>
  <si>
    <t>DATOS DEL ASPIRANTE</t>
  </si>
  <si>
    <t>006</t>
  </si>
  <si>
    <t>CEDULA ASPIRANTE</t>
  </si>
  <si>
    <t>NOMBRE DEL ASPIRANTE</t>
  </si>
  <si>
    <t xml:space="preserve">CARGO ACTUAL ASPIRANTE </t>
  </si>
  <si>
    <t>DEPENDENCIA ACTUAL DEL ASPIRANTE</t>
  </si>
  <si>
    <t xml:space="preserve">TIPO DE VINCULACION </t>
  </si>
  <si>
    <t>FECHA DE POSESION</t>
  </si>
  <si>
    <t xml:space="preserve"> </t>
  </si>
  <si>
    <t xml:space="preserve">REQUISITOS PARA APLICAR A LA VACANTE </t>
  </si>
  <si>
    <t xml:space="preserve">REQUISITOS PARA EL CARGO </t>
  </si>
  <si>
    <t>CUMPLIMIENTO DEL ASPIRANTE</t>
  </si>
  <si>
    <t>CUMPLE</t>
  </si>
  <si>
    <t>NO CUMPLE</t>
  </si>
  <si>
    <t xml:space="preserve">FIRMA DEL ASPIRANTE </t>
  </si>
  <si>
    <t xml:space="preserve">COD ENCARGO </t>
  </si>
  <si>
    <t xml:space="preserve">CARGO </t>
  </si>
  <si>
    <t xml:space="preserve">DEPENDENCIA </t>
  </si>
  <si>
    <t>PROPÓSITO PRINCIPAL :</t>
  </si>
  <si>
    <t>DESCRIPCIÓN DE FUNCIONES ESENCIALES:</t>
  </si>
  <si>
    <t xml:space="preserve">REQUISITOS DE ESTUDIO </t>
  </si>
  <si>
    <t xml:space="preserve">REQUISITOS DE EXPERIENCIA </t>
  </si>
  <si>
    <t xml:space="preserve">RESOLUCION MANUAL DE FUNCIONES </t>
  </si>
  <si>
    <t>ASIGNACIÓN BÁSICA:</t>
  </si>
  <si>
    <t>NUMERO DE VACANTES</t>
  </si>
  <si>
    <t xml:space="preserve">TITULAR DEL CARGO </t>
  </si>
  <si>
    <t>OPEC</t>
  </si>
  <si>
    <t>158 DE 2018</t>
  </si>
  <si>
    <t>TEMPORAL</t>
  </si>
  <si>
    <t>MAURICIO LIEVANO BERNAL</t>
  </si>
  <si>
    <t>DIANA RUTH SILVA FANDIÑO</t>
  </si>
  <si>
    <t>YINA LUZ MOVILLA DE LA ESPRIELLA</t>
  </si>
  <si>
    <t>EDGAR DANIEL VELOSA DUQUE</t>
  </si>
  <si>
    <t>CLAUDIA PATRICIA BERRIO VARGAS</t>
  </si>
  <si>
    <t>FABIO HERNAN SOTOMONTE SANTAMARIA</t>
  </si>
  <si>
    <t>C.C.</t>
  </si>
  <si>
    <t>NOMBRES</t>
  </si>
  <si>
    <t>CARGO</t>
  </si>
  <si>
    <t>CODIGO</t>
  </si>
  <si>
    <t>GRADO</t>
  </si>
  <si>
    <t>Fecha de Nacimiento</t>
  </si>
  <si>
    <t>Fecha de Posesión</t>
  </si>
  <si>
    <t>TIPO DE VINCULACION</t>
  </si>
  <si>
    <t>LUZ AMANDA CAMACHO SANCHEZ</t>
  </si>
  <si>
    <t>DIRECTOR GENERAL UNIDAD DESCENTRALIZADA - CODIGO 050 - GRADO 09</t>
  </si>
  <si>
    <t>050</t>
  </si>
  <si>
    <t>09</t>
  </si>
  <si>
    <t>LIBRE NOMBRAMIENTO Y REMOCION</t>
  </si>
  <si>
    <t>DIRECCION GENERAL PLANTA DE PERSONAL</t>
  </si>
  <si>
    <t>ANDRES CAMILO NIETO RAMIREZ</t>
  </si>
  <si>
    <t>ASESOR - CODIGO 105 - GRADO 05</t>
  </si>
  <si>
    <t>105</t>
  </si>
  <si>
    <t>05</t>
  </si>
  <si>
    <t>FABIAN HUMBERTO FAJARDO RESTREO</t>
  </si>
  <si>
    <t>MONICA ANDREA BONILLA  VELASCO</t>
  </si>
  <si>
    <t>ETELVINA BRICEÑO CHIRIVI</t>
  </si>
  <si>
    <t>ASESOR - CODIGO 105 - GRADO 5</t>
  </si>
  <si>
    <t>LINDA IVONNE ABRIL ESPITIA</t>
  </si>
  <si>
    <t>SECRETARIO EJECUTIVO - CODIGO 425 - GRADO 27</t>
  </si>
  <si>
    <t>YESLY ALEXANDRA ROA MENDOZA</t>
  </si>
  <si>
    <t>JEFE DE OFICINA  - CODIGO 115 - GRADO 06</t>
  </si>
  <si>
    <t>115</t>
  </si>
  <si>
    <t>06</t>
  </si>
  <si>
    <t>OFICINA ASESORA DE PLANEACION</t>
  </si>
  <si>
    <t>PROFESIONAL ESPECIALIZADO  - CODIGO 222 - GRADO 26</t>
  </si>
  <si>
    <t>CARRERA ADMINISTRATIVA</t>
  </si>
  <si>
    <t>JAZMIN KARIME FLOREZ VERGEL</t>
  </si>
  <si>
    <t>PROFESIONAL UNIVERSITARIO - CODIGO 219 - GRADO 12</t>
  </si>
  <si>
    <t>12</t>
  </si>
  <si>
    <t>LUZ MARY PALACIOS CASTILLO</t>
  </si>
  <si>
    <t>219</t>
  </si>
  <si>
    <t>LIZED HERNANDEZ CORREA</t>
  </si>
  <si>
    <t>ANGELICA BELTRAN ACOSTA</t>
  </si>
  <si>
    <t>LADY CAROLINA LEON GUTIERREZ</t>
  </si>
  <si>
    <t>AIDA YOLIMA ZARATE AGUILLON</t>
  </si>
  <si>
    <t>TECNICO OPERATIVO - CODIGO 314 - GRADO 18</t>
  </si>
  <si>
    <t>LEIDY MEDINA MARTINEZ</t>
  </si>
  <si>
    <t>SECRETARIO EJECUTIVO - CODIGO 425 - GRADO 21</t>
  </si>
  <si>
    <t>JULIAN CAMILO AMADO VELANDIA</t>
  </si>
  <si>
    <t>JEFE DE OFICINA - CODIGO 115 - GRADO 05</t>
  </si>
  <si>
    <t>JEFE OFICINA ASESORA DE COMUNICACIONES  Y RELACIONES INTERINSTITUCIONALES</t>
  </si>
  <si>
    <t>MARCO GIOVANNI GONZALEZ ROMERO</t>
  </si>
  <si>
    <t>MARIA LINSAY TIQUE DURAN</t>
  </si>
  <si>
    <t>PROVISIONAL</t>
  </si>
  <si>
    <t>SANDRA BEATRIZ ALVARADO SALCEDO</t>
  </si>
  <si>
    <t>JEFE DE OFICINA - CODIGO 006 - GRADO 06</t>
  </si>
  <si>
    <t>PERIODO FIJO</t>
  </si>
  <si>
    <t>OFICINA DE CONTROL INTERNO</t>
  </si>
  <si>
    <t xml:space="preserve">OSCAR JAVIER HERNANDEZ SERRANO </t>
  </si>
  <si>
    <t>PROFESIONAL ESPECIALIZADO - CODIGO 222 - GRADO 24</t>
  </si>
  <si>
    <t>24</t>
  </si>
  <si>
    <t>LIGIA MARLEN VELANDIA LEON</t>
  </si>
  <si>
    <t>PROFESIONAL ESPECIALIZADO - CODIGO 225 - GRADO 24</t>
  </si>
  <si>
    <r>
      <t xml:space="preserve">VACANTE DEFINITIVA/RENUNCIA DEFINITIVA EUGENIO SIMON BARRIOS GONZALEZ </t>
    </r>
    <r>
      <rPr>
        <sz val="10"/>
        <color indexed="10"/>
        <rFont val="Calibri"/>
        <family val="2"/>
      </rPr>
      <t>-Nov 02 de 2021.</t>
    </r>
  </si>
  <si>
    <t>ERIKA MARCELA HUARI MATEUS</t>
  </si>
  <si>
    <t>LUZ STELLA CAÑON HERNANDEZ</t>
  </si>
  <si>
    <t>SANDRA PATRICIA PARDO RAMIREZ</t>
  </si>
  <si>
    <t>ADRIANO PARADA RAVELO</t>
  </si>
  <si>
    <t xml:space="preserve">EDUARDO JOSE BALLESTEROS CASTRO </t>
  </si>
  <si>
    <t xml:space="preserve">MARTHA IRENE OLAYA MEDELLIN </t>
  </si>
  <si>
    <t>Provisional (Cargo de tipo Transitorio por orden jucicial)</t>
  </si>
  <si>
    <t>CARMEN LILIANA VILLA REINA</t>
  </si>
  <si>
    <t>CESAR MAURICIO BELTRAN LOPEZ</t>
  </si>
  <si>
    <t>OFICINA DE TECNOLOGIAS DE LA INFORMACION Y LAS COMUNICACIONES TIC</t>
  </si>
  <si>
    <t>HECTOR GONZALO CIFUENTES HERNANDEZ</t>
  </si>
  <si>
    <t>OSBALDO CORTES LOZANO</t>
  </si>
  <si>
    <t>JUAN CARLOS PIÑEROS GARCIA</t>
  </si>
  <si>
    <t>CARLOS ANDRES CUARTAS GALVIS</t>
  </si>
  <si>
    <t>MAURICIO SUAREZ MAYORGA</t>
  </si>
  <si>
    <t>SAYRA PAOLA NOVA MURCIA</t>
  </si>
  <si>
    <t>JUAN SEBASTIAN PERDOMO MENDEZ</t>
  </si>
  <si>
    <t>EDUARDO ANDRES ROZO REVELO</t>
  </si>
  <si>
    <t>PROFESIONAL UNIVERSITARIO - CODIGO 219 - GRADO 10</t>
  </si>
  <si>
    <t>DIANA MARCELA MARTINEZ SALGADO</t>
  </si>
  <si>
    <t>SANDRA BIBIANA MORA FLOREZ</t>
  </si>
  <si>
    <t>WILSON MANUEL ROJAS</t>
  </si>
  <si>
    <t>CLAUDIA LUCRECIA GOMEZ TORRES</t>
  </si>
  <si>
    <t>JERCE AURORA SANDOVAL MACIAS</t>
  </si>
  <si>
    <t>AUXILIAR ADMINISTRATIVO - CODIGO 407 - GRADO 08</t>
  </si>
  <si>
    <t>08</t>
  </si>
  <si>
    <t>HERMES HUMBERTO FORERO MORENO</t>
  </si>
  <si>
    <t>SUBDIRECTOR TECNICO  - CODIGO 084 - GRADO 07</t>
  </si>
  <si>
    <t>084</t>
  </si>
  <si>
    <t>07</t>
  </si>
  <si>
    <t>SUBDIRECCION RECOLECCION, BARRIDO Y LIMPIEZA</t>
  </si>
  <si>
    <t xml:space="preserve">SARET PATRICIA PERDOMO ESQUIVEL             </t>
  </si>
  <si>
    <t>PROFESIONAL ESPECIALIZADO - CODIGO 222 - GRADO 26</t>
  </si>
  <si>
    <t>222</t>
  </si>
  <si>
    <t>26</t>
  </si>
  <si>
    <t>GLORIA AMPARO MARTINEZ DULCE</t>
  </si>
  <si>
    <t>LEYDI CAROLINA ESCOBAR RODRIGUEZ</t>
  </si>
  <si>
    <t xml:space="preserve">GLORIA ANDREA SANCHEZ LAMPREA </t>
  </si>
  <si>
    <t>WILSON ANTONIO SANDOVAL GARCES</t>
  </si>
  <si>
    <t>MARTHA ESPERANZA MARTINEZ RODRIGUEZ</t>
  </si>
  <si>
    <t>ADRIANA PRIETO ANTOLINEZ</t>
  </si>
  <si>
    <t>ADRIANA LAVERDE CUADROS</t>
  </si>
  <si>
    <t>VACANTE DEFINITIVA / YESICA PAOLA ARDILA RIOS_Renuncia a partir del 13/01/2022</t>
  </si>
  <si>
    <t>NURY COBO VILLAMIL</t>
  </si>
  <si>
    <t>GABRIEL ENRIQUE RODRIGUEZ CASTELLANOS</t>
  </si>
  <si>
    <t xml:space="preserve">NORMAN HEBERT CARDOZO AVELLA </t>
  </si>
  <si>
    <t>CONDUCTOR - CODIGO 480 - GRADO 14</t>
  </si>
  <si>
    <t>ALVARO RAUL PARRA ERAZO</t>
  </si>
  <si>
    <t>SUBDIRECCION DE APROVECHAMIENTO</t>
  </si>
  <si>
    <t>LAURA VICTORIA GUERRERO SANTACRUZ</t>
  </si>
  <si>
    <t>LUZ AMPARO NOVOA RAMOS</t>
  </si>
  <si>
    <t>BRISA JULIETH SALAMANCA FONSECA</t>
  </si>
  <si>
    <t>MAURICIO ANDRES LIS LIS</t>
  </si>
  <si>
    <t>IVONNE MELISSA MENDEZ CORREDOR</t>
  </si>
  <si>
    <t>ARLEY BERNARDO BELTRAN CAMACHO</t>
  </si>
  <si>
    <t>PROFESIONAL UNIVERSITARIO  - CODIGO 219 - GRADO 12</t>
  </si>
  <si>
    <t>LAURA MARCELA LARA CASTELLANOS</t>
  </si>
  <si>
    <t>NANCY LILIANA ROJAS ROMERO</t>
  </si>
  <si>
    <t>MAGALY MORENO VANEGAS</t>
  </si>
  <si>
    <t>LEIDY ALICIA CRUZ RINCON</t>
  </si>
  <si>
    <t>DILLMAN GORDILLO MELO</t>
  </si>
  <si>
    <t>LUIS ORLANDO URREA LOPEZ</t>
  </si>
  <si>
    <t>MONICA BAQUERO RODRIGUEZ</t>
  </si>
  <si>
    <t>AMANDA ROCIO GOMEZ ORTIZ</t>
  </si>
  <si>
    <t>BRIGITTE ESPERANZA MOYA CABRERA</t>
  </si>
  <si>
    <t>DIANA CAROLINA RIAÑO PEDRAZA</t>
  </si>
  <si>
    <t>LEIDY DAYANA ROA BAUTISTA</t>
  </si>
  <si>
    <t>AUXILIAR ADMINISTRATIVO - CODIGO 407 - GRADO 8</t>
  </si>
  <si>
    <t xml:space="preserve">DANIEL OCTAVIO CORDOBA TORRES </t>
  </si>
  <si>
    <t>INGRID LISBETH RAMIREZ MORENO</t>
  </si>
  <si>
    <t>SUBDIRECTOR TECNICO (ENCARGO) - CODIGO 084 - GRADO 07</t>
  </si>
  <si>
    <t>SUBDIRECCION SERVICIOS FUNERARIOS Y ALUMBRADO PUBLICO</t>
  </si>
  <si>
    <t>CAMILO HUMBERTO FLOREZ CONTRERAS</t>
  </si>
  <si>
    <t>JOHN JAIRO GALLEGO FLOREZ</t>
  </si>
  <si>
    <t>WILLIAM LEONARDO CRUZ MANCIPE</t>
  </si>
  <si>
    <t>MANUEL JIMMY CAICEDO CAICEDO</t>
  </si>
  <si>
    <t>JAIRO MANUEL CONTRERAS RIOS</t>
  </si>
  <si>
    <t>DIEGO FERNANDO JIMENEZ TERRANOVA</t>
  </si>
  <si>
    <t>XIMENA LOZANO GOMEZ</t>
  </si>
  <si>
    <t>EDILBERTO PERALTA PEÑA</t>
  </si>
  <si>
    <t>RIGOBERTO MORALES BECERRA</t>
  </si>
  <si>
    <t>DIANA LORENA BERNAL PARRA</t>
  </si>
  <si>
    <t xml:space="preserve">CARRERA ADMINISTRATIVA PERIODO DE PRUEBA </t>
  </si>
  <si>
    <t>CARLOS GILBER CABRERA OVALLE</t>
  </si>
  <si>
    <t>ADRIAN HUMBERTO HERAZO CASTRO</t>
  </si>
  <si>
    <t>10</t>
  </si>
  <si>
    <t>OSCAR DANILO CARDENAS BLANCO</t>
  </si>
  <si>
    <r>
      <t>PEDRO ALEJANDRO CORTES CORTES</t>
    </r>
    <r>
      <rPr>
        <sz val="10"/>
        <color indexed="10"/>
        <rFont val="Calibri"/>
        <family val="2"/>
      </rPr>
      <t xml:space="preserve"> </t>
    </r>
  </si>
  <si>
    <t>FREDY FERLEY ALDANA ARIAS</t>
  </si>
  <si>
    <t>SUBDIRECCION DISPOSICIÓN FINAL</t>
  </si>
  <si>
    <t>HENRY VELASQUEZ VALENCIA</t>
  </si>
  <si>
    <t>YIRA BOLAÑOS ENRIQUEZ</t>
  </si>
  <si>
    <t>HERNAN DARIO TOCAREMA GARZON</t>
  </si>
  <si>
    <t>ALEXANDRA GUZMAN CIFUENTES</t>
  </si>
  <si>
    <t>LENEY AMINTA SOLARTE ZAMBRANO</t>
  </si>
  <si>
    <t>ANGELA MARIA RUBIANO BARRERA</t>
  </si>
  <si>
    <t>LAURA MELISSA BALLESTEROS ORJUELA</t>
  </si>
  <si>
    <t>LUIS ALEJANDRO TORRES ROCHA</t>
  </si>
  <si>
    <t>YON ALEXSANDER PLAZAS GOMEZ</t>
  </si>
  <si>
    <t>DAVID OSPINA MURGUEITIO</t>
  </si>
  <si>
    <t>VIVIAN LORENA NEIVA PARRA</t>
  </si>
  <si>
    <t>VERONICA ORTEGA JIMENEZ</t>
  </si>
  <si>
    <t xml:space="preserve">SAMUEL AUGUSTO CHAVEZ SANCHEZ </t>
  </si>
  <si>
    <t>CARLOS ARTURO QUINTANA ASTRO</t>
  </si>
  <si>
    <t>SUBDIRECCION ASUNTOS LEGALES</t>
  </si>
  <si>
    <t>MYRIAM YANNETH GONZALEZ GUTIERREZ</t>
  </si>
  <si>
    <t>DEICY ASTRID BELTRAN ANGEL</t>
  </si>
  <si>
    <t>OSCAR IGNACIO PRIETO BAREÑO</t>
  </si>
  <si>
    <t>NIDIA YANIVE PINEDA PEÑA</t>
  </si>
  <si>
    <t>ALEXANDER BOLAÑOS POMEO</t>
  </si>
  <si>
    <t xml:space="preserve">IVAN RICARDO PERILLA RODRIGUEZ </t>
  </si>
  <si>
    <t>RAUL ANDES HERNANDEZ CORTES</t>
  </si>
  <si>
    <t>VICTOR MANUEL ACEVEDO AMEZQUITA</t>
  </si>
  <si>
    <t>CORINA ANA MARIA NIEVES QUINTERO</t>
  </si>
  <si>
    <t>LUISA FERNANDA FAGUA NEIRA</t>
  </si>
  <si>
    <t>SWANDY ELENA ARROYO BETANCOURTH</t>
  </si>
  <si>
    <t>DIANA JIMENA ARIAS BENITEZ</t>
  </si>
  <si>
    <t>JUAN CAMILO MORENO MORALES</t>
  </si>
  <si>
    <t>WILLIAM ALEXIS VILLALOBOS BALLESTEROS</t>
  </si>
  <si>
    <t>MARTHA CARRILLO PEÑA</t>
  </si>
  <si>
    <t>GILMER JAIR RUEDA</t>
  </si>
  <si>
    <t>RUBEN DARIO PERILLA CARDENAS</t>
  </si>
  <si>
    <t>SUBDIRECTOR ADMINISTRATIVO  - CODIGO 068 - GRADO 07</t>
  </si>
  <si>
    <t>068</t>
  </si>
  <si>
    <t>SUBDIRECCION ADMINISTRATIVA Y FINANCIERA</t>
  </si>
  <si>
    <t>CARLOS MANUEL RIVERA PEREA</t>
  </si>
  <si>
    <t>KAREN NIÑO RAMIREZ</t>
  </si>
  <si>
    <t>DIEGO HERNAN MURILLO PENAGOS</t>
  </si>
  <si>
    <t>SERGIO ALEJANDRO JIMENEZ GONZALEZ</t>
  </si>
  <si>
    <t>PROFESIONAL ESPECIALIZADO (E.) - CODIGO 222 - GRADO 26</t>
  </si>
  <si>
    <t>WILSON ORLANDO REYES CALDERON</t>
  </si>
  <si>
    <t>ALMACENISTA GENERAL - CODIGO 215 - GRADO 24</t>
  </si>
  <si>
    <t>MONICA MILENA GONZALEZ FLOREZ</t>
  </si>
  <si>
    <t>MARIA EVA SANTOS MURILLO</t>
  </si>
  <si>
    <t>PROFESIONAL ESPECIALIZADO (E.) - CODIGO 222 - GRADO 24</t>
  </si>
  <si>
    <t>SANDRA MILENA MARTINEZ PAEZ</t>
  </si>
  <si>
    <r>
      <t xml:space="preserve">BLANCA YOMAR LOPEZ DELGADILLO </t>
    </r>
    <r>
      <rPr>
        <sz val="10"/>
        <color indexed="10"/>
        <rFont val="Calibri"/>
        <family val="2"/>
      </rPr>
      <t xml:space="preserve"> </t>
    </r>
  </si>
  <si>
    <t>FABIO ENRIQUE BARRERA LOVERA</t>
  </si>
  <si>
    <t>JAVIER RAMIRO ALVAREZ MUÑOZ</t>
  </si>
  <si>
    <t>SANDRA RUBIELA RUIZ MEDELLIN</t>
  </si>
  <si>
    <t>DANIEL ALEXANDER MARIÑO CARRILLO</t>
  </si>
  <si>
    <t>FERNANDO MARTIN ROMERO MONTILLA</t>
  </si>
  <si>
    <t>JACQUELINNE FARFAN SANCHEZ</t>
  </si>
  <si>
    <t>TECNICO OPERATIVO  - CODIGO 314 - GRADO 18</t>
  </si>
  <si>
    <t>EMILIA ESPERANZA MORALES CAMARGO</t>
  </si>
  <si>
    <t>JOSE ALEXANDER GOMEZ MANTILLA</t>
  </si>
  <si>
    <t>VACANTE DEFINITIVA/ ROSA LIGIA CASTAÑEDA BUSTOS - 17/09/2021</t>
  </si>
  <si>
    <t>N/A</t>
  </si>
  <si>
    <t>MAURICIO GONZALEZ LLANOS</t>
  </si>
  <si>
    <t>VILMA LUCIA PARADA AMAYA</t>
  </si>
  <si>
    <t>JENNY PAOLA GUZMAN AVILA</t>
  </si>
  <si>
    <t>LUZ ALBA JIMENEZ AYALA</t>
  </si>
  <si>
    <t>VICTOR ALFONSO GUTIERREZ GIRALDO</t>
  </si>
  <si>
    <t>AUXILIAR ADMINISTRATIVO - CODIGO 407 - GRADO 27</t>
  </si>
  <si>
    <t xml:space="preserve">ALPIDIO MEJIA GIRALDO </t>
  </si>
  <si>
    <t xml:space="preserve">FRAN BELTRAN MONTERO </t>
  </si>
  <si>
    <t>VACANCIA TEMPORAL  /ENCARGO  MARIA EVA SANTOS MURILLO</t>
  </si>
  <si>
    <t>WILLAM MARTIN PASTRANA TAPIERO</t>
  </si>
  <si>
    <t>LILIANA CASALLAS CARDONA</t>
  </si>
  <si>
    <t>VACANTE DEFINITIVA / GLADYS AURORA VELASQUEZ NOVA_Renuncia a partir del 31/12/2021</t>
  </si>
  <si>
    <t>FRANCISCO ORLANDO LEON PEREZ</t>
  </si>
  <si>
    <t>VACANCIA  DEFINITIVA / RENUNCIA JOSE FRANCISCO GONZALEZ GUERRERO 31/01/21</t>
  </si>
  <si>
    <t>MONICA ANDREA PAEZ TRUJILLO</t>
  </si>
  <si>
    <t>SANDRA MILENA MORALES CASTIBLANCO</t>
  </si>
  <si>
    <t>AUXILIAR DE SERVICIOS GENERALES - CODIGO 470 - GRADO 08</t>
  </si>
  <si>
    <t xml:space="preserve">BENJAMIN SIERRA               </t>
  </si>
  <si>
    <t>007 - SUBDIRECCION DISPOSICIÓN FINAL</t>
  </si>
  <si>
    <t>DILIGENCIABLE ASPIRANTE</t>
  </si>
  <si>
    <t>008</t>
  </si>
  <si>
    <t>Profesional Universitario  Codigo 219 Grado 10</t>
  </si>
  <si>
    <t>Apoyar las actividades de supervisión y control al componente social de la Entidad y del operador y a los contratos/convenios relacionados con la gestión social participando en el diseño y ejecución de acciones, de planes, programas, proyectos para el logro de los objetivos de la gestión en el área de su competencia, según el procedimiento establecido y la normativa vigente.</t>
  </si>
  <si>
    <t>1. Realizar actividades del proceso de supervisión y control al desarrollo de los contratos/convenios relacionados con la gestión social de acuerdo con la metodología adoptada, el plan y programa de trabajo aprobado, las obligaciones pactadas y la normativa vigente. 2. Desarrollar las actividades en campo y proyectar las respuestas/informes al tratamiento de las no conformidades, del cumplimiento de acciones preventivas y correctivas y en la solución y atención de las PQR y de los derechos de petición, de intervenciones realizadas de supervisión y control y de los hallazgos de auditorías internas o externas de los programas del área de su competencia, según los procedimientos establecidos. 3. Implementar las actividades de los planes, programas y proyectos del plan de gestión social del área de su competencia de acuerdo con los planes de desarrollo nacional o distrital y el plan de ordenamiento territorial. 4. Hacer seguimiento y supervisión en campo a los contratos/convenios/programas y apoyar los trámites administrativos y de liquidación de los mismos, de acuerdo con el procedimiento establecido. 5. Preparar y presentar informes requeridos teniendo en cuenta lo establecido en el sistema de gestión documental e informar a la comunidad aledaña al RSDJ sobre los avances del programa de gestión social. 6. Elaborar documentos y estudios previos de carácter técnico para la ejecución del plan de gestión social con información específica solicitada por diferentes autoridades según requerimiento y normas de gestión documental. 7. Realizar acciones, programas y campañas en forma coordinada con el operador y autoridades locales, organizaciones públicas, privadas y con la comunidad del área de influencia del sitio de disposición final, en cumplimiento de la misión institucional.,8. Organizar de manera oportuna la información de los procesos de gestión social, referente a las acciones con la comunidad y el desarrollo y seguimiento de los proyectos de manera eficiente y con calidad. 9. Mantener las bases de datos actualizadas de los procesos gestión social, de las acciones con la comunidad y del desarrollo y seguimiento de los proyectos, de manera oportuna y confiable para la toma de decisiones. 10. Participar y aplicar con la calidad y oportunidad requerida en la implementación y mejoramiento continuo del Sistema Integrado de Gestión, dentro de los parámetros de las normas técnicas y de acuerdo con las directrices de la entidad. 11. Desempeñar las demás funciones que ordene el jefe inmediato y que sean de la naturaleza del empleo.</t>
  </si>
  <si>
    <t xml:space="preserve">Estudio: • Título Profesional en Administración, Administración Ambiental, Administración Financiera, Administración Pública, Administración de Empresas, Administración de Empresas y Finanzas, Administración y Dirección de Empresas, Administración de Servicios, Gestión Empresarial, Gestión y Desarrollo Urbanos, Administración de Empresas con Énfasis en Finanzas, Finanzas del Núcleo Básico de Conocimiento Administración. • Título Profesional en Sociología, Trabajo Social del Núcleo Básico de Conocimiento   Sociología, Trabajo Social y Afines. • Título Profesional en Derecho, Jurisprudencia y Derecho y Ciencias Políticas del Núcleo Básico de Conocimiento Derecho y Afines. • Tarjeta profesional en los casos reglamentados por la ley., </t>
  </si>
  <si>
    <t>004</t>
  </si>
  <si>
    <t>001</t>
  </si>
  <si>
    <t>Profesional Especializado  Codigo 222 Grado 26</t>
  </si>
  <si>
    <t>004 - OFICINA ASESORA DE PLANEACION</t>
  </si>
  <si>
    <t>Diseñar e implementar metodologías, instrumentos y herramientas para la formulación, seguimiento y evaluación de las metas, planes, programas, proyectos y objetivos institucionales, que contribuyan en el fortalecimiento y desarrollo de los procesos de planeación de la Entidad.</t>
  </si>
  <si>
    <t>1.	Desarrollar herramientas e instrumentos de planeación para la formulación, seguimiento y evaluación de planes, programas y proyectos de metas y objetivos establecidos por la entidad, en concordancia con los lineamientos emitidos por las entidades competentes.
2.	Realizar acompañamiento a las diferentes dependencias en la formulación de los planes, programas y proyectos para el cumplimiento de las metas y objetivos institucionales. 
3.	Efectuar acompañamiento a las diferentes dependencias en la modificación, seguimiento y evaluación de los proyectos de inversión de la Unidad, conforme con los lineamientos establecidos por el Distrito Capital. 
4.	Llevar a cabo acompañamiento con las dependencias de la entidad en la formulación, modificación y ejecución del presupuesto de la entidad, aplicando los procedimientos internos establecidos y los lineamientos emitidos por la Secretaría Distrital de Hacienda y la Secretaría Distrital de Planeación. 
5.	Participar en la formulación, modificación y ejecución del Plan Estratégico Institucional, Planes de Acción y Plan de Adquisiciones y de Contratación, que permitan el cumplimiento de las metas del Plan de Desarrollo Distrital. 
6.	Realizar acompañamiento a las Subdirecciones y/o jefaturas en los informes de gestión física y presupuestal de la vigencia anterior de acuerdo con los plazos establecidos por las Secretarías Distritales de Hacienda y Planeación y las demás que solicite la norma. 
7.	Revisar los informes y respuestas a requerimientos relacionados con las metas, planes, programas y proyectos de la entidad, de acuerdo con las disposiciones legales.
8.	Participar en la implementación y mejoramiento continuo del Sistema Integrado de Gestión, dentro de los parámetros de las normas técnicas y de acuerdo con las directrices de la entidad de manera oportuna.
9.	Las demás funciones asignadas por el superior inmediato, relacionadas con la naturaleza del cargo y el área de desempeño.</t>
  </si>
  <si>
    <t>•	Título Profesional en Administración Financiera, Administración Pública, Administración de Empresas, Administración de Empresas y Finanzas, Administración y Dirección de Empresas, Administración de Empresas con Énfasis en Finanzas, Finanzas del Núcleo Básico de Conocimiento Administración.
•	Título Profesional en Economía del Núcleo Básico de Conocimiento Economía.
•	Título Profesional en Contaduría Pública del Núcleo Básico de Conocimiento Contaduría Pública.
•	Título Profesional en Ingeniería Comercial Ingeniería Administrativa, Ingeniería Administrativa y de Finanzas, Ingeniería en Calidad, Ingeniería Financiera, Ingeniería Financiera y de Negocios del Núcleo Básico de Conocimiento Ingeniería Administrativa y Afines
•	Título Profesional en Ingeniería Industrial, Ingeniería de Producción del Núcleo Básico de Conocimiento Ingeniería Industrial y Afines.
•	Título Profesional en Ingeniería Sanitaria, Ingeniería Ambiental, Ingeniería de Producción del Núcleo Básico de Conocimiento Ingeniería Ambiental y Afines.
•	Título Profesional en Estadística del Núcleo Básico de Conocimiento Matemáticas, Estadística y Afines.
•	Título Profesional en Planeación para el Desarrollo Social del Núcleo Básico de Conocimiento Sociología, Trabajo Social y Afines
•	Título de postgrado en áreas relacionadas con las funciones del cargo.
•	Tarjeta profesional en los casos reglamentados por la ley.</t>
  </si>
  <si>
    <t>Sesenta y seis (66) meses de experiencia profesional relacionada.</t>
  </si>
  <si>
    <t>SERGIO JIMENEZ</t>
  </si>
  <si>
    <t>002</t>
  </si>
  <si>
    <t>Profesional Especializado  Codigo 222 Grado 24</t>
  </si>
  <si>
    <t>002 - OFICINA DE CONTROL INTERNO</t>
  </si>
  <si>
    <t>Realizar acciones que permitan el sostenimiento y mejora del Sistema de Control Interno, presentar los informes que se requieran para dar respuesta a los requerimientos efectuados por los diferentes organismos externos y cumplir con las responsabilidades que el jefe inmediato le asigne según la naturaleza del cargo y las necesidades de la dependencia</t>
  </si>
  <si>
    <t>1.	Realizar las auditorías internas de gestión que le sean asignadas, de acuerdo con el plan establecido, que permitan evaluar de manera integral la gestión de los procesos de la Entidad, de conformidad con los procedimientos establecidos. 
2.	Presentar los informes de auditoría y demás documentos que deban integrar el archivo de las auditorías realizadas, de conformidad con las directrices establecidas en la entidad.
3.	Realizar seguimiento a los Planes de Mejoramiento, de acuerdo con los procedimientos establecidos. 
4.	Ejecutar los planes de auditoría para verificar la sostenibilidad y el mejoramiento continuo del Sistema Integrado de Gestión, de acuerdo con los procesos, procedimientos y las metodologías establecidas en la Unidad.
5.	Desarrollar estrategias para la aplicación de las herramientas para la evaluación del sistema de control interno de la Entidad.
6.	Participar en la implementación y mejoramiento continuo del Sistema Integrado de Gestión, dentro de los parámetros de las normas técnicas y de acuerdo con las directrices de la entidad.
7.	Las demás funciones inherentes a la naturaleza del cargo que le sean asignadas por el Jefe Inmediato o que le atribuya la ley.</t>
  </si>
  <si>
    <t>•	Título Profesional en Administración, Administración Ambiental, Administración Financiera, Administración Pública, Administración de Empresas, Administración de Empresas y Finanzas, Administración de Empresas con Énfasis en Finanzas, Finanzas del Núcleo Básico de Conocimiento Administración.
•	Título Profesional en Ingeniería Industrial del Núcleo Básico de Conocimiento Ingeniería Industrial y Afines.
•	Título Profesional en Ingeniería Ambiental, Ingeniería Ambiental y de Saneamiento Ingeniería Ambiental y Sanitaria del Núcleo Básico de Conocimiento Ingeniería Ambiental, Sanitaria y Afines.
•	Título Profesional en Economía del Núcleo Básico de Conocimiento Economía.
•	Título Profesional en Contaduría, Contaduría Pública del Núcleo Básico de Conocimiento Contaduría Pública.
•	Título Profesional en Derecho, Abogado, Jurisprudencia y Derecho y Ciencias Políticas del Núcleo Básico de Conocimiento Derecho y Afines.
•	Administrador de Sistemas de Información, Ingeniero de Sistemas con Énfasis en Administración e Informática, Ingeniero Electrónico y de Telecomunicaciones, Ingeniería de Sistemas e Informática, Ingeniería de Sistemas, del Núcleo Básico de Conocimiento Ingeniería de Sistemas, Telemática y Afines.
•	Título de postgrado en áreas relacionadas con las funciones del cargo.
•	Tarjeta profesional en los casos reglamentados por la Ley.</t>
  </si>
  <si>
    <t>Cincuenta y cuatro (54) meses de experiencia profesional relacionada</t>
  </si>
  <si>
    <t>OSCAR JAVIER HERNANDEZ SERRANO</t>
  </si>
  <si>
    <t>OSBALDO CORTES</t>
  </si>
  <si>
    <t>003</t>
  </si>
  <si>
    <t>006 - SUBDIRECCION RECOLECCION, BARRIDO Y LIMPIEZA</t>
  </si>
  <si>
    <t>Consolidar y revisar la ejecución de las actividades de supervisión y control de los contratos de operación de servicios de aseo, sus respectivas interventorías, verificando que las acciones desarrolladas correspondan a los planes, programas, proyectos para el logro de los objetivos, en cumplimiento de las normas y mecanismos de participación.</t>
  </si>
  <si>
    <t>1.	Contribuir al desempeño eficiente y con calidad de la prestación de los servicios de la Subdirección mediante la realización de actividades del proceso de supervisión y control de los contratos de operación e interventoría a los operadores; así mismo, diseñando las acciones de los planes, programas, proyectos para el logro de los objetivos de la gestión de la Subdirección de RBL.
2.	Elaborar la metodología, el plan y programa de trabajo para la realización de la supervisión y control a la interventoría de la operación de los servicios del área de su competencia, de acuerdo con las obligaciones pactadas, las mejores prácticas sobre la materia y los recursos disponibles.
3.	Controlar la ejecución de las actividades de supervisión y control a la interventoría de la operación de los servicios de la Subdirección de RBL, según el plan, programa de trabajo y metodología adoptada. 
4.	Controlar y evaluar la disponibilidad y el empleo de los recursos humanos, técnicos, físicos y materiales del Interventor de conformidad con el plan y programa de trabajo adoptado, las obligaciones contractuales y la normativa vigente.
5.	Hacer seguimiento al tratamiento de las no conformidades, de acciones preventivas y correctivas a ejecutar por el interventor como resultado de las intervenciones realizadas de supervisión, control y evaluación del proceso y los hallazgos de auditorías internas o externas, en cumplimiento de la normativa vigente.
6.	Revisar y gestionar las PQR y sugerencias de competencia del Interventor y las relacionadas con los servicios del área de su competencia que correspondan a los operadores de acuerdo con el procedimiento establecido y la normativa vigente.
7.	Efectuar seguimiento aleatorio en campo a la labor del interventor para verificar el grado de cumplimiento de las especificaciones contractuales, a algunos puntos de intervención del operador relacionados con el tratamiento de las no-conformidades y en la solución y atención de las PQR y sugerencias según la metodología adoptada, el procedimiento establecido, las obligaciones contractuales y la normativa vigente.
8.	Emitir los conceptos técnicos que le sean solicitados sobre los contratos de interventoría y de operación del área de servicio de su competencia de acuerdo con las cláusulas contractuales, la tecnología y las mejores prácticas sobre la materia y la normativa vigente. 
9.	Gestionar la realización de estudios previos y especificaciones técnicas de proyectos u obras a contratar de los servicios del área de su competencia según los planes de desarrollo nacional o distrital y el plan de ordenamiento territorial.
10.	Participar en la implementación y mejoramiento continuo del Sistema Integrado de Gestión, dentro de los parámetros de las normas técnicas y de acuerdo con las directrices de la entidad de manera oportuna.
11.	Desempeñar las demás funciones que ordene el jefe inmediato y que sean de la naturaleza del empleo.</t>
  </si>
  <si>
    <t>•	Título Profesional en Administración, Administración Ambiental, Administración Financiera, Administración Pública, Administración de Empresas, Administración de Empresas y Finanzas, Administración y Dirección de Empresas, Administración y Negocios Internacionales, Administración en Finanzas y Negocios internacionales, Finanzas y Relaciones Internacionales, Administración de Negocios, Administración de Servicios, Gestión Empresarial, Gestión y Desarrollo Urbanos,  Administración de Empresas con Énfasis en Finanzas, Finanzas  del Núcleo Básico de Conocimiento  Administración.
•	Título Profesional en Negocios Internacionales, Comercio Exterior, Economía, Finanzas y Comercio Exterior, Comercio Internacional y Finanzas, Comercio y Negocios Internacionales, Relaciones Económicas Internacionales, Economía y Finanzas Internacionales, Negocios y Relaciones Internacionales del Núcleo Básico de Conocimiento Economía.
•	Título Profesional en Contaduría Pública del Núcleo Básico de Conocimiento Contaduría Pública.
•	Título Profesional en Derecho, Jurisprudencia y Derecho y Ciencias Políticas del Núcleo Básico de Conocimiento Derecho y Afines.
•	Título Profesional en Ingeniería Administrativa, Ingeniería Administrativa y de Finanzas, Ingeniería en Calidad, Ingeniería Financiera, Ingeniería Financiera y de Negocios del Núcleo Básico de Conocimiento Ingeniería Administrativa y Afines.
•	Título Profesional en Ingeniería Ambiental, Ingeniería Ambiental y de Saneamiento, Ingeniería Sanitaria Ambiental, Ingeniería Sanitaria, Ingeniería del Medio Ambiente, Ingeniería del Desarrollo Ambiental, Ingeniería Ambiental y Sanitaria, Ingeniería Forestal del Núcleo Básico de Conocimiento Ingeniería Ambiental, Sanitaria y Afines.
•	Título Profesional en Ingeniería Industrial, Ingeniería de Producción del Núcleo Básico de Conocimiento Ingeniería Industrial y Afines.
•	Título Profesional en Ingeniería Civil, Ingeniería Catastral y Geodesia, Ingeniería de Transportes y Vías, Ingeniería Geográfica, Ingeniería Geológica, Ingeniería Topográfica, Ingeniería Urbana, del Núcleo Básico de Conocimiento Ingeniería Civil y Afines.
•	Título Profesional en Ingeniería de Sistemas,  Ingeniería de Telecomunicaciones e Informática, Ingeniería en Ciencias Computacionales, Ingeniería en Computación, Ingeniería en Diseño de Entretenimiento Digital, Ingeniería en Informática, Ingeniería en Multimedia, Ingeniería en Software, Ingeniería en Teleinformática, Ingeniería en Telemática, Ingeniería Informática, Ingeniería Multimedia, Ingeniería Telecomunicaciones, Ingeniería Telemática, Sistemas de Información del Núcleo Básico de Conocimiento Ingeniería de Sistemas, Telemática y Afines.
•	Título Profesional en Ingeniería Mecánica, Ingeniería de Mantenimiento, Ingeniería de Procesos Industriales, Ingeniería Electromecánica, Ingeniería en Mantenimiento Industrial y Hospitalario, Ingeniería en Mecatrónica, Ingeniería Mecánica y de Manufactura, Ingeniería Mecatrónica del Núcleo Básico de Conocimiento Ingeniería Mecánica y Afines.
•	Título Profesional en Bacteriología del Núcleo Básico de Conocimiento Bacteriología.
•	Título Profesional en Biología, Biología Ambiental, Biología Aplicada, Ciencias Ambientales, Ciencias Ecológicas, Ecología, Microbiología, Microbiología Industrial, Microbiología Industrial Y Ambiental, Microbiología y Bioanálisis del Núcleo Básico de Conocimiento Biología, Microbiología y Afines.
•	Título de postgrado en áreas relacionadas con las funciones del cargo.
•	Tarjeta profesional en los casos reglamentados por la ley.</t>
  </si>
  <si>
    <t>DEFINITIVA</t>
  </si>
  <si>
    <t>Renuncia de Eugenio Simon Barrios</t>
  </si>
  <si>
    <t>JAZMIN KARIME FLOREZ</t>
  </si>
  <si>
    <t>Profesional Universitario  Codigo 219 Grado 12</t>
  </si>
  <si>
    <t>005 - OFICINA ASESORA DE COMUNICACIONES  Y RELACIONES INTERINSTITUCIONALES</t>
  </si>
  <si>
    <t>Desarrollar estrategias de comunicación externa con destino a los medios de comunicación escritos, radio, televisión, audiencias públicas, rendición de cuentas, página web, para la divulgación de los programas, proyectos y actividades con el fin de fortalecer la imagen corporativa</t>
  </si>
  <si>
    <t>1.	Desarrollar el manual de políticas de comunicaciones en su aparte relacionado con las comunicaciones externas de acuerdo con las directrices de la Dirección y Secretaria General de la Alcaldía Mayor de Bogotá.
2.	Elaborar piezas comunicativas con destino a los medios de comunicación, televisión, radio, audiencias públicas, rendición de cuentas sobre desarrollo de programas y actividades misionales de la Unidad de acuerdo con las técnicas periodísticas, para fortalecer la imagen institucional de la Unidad.
3.	Elaborar los contenidos de las comunicaciones con destino a la página web, en coordinación con los responsables de los procesos y áreas misionales de acuerdo con los parámetros establecidos por la Dirección y directrices establecidas por los entes gubernamentales competentes. 
4.	Aplicar estrategias de interacción comunicacional con las entidades del Distrito Capital, departamentales, nacionales y entes privados, facilitando el desarrollo de las relaciones interinstitucionales para el cumplimiento de los objetivos institucionales.
5.	Organizar y mantener actualizada la información divulgada por los diferentes medios de comunicación sobre los programas y actividades de la Unidad Administrativa, siguiendo las normas de gestión documental y dejándola a disposición de los interesados.
6.	Preparar los soportes visuales, gráficos y publicitarios de las piezas y comunicaciones con destino a los diferentes medios de comunicación, divulgando los programas y actividades misionales de la Unidad Administrativa.
7.	Participar en la implementación y mejoramiento continuo del Sistema Integrado de Gestión, dentro de los parámetros de las normas técnicas y de acuerdo con las directrices de la entidad de manera oportuna.
8.	Desempeñar las demás funciones que ordene el jefe inmediato y que sean de la naturaleza del empleo.</t>
  </si>
  <si>
    <t>•	Título Profesional en Comunicación Social y Periodismo, Comunicación Social, Comunicación Audiovisual y Multimedia, Comunicación Audiovisual y Multimedios, Comunicación Social y Medios, del Núcleo Básico de Conocimiento Comunicación Social, Periodismo y Afines.
•	Título Profesional en Psicología del Núcleo Básico de Conocimiento Psicología.
•	Título Profesional en Diseño Digital y Multimedia, Diseño Gráfico, Diseño Gráfico y Multimedia del Núcleo Básico de Conocimiento Diseño.
•	Título Profesional en Comunicación Gráfica Publicitaria, Comunicación Publicitaria, Mercadeo y Publicidad, Publicidad, Publicidad y Mercadeo del Núcleo Básico de Conocimiento Publicidad y Afines.
•	Tarjeta profesional en los casos reglamentados por la ley.</t>
  </si>
  <si>
    <t xml:space="preserve">Treinta y tres (33) meses de experiencia profesional relacionada.
</t>
  </si>
  <si>
    <t>DIANA RUTH FANDIÑO- YINA LUZ MOVILLA</t>
  </si>
  <si>
    <t>005</t>
  </si>
  <si>
    <t>008 - SUBDIRECCION SERVICIOS FUNERARIOS Y ALUMBRADO PUBLICO</t>
  </si>
  <si>
    <t>Desarrollar actividades de enfoque organizacional, sistema integrado de gestión, metodologías, instrumentos y herramientas para la formulación, seguimiento y evaluación de las metas, planes, programas, proyectos y objetivos institucionales que contribuyan al cumplimiento de los procesos de Alumbrado Público y Servicios Funerarios</t>
  </si>
  <si>
    <t>1.	Elaborar y hacer seguimiento a los planes, programas y proyectos de los servicios del área según las instrucciones impartidas por el jefe inmediato.
2.	Consolidar y reportar los informes de seguimiento que requiera el Sector Hábitat, la Secretaria Distrital de Planeación, Secretaria Distrital de Hacienda y demás órganos competentes que lo soliciten, de acuerdo con las instrucciones impartidas por el jefe inmediato.
3.	Realizar seguimiento y actualización a los planes de Contratación y Adquisiciones de la Subdirección de Servicios Funerarios y Alumbrado Público, de acuerdo con los procedimientos establecidos.
4.	Realizar la programación mensual del PAC de la Subdirección de Servicios Funerarios y Alumbrado Público, de acuerdo con los procedimientos establecido en el Modelo de Transformación Organizacional de la Unidad.
5.	Gestionar ante las diferentes áreas los traslados, suspensiones y adiciones presupuestales de la Subdirección de Servicios Funerarios y Alumbrado Público, de acuerdo con los procedimientos establecidos en el Modelo de Transformación Organizacional de la Unidad.
6.	Solicitar los Certificados de Disponibilidad Presupuestal y Certificado de Registro Presupuestal requeridos para llevar a cabo la contratación requerida en la Subdirección de Servicios Funerarios y Alumbrado Público, de acuerdo con los procedimientos establecidos.
7.	Realizar gestión y seguimiento a la ejecución de los proyectos de inversión al igual que a las Reservas presupuestales y Pasivos Exigibles a cargo de la Subdirección de Servicios Funerarios y Alumbrado Público, de acuerdo con los procedimientos establecidos en la Unidad.
8.	Apoyar la implementación de las normas NICSP en la prestación de servicios de Alumbrado público y Servicios Funerarios. 
9.	Elaborar los actos administrativos que se requieran para los procesos de Servicios Funerarios y Alumbrado Público.
10.	Elaborar y realizar el seguimiento al plan de mejoramiento y a los correctivos concertados para los procesos de Servicios Funerarios y Alumbrado Público.
11.	Realizar el seguimiento y reporte al cumplimiento de las acciones definidas en el Mapa de Riesgos, Plan Anticorrupción, Indicadores de los procesos de Alumbrado Público y Servicios Funerarios.
12.	Atender las auditorías que se programen a los procesos de Alumbrado Público y Servicios Funerarios, de acuerdo con las instrucciones impartidas por el jefe inmediato.
13.	Participar en el fortalecimiento del sistema integrado de gestión, en los procesos de Alumbrado Público y Servicios Funerarios.
14.	Atender las solicitudes relacionadas con los servicios funerarios prestados en los Cementerios del Distrito.
15.	Las demás funciones inherentes a la naturaleza del cargo y/o al área de desempeño y las que le sean asignadas por el Jefe Inmediato o que le atribuya la ley.</t>
  </si>
  <si>
    <t>•	Título Profesional en Derecho y/o Ciencias Políticas del Núcleo Básico de Conocimiento Derecho.
•	Título Profesional en Ingeniería Industrial, Ingeniería de Producción del Núcleo Básico de Conocimiento Ingeniería Industrial y Afines.
•	Título Profesional en Administración Pública, Administración de empresas, Administración Pública, Gestión y Desarrollo Urbanos del Núcleo Básico de Conocimiento Administración.
•	Tarjeta profesional en los casos reglamentados por la ley.</t>
  </si>
  <si>
    <t>751 DE 2018</t>
  </si>
  <si>
    <t>EDGAR DANIEL VELOSA</t>
  </si>
  <si>
    <t xml:space="preserve">Gestionar las actividades requeridas para llevar a cabo la supervisión y control de las obligaciones relacionadas con la disposición final y tratamiento de residuos provenientes de ésta, de acuerdo con lo establecido en la normativa ambiental y de servicios públicos vigente, la licencia ambiental, los planes de manejo ambiental definidos entre otros factores a considerar.
</t>
  </si>
  <si>
    <t>1.	Ejercer la supervisión a la actividad de disposición final, mediante el seguimiento a las acciones que adelante la interventoría para garantizar el cumplimiento por parte del concesionario y/o operador del servicio, las obligaciones contenidas en la licencia ambiental, los planes de manejo ambiental y la normativa ambiental vigente.
2.	Realizar seguimiento a las obligaciones establecidas en la licencia ambiental del sitio de disposición final, generando recomendaciones, observaciones y alertas tempranas sobre cada una de las actividades realizadas.
3.	Emitir los conceptos técnicos como resultado de las acciones de seguimiento desarrolladas por el interventor en material ambiental y de operación, de acuerdo con la normativa vigente.
4.	Efectuar visitas de campo al sitio de disposición final de residuos sólidos con el objetivo de verificar el seguimiento realizado por la interventoría al concesionario y/o al operador de la actividad de disposición final, en cumplimiento con lo establecido en la normativa, la licencia ambiental y los planes de manejo ambiental.
5.	Ejecutar el procedimiento establecido para la supervisión y control del componente ambiental y operativo de acuerdo con lo establecido en el sistema integrado de gestión.
6.	Elaborar estudios previos para la contratación de estudios, consultorías u obras que la actividad de disposición final requiera de acuerdo con el procedimiento establecido.
7.	Atender las PQRSD, derechos de petición, sugerencias y requerimientos hechos por los entes de control, la ciudadanía, las auditorías externas o internas y demás usuarios, relacionadas con la actividad de disposición final según los términos legales, la normativa vigente y los procedimientos establecidos en el Modelo de Transformación Organizacional.
8.	Participar en la implementación y mejoramiento continuo del Sistema Integrado de Gestión, dentro de los parámetros de las normas técnicas y de acuerdo con las directrices de la entidad de manera oportuna.
9.	Las demás funciones inherentes a la naturaleza del cargo y/o al área de desempeño y las que le sean asignadas por el Jefe Inmediato o que le atribuya la ley.</t>
  </si>
  <si>
    <t>•	Título Profesional en Ingeniería Ambiental, Ingeniería Ambiental y de Saneamiento, Ingeniería Sanitaria y Ambiental, Ingeniería Sanitaria, Ingeniería del Medio Ambiente, Ingeniería del Desarrollo Ambiental, Ingeniería Ambiental y Sanitaria, Ingeniería Forestal del Núcleo Básico de Conocimiento Ingeniería Ambiental, Sanitaria y Afines.
•	Título Profesional en Administración Ambiental, Administración, Administración del Medio Ambiente, Administración Ambiental y de los Recursos Naturales, Administración del Medio Ambiente y de los Recursos Naturales del Núcleo Básico de Conocimiento Administración.
•	Título Profesional en Ingeniería Química del Núcleo Básico de Conocimiento Ingeniería Química y Afines.
•	Título Profesional en Ingeniería Civil, Ingeniería Catastral y Geodesia, Ingeniería Topográfica, Ingeniería Urbana, del Núcleo Básico de Conocimiento Ingeniería Civil y Afines.
•	Tarjeta profesional en los casos reglamentados por la ley.</t>
  </si>
  <si>
    <t xml:space="preserve">Treinta y tres (33) meses de experiencia profesional relacionada
</t>
  </si>
  <si>
    <t>FABIO HERNAN SOTOMONTE</t>
  </si>
  <si>
    <t>007</t>
  </si>
  <si>
    <t>010 - SUBDIRECCION ASUNTOS LEGALES</t>
  </si>
  <si>
    <t>Realizar las actividades relacionadas con el proceso de contratación, garantizando que el mismo se desarrolle de manera eficiente y cumpliendo con los principios y procedimientos establecidos por las normas que regulan la materia.</t>
  </si>
  <si>
    <t>1.	Desarrollar las actividades necesarias para llevar a cabo la contratación, de conformidad con la modalidad de selección que aplique para cada caso.
2.	Elaborar los documentos requeridos para los procesos de contratación para la adquisición de bienes y servicios, surtiendo cada una de las etapas y requisitos dando cumplimiento a lo establecido en el Estatuto Contractual y normas concordantes.
3.	Elaborar conceptos jurídicos y dar apoyo profesional a las diferentes dependencias de la Unidad, respecto a las diversas situaciones jurídicas que puedan presentarse en los procesos contractuales, teniendo en cuenta la normativa vigente.
4.	Sustanciar los actos que resuelvan los recursos interpuestos contra los actos administrativos contractuales emitidos por la dirección, de acuerdo con la normativa vigente y directrices de los órganos rectores.
5.	Recopilar y sistematizar la normativa reglamentaria, jurisprudencia y doctrina relacionada con los temas de la entidad y realizar su divulgación con el apoyo de la Oficina Asesora de Comunicaciones de la Unidad, con la oportunidad requerida.
6.	Hacer seguimiento y evaluación de los procesos y actividades que le sean asignadas de manera oportuna y de acuerdo con la normativa vigente.
7.	Elaborar las actas de liquidación de los contratos celebrados por esta dependencia, cuya supervisión se encuentre a cargo de la Dependencia, de manera oportuna.
8.	Elaborar las certificaciones de los contratos que le sean asignadas, cuyo contenido sea de carácter contractual. Si las solicitudes contienen elementos técnicos o de ejecución del contrato, debe dar traslado a la Dependencia que corresponda, para su consolidación y expedición de la respectiva certificación.
9.	Hacer seguimiento al cumplimiento del Plan Anual de Adquisiciones en los plazos establecidos de acuerdo con lo presentado por cada área de la Unidad.
10.	Participar en la implementación y mejoramiento continuo del Sistema Integrado de Gestión, dentro de los parámetros de las normas técnicas y de acuerdo con las directrices de la entidad de manera oportuna.
11.	Desempeñar las demás funciones relacionadas con la naturaleza del cargo y el área de desempeño</t>
  </si>
  <si>
    <t xml:space="preserve">•	Título Profesional en Derecho, Jurisprudencia del Núcleo Básico de Conocimiento Derecho y Afines.
•	Tarjeta profesional </t>
  </si>
  <si>
    <t>IVAN RICARDO PERILLA</t>
  </si>
  <si>
    <t>009</t>
  </si>
  <si>
    <t>Auxiliar Administrativo  Codigo 407 Grado 8</t>
  </si>
  <si>
    <t>011 - SUBDIRECCION ADMINISTRATIVA Y FINANCIERA</t>
  </si>
  <si>
    <t>Desarrollar actividades de apoyo administrativo, gestión documental, atención al usuario interno y externo de la entidad, de acuerdo con los procedimientos establecidos.</t>
  </si>
  <si>
    <t>1.	Desarrollar las actividades de apoyo administrativo y logístico que requiera el funcionamiento de la dependencia, conforme a las instrucciones del superior inmediato.
2.	Digitar diferentes tipos de documentos, según las instrucciones del jefe inmediato y las necesidades de la dependencia. 
3.	Apoyar las actividades de ingreso, salida, registro y gestión de la correspondencia de la dependencia, según procedimiento establecido.
4.	Colaborar en la organización de los documentos de archivo de acuerdo con la normativa vigente y las tablas de retención documental.
5.	Apoyar la atención a funcionarios y público en general, brindado la información y realizando los trámites pertinentes, de conformidad con el procedimiento establecido.
6.	Organizar y gestionar el archivo de gestión y depurar los documentos que deben ir con destino al archivo central de acuerdo con el procedimiento establecido.
7.	Colaborar en las actividades de mensajería interna y externa que requiera la dependencia, de acuerdo con las necesidades institucionales.
8.	Participar en la implementación y mejoramiento continuo del Sistema Integrado de Gestión, dentro de los parámetros de las normas técnicas y de acuerdo con las directrices de la entidad de manera oportuna
9.	Las demás funciones asignadas por el superior inmediato, relacionadas con la naturaleza del cargo</t>
  </si>
  <si>
    <t>Aprobación de cuatro (4) año de educación básica secundaria.</t>
  </si>
  <si>
    <t>Un (1) año de experiencia.</t>
  </si>
  <si>
    <t>010</t>
  </si>
  <si>
    <t>Orientar los temas jurídicos del área y recomendar a la oficina las acciones que en materia de procedimientos administrativos le competan a la Subdirección de Disposición Final, de conformidad con las normas legales vigentes.</t>
  </si>
  <si>
    <t>1.	Gestionar la información pertinente de la Subdirección de Asuntos Legales para dar inicio al trámite de defensa de los intereses de la Unidad, que sean competencia de la Subdirección, de acuerdo con la normativa vigente.
2.	Elaborar y revisar los proyectos de actos administrativos y demás documentos legales que sean competencia de la Subdirección de Disposición Final, de acuerdo con los lineamientos institucionales.
3.	Elaborar y mantener actualizada la base de datos con los procesos que sean competencia de la Subdirección, de manera oportuna y confiable para la toma de decisiones.
4.	Revisar los documentos requeridos para adelantar los trámites contractuales y remitir a la Subdirección de Asuntos Legales, la solicitud de trámite, con los documentos soporte requeridos, en cumplimiento del procedimiento establecido.
5.	Revisar los proyectos de respuesta de la Subdirección, que involucren temas normativos.
6.	Participar y aplicar con calidad y oportunidad requerida la implementación y mejoramiento continuo del Sistema Integrado de Gestión, dentro de los parámetros de las normas técnicas y de acuerdo con las directrices de la entidad.
7.	Desempeñar las demás funciones asignadas por el superior inmediato, relacionadas con la naturaleza del empleo</t>
  </si>
  <si>
    <t>•	Título Profesional en Derecho, Jurisprudencia y Derecho y Ciencias Políticas del Núcleo Básico de Conocimiento Derecho y Afines.
•	Título de postgrado en áreas relacionadas con las funciones del cargo.
•	Tarjeta profesional en los casos reglamentados por la ley</t>
  </si>
  <si>
    <t>Treinta y tres (33) meses de experiencia profesional relacionada</t>
  </si>
  <si>
    <t>CLAUDIA BERRIO</t>
  </si>
  <si>
    <t>Se debe modificar manual</t>
  </si>
  <si>
    <t>011</t>
  </si>
  <si>
    <t>009 - SUBDIRECCION DE APROVECHAMIENTO</t>
  </si>
  <si>
    <t>Realizar el apoyo técnico en el seguimiento y control de la actividad de aprovechamiento del servicio público de aseo, remuneración de la población recicladora, vehículos de tracción humana y actualización y registro de recicladores y organizaciones de recicladores.</t>
  </si>
  <si>
    <t>1. Realizar las labores administrativas necesarias para gestionar el talento humano que monitorea el actuar de los operadores de la actividad de aprovechamiento del servicio público de aseo, de acuerdo con lo establecido en la normativa vigente. 2. Diseñar los lineamientos técnicos de la actividad de aprovechamiento del servicio público de aseo en la cuidad de Bogotá, de acuerdo con el Plan de Desarrollo Distrital.  3. Realizar supervisión a la actividad de aprovechamiento del servicio público de aseo, de acuerdo con las obligaciones adquiridas.  4. Administrar los sistemas de información que se desarrollan sobre la remuneración de la población recicladora, vehículos de tracción humana y actualización y registro de recicladores y organizaciones de recicladores, de acuerdo con las políticas definidas. 5. Realizar el seguimiento al recurso humano encargado de ejecutar la supervisión de la remuneración de la población recicladora, sustitución de vehículos de tracción humana y actualización y registro de recicladores y organizaciones de recicladores, de acuerdo con el plan de acción establecido. 6. Revisar e implementar estrategias de mejora en la operación del servicio de aseo con las Organizaciones de Recicladores y los demás prestadores de la actividad de aprovechamiento del servicio público de aseo, de acuerdo con las necesidades de la operación. 7. Desarrollar herramientas y puesta en marcha de sistemas de atención, gestión, capacitación y apoyo en el proceso de formalización de la población recicladora de oficio, de acuerdo con el plan de trabajo establecido.,8. Gestionar los componentes técnicos y humanos de supervisión de la operación de las estaciones de clasificación y aprovechamiento de la actividad de aprovechamiento del servicio público de aseo, de acuerdo con el procedimiento establecido. 9. Realizar el proceso de implementación de puntos ecológicos y ejercer control a la pertinencia de su instalación, de acuerdo con las normativas vigentes. 10. Participar en la implementación y mejoramiento continuo del Sistema Integrado de Gestión, dentro de los parámetros de las normas técnicas y de acuerdo con las directrices de la entidad de manera oportuna. 11. Desempeñar las demás asignadas por el superior inmediato, de acuerdo con las funciones y la naturaleza del empleo</t>
  </si>
  <si>
    <t>048 DE 2022</t>
  </si>
  <si>
    <t>GLORIA SANCHEZ LAMPREA</t>
  </si>
  <si>
    <t>012</t>
  </si>
  <si>
    <t>Gestionar conforme al Plan Estratégico de la Entidad, el presupuesto anual de gastos e inversiones, para el manejo eficiente y eficaz de los recursos financieros, de conformidad con la normativa vigente. (Presupuesto)</t>
  </si>
  <si>
    <t>1.Desarrollar las actividades propias del proceso de ejecución presupuestal de gastos acorde con la normativa vigente. 
2.	Presentar los reportes e informes periódicos que le sean requeridos, según instrucciones del jefe inmediato.
3.	Realizar el seguimiento, evaluación y control de las operaciones presupuestales de la Unidad, de acuerdo con las normas y procedimientos vigentes.
4.	Realizar las actividades correspondientes al cierre presupuestal, de acuerdo con la normativa vigente.
5.	Evaluar y realizar actividades para implementación, mantenimiento y actualización del sistema integrado de información financiera de forma oportuna, acertada, responsable y teniendo en cuenta los procedimientos existentes.   
6.	Coordinar con la Oficina Asesora de Planeación la preparación del anteproyecto del presupuesto anual de la Unidad acorde con las normas vigentes y los lineamientos de política presupuestal que expida el distrito capital.
7.	Realizar el seguimiento a las ejecuciones presupuestales, según los procedimientos establecidos por la secretaría distrital de hacienda.
8.	Expedir los certificados de disponibilidad presupuestal y realizar los registros presupuestales pertinentes, conforme a la normativa vigente. 
9.	Realizar y analizar la pertinencia de las modificaciones presupuestales requeridas de manera oportuna y de acuerdo con la normativa vigente.
10.	Participar en la implementación y mejoramiento continuo del Sistema Integrado de Gestión, dentro de los parámetros de las normas técnicas y de acuerdo con las directrices de la entidad de manera oportuna
11.	Las demás funciones relacionadas con la naturaleza del cargo y el área de desempeño.</t>
  </si>
  <si>
    <t>•	Título Profesional en Administración, Administración Financiera, Administración Pública, Administración de Empresas, Administración de Empresas y Finanzas, Administración y Dirección de Empresas, Administración y Negocios Internacionales, Administración en Finanzas y Negocios internacionales, Finanzas y Relaciones Internacionales, Administración de Negocios, Administración de Servicios, Gestión Empresarial, Finanzas del Núcleo Básico de Conocimiento Administración.
•	Título Profesional en Planeación para el Desarrollo Social del Núcleo Básico de Conocimiento Sociología, Trabajo Social y Afines
•	Título Profesional en Economía, Finanzas y Comercio Exterior, Comercio Internacional y Finanzas, Economía y Finanzas Internacionales del Núcleo Básico de Conocimiento Economía.
•	Título Profesional en Contaduría Pública del Núcleo Básico de Conocimiento Contaduría Pública.
•	Título Profesional en Ingeniería Comercial, Ingeniería Administrativa, Ingeniería Administrativa y de Finanzas, Ingeniería Financiera, Ingeniería Financiera y de Negocios del Núcleo Básico de Conocimiento Ingeniería Administrativa y Afines.
•	Título Profesional en Ingeniería Industrial del Núcleo Básico de Conocimiento Ingeniería Industrial y Afines.
•	Título de postgrado en áreas relacionadas con las funciones del cargo.
•	Tarjeta profesional en los casos reglamentados por la ley.</t>
  </si>
  <si>
    <t>Cincuenta y cuatro (54) meses de experiencia profesional relacionada.</t>
  </si>
  <si>
    <t>158 de 2018</t>
  </si>
  <si>
    <t>SERGIO ALEJANDRO GONZALEZ</t>
  </si>
  <si>
    <t xml:space="preserve">N/A NO SE LANZO  PARA CONCURSO </t>
  </si>
  <si>
    <t>013</t>
  </si>
  <si>
    <t>Proponer y ejecutar metodologías y herramientas para la formulación, seguimiento y evaluación de los planes, programas y proyectos dirigidos a promover la participación ciudadana, el control social, la rendición de cuentas y la responsabilidad y gestión social, desarrollados por la entidad para el logro de los objetivos y metas institucionales.</t>
  </si>
  <si>
    <t>1. Proponer la aplicación de instrumentos y metodologías de planeación para la formulación, seguimiento y evaluación de los planes, programas y proyectos desarrollados por la entidad para el logro de los objetivos y metas institucionales, en concordancia con los lineamientos emitidos por las entidades competentes. 2. Realizar acompañamiento a las dependencias en la formulación, seguimiento y evaluación de los planes, programas y proyectos de acuerdo con la normatividad vigente y en concordancia con el Plan Estratégico de la Entidad y el Plan de Desarrollo Distrital, en el marco de la normatividad vigente.  3. Acompañar en la implementación de estrategias dirigidas a promover la participación ciudadana, el control social, la rendición de cuentas y la responsabilidad y gestión social, de acuerdo con las directrices del jefe inmediato. 4. Revisar y consolidar información relacionada con las metas, planes programas y proyectos que permitan la generación de los reportes o informes de avance de la ejecución, de acuerdo con la normatividad vigente y los procedimientos establecidos. 5. Acompañar en el seguimiento y registro de la información relacionada con la formulación, programación, actualización y seguimiento de las metas, planes, programas y proyectos, en los medios dispuestos para tal fin, acorde con los procedimientos establecidos y la normativa vigente. 6. Socializar al personal de las dependencias, el manejo y aplicación de las metodologías, herramientas e instrumentos para promover la participación ciudadana, el control social, la rendición de cuentas y la responsabilidad y gestión social de acuerdo con las orientaciones que sobre el particular señale su jefe inmediato y el marco normativo que lo regula. 7. Elaborar los informes de seguimiento tanto internos como del sector y de otras instancias pertinentes que lo soliciten, de acuerdo con las instrucciones impartidas por el líder del proceso.,8. Hacer el seguimiento, análisis y reporte de la información de los planes programas y proyectos de competencia del área funcional, según las instrucciones impartidas por el líder del proceso. 9. Elaborar informes y respuestas a requerimientos relacionados con el cumplimiento de las metas, planes, programas y proyectos de la entidad, de acuerdo con la normativa vigente. 10. Participar en la implementación y mejoramiento continuo de los sistemas de gestión, dentro de los parámetros de las normas técnicas y de acuerdo con las directrices de la entidad. 11. Las demás funciones inherentes a la naturaleza del cargo y/o al área de desempeño y las que le sean asignadas por el Jefe Inmediato o que le atribuya la ley.</t>
  </si>
  <si>
    <t>751 de 2018</t>
  </si>
  <si>
    <t>014</t>
  </si>
  <si>
    <t>003 - OFICINA DE TECNOLOGIAS DE LA INFORMACION Y LAS COMUNICACIONES TIC</t>
  </si>
  <si>
    <t>Atender las necesidades tecnológicas para la transferencia de información entre los procesos de la Unidad garantizando el uso óptimo de los sistemas de información y aplicativos disponibles en la entidad, teniendo en cuenta los criterios de calidad y oportunidad definidos en la Unidad.</t>
  </si>
  <si>
    <t>1. Administrar y gestionar la mesa de ayuda de soporte técnico y el personal a cargo de la misma dentro de la entidad, teniendo en cuenta las directrices formuladas por el jefe inmediato. 2. Gestionar los mantenimientos correctivos y preventivos que se definan o sean requeridos teniendo en cuenta la infraestructura propia de la Entidad. 3. Adelantar los estudios de obsolescencia tecnológica que permitan realizar las contrataciones de infraestructura y renovación de hardware y software. 4. Realizar la programación anual de software que la entidad necesita para el normal funcionamiento de la misma, definiendo las fechas de corte, valores y proveedores de cada una de las soluciones, de acuerdo con las necesidades institucionales. 5. Ejercer el seguimiento, monitoreo y configuración de los equipos de comunicaciones instalados, así como los indicadores de prestación de servicios de Tics y presentar informes sobre los mismos, conforme con los lineamientos y directrices impartidas. 6. Definir el análisis de capacidad sobre la plataforma tecnológica en producción con el fin de proyectar las mejoras necesarias que garanticen la operación correcta de los sistemas de información y bases de datos de la entidad, de acuerdo con los parámetros establecidos. 7. Planificar los procesos de virtualización de la infraestructura de la entidad, de acuerdo con las necesidades y los recursos disponibles. 8. Realizar estudios y análisis de las necesidades de infraestructura tecnológica atendiendo los requerimientos de información de la Unidad y recursos disponibles y accesibles en el mercado. 9. Administrar los servidores y redes que incluye la instalación, configuración y operación de acuerdo con los requerimientos, instructivos y procedimientos establecidos.,10. Participar en la implementación y mejoramiento continuo del Sistema Integrado de Gestión, dentro de los parámetros de las normas técnicas y de acuerdo con las directrices de la entidad de manera oportuna. 11. Desempeñar las demás funciones que ordene el jefe inmediato y que sean de la naturaleza del empleo.</t>
  </si>
  <si>
    <t>015</t>
  </si>
  <si>
    <t>Realizar actividades de supervisión y control a los proyectos de aprovechamiento, tratamiento y/o valorización de los residuos sólidos enmarcados en la sostenibilidad ambiental y a la mitigación de los impactos negativos al medio ambiente, para el cumplimiento de los objetivos institucionales.</t>
  </si>
  <si>
    <t>1. Efectuar visitas de campo a los proyectos de aprovechamiento, tratamiento o valorización de los residuos sólidos con el objetivo de verificar el seguimiento técnico y ambiental realizado por parte de la interventoría a los mismos. 2. Ejercer la supervisión a los proyectos de aprovechamiento, tratamiento y/o valorización de los residuos sólidos, mediante el seguimiento a las acciones que adelante la interventoría para garantizar el cumplimiento por parte del concesionario y/o operador del proyecto de las obligaciones contenidas en los planes de manejo ambiental y la normativa ambiental vigente. 3. Realizar seguimiento técnico y ambiental a las obligaciones contractuales de los proyectos de aprovechamiento, tratamiento y/o valorización de los residuos sólidos. 4. Emitir los conceptos técnicos como resultado de las acciones de seguimiento desarrolladas por el interventor en el desarrollo de los proyectos de aprovechamiento, tratamiento y/o valorización de los residuos sólidos. 5. Elaborar estudios previos para la contratación de estudios, consultorías u obras que los proyectos de aprovechamiento, tratamiento y/o valorización de los residuos sólidos requieran, de acuerdo con los procedimientos establecidos. 6. Atender las PQR, derechos de petición, sugerencias y requerimientos hechos por los entes de control, la ciudadanía, las auditorías externas o internas relacionadas con la actividad de disposición final según los términos legales, la normativa vigente y los procedimientos establecidos. 7. Desempeñar las demás asignadas por el superior inmediato, de acuerdo con las funciones y la naturaleza del empleo</t>
  </si>
  <si>
    <t xml:space="preserve">DAVID OSPINA </t>
  </si>
  <si>
    <t>WILLAM MARTIN PASTRANA TAPIERO- JOSE FRANCISCO GONZALEZ</t>
  </si>
  <si>
    <t>ENCARGADO</t>
  </si>
  <si>
    <t>NO</t>
  </si>
  <si>
    <t>Veintisiete (27) meses de experiencia profesional relacionada</t>
  </si>
  <si>
    <t>Estudio: • Título Profesional en Administración, Administración Ambiental, Administración Financiera, Administración Pública, Administración de Empresas, Administración de Empresas y Finanzas, Administración y Dirección de Empresas, Administración y Negocios Internacionales, Administración en Finanzas y Negocios internacionales, Finanzas y Relaciones Internacionales, Administración de Negocios, Administración de Servicios, Gestión Empresarial, Gestión y Desarrollo Urbanos,  Administración de Empresas con Énfasis en Finanzas, Finanzas del Núcleo Básico de Conocimiento  Administración. • Título Profesional en Negocios Internacionales, Comercio Exterior, Economía, Finanzas y Comercio Exterior, Comercio Internacional y Finanzas, Comercio y Negocios Internacionales, Relaciones Económicas Internacionales, Economía y Finanzas Internacionales, Negocios y Relaciones Internacionales del Núcleo Básico de Conocimiento Economía. • Título Profesional en Gobierno y Relaciones Internacionales, Relaciones Internacionales, Estudios Políticos y Resolución de Conflictos, Ciencia Política, Política y Relaciones Internacionales del Núcleo Básico de Conocimiento Ciencia Política, Relaciones Internacionales. • Título Profesional en Contaduría Pública del Núcleo Básico de Conocimiento   Contaduría Pública. • Título Profesional en Arquitectura, Urbanismo del Núcleo Básico de Conocimiento Arquitectura y Afines. • Título Profesional en Estadística, Matemáticas del Núcleo Básico de Conocimiento Matemáticas, Estadística y Afines. • Título Profesional en Ingeniería Comercial, Ingeniería Administrativa, Ingeniería Administrativa y de Finanzas, Ingeniería en Calidad, Ingeniería Financiera, Ingeniería Financiera y de Negocios del Núcleo Básico de Conocimiento Ingeniería Administrativa y Afines • Título Profesional en Ingeniería Industrial, Ingeniería de Producción del Núcleo Básico de Conocimiento Ingeniería Industrial y Afines.  • Título Profesional en Ingeniería Ambiental, Ingeniería Ambiental y Sanitaria, del Núcleo Básico de Conocimiento Ingeniería Ambiental, Sanitaria y Afines. • Título Profesional en Ingeniería de Sistemas, Ingeniería de Telecomunicaciones e Informática del Núcleo Básico de Conocimiento Ingeniería de Sistemas, Telemática y Afines. • Título Tarjeta profesional en los casos reglamentados por la ley.</t>
  </si>
  <si>
    <t>Estudio: • Título Profesional en Ingeniería de Sistemas, Ingeniería de Telecomunicaciones e Informática, Ingeniería en Ciencias Computacionales, Ingeniería en Computación, Ingeniería en Informática, Ingeniería en Software, Ingeniería en Teleinformática, Ingeniería en Telemática, Ingeniería Telecomunicaciones, Sistemas de Información, Administración de Sistemas de Información, Administración de Sistemas Informáticos del Núcleo Básico de Conocimiento Ingeniería De Sistemas, Telemática y Afines. • Título Profesional en Ingeniería Electrónica, Ingeniería de Diseño y Automatización Electrónica, Ingeniería de Telecomunicaciones, Ingeniería Electrónica y de Telecomunicaciones, Ingeniería en Control del Núcleo Básico de Conocimiento Ingeniería Electrónica, Telecomunicaciones y Afines. • Título Profesional en Ingeniería Eléctrica, Ingeniería en Distribución y Redes Eléctricas, del Núcleo Básico de Conocimiento Ingeniería Eléctrica y Afines. • Título Profesional en Geografía del Desarrollo Regional y Ambiental del Núcleo Básico de Conocimiento Geografía, Historia • Tarjeta profesional en los casos reglamentados por la ley.</t>
  </si>
  <si>
    <t>Estudio: • Título Profesional en Ingeniería Ambiental, Ingeniería Ambiental y de Saneamiento, Ingeniería Sanitaria y Ambiental, Ingeniería Sanitaria, Ingeniería del Medio Ambiente, Ingeniería del Desarrollo Ambiental, Ingeniería Ambiental y Sanitaria, Ingeniería Forestal del Núcleo Básico de Conocimiento Ingeniería Ambiental, Sanitaria y Afines. • Título Profesional en Administración Ambiental, Administración, Administración del Medio Ambiente, Administración del Medio Ambiente y de los Recursos Naturales del Núcleo Básico de Conocimiento Administración. • Tarjeta profesional en los casos reglamentados por la ley.</t>
  </si>
  <si>
    <t>Estudio: • Título Profesional en Administración, Administración Ambiental, Administración Pública, Administración de Empresas, Administración de Empresas y Finanzas, Administración y Dirección de Empresas, Administración de Servicios, Gestión Empresarial, Gestión y Desarrollo Urbanos, Administración Ambiental y de los Recursos Naturales del Núcleo Básico de Conocimiento Administración. • Título Profesional en Economía, del Núcleo Básico de Conocimiento Economía. • Título Profesional en Ingeniería Ambiental, Ingeniería Ambiental y de Saneamiento, Ingeniería Sanitaria y Ambiental, Ingeniería Sanitaria, Ingeniería del Medio Ambiente, Ingeniería del Desarrollo Ambiental, Ingeniería Ambiental y Sanitaria, Ingeniería Forestal, Ingeniería Ambiental y de los Recursos Naturales del Núcleo Básico de Conocimiento Ingeniería Ambiental, Sanitaria y Afines. • Título Profesional en Ingeniería Administrativa, Ingeniería Administrativa y de Finanzas, Ingeniería en Calidad, Ingeniería Financiera, Ingeniería Financiera y de Negocios del Núcleo Básico de Conocimiento Ingeniería Administrativa y Afines. • Título Profesional en Ingeniería Industrial, Ingeniería de Producción del Núcleo Básico de Conocimiento Ingeniería Industrial y Afines. • Título Profesional en Ingeniería Civil, Ingeniería Catastral y Geodesia, Ingeniería de Transportes y Vías, Ingeniería Geográfica, Ingeniería Geológica, Ingeniería Topográfica, Ingeniería Urbana, del Núcleo Básico de Conocimiento Ingeniería Civil y Afines. • Título Profesional en Ingeniería Química del Núcleo Básico de Conocimiento Ingeniería Química y Afines. • Título de postgrado en áreas relacionadas con las funciones del cargo. • Tarjeta profesional en los casos reglamentados por la ley.</t>
  </si>
  <si>
    <t>006 - SUBDIRECCION RECOLECCIÓN, BARRIDO Y LIMPIEZA</t>
  </si>
  <si>
    <t>Efectuar las actividades de supervisión y control a los contratos de operación de servicios e Interventoría de los operadores  participando en el diseño y ejecución de acciones de planes, programas, proyectos para el logro de los objetivos de la gestión en el área de su competencia.</t>
  </si>
  <si>
    <t>1. Realizar actividades del proceso de supervisión y control a la prestación de los servicios públicos a cargo de la entidad, de acuerdo con la metodología adoptada, el plan y programa de trabajo aprobado, las obligaciones pactadas y la normativa vigente. 2. Adelantar las actividades en campo al tratamiento de las no conformidades, del cumplimiento de acciones preventivas y correctivas y en la solución y atención de las PQR y sugerencias a cargo del interventor y de los operadores de los servicios del área de su competencia según resultado de los derechos de petición, intervenciones realizadas de supervisión y control, evaluación del proceso, y los hallazgos de auditorías internas o externas. 3. Realizar las actividades de los planes, programas y proyectos de los servicios del área de su competencia según los planes de desarrollo nacional o distrital y el plan de ordenamiento territorial. 4. Preparar y presentar informes requeridos por las diferentes entidades teniendo en cuenta lo establecido en el sistema de gestión documental.  5. Elaborar documentos con información específica solicitada por diferentes autoridades según requerimiento y normas de gestión documental 6. Participar en la implementación y mejoramiento continuo del Sistema Integrado de Gestión, dentro de los parámetros de las normas técnicas y de acuerdo con las directrices de la entidad de manera oportuna. 7. Desempeñar las demás funciones que ordene el jefe inmediato y que sean de la naturaleza del empleo.</t>
  </si>
  <si>
    <t>Estudio: • Título Profesional en Administración, Administración Ambiental, Administración Financiera, Administración Pública, Administración de Empresas, Administración de Empresas y Finanzas, Administración y Dirección de Empresas, Administración y Negocios Internacionales, Administración en Finanzas y Negocios internacionales, Finanzas y Relaciones Internacionales, Administración de Negocios, Administración de Servicios, Gestión Empresarial, Gestión y Desarrollo Urbanos,  Administración de Empresas con Énfasis en Finanzas, Finanzas  del Núcleo Básico de Conocimiento  Administración. • Título Profesional en Economía, Finanzas y Comercio Exterior, Economía y Finanzas Internacionales del Núcleo Básico de Conocimiento Economía. • Título Profesional en Contaduría Pública del Núcleo Básico de Conocimiento Contaduría Pública. • Título Profesional en Ingeniería Administrativa, Ingeniería Administrativa y de Finanzas, Ingeniería en Calidad, Ingeniería Financiera, Ingeniería Financiera y de Negocios del Núcleo Básico de Conocimiento Ingeniería administrativa y Afines • Título Profesional en Ingeniería Ambiental, Ingeniería Ambiental y de Saneamiento, Ingeniería Sanitaria Ambiental, Ingeniería Sanitaria, Ingeniería del Medio Ambiente, Ingeniería del Desarrollo Ambiental, Ingeniería Ambiental y Sanitaria, Ingeniería Forestal del Núcleo Básico de Conocimiento Ingeniería Ambiental, Sanitaria y Afines. • Título Profesional en Ingeniería Industrial, Ingeniería de Producción del Núcleo Básico de Conocimiento   Ingeniería Industrial y Afines. • Título Profesional en Ingeniería Civil, Ingeniería Catastral y Geodesia, Ingeniería de Transportes y Vías, Ingeniería Geográfica, Ingeniería Geológica, Ingeniería Topográfica, Ingeniería Urbana, del Núcleo Básico de Conocimiento   Ingeniería Civil y Afines. • Título Profesional en Ingeniería Forestal, Ingeniería Agrícola, del Núcleo Básico de Conocimiento Ingeniería Agrícola, Ingeniería Forestal y Afines. • Título Profesional en Ingeniería Mecánica, Ingeniería de Mantenimiento, Ingeniería de Procesos Industriales, Ingeniería Electromecánica, Ingeniería en Mantenimiento Industrial y Hospitalario, Ingeniería en Mecatrónica, Ingeniería Mecánica y de Manufactura, Ingeniería Mecatrónica del Núcleo Básico de Conocimiento Ingeniería Mecánica y Afines. • Tarjeta profesional en los casos reglamentados por la ley.</t>
  </si>
  <si>
    <t>Realizar seguimiento y control a las estrategias y lineamientos de gestión para el servicio funerario y alumbrado público en Bogotá, D. C, de acuerdo con la normatividad vigente aplicable, el Plan Distrital de Desarrollo, las directrices establecidas en la Unidad y los demás aspectos relacionadas con los procesos a cargo de la dependencia.</t>
  </si>
  <si>
    <t>1. Realizar seguimiento y control a las actividades desarrolladas en los locales comerciales ubicados en los cementerios distritales  así como a los pagos o contraprestaciones pactadas por la Entidad con los tenedores y/o comerciantes, según el procedimiento y/o los lineamientos establecidos por la Entidad. 2. Realizar seguimiento y control a la ejecución del modelo para la prestación del servicio funerario por parte del concesionario u operador, de acuerdo con la normatividad vigente. 3. Realizar seguimiento y control al desarrollo del Plan Maestro de Cementerios y Servicios Funerarios PMCSF y/o a la normatividad técnica aplicable de acuerdo con la misionalidad institucional. 4. Realizar estudios previos y definir especificaciones técnicas para la formulación de proyectos u obras a contratar para garantizar la prestación de los servicios a cargo del área de su competencia, teniendo en cuenta el Plan Distrital de Desarrollo, las directrices establecidas en la Unidad y la normatividad vigente aplicable. 5. Proyectar los conceptos técnicos que le sean solicitados sobre los contratos de interventoría y operación de los cementerios de propiedad del distrito, de acuerdo con la normativa vigente. 6. Realizar la revisión y el trámite de aprobación a los subsidios funerarios requeridos en la Entidad, de acuerdo con la normatividad vigente. 7. Realizar la actualización y el seguimiento a la base de datos de subsidios funerarios, así como aquellas que contengan información relacionada con agentes prestadores de los servicios funerarios en el Distrito Capital, en cumplimiento de la misión institucional. 8. Participar en la implementación y mejoramiento continuo del Sistema Integrado de Gestión, dentro de los parámetros de las normas técnicas y de acuerdo con las directrices de la entidad. 9. Las demás funciones inherentes a la naturaleza del cargo y/o al área de desempeño y las que le sean asignadas por el Jefe Inmediato o que le atribuya la ley.</t>
  </si>
  <si>
    <t>Estudio: • Título Profesional en Administración, Administración Ambiental, Administración Financiera, Administración Pública, Administración de Empresas, Administración de Empresas y Finanzas, Administración y Dirección de Empresas, Administración y Negocios Internacionales, Administración en Finanzas y Negocios internacionales, Finanzas y Relaciones Internacionales, Administración de Negocios, Administración de Servicios, Gestión Empresarial, Gestión y Desarrollo Urbanos,  Administración de Empresas con Énfasis en Finanzas, Finanzas  del Núcleo Básico de Conocimiento Administración.  • Título Profesional en Ingeniería Electrónica, Ingeniería Electrónica y de Telecomunicaciones del Núcleo Básico de Conocimiento Ingeniería Electrónica, Telecomunicaciones y Afines • Título Profesional en Ingeniería Mecánica, del Núcleo Básico de Conocimiento Ingeniería Mecánica y Afines. • Título Profesional en Ingeniería Eléctrica, Ingeniería Electrónica, Ingeniería en Distribución y Redes Eléctricas, Ingeniería Mecatrónica del Núcleo Básico de Conocimiento Ingeniería Eléctrica y Afines. • Título Profesional en Economía del Núcleo Básico de Conocimiento Economía. • Título Profesional en Ingeniería Administrativa, Ingeniería Administrativa y de Finanzas, Ingeniería en Calidad, Ingeniería Financiera, Ingeniería Financiera   de Negocios del Núcleo Básico de Conocimiento Ingeniería Administrativa y Afines. • Título Profesional en Ingeniería Mecánica, del Núcleo Básico de Conocimiento Ingeniería Mecánica y Afines. • Título Profesional en Ingeniería Ambiental y/o Sanitaria, del Núcleo Básico de Conocimiento Ingeniería Ambiental, Sanitaria y Afines. • Título Profesional en Ingeniería Industrial, Ingeniería de Producción del Núcleo Básico de Conocimiento Ingeniería Industrial y Afines. • Título Profesional en Ingeniería Civil, Ingeniería Catastral y Geodesia, Ingeniería de Transportes y Vías, Ingeniería Geográfica, Ingeniería Geológica, Ingeniería Topográfica, Ingeniería Urbana, del Núcleo Básico de Conocimiento Ingeniería Civil y Afines. • Título Profesional en Arquitectura, Urbanismo del Núcleo Básico de Conocimiento Arquitectura y Afines. • Título Profesional en Sociología, Trabajo Social, Ciencias Políticas, Antropología, del Núcleo Básico de Conocimiento Sociología, Trabajo Social y Afines.  • Título Profesional en Licenciatura en Ciencias Sociales del Núcleo Básico de Conocimiento Educación. • Título de postgrado en áreas relacionadas con las funciones del cargo. • Tarjeta profesional en los casos reglamentados por ley</t>
  </si>
  <si>
    <t>Sesenta y seis (66) meses de experiencia profesional relacionada</t>
  </si>
  <si>
    <t>WILLIAM CRUZ MANCIPE</t>
  </si>
  <si>
    <t>016</t>
  </si>
  <si>
    <t>017</t>
  </si>
  <si>
    <t>PENDIENTE DE POSESION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</si>
</sst>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 #,##0.00_-;\-&quot;$&quot;\ * #,##0.00_-;_-&quot;$&quot;\ * &quot;-&quot;??_-;_-@_-"/>
    <numFmt numFmtId="164" formatCode="_(&quot;$&quot;\ * #,##0.00_);_(&quot;$&quot;\ * \(#,##0.00\);_(&quot;$&quot;\ * &quot;-&quot;??_);_(@_)"/>
    <numFmt numFmtId="165" formatCode="#,##0\ _€"/>
    <numFmt numFmtId="166" formatCode="dd/mm/yyyy;@"/>
    <numFmt numFmtId="167" formatCode="00"/>
    <numFmt numFmtId="168" formatCode="_(* #,##0.00_);_(* \(#,##0.00\);_(* &quot;-&quot;??_);_(@_)"/>
    <numFmt numFmtId="169" formatCode="_(* #,##0_);_(* \(#,##0\);_(* &quot;-&quot;??_);_(@_)"/>
  </numFmts>
  <fonts count="19" x14ac:knownFonts="1">
    <font>
      <sz val="11"/>
      <color theme="1"/>
      <name val="Calibri"/>
      <family val="2"/>
      <scheme val="minor"/>
    </font>
    <font>
      <sz val="8"/>
      <color theme="1"/>
      <name val="Calibri"/>
      <family val="2"/>
      <scheme val="minor"/>
    </font>
    <font>
      <b/>
      <sz val="10"/>
      <color theme="1"/>
      <name val="Arial"/>
      <family val="2"/>
    </font>
    <font>
      <sz val="10"/>
      <name val="Arial"/>
      <family val="2"/>
    </font>
    <font>
      <sz val="10"/>
      <color theme="1"/>
      <name val="Arial"/>
      <family val="2"/>
    </font>
    <font>
      <b/>
      <sz val="10"/>
      <name val="Arial"/>
      <family val="2"/>
    </font>
    <font>
      <b/>
      <sz val="8"/>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sz val="10"/>
      <color indexed="8"/>
      <name val="Calibri"/>
      <family val="2"/>
    </font>
    <font>
      <sz val="10"/>
      <color indexed="8"/>
      <name val="Calibri"/>
      <family val="2"/>
      <scheme val="minor"/>
    </font>
    <font>
      <sz val="10"/>
      <color indexed="10"/>
      <name val="Calibri"/>
      <family val="2"/>
    </font>
    <font>
      <sz val="8"/>
      <name val="Calibri"/>
      <family val="2"/>
      <scheme val="minor"/>
    </font>
    <font>
      <b/>
      <sz val="11"/>
      <color rgb="FF000000"/>
      <name val="Calibri"/>
      <family val="2"/>
      <scheme val="minor"/>
    </font>
    <font>
      <sz val="11"/>
      <color rgb="FF000000"/>
      <name val="Calibri"/>
      <family val="2"/>
      <scheme val="minor"/>
    </font>
    <font>
      <sz val="6"/>
      <color theme="2" tint="-0.249977111117893"/>
      <name val="Arial"/>
      <family val="2"/>
    </font>
    <font>
      <sz val="14"/>
      <color theme="1"/>
      <name val="Calibri"/>
      <family val="2"/>
      <scheme val="minor"/>
    </font>
    <font>
      <sz val="14"/>
      <color rgb="FF000000"/>
      <name val="Calibri"/>
      <family val="2"/>
      <scheme val="minor"/>
    </font>
  </fonts>
  <fills count="14">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7"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theme="9"/>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8" tint="-0.249977111117893"/>
        <bgColor indexed="64"/>
      </patternFill>
    </fill>
    <fill>
      <patternFill patternType="solid">
        <fgColor theme="8" tint="-0.249977111117893"/>
        <bgColor rgb="FF000000"/>
      </patternFill>
    </fill>
    <fill>
      <patternFill patternType="solid">
        <fgColor theme="9" tint="0.79998168889431442"/>
        <bgColor indexed="64"/>
      </patternFill>
    </fill>
    <fill>
      <patternFill patternType="solid">
        <fgColor theme="9" tint="0.5999938962981048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4">
    <xf numFmtId="0" fontId="0" fillId="0" borderId="0"/>
    <xf numFmtId="164" fontId="7" fillId="0" borderId="0" applyFont="0" applyFill="0" applyBorder="0" applyAlignment="0" applyProtection="0"/>
    <xf numFmtId="168" fontId="7" fillId="0" borderId="0" applyFont="0" applyFill="0" applyBorder="0" applyAlignment="0" applyProtection="0"/>
    <xf numFmtId="44" fontId="7" fillId="0" borderId="0" applyFont="0" applyFill="0" applyBorder="0" applyAlignment="0" applyProtection="0"/>
  </cellStyleXfs>
  <cellXfs count="152">
    <xf numFmtId="0" fontId="0" fillId="0" borderId="0" xfId="0"/>
    <xf numFmtId="0" fontId="8" fillId="3" borderId="1" xfId="0" applyFont="1" applyFill="1" applyBorder="1" applyAlignment="1">
      <alignment vertical="center"/>
    </xf>
    <xf numFmtId="0" fontId="8" fillId="3" borderId="1" xfId="0" applyFont="1" applyFill="1" applyBorder="1" applyAlignment="1">
      <alignment vertical="top"/>
    </xf>
    <xf numFmtId="0" fontId="8" fillId="3" borderId="1" xfId="0" applyFont="1" applyFill="1" applyBorder="1" applyAlignment="1">
      <alignment horizontal="center" vertical="center"/>
    </xf>
    <xf numFmtId="14" fontId="8" fillId="3" borderId="1" xfId="0" applyNumberFormat="1" applyFont="1" applyFill="1" applyBorder="1" applyAlignment="1">
      <alignment vertical="center" wrapText="1"/>
    </xf>
    <xf numFmtId="0" fontId="8" fillId="3" borderId="1" xfId="0" applyFont="1" applyFill="1" applyBorder="1" applyAlignment="1">
      <alignment vertical="center" wrapText="1"/>
    </xf>
    <xf numFmtId="0" fontId="9" fillId="0" borderId="1" xfId="0" applyFont="1" applyBorder="1" applyAlignment="1">
      <alignment horizontal="left" vertical="center" wrapText="1"/>
    </xf>
    <xf numFmtId="49" fontId="9" fillId="0" borderId="1" xfId="0" applyNumberFormat="1" applyFont="1" applyBorder="1" applyAlignment="1">
      <alignment horizontal="center" vertical="center"/>
    </xf>
    <xf numFmtId="0" fontId="9" fillId="3" borderId="1" xfId="0" applyFont="1" applyFill="1" applyBorder="1" applyAlignment="1">
      <alignment vertical="top" wrapText="1"/>
    </xf>
    <xf numFmtId="165" fontId="9" fillId="3" borderId="1" xfId="1" applyNumberFormat="1" applyFont="1" applyFill="1" applyBorder="1" applyAlignment="1">
      <alignment horizontal="center" vertical="center"/>
    </xf>
    <xf numFmtId="14" fontId="9" fillId="3" borderId="1" xfId="1" applyNumberFormat="1" applyFont="1" applyFill="1" applyBorder="1" applyAlignment="1">
      <alignment horizontal="right" vertical="center"/>
    </xf>
    <xf numFmtId="166" fontId="9" fillId="0" borderId="1" xfId="1" applyNumberFormat="1" applyFont="1" applyFill="1" applyBorder="1" applyAlignment="1">
      <alignment horizontal="center" vertical="center"/>
    </xf>
    <xf numFmtId="0" fontId="10" fillId="0" borderId="1" xfId="0" applyFont="1" applyBorder="1" applyAlignment="1">
      <alignment horizontal="center" vertical="center" wrapText="1"/>
    </xf>
    <xf numFmtId="0" fontId="9" fillId="0" borderId="1" xfId="0" applyFont="1" applyBorder="1"/>
    <xf numFmtId="0" fontId="9" fillId="3" borderId="1" xfId="0" applyFont="1" applyFill="1" applyBorder="1" applyAlignment="1">
      <alignment horizontal="left" vertical="center" wrapText="1"/>
    </xf>
    <xf numFmtId="49" fontId="9" fillId="3" borderId="1" xfId="0" applyNumberFormat="1" applyFont="1" applyFill="1" applyBorder="1" applyAlignment="1">
      <alignment horizontal="center" vertical="center"/>
    </xf>
    <xf numFmtId="166" fontId="9" fillId="3" borderId="1" xfId="1" applyNumberFormat="1" applyFont="1" applyFill="1" applyBorder="1" applyAlignment="1">
      <alignment horizontal="right" vertical="center"/>
    </xf>
    <xf numFmtId="166" fontId="9" fillId="3" borderId="1" xfId="1" applyNumberFormat="1" applyFont="1" applyFill="1" applyBorder="1" applyAlignment="1">
      <alignment horizontal="center" vertical="center"/>
    </xf>
    <xf numFmtId="0" fontId="9" fillId="3" borderId="1" xfId="0" applyFont="1" applyFill="1" applyBorder="1" applyAlignment="1">
      <alignment horizontal="center" vertical="center"/>
    </xf>
    <xf numFmtId="167" fontId="9" fillId="3" borderId="1" xfId="0" applyNumberFormat="1" applyFont="1" applyFill="1" applyBorder="1" applyAlignment="1">
      <alignment horizontal="center" vertical="center"/>
    </xf>
    <xf numFmtId="0" fontId="9" fillId="0" borderId="1" xfId="0" applyFont="1" applyBorder="1" applyAlignment="1">
      <alignment vertical="top"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4" borderId="1" xfId="0" applyFont="1" applyFill="1" applyBorder="1" applyAlignment="1">
      <alignment vertical="top" wrapText="1"/>
    </xf>
    <xf numFmtId="165" fontId="9" fillId="3" borderId="1" xfId="1" applyNumberFormat="1" applyFont="1" applyFill="1" applyBorder="1" applyAlignment="1">
      <alignment horizontal="center"/>
    </xf>
    <xf numFmtId="0" fontId="11" fillId="0" borderId="1" xfId="0" applyFont="1" applyBorder="1" applyAlignment="1">
      <alignment horizontal="center" vertical="center" wrapText="1"/>
    </xf>
    <xf numFmtId="165" fontId="9" fillId="0" borderId="1" xfId="1" applyNumberFormat="1" applyFont="1" applyFill="1" applyBorder="1" applyAlignment="1">
      <alignment horizontal="center" vertical="center"/>
    </xf>
    <xf numFmtId="0" fontId="9" fillId="0" borderId="1" xfId="0" applyFont="1" applyBorder="1" applyAlignment="1">
      <alignment vertical="center" wrapText="1"/>
    </xf>
    <xf numFmtId="0" fontId="9" fillId="3" borderId="1" xfId="0" applyFont="1" applyFill="1" applyBorder="1" applyAlignment="1">
      <alignment horizontal="center" vertical="center" wrapText="1"/>
    </xf>
    <xf numFmtId="49" fontId="9" fillId="0" borderId="1" xfId="0" applyNumberFormat="1" applyFont="1" applyBorder="1" applyAlignment="1">
      <alignment horizontal="center" vertical="center" wrapText="1"/>
    </xf>
    <xf numFmtId="0" fontId="9" fillId="0" borderId="1" xfId="0" applyFont="1" applyBorder="1" applyAlignment="1">
      <alignment wrapText="1"/>
    </xf>
    <xf numFmtId="0" fontId="9" fillId="3" borderId="1" xfId="0" applyFont="1" applyFill="1" applyBorder="1" applyAlignment="1">
      <alignment horizontal="center"/>
    </xf>
    <xf numFmtId="0" fontId="9" fillId="0" borderId="1" xfId="0" applyFont="1" applyBorder="1" applyAlignment="1">
      <alignment horizontal="center"/>
    </xf>
    <xf numFmtId="0" fontId="9" fillId="0" borderId="1" xfId="0" applyFont="1" applyBorder="1" applyAlignment="1">
      <alignment vertical="top"/>
    </xf>
    <xf numFmtId="0" fontId="9" fillId="5" borderId="1" xfId="0" applyFont="1" applyFill="1" applyBorder="1" applyAlignment="1">
      <alignment vertical="top" wrapText="1"/>
    </xf>
    <xf numFmtId="169" fontId="9" fillId="3" borderId="1" xfId="2" applyNumberFormat="1" applyFont="1" applyFill="1" applyBorder="1" applyAlignment="1">
      <alignment horizontal="center" vertical="center" wrapText="1"/>
    </xf>
    <xf numFmtId="0" fontId="9" fillId="0" borderId="1" xfId="0" applyFont="1" applyBorder="1" applyAlignment="1">
      <alignment horizontal="center" wrapText="1"/>
    </xf>
    <xf numFmtId="0" fontId="9" fillId="6" borderId="1" xfId="0" applyFont="1" applyFill="1" applyBorder="1" applyAlignment="1">
      <alignment vertical="top" wrapText="1"/>
    </xf>
    <xf numFmtId="165" fontId="9" fillId="0" borderId="1" xfId="1" applyNumberFormat="1" applyFont="1" applyFill="1" applyBorder="1" applyAlignment="1">
      <alignment horizontal="center" vertical="center" wrapText="1"/>
    </xf>
    <xf numFmtId="165" fontId="9" fillId="0" borderId="1" xfId="1" applyNumberFormat="1" applyFont="1" applyFill="1" applyBorder="1" applyAlignment="1">
      <alignment horizontal="center"/>
    </xf>
    <xf numFmtId="0" fontId="9" fillId="0" borderId="1" xfId="0" applyFont="1" applyBorder="1" applyAlignment="1">
      <alignment horizontal="left" wrapText="1"/>
    </xf>
    <xf numFmtId="0" fontId="9" fillId="3" borderId="1" xfId="0" applyFont="1" applyFill="1" applyBorder="1" applyAlignment="1">
      <alignment horizontal="center" wrapText="1"/>
    </xf>
    <xf numFmtId="0" fontId="9" fillId="7" borderId="1" xfId="0" applyFont="1" applyFill="1" applyBorder="1" applyAlignment="1">
      <alignment vertical="top" wrapText="1"/>
    </xf>
    <xf numFmtId="165" fontId="9" fillId="3" borderId="1" xfId="1" applyNumberFormat="1" applyFont="1" applyFill="1" applyBorder="1" applyAlignment="1">
      <alignment horizontal="center" vertical="center" wrapText="1"/>
    </xf>
    <xf numFmtId="14" fontId="9" fillId="0" borderId="1" xfId="0" applyNumberFormat="1" applyFont="1" applyBorder="1"/>
    <xf numFmtId="167" fontId="9" fillId="0" borderId="1" xfId="0" applyNumberFormat="1" applyFont="1" applyBorder="1" applyAlignment="1">
      <alignment horizontal="center" vertical="center"/>
    </xf>
    <xf numFmtId="166" fontId="9" fillId="8" borderId="1" xfId="1" applyNumberFormat="1" applyFont="1" applyFill="1" applyBorder="1" applyAlignment="1">
      <alignment horizontal="center" vertical="center"/>
    </xf>
    <xf numFmtId="49" fontId="9" fillId="3" borderId="1" xfId="0" applyNumberFormat="1" applyFont="1" applyFill="1" applyBorder="1" applyAlignment="1">
      <alignment horizontal="center" vertical="center" wrapText="1"/>
    </xf>
    <xf numFmtId="0" fontId="9" fillId="3" borderId="1" xfId="0" applyFont="1" applyFill="1" applyBorder="1" applyAlignment="1">
      <alignment vertical="center" wrapText="1"/>
    </xf>
    <xf numFmtId="0" fontId="9" fillId="0" borderId="1" xfId="0" applyFont="1" applyBorder="1" applyAlignment="1">
      <alignment horizontal="left" vertical="top" wrapText="1"/>
    </xf>
    <xf numFmtId="167" fontId="9" fillId="3" borderId="1" xfId="0" applyNumberFormat="1" applyFont="1" applyFill="1" applyBorder="1" applyAlignment="1">
      <alignment horizontal="center" wrapText="1"/>
    </xf>
    <xf numFmtId="0" fontId="2" fillId="10" borderId="1" xfId="0" applyFont="1" applyFill="1" applyBorder="1" applyAlignment="1">
      <alignment horizontal="center" vertical="center"/>
    </xf>
    <xf numFmtId="0" fontId="14" fillId="11" borderId="1" xfId="0" applyFont="1" applyFill="1" applyBorder="1" applyAlignment="1">
      <alignment horizontal="center" vertical="center"/>
    </xf>
    <xf numFmtId="0" fontId="14" fillId="11"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top"/>
    </xf>
    <xf numFmtId="0" fontId="0" fillId="0" borderId="1" xfId="0" applyBorder="1" applyAlignment="1">
      <alignment vertical="top"/>
    </xf>
    <xf numFmtId="4" fontId="2" fillId="9" borderId="1" xfId="0" quotePrefix="1" applyNumberFormat="1" applyFont="1" applyFill="1" applyBorder="1" applyAlignment="1" applyProtection="1">
      <alignment horizontal="left" vertical="center"/>
      <protection locked="0"/>
    </xf>
    <xf numFmtId="4" fontId="2" fillId="2" borderId="12" xfId="0" applyNumberFormat="1" applyFont="1" applyFill="1" applyBorder="1" applyAlignment="1" applyProtection="1">
      <alignment horizontal="center" vertical="center" wrapText="1"/>
      <protection hidden="1"/>
    </xf>
    <xf numFmtId="4" fontId="2" fillId="2" borderId="1" xfId="0" applyNumberFormat="1" applyFont="1" applyFill="1" applyBorder="1" applyAlignment="1" applyProtection="1">
      <alignment horizontal="center" vertical="center" wrapText="1"/>
      <protection hidden="1"/>
    </xf>
    <xf numFmtId="4" fontId="2" fillId="2" borderId="12" xfId="0" applyNumberFormat="1" applyFont="1" applyFill="1" applyBorder="1" applyAlignment="1" applyProtection="1">
      <alignment vertical="center" wrapText="1"/>
      <protection hidden="1"/>
    </xf>
    <xf numFmtId="4" fontId="2" fillId="2" borderId="7" xfId="0" applyNumberFormat="1" applyFont="1" applyFill="1" applyBorder="1" applyAlignment="1" applyProtection="1">
      <alignment horizontal="center" vertical="center"/>
      <protection hidden="1"/>
    </xf>
    <xf numFmtId="4" fontId="14" fillId="0" borderId="12" xfId="0" applyNumberFormat="1" applyFont="1" applyBorder="1" applyAlignment="1" applyProtection="1">
      <alignment vertical="center" wrapText="1"/>
      <protection hidden="1"/>
    </xf>
    <xf numFmtId="4" fontId="15" fillId="0" borderId="1" xfId="0" applyNumberFormat="1" applyFont="1" applyBorder="1" applyAlignment="1" applyProtection="1">
      <alignment vertical="center"/>
      <protection hidden="1"/>
    </xf>
    <xf numFmtId="4" fontId="16" fillId="2" borderId="1" xfId="0" applyNumberFormat="1" applyFont="1" applyFill="1" applyBorder="1" applyAlignment="1" applyProtection="1">
      <alignment vertical="center" wrapText="1"/>
      <protection locked="0"/>
    </xf>
    <xf numFmtId="0" fontId="17" fillId="0" borderId="1" xfId="0" quotePrefix="1"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4" fontId="4" fillId="2" borderId="1" xfId="0" applyNumberFormat="1" applyFont="1" applyFill="1" applyBorder="1" applyAlignment="1" applyProtection="1">
      <alignment horizontal="center" vertical="center" wrapText="1"/>
      <protection hidden="1"/>
    </xf>
    <xf numFmtId="0" fontId="17" fillId="13" borderId="1" xfId="0" quotePrefix="1" applyFont="1" applyFill="1" applyBorder="1" applyAlignment="1">
      <alignment horizontal="center" vertical="center" wrapText="1"/>
    </xf>
    <xf numFmtId="0" fontId="17" fillId="13" borderId="1" xfId="0" applyFont="1" applyFill="1" applyBorder="1" applyAlignment="1">
      <alignment horizontal="center" vertical="center" wrapText="1"/>
    </xf>
    <xf numFmtId="0" fontId="18" fillId="13" borderId="1" xfId="0" applyFont="1" applyFill="1" applyBorder="1" applyAlignment="1">
      <alignment horizontal="center" vertical="center" wrapText="1"/>
    </xf>
    <xf numFmtId="0" fontId="17" fillId="5" borderId="1" xfId="0" quotePrefix="1" applyFont="1" applyFill="1" applyBorder="1" applyAlignment="1">
      <alignment horizontal="center" vertical="center" wrapText="1"/>
    </xf>
    <xf numFmtId="0" fontId="18" fillId="5" borderId="1" xfId="0" applyFont="1" applyFill="1" applyBorder="1" applyAlignment="1">
      <alignment horizontal="center" vertical="center" wrapText="1"/>
    </xf>
    <xf numFmtId="0" fontId="17" fillId="2" borderId="1" xfId="0" quotePrefix="1" applyFont="1" applyFill="1" applyBorder="1" applyAlignment="1">
      <alignment horizontal="center" vertical="center" wrapText="1"/>
    </xf>
    <xf numFmtId="0" fontId="0" fillId="0" borderId="1" xfId="0" applyBorder="1" applyAlignment="1">
      <alignment horizontal="center" vertical="top"/>
    </xf>
    <xf numFmtId="0" fontId="0" fillId="5" borderId="1" xfId="0" applyFill="1" applyBorder="1" applyAlignment="1">
      <alignment horizontal="center" vertical="top"/>
    </xf>
    <xf numFmtId="0" fontId="17" fillId="5" borderId="1" xfId="0" applyFont="1" applyFill="1" applyBorder="1" applyAlignment="1">
      <alignment horizontal="center" vertical="center" wrapText="1"/>
    </xf>
    <xf numFmtId="44" fontId="0" fillId="0" borderId="1" xfId="3" applyFont="1" applyBorder="1" applyAlignment="1">
      <alignment vertical="top"/>
    </xf>
    <xf numFmtId="44" fontId="0" fillId="0" borderId="1" xfId="3" applyFont="1" applyBorder="1" applyAlignment="1">
      <alignment vertical="center" wrapText="1"/>
    </xf>
    <xf numFmtId="44" fontId="0" fillId="13" borderId="1" xfId="3" applyFont="1" applyFill="1" applyBorder="1" applyAlignment="1">
      <alignment vertical="top"/>
    </xf>
    <xf numFmtId="0" fontId="0" fillId="13" borderId="1" xfId="0" applyFill="1" applyBorder="1" applyAlignment="1">
      <alignment horizontal="center" vertical="top"/>
    </xf>
    <xf numFmtId="0" fontId="0" fillId="13" borderId="1" xfId="0" applyFill="1" applyBorder="1" applyAlignment="1">
      <alignment vertical="top"/>
    </xf>
    <xf numFmtId="44" fontId="0" fillId="0" borderId="1" xfId="3" applyFont="1" applyFill="1" applyBorder="1" applyAlignment="1">
      <alignment vertical="top"/>
    </xf>
    <xf numFmtId="44" fontId="0" fillId="5" borderId="1" xfId="3" applyFont="1" applyFill="1" applyBorder="1" applyAlignment="1">
      <alignment vertical="top"/>
    </xf>
    <xf numFmtId="4" fontId="2" fillId="2" borderId="4" xfId="0" applyNumberFormat="1" applyFont="1" applyFill="1" applyBorder="1" applyAlignment="1" applyProtection="1">
      <alignment horizontal="center" vertical="center"/>
      <protection hidden="1"/>
    </xf>
    <xf numFmtId="4" fontId="2" fillId="2" borderId="5" xfId="0" applyNumberFormat="1" applyFont="1" applyFill="1" applyBorder="1" applyAlignment="1" applyProtection="1">
      <alignment horizontal="center" vertical="center"/>
      <protection hidden="1"/>
    </xf>
    <xf numFmtId="4" fontId="2" fillId="2" borderId="6" xfId="0" applyNumberFormat="1" applyFont="1" applyFill="1" applyBorder="1" applyAlignment="1" applyProtection="1">
      <alignment horizontal="center" vertical="center"/>
      <protection hidden="1"/>
    </xf>
    <xf numFmtId="4" fontId="4" fillId="2" borderId="7" xfId="0" applyNumberFormat="1" applyFont="1" applyFill="1" applyBorder="1" applyAlignment="1" applyProtection="1">
      <alignment horizontal="center" vertical="center" wrapText="1"/>
      <protection hidden="1"/>
    </xf>
    <xf numFmtId="4" fontId="4" fillId="2" borderId="16" xfId="0" applyNumberFormat="1" applyFont="1" applyFill="1" applyBorder="1" applyAlignment="1" applyProtection="1">
      <alignment horizontal="center" vertical="center" wrapText="1"/>
      <protection hidden="1"/>
    </xf>
    <xf numFmtId="4" fontId="2" fillId="2" borderId="14" xfId="0" applyNumberFormat="1" applyFont="1" applyFill="1" applyBorder="1" applyAlignment="1" applyProtection="1">
      <alignment horizontal="center" vertical="center"/>
      <protection hidden="1"/>
    </xf>
    <xf numFmtId="4" fontId="2" fillId="2" borderId="15" xfId="0" applyNumberFormat="1" applyFont="1" applyFill="1" applyBorder="1" applyAlignment="1" applyProtection="1">
      <alignment horizontal="center" vertical="center"/>
      <protection hidden="1"/>
    </xf>
    <xf numFmtId="4" fontId="2" fillId="2" borderId="17" xfId="0" applyNumberFormat="1" applyFont="1" applyFill="1" applyBorder="1" applyAlignment="1" applyProtection="1">
      <alignment horizontal="center" vertical="center"/>
      <protection hidden="1"/>
    </xf>
    <xf numFmtId="0" fontId="4" fillId="9" borderId="7" xfId="0" applyNumberFormat="1" applyFont="1" applyFill="1" applyBorder="1" applyAlignment="1" applyProtection="1">
      <alignment horizontal="center" vertical="center"/>
      <protection locked="0"/>
    </xf>
    <xf numFmtId="4" fontId="2" fillId="2" borderId="8" xfId="0" applyNumberFormat="1" applyFont="1" applyFill="1" applyBorder="1" applyAlignment="1" applyProtection="1">
      <alignment horizontal="center" vertical="center"/>
      <protection hidden="1"/>
    </xf>
    <xf numFmtId="4" fontId="2" fillId="2" borderId="9" xfId="0" applyNumberFormat="1" applyFont="1" applyFill="1" applyBorder="1" applyAlignment="1" applyProtection="1">
      <alignment horizontal="center" vertical="center"/>
      <protection hidden="1"/>
    </xf>
    <xf numFmtId="4" fontId="4" fillId="2" borderId="8" xfId="0" applyNumberFormat="1" applyFont="1" applyFill="1" applyBorder="1" applyAlignment="1" applyProtection="1">
      <alignment horizontal="center" vertical="center" wrapText="1"/>
      <protection hidden="1"/>
    </xf>
    <xf numFmtId="4" fontId="4" fillId="2" borderId="10" xfId="0" applyNumberFormat="1" applyFont="1" applyFill="1" applyBorder="1" applyAlignment="1" applyProtection="1">
      <alignment horizontal="center" vertical="center" wrapText="1"/>
      <protection hidden="1"/>
    </xf>
    <xf numFmtId="4" fontId="4" fillId="2" borderId="21" xfId="0" applyNumberFormat="1" applyFont="1" applyFill="1" applyBorder="1" applyAlignment="1" applyProtection="1">
      <alignment horizontal="center" vertical="center"/>
      <protection hidden="1"/>
    </xf>
    <xf numFmtId="4" fontId="4" fillId="2" borderId="22" xfId="0" applyNumberFormat="1" applyFont="1" applyFill="1" applyBorder="1" applyAlignment="1" applyProtection="1">
      <alignment horizontal="center" vertical="center"/>
      <protection hidden="1"/>
    </xf>
    <xf numFmtId="4" fontId="4" fillId="2" borderId="23" xfId="0" applyNumberFormat="1" applyFont="1" applyFill="1" applyBorder="1" applyAlignment="1" applyProtection="1">
      <alignment horizontal="center" vertical="center"/>
      <protection hidden="1"/>
    </xf>
    <xf numFmtId="4" fontId="4" fillId="2" borderId="1" xfId="0" applyNumberFormat="1" applyFont="1" applyFill="1" applyBorder="1" applyAlignment="1" applyProtection="1">
      <alignment horizontal="center" vertical="center" wrapText="1"/>
      <protection hidden="1"/>
    </xf>
    <xf numFmtId="4" fontId="4" fillId="2" borderId="13" xfId="0" applyNumberFormat="1" applyFont="1" applyFill="1" applyBorder="1" applyAlignment="1" applyProtection="1">
      <alignment horizontal="center" vertical="center" wrapText="1"/>
      <protection hidden="1"/>
    </xf>
    <xf numFmtId="4" fontId="2" fillId="2" borderId="19" xfId="0" applyNumberFormat="1" applyFont="1" applyFill="1" applyBorder="1" applyAlignment="1" applyProtection="1">
      <alignment horizontal="center" vertical="center"/>
      <protection hidden="1"/>
    </xf>
    <xf numFmtId="4" fontId="2" fillId="2" borderId="20" xfId="0" applyNumberFormat="1" applyFont="1" applyFill="1" applyBorder="1" applyAlignment="1" applyProtection="1">
      <alignment horizontal="center" vertical="center"/>
      <protection hidden="1"/>
    </xf>
    <xf numFmtId="4" fontId="2" fillId="2" borderId="1" xfId="0" applyNumberFormat="1" applyFont="1" applyFill="1" applyBorder="1" applyAlignment="1" applyProtection="1">
      <alignment horizontal="center" vertical="center"/>
      <protection hidden="1"/>
    </xf>
    <xf numFmtId="4" fontId="4" fillId="2" borderId="2" xfId="0" applyNumberFormat="1" applyFont="1" applyFill="1" applyBorder="1" applyAlignment="1" applyProtection="1">
      <alignment horizontal="center" vertical="center"/>
      <protection hidden="1"/>
    </xf>
    <xf numFmtId="4" fontId="4" fillId="2" borderId="11" xfId="0" applyNumberFormat="1" applyFont="1" applyFill="1" applyBorder="1" applyAlignment="1" applyProtection="1">
      <alignment horizontal="center" vertical="center"/>
      <protection hidden="1"/>
    </xf>
    <xf numFmtId="4" fontId="1" fillId="0" borderId="0" xfId="0" applyNumberFormat="1" applyFont="1" applyAlignment="1" applyProtection="1">
      <alignment horizontal="center" vertical="center" wrapText="1"/>
      <protection hidden="1"/>
    </xf>
    <xf numFmtId="4" fontId="3" fillId="2" borderId="1" xfId="0" applyNumberFormat="1" applyFont="1" applyFill="1" applyBorder="1" applyAlignment="1" applyProtection="1">
      <alignment horizontal="center" vertical="center" wrapText="1"/>
      <protection hidden="1"/>
    </xf>
    <xf numFmtId="4" fontId="2" fillId="2" borderId="12" xfId="0" applyNumberFormat="1" applyFont="1" applyFill="1" applyBorder="1" applyAlignment="1" applyProtection="1">
      <alignment horizontal="left" vertical="center"/>
      <protection hidden="1"/>
    </xf>
    <xf numFmtId="4" fontId="2" fillId="2" borderId="1" xfId="0" applyNumberFormat="1" applyFont="1" applyFill="1" applyBorder="1" applyAlignment="1" applyProtection="1">
      <alignment horizontal="left" vertical="center"/>
      <protection hidden="1"/>
    </xf>
    <xf numFmtId="4" fontId="5" fillId="2" borderId="2" xfId="0" applyNumberFormat="1" applyFont="1" applyFill="1" applyBorder="1" applyAlignment="1" applyProtection="1">
      <alignment horizontal="center" vertical="center" wrapText="1"/>
      <protection hidden="1"/>
    </xf>
    <xf numFmtId="4" fontId="5" fillId="2" borderId="3" xfId="0" applyNumberFormat="1" applyFont="1" applyFill="1" applyBorder="1" applyAlignment="1" applyProtection="1">
      <alignment horizontal="center" vertical="center" wrapText="1"/>
      <protection hidden="1"/>
    </xf>
    <xf numFmtId="14" fontId="3" fillId="2" borderId="2" xfId="0" applyNumberFormat="1" applyFont="1" applyFill="1" applyBorder="1" applyAlignment="1" applyProtection="1">
      <alignment horizontal="center" vertical="center" wrapText="1"/>
      <protection hidden="1"/>
    </xf>
    <xf numFmtId="14" fontId="3" fillId="2" borderId="11" xfId="0" applyNumberFormat="1" applyFont="1" applyFill="1" applyBorder="1" applyAlignment="1" applyProtection="1">
      <alignment horizontal="center" vertical="center" wrapText="1"/>
      <protection hidden="1"/>
    </xf>
    <xf numFmtId="4" fontId="6" fillId="0" borderId="0" xfId="0" applyNumberFormat="1" applyFont="1" applyAlignment="1" applyProtection="1">
      <alignment horizontal="center" vertical="center"/>
      <protection hidden="1"/>
    </xf>
    <xf numFmtId="4" fontId="3" fillId="12" borderId="14" xfId="0" applyNumberFormat="1" applyFont="1" applyFill="1" applyBorder="1" applyAlignment="1" applyProtection="1">
      <alignment horizontal="left" vertical="center" wrapText="1"/>
      <protection hidden="1"/>
    </xf>
    <xf numFmtId="4" fontId="3" fillId="12" borderId="15" xfId="0" applyNumberFormat="1" applyFont="1" applyFill="1" applyBorder="1" applyAlignment="1" applyProtection="1">
      <alignment horizontal="left" vertical="center" wrapText="1"/>
      <protection hidden="1"/>
    </xf>
    <xf numFmtId="4" fontId="2" fillId="2" borderId="24" xfId="0" applyNumberFormat="1" applyFont="1" applyFill="1" applyBorder="1" applyAlignment="1" applyProtection="1">
      <alignment horizontal="center" vertical="center"/>
      <protection hidden="1"/>
    </xf>
    <xf numFmtId="4" fontId="2" fillId="2" borderId="25" xfId="0" applyNumberFormat="1" applyFont="1" applyFill="1" applyBorder="1" applyAlignment="1" applyProtection="1">
      <alignment horizontal="center" vertical="center"/>
      <protection hidden="1"/>
    </xf>
    <xf numFmtId="4" fontId="3" fillId="12" borderId="12" xfId="0" applyNumberFormat="1" applyFont="1" applyFill="1" applyBorder="1" applyAlignment="1" applyProtection="1">
      <alignment horizontal="left" vertical="top" wrapText="1"/>
      <protection hidden="1"/>
    </xf>
    <xf numFmtId="4" fontId="3" fillId="12" borderId="1" xfId="0" applyNumberFormat="1" applyFont="1" applyFill="1" applyBorder="1" applyAlignment="1" applyProtection="1">
      <alignment horizontal="left" vertical="top" wrapText="1"/>
      <protection hidden="1"/>
    </xf>
    <xf numFmtId="0" fontId="18" fillId="0" borderId="31" xfId="0" quotePrefix="1" applyFont="1" applyFill="1" applyBorder="1" applyAlignment="1">
      <alignment horizontal="center" vertical="center" wrapText="1"/>
    </xf>
    <xf numFmtId="0" fontId="18" fillId="0" borderId="31" xfId="0" applyFont="1" applyFill="1" applyBorder="1" applyAlignment="1">
      <alignment horizontal="center" vertical="center" wrapText="1"/>
    </xf>
    <xf numFmtId="0" fontId="18" fillId="0" borderId="32" xfId="0" applyFont="1" applyFill="1" applyBorder="1" applyAlignment="1">
      <alignment horizontal="center" vertical="center" wrapText="1"/>
    </xf>
    <xf numFmtId="0" fontId="18" fillId="0" borderId="33" xfId="0" quotePrefix="1" applyFont="1" applyFill="1" applyBorder="1" applyAlignment="1">
      <alignment horizontal="center" vertical="center" wrapText="1"/>
    </xf>
    <xf numFmtId="0" fontId="18" fillId="0" borderId="33"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34" xfId="0" applyFont="1" applyFill="1" applyBorder="1" applyAlignment="1">
      <alignment horizontal="center" vertical="center" wrapText="1"/>
    </xf>
    <xf numFmtId="0" fontId="18" fillId="0" borderId="1" xfId="0" applyFont="1" applyFill="1" applyBorder="1" applyAlignment="1">
      <alignment horizontal="center" vertical="center" wrapText="1"/>
    </xf>
    <xf numFmtId="4" fontId="1" fillId="0" borderId="0" xfId="0" applyNumberFormat="1" applyFont="1" applyAlignment="1" applyProtection="1">
      <alignment horizontal="center" vertical="center"/>
      <protection locked="0"/>
    </xf>
    <xf numFmtId="0" fontId="2" fillId="10" borderId="1" xfId="0" applyFont="1" applyFill="1" applyBorder="1" applyAlignment="1" applyProtection="1">
      <alignment horizontal="center" vertical="center"/>
      <protection locked="0"/>
    </xf>
    <xf numFmtId="0" fontId="17" fillId="0" borderId="1" xfId="0" quotePrefix="1" applyFont="1" applyBorder="1" applyAlignment="1" applyProtection="1">
      <alignment horizontal="center" vertical="center" wrapText="1"/>
      <protection locked="0"/>
    </xf>
    <xf numFmtId="4" fontId="2" fillId="2" borderId="12" xfId="0" applyNumberFormat="1" applyFont="1" applyFill="1" applyBorder="1" applyAlignment="1" applyProtection="1">
      <alignment horizontal="left" vertical="center" wrapText="1"/>
      <protection locked="0"/>
    </xf>
    <xf numFmtId="0" fontId="17" fillId="0" borderId="0" xfId="0" quotePrefix="1" applyFont="1" applyBorder="1" applyAlignment="1" applyProtection="1">
      <alignment horizontal="center" vertical="center" wrapText="1"/>
      <protection locked="0"/>
    </xf>
    <xf numFmtId="4" fontId="2" fillId="2" borderId="18" xfId="0" applyNumberFormat="1" applyFont="1" applyFill="1" applyBorder="1" applyAlignment="1" applyProtection="1">
      <alignment horizontal="center" vertical="center" wrapText="1"/>
      <protection locked="0"/>
    </xf>
    <xf numFmtId="4" fontId="2" fillId="2" borderId="7" xfId="0" applyNumberFormat="1" applyFont="1" applyFill="1" applyBorder="1" applyAlignment="1" applyProtection="1">
      <alignment horizontal="center" vertical="center"/>
      <protection locked="0"/>
    </xf>
    <xf numFmtId="4" fontId="2" fillId="2" borderId="7" xfId="0" applyNumberFormat="1" applyFont="1" applyFill="1" applyBorder="1" applyAlignment="1" applyProtection="1">
      <alignment horizontal="center" vertical="center" wrapText="1"/>
      <protection locked="0"/>
    </xf>
    <xf numFmtId="4" fontId="2" fillId="2" borderId="16" xfId="0" applyNumberFormat="1" applyFont="1" applyFill="1" applyBorder="1" applyAlignment="1" applyProtection="1">
      <alignment horizontal="center" vertical="center"/>
      <protection locked="0"/>
    </xf>
    <xf numFmtId="4" fontId="1" fillId="0" borderId="0" xfId="0" applyNumberFormat="1" applyFont="1" applyBorder="1" applyAlignment="1" applyProtection="1">
      <alignment horizontal="center" vertical="center"/>
      <protection locked="0"/>
    </xf>
    <xf numFmtId="4" fontId="3" fillId="0" borderId="0" xfId="0" applyNumberFormat="1" applyFont="1" applyAlignment="1" applyProtection="1">
      <alignment horizontal="center" vertical="center" wrapText="1"/>
      <protection locked="0"/>
    </xf>
    <xf numFmtId="4" fontId="4" fillId="0" borderId="0" xfId="0" applyNumberFormat="1" applyFont="1" applyAlignment="1" applyProtection="1">
      <alignment vertical="center" wrapText="1"/>
      <protection locked="0"/>
    </xf>
    <xf numFmtId="4" fontId="1" fillId="0" borderId="0" xfId="0" applyNumberFormat="1" applyFont="1" applyAlignment="1" applyProtection="1">
      <alignment vertical="center"/>
      <protection locked="0"/>
    </xf>
    <xf numFmtId="4" fontId="6" fillId="0" borderId="19" xfId="0" applyNumberFormat="1" applyFont="1" applyBorder="1" applyAlignment="1" applyProtection="1">
      <alignment vertical="center"/>
      <protection locked="0"/>
    </xf>
    <xf numFmtId="4" fontId="6" fillId="0" borderId="28" xfId="0" applyNumberFormat="1" applyFont="1" applyBorder="1" applyAlignment="1" applyProtection="1">
      <alignment vertical="center"/>
      <protection locked="0"/>
    </xf>
    <xf numFmtId="4" fontId="1" fillId="0" borderId="0" xfId="0" applyNumberFormat="1" applyFont="1" applyAlignment="1" applyProtection="1">
      <alignment horizontal="center" vertical="center"/>
      <protection locked="0"/>
    </xf>
    <xf numFmtId="4" fontId="6" fillId="0" borderId="26" xfId="0" applyNumberFormat="1" applyFont="1" applyBorder="1" applyAlignment="1" applyProtection="1">
      <alignment vertical="center"/>
      <protection locked="0"/>
    </xf>
    <xf numFmtId="4" fontId="6" fillId="0" borderId="29" xfId="0" applyNumberFormat="1" applyFont="1" applyBorder="1" applyAlignment="1" applyProtection="1">
      <alignment vertical="center"/>
      <protection locked="0"/>
    </xf>
    <xf numFmtId="4" fontId="6" fillId="0" borderId="27" xfId="0" applyNumberFormat="1" applyFont="1" applyBorder="1" applyAlignment="1" applyProtection="1">
      <alignment vertical="center"/>
      <protection locked="0"/>
    </xf>
    <xf numFmtId="4" fontId="6" fillId="0" borderId="30" xfId="0" applyNumberFormat="1" applyFont="1" applyBorder="1" applyAlignment="1" applyProtection="1">
      <alignment vertical="center"/>
      <protection locked="0"/>
    </xf>
    <xf numFmtId="4" fontId="6" fillId="0" borderId="0" xfId="0" applyNumberFormat="1" applyFont="1" applyAlignment="1" applyProtection="1">
      <alignment horizontal="center" vertical="center"/>
      <protection locked="0"/>
    </xf>
  </cellXfs>
  <cellStyles count="4">
    <cellStyle name="Millares 2" xfId="2"/>
    <cellStyle name="Moneda" xfId="3" builtinId="4"/>
    <cellStyle name="Moneda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1</xdr:row>
      <xdr:rowOff>43527</xdr:rowOff>
    </xdr:from>
    <xdr:to>
      <xdr:col>2</xdr:col>
      <xdr:colOff>889000</xdr:colOff>
      <xdr:row>1</xdr:row>
      <xdr:rowOff>533054</xdr:rowOff>
    </xdr:to>
    <xdr:pic>
      <xdr:nvPicPr>
        <xdr:cNvPr id="2" name="image1.jpeg">
          <a:extLst>
            <a:ext uri="{FF2B5EF4-FFF2-40B4-BE49-F238E27FC236}">
              <a16:creationId xmlns:a16="http://schemas.microsoft.com/office/drawing/2014/main" id="{3930D451-621B-4B44-A52E-9AE6712D3D9B}"/>
            </a:ext>
          </a:extLst>
        </xdr:cNvPr>
        <xdr:cNvPicPr/>
      </xdr:nvPicPr>
      <xdr:blipFill>
        <a:blip xmlns:r="http://schemas.openxmlformats.org/officeDocument/2006/relationships" r:embed="rId1" cstate="print"/>
        <a:stretch>
          <a:fillRect/>
        </a:stretch>
      </xdr:blipFill>
      <xdr:spPr>
        <a:xfrm>
          <a:off x="876300" y="672177"/>
          <a:ext cx="1831975" cy="48952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tabSelected="1" zoomScaleNormal="100" workbookViewId="0">
      <selection activeCell="C8" sqref="C8:D8"/>
    </sheetView>
  </sheetViews>
  <sheetFormatPr baseColWidth="10" defaultColWidth="10.85546875" defaultRowHeight="11.25" x14ac:dyDescent="0.25"/>
  <cols>
    <col min="1" max="1" width="10.85546875" style="131"/>
    <col min="2" max="2" width="16.42578125" style="131" customWidth="1"/>
    <col min="3" max="3" width="35.85546875" style="131" customWidth="1"/>
    <col min="4" max="4" width="21.28515625" style="131" customWidth="1"/>
    <col min="5" max="5" width="31.140625" style="131" customWidth="1"/>
    <col min="6" max="6" width="18.7109375" style="131" customWidth="1"/>
    <col min="7" max="7" width="17.7109375" style="131" customWidth="1"/>
    <col min="8" max="8" width="10.85546875" style="131"/>
    <col min="9" max="9" width="10.85546875" style="131" customWidth="1"/>
    <col min="10" max="10" width="15.7109375" style="140" hidden="1" customWidth="1"/>
    <col min="11" max="16384" width="10.85546875" style="131"/>
  </cols>
  <sheetData>
    <row r="1" spans="1:10" ht="50.1" customHeight="1" thickBot="1" x14ac:dyDescent="0.3">
      <c r="J1" s="132" t="s">
        <v>22</v>
      </c>
    </row>
    <row r="2" spans="1:10" ht="45.6" customHeight="1" thickBot="1" x14ac:dyDescent="0.3">
      <c r="B2" s="85" t="s">
        <v>0</v>
      </c>
      <c r="C2" s="86"/>
      <c r="D2" s="86"/>
      <c r="E2" s="86"/>
      <c r="F2" s="86"/>
      <c r="G2" s="87"/>
      <c r="J2" s="133" t="s">
        <v>382</v>
      </c>
    </row>
    <row r="3" spans="1:10" ht="21.75" customHeight="1" thickBot="1" x14ac:dyDescent="0.3">
      <c r="B3" s="103" t="s">
        <v>1</v>
      </c>
      <c r="C3" s="104"/>
      <c r="D3" s="86"/>
      <c r="E3" s="86"/>
      <c r="F3" s="86"/>
      <c r="G3" s="87"/>
      <c r="J3" s="133" t="s">
        <v>383</v>
      </c>
    </row>
    <row r="4" spans="1:10" ht="30" customHeight="1" x14ac:dyDescent="0.25">
      <c r="B4" s="134" t="s">
        <v>2</v>
      </c>
      <c r="C4" s="57" t="s">
        <v>383</v>
      </c>
      <c r="D4" s="94" t="s">
        <v>3</v>
      </c>
      <c r="E4" s="95"/>
      <c r="F4" s="96" t="str">
        <f>+IFERROR(VLOOKUP(C4,Vacantes!$A$2:$C$30,2,0)," Sin información")</f>
        <v>Profesional Especializado  Codigo 222 Grado 26</v>
      </c>
      <c r="G4" s="97"/>
      <c r="J4" s="135"/>
    </row>
    <row r="5" spans="1:10" ht="27" customHeight="1" x14ac:dyDescent="0.25">
      <c r="B5" s="110" t="s">
        <v>4</v>
      </c>
      <c r="C5" s="111"/>
      <c r="D5" s="98" t="str">
        <f>+IFERROR(VLOOKUP(C4,Vacantes!$A$2:$C$30,3,0)," Sin información")</f>
        <v>008 - SUBDIRECCION SERVICIOS FUNERARIOS Y ALUMBRADO PUBLICO</v>
      </c>
      <c r="E5" s="99"/>
      <c r="F5" s="99"/>
      <c r="G5" s="100"/>
      <c r="J5" s="135"/>
    </row>
    <row r="6" spans="1:10" ht="31.5" customHeight="1" thickBot="1" x14ac:dyDescent="0.3">
      <c r="B6" s="62" t="s">
        <v>5</v>
      </c>
      <c r="C6" s="63" t="str">
        <f>+IFERROR(VLOOKUP(C4,Vacantes!A2:I30,9,0)," Sin información")</f>
        <v>DEFINITIVA</v>
      </c>
      <c r="D6" s="105" t="s">
        <v>6</v>
      </c>
      <c r="E6" s="105"/>
      <c r="F6" s="106">
        <f>+IFERROR(VLOOKUP(C4,Vacantes!$A$2:$J$30,10,0)," Sin información")</f>
        <v>5005753</v>
      </c>
      <c r="G6" s="107"/>
      <c r="J6" s="135"/>
    </row>
    <row r="7" spans="1:10" ht="27" customHeight="1" thickBot="1" x14ac:dyDescent="0.3">
      <c r="B7" s="85" t="s">
        <v>7</v>
      </c>
      <c r="C7" s="86"/>
      <c r="D7" s="86"/>
      <c r="E7" s="86"/>
      <c r="F7" s="86"/>
      <c r="G7" s="87"/>
      <c r="J7" s="135"/>
    </row>
    <row r="8" spans="1:10" ht="27" customHeight="1" x14ac:dyDescent="0.25">
      <c r="B8" s="136" t="s">
        <v>9</v>
      </c>
      <c r="C8" s="93"/>
      <c r="D8" s="93"/>
      <c r="E8" s="61" t="s">
        <v>10</v>
      </c>
      <c r="F8" s="88" t="str">
        <f>+IFERROR(VLOOKUP(C8,Planta!$A$2:$B$170,2,0)," Sin información")</f>
        <v xml:space="preserve"> Sin información</v>
      </c>
      <c r="G8" s="89"/>
      <c r="J8" s="135"/>
    </row>
    <row r="9" spans="1:10" ht="39.75" customHeight="1" x14ac:dyDescent="0.25">
      <c r="B9" s="58" t="s">
        <v>11</v>
      </c>
      <c r="C9" s="109" t="str">
        <f>+IFERROR(VLOOKUP(C8,Planta!$A$2:$C$170,3,0)," Sin información")</f>
        <v xml:space="preserve"> Sin información</v>
      </c>
      <c r="D9" s="109"/>
      <c r="E9" s="59" t="s">
        <v>12</v>
      </c>
      <c r="F9" s="101" t="str">
        <f>+IFERROR(VLOOKUP(C8,Planta!$A$2:$I$170,9,0)," Sin información")</f>
        <v xml:space="preserve"> Sin información</v>
      </c>
      <c r="G9" s="102"/>
      <c r="J9" s="135"/>
    </row>
    <row r="10" spans="1:10" ht="45.6" customHeight="1" x14ac:dyDescent="0.25">
      <c r="B10" s="60" t="s">
        <v>13</v>
      </c>
      <c r="C10" s="68" t="str">
        <f>+IFERROR(VLOOKUP(C8,Planta!$A$2:$H$170,8,0)," Sin información")</f>
        <v xml:space="preserve"> Sin información</v>
      </c>
      <c r="D10" s="112" t="s">
        <v>14</v>
      </c>
      <c r="E10" s="113"/>
      <c r="F10" s="114" t="str">
        <f>+IFERROR(VLOOKUP(C8,Planta!$A$2:$G$170,7,0)," Sin información")</f>
        <v xml:space="preserve"> Sin información</v>
      </c>
      <c r="G10" s="115"/>
      <c r="J10" s="135"/>
    </row>
    <row r="11" spans="1:10" ht="33.75" customHeight="1" thickBot="1" x14ac:dyDescent="0.3">
      <c r="A11" s="131" t="s">
        <v>15</v>
      </c>
      <c r="B11" s="90" t="s">
        <v>16</v>
      </c>
      <c r="C11" s="91"/>
      <c r="D11" s="91"/>
      <c r="E11" s="91"/>
      <c r="F11" s="91"/>
      <c r="G11" s="92"/>
      <c r="J11" s="135"/>
    </row>
    <row r="12" spans="1:10" ht="45.6" customHeight="1" x14ac:dyDescent="0.25">
      <c r="B12" s="119" t="s">
        <v>17</v>
      </c>
      <c r="C12" s="120"/>
      <c r="D12" s="95"/>
      <c r="E12" s="138" t="s">
        <v>18</v>
      </c>
      <c r="F12" s="137" t="s">
        <v>19</v>
      </c>
      <c r="G12" s="139" t="s">
        <v>20</v>
      </c>
      <c r="J12" s="135"/>
    </row>
    <row r="13" spans="1:10" ht="408.95" customHeight="1" x14ac:dyDescent="0.25">
      <c r="B13" s="121" t="str">
        <f>+VLOOKUP(C4,Vacantes!$A$2:$F$30,6,0)</f>
        <v>Estudio: • Título Profesional en Administración, Administración Ambiental, Administración Financiera, Administración Pública, Administración de Empresas, Administración de Empresas y Finanzas, Administración y Dirección de Empresas, Administración y Negocios Internacionales, Administración en Finanzas y Negocios internacionales, Finanzas y Relaciones Internacionales, Administración de Negocios, Administración de Servicios, Gestión Empresarial, Gestión y Desarrollo Urbanos,  Administración de Empresas con Énfasis en Finanzas, Finanzas  del Núcleo Básico de Conocimiento Administración.  • Título Profesional en Ingeniería Electrónica, Ingeniería Electrónica y de Telecomunicaciones del Núcleo Básico de Conocimiento Ingeniería Electrónica, Telecomunicaciones y Afines • Título Profesional en Ingeniería Mecánica, del Núcleo Básico de Conocimiento Ingeniería Mecánica y Afines. • Título Profesional en Ingeniería Eléctrica, Ingeniería Electrónica, Ingeniería en Distribución y Redes Eléctricas, Ingeniería Mecatrónica del Núcleo Básico de Conocimiento Ingeniería Eléctrica y Afines. • Título Profesional en Economía del Núcleo Básico de Conocimiento Economía. • Título Profesional en Ingeniería Administrativa, Ingeniería Administrativa y de Finanzas, Ingeniería en Calidad, Ingeniería Financiera, Ingeniería Financiera   de Negocios del Núcleo Básico de Conocimiento Ingeniería Administrativa y Afines. • Título Profesional en Ingeniería Mecánica, del Núcleo Básico de Conocimiento Ingeniería Mecánica y Afines. • Título Profesional en Ingeniería Ambiental y/o Sanitaria, del Núcleo Básico de Conocimiento Ingeniería Ambiental, Sanitaria y Afines. • Título Profesional en Ingeniería Industrial, Ingeniería de Producción del Núcleo Básico de Conocimiento Ingeniería Industrial y Afines. • Título Profesional en Ingeniería Civil, Ingeniería Catastral y Geodesia, Ingeniería de Transportes y Vías, Ingeniería Geográfica, Ingeniería Geológica, Ingeniería Topográfica, Ingeniería Urbana, del Núcleo Básico de Conocimiento Ingeniería Civil y Afines. • Título Profesional en Arquitectura, Urbanismo del Núcleo Básico de Conocimiento Arquitectura y Afines. • Título Profesional en Sociología, Trabajo Social, Ciencias Políticas, Antropología, del Núcleo Básico de Conocimiento Sociología, Trabajo Social y Afines.  • Título Profesional en Licenciatura en Ciencias Sociales del Núcleo Básico de Conocimiento Educación. • Título de postgrado en áreas relacionadas con las funciones del cargo. • Tarjeta profesional en los casos reglamentados por ley</v>
      </c>
      <c r="C13" s="122"/>
      <c r="D13" s="122"/>
      <c r="E13" s="64" t="s">
        <v>268</v>
      </c>
      <c r="F13" s="64" t="s">
        <v>268</v>
      </c>
      <c r="G13" s="64" t="s">
        <v>268</v>
      </c>
      <c r="J13" s="135"/>
    </row>
    <row r="14" spans="1:10" ht="36" customHeight="1" thickBot="1" x14ac:dyDescent="0.3">
      <c r="B14" s="117" t="str">
        <f>+VLOOKUP(C4,Vacantes!$A$2:$G$30,7,0)</f>
        <v>Sesenta y seis (66) meses de experiencia profesional relacionada</v>
      </c>
      <c r="C14" s="118"/>
      <c r="D14" s="118"/>
      <c r="E14" s="64" t="s">
        <v>268</v>
      </c>
      <c r="F14" s="64" t="s">
        <v>268</v>
      </c>
      <c r="G14" s="64" t="s">
        <v>268</v>
      </c>
    </row>
    <row r="15" spans="1:10" ht="21" customHeight="1" x14ac:dyDescent="0.25">
      <c r="B15" s="141"/>
      <c r="C15" s="141"/>
      <c r="D15" s="141"/>
      <c r="E15" s="142"/>
      <c r="F15" s="143"/>
      <c r="G15" s="143"/>
    </row>
    <row r="16" spans="1:10" ht="21" customHeight="1" thickBot="1" x14ac:dyDescent="0.3">
      <c r="B16" s="141"/>
      <c r="C16" s="141"/>
      <c r="D16" s="141"/>
      <c r="E16" s="142"/>
      <c r="F16" s="143"/>
      <c r="G16" s="143"/>
    </row>
    <row r="17" spans="4:7" ht="14.45" customHeight="1" x14ac:dyDescent="0.25">
      <c r="D17" s="144"/>
      <c r="E17" s="145"/>
      <c r="F17" s="146"/>
      <c r="G17" s="146"/>
    </row>
    <row r="18" spans="4:7" x14ac:dyDescent="0.25">
      <c r="D18" s="147"/>
      <c r="E18" s="148"/>
      <c r="F18" s="146"/>
      <c r="G18" s="146"/>
    </row>
    <row r="19" spans="4:7" ht="12" thickBot="1" x14ac:dyDescent="0.3">
      <c r="D19" s="149"/>
      <c r="E19" s="150"/>
      <c r="F19" s="146"/>
      <c r="G19" s="146"/>
    </row>
    <row r="20" spans="4:7" x14ac:dyDescent="0.25">
      <c r="D20" s="151" t="s">
        <v>21</v>
      </c>
      <c r="E20" s="151"/>
      <c r="F20" s="146"/>
      <c r="G20" s="146"/>
    </row>
    <row r="21" spans="4:7" x14ac:dyDescent="0.25">
      <c r="D21" s="151"/>
      <c r="E21" s="151"/>
      <c r="F21" s="146"/>
      <c r="G21" s="146"/>
    </row>
    <row r="22" spans="4:7" x14ac:dyDescent="0.25">
      <c r="D22" s="116" t="str">
        <f>+IFERROR(VLOOKUP(C8,Planta!$A$2:$B$170,2,0)," Sin Información")</f>
        <v xml:space="preserve"> Sin Información</v>
      </c>
      <c r="E22" s="116"/>
      <c r="F22" s="146"/>
      <c r="G22" s="146"/>
    </row>
    <row r="23" spans="4:7" x14ac:dyDescent="0.25">
      <c r="D23" s="108" t="str">
        <f>+IFERROR(VLOOKUP(C8,Planta!$A$2:$C$170,3,0)," Sin información")</f>
        <v xml:space="preserve"> Sin información</v>
      </c>
      <c r="E23" s="108"/>
    </row>
  </sheetData>
  <sheetProtection algorithmName="SHA-512" hashValue="v15DLLi0Nr/eUtX060NIWes7Wn46AqXUrNoTvHr0Mo8Qq3isJ+owgi+6hHjC+4g//0BZVT0Nd4FfpdGqT6lRwg==" saltValue="3vTSVfD72gzo6VNbWAwIVw==" spinCount="100000" sheet="1" objects="1" scenarios="1"/>
  <mergeCells count="24">
    <mergeCell ref="D23:E23"/>
    <mergeCell ref="C9:D9"/>
    <mergeCell ref="B5:C5"/>
    <mergeCell ref="D10:E10"/>
    <mergeCell ref="F10:G10"/>
    <mergeCell ref="D20:E21"/>
    <mergeCell ref="D22:E22"/>
    <mergeCell ref="F17:G19"/>
    <mergeCell ref="F20:G22"/>
    <mergeCell ref="B14:D14"/>
    <mergeCell ref="B12:D12"/>
    <mergeCell ref="B13:D13"/>
    <mergeCell ref="B2:G2"/>
    <mergeCell ref="F8:G8"/>
    <mergeCell ref="B11:G11"/>
    <mergeCell ref="C8:D8"/>
    <mergeCell ref="D4:E4"/>
    <mergeCell ref="F4:G4"/>
    <mergeCell ref="D5:G5"/>
    <mergeCell ref="F9:G9"/>
    <mergeCell ref="B7:G7"/>
    <mergeCell ref="B3:G3"/>
    <mergeCell ref="D6:E6"/>
    <mergeCell ref="F6:G6"/>
  </mergeCells>
  <dataValidations count="1">
    <dataValidation type="list" allowBlank="1" showInputMessage="1" showErrorMessage="1" sqref="C4">
      <formula1>$J$2:$J$3</formula1>
    </dataValidation>
  </dataValidations>
  <pageMargins left="0.7" right="0.7" top="0.75" bottom="0.75" header="0.3" footer="0.3"/>
  <pageSetup scale="52" orientation="portrait" r:id="rId1"/>
  <colBreaks count="1" manualBreakCount="1">
    <brk id="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activeCell="B13" sqref="B13:D13"/>
    </sheetView>
  </sheetViews>
  <sheetFormatPr baseColWidth="10" defaultColWidth="11.42578125" defaultRowHeight="15" customHeight="1" x14ac:dyDescent="0.25"/>
  <cols>
    <col min="1" max="1" width="14.42578125" style="55" customWidth="1"/>
    <col min="2" max="2" width="48.7109375" style="55" customWidth="1"/>
    <col min="3" max="3" width="45" style="55" customWidth="1"/>
    <col min="4" max="4" width="40.140625" style="55" customWidth="1"/>
    <col min="5" max="5" width="86.28515625" style="55" customWidth="1"/>
    <col min="6" max="6" width="49.5703125" style="55" customWidth="1"/>
    <col min="7" max="7" width="33.42578125" style="55" customWidth="1"/>
    <col min="8" max="8" width="22.5703125" style="55" customWidth="1"/>
    <col min="9" max="9" width="23.28515625" style="55" customWidth="1"/>
    <col min="10" max="10" width="22.140625" style="55" customWidth="1"/>
    <col min="11" max="11" width="12.42578125" style="55" customWidth="1"/>
    <col min="12" max="12" width="63.140625" style="55" customWidth="1"/>
    <col min="13" max="13" width="11.42578125" style="55" customWidth="1"/>
    <col min="14" max="14" width="29" style="55" customWidth="1"/>
    <col min="15" max="16384" width="11.42578125" style="55"/>
  </cols>
  <sheetData>
    <row r="1" spans="1:14" s="54" customFormat="1" ht="15" customHeight="1" x14ac:dyDescent="0.25">
      <c r="A1" s="51" t="s">
        <v>22</v>
      </c>
      <c r="B1" s="51" t="s">
        <v>23</v>
      </c>
      <c r="C1" s="52" t="s">
        <v>24</v>
      </c>
      <c r="D1" s="53" t="s">
        <v>25</v>
      </c>
      <c r="E1" s="53" t="s">
        <v>26</v>
      </c>
      <c r="F1" s="53" t="s">
        <v>27</v>
      </c>
      <c r="G1" s="53" t="s">
        <v>28</v>
      </c>
      <c r="H1" s="53" t="s">
        <v>29</v>
      </c>
      <c r="I1" s="52" t="s">
        <v>5</v>
      </c>
      <c r="J1" s="52" t="s">
        <v>30</v>
      </c>
      <c r="K1" s="52" t="s">
        <v>31</v>
      </c>
      <c r="L1" s="52" t="s">
        <v>32</v>
      </c>
      <c r="M1" s="52" t="s">
        <v>33</v>
      </c>
      <c r="N1" s="52" t="s">
        <v>366</v>
      </c>
    </row>
    <row r="2" spans="1:14" ht="15" customHeight="1" x14ac:dyDescent="0.25">
      <c r="A2" s="69" t="s">
        <v>275</v>
      </c>
      <c r="B2" s="69" t="s">
        <v>276</v>
      </c>
      <c r="C2" s="70" t="s">
        <v>277</v>
      </c>
      <c r="D2" s="71" t="s">
        <v>278</v>
      </c>
      <c r="E2" s="71" t="s">
        <v>279</v>
      </c>
      <c r="F2" s="71" t="s">
        <v>280</v>
      </c>
      <c r="G2" s="71" t="s">
        <v>281</v>
      </c>
      <c r="H2" s="71" t="s">
        <v>34</v>
      </c>
      <c r="I2" s="70" t="s">
        <v>35</v>
      </c>
      <c r="J2" s="80">
        <v>5005753</v>
      </c>
      <c r="K2" s="81">
        <v>1</v>
      </c>
      <c r="L2" s="70" t="s">
        <v>36</v>
      </c>
      <c r="M2" s="81">
        <v>36128</v>
      </c>
      <c r="N2" s="82" t="s">
        <v>282</v>
      </c>
    </row>
    <row r="3" spans="1:14" ht="15" customHeight="1" x14ac:dyDescent="0.25">
      <c r="A3" s="69" t="s">
        <v>283</v>
      </c>
      <c r="B3" s="69" t="s">
        <v>284</v>
      </c>
      <c r="C3" s="70" t="s">
        <v>285</v>
      </c>
      <c r="D3" s="71" t="s">
        <v>286</v>
      </c>
      <c r="E3" s="71" t="s">
        <v>287</v>
      </c>
      <c r="F3" s="71" t="s">
        <v>288</v>
      </c>
      <c r="G3" s="71" t="s">
        <v>289</v>
      </c>
      <c r="H3" s="71" t="s">
        <v>34</v>
      </c>
      <c r="I3" s="70" t="s">
        <v>35</v>
      </c>
      <c r="J3" s="80">
        <v>4671719</v>
      </c>
      <c r="K3" s="81">
        <v>1</v>
      </c>
      <c r="L3" s="70" t="s">
        <v>290</v>
      </c>
      <c r="M3" s="81">
        <v>36139</v>
      </c>
      <c r="N3" s="82" t="s">
        <v>291</v>
      </c>
    </row>
    <row r="4" spans="1:14" ht="15" customHeight="1" x14ac:dyDescent="0.25">
      <c r="A4" s="69" t="s">
        <v>292</v>
      </c>
      <c r="B4" s="69" t="s">
        <v>284</v>
      </c>
      <c r="C4" s="70" t="s">
        <v>293</v>
      </c>
      <c r="D4" s="71" t="s">
        <v>294</v>
      </c>
      <c r="E4" s="71" t="s">
        <v>295</v>
      </c>
      <c r="F4" s="71" t="s">
        <v>296</v>
      </c>
      <c r="G4" s="71" t="s">
        <v>289</v>
      </c>
      <c r="H4" s="71" t="s">
        <v>34</v>
      </c>
      <c r="I4" s="70" t="s">
        <v>297</v>
      </c>
      <c r="J4" s="80">
        <v>4671719</v>
      </c>
      <c r="K4" s="81">
        <v>1</v>
      </c>
      <c r="L4" s="70" t="s">
        <v>298</v>
      </c>
      <c r="M4" s="81">
        <v>36137</v>
      </c>
      <c r="N4" s="82" t="s">
        <v>299</v>
      </c>
    </row>
    <row r="5" spans="1:14" ht="15" customHeight="1" x14ac:dyDescent="0.25">
      <c r="A5" s="65" t="s">
        <v>274</v>
      </c>
      <c r="B5" s="65" t="s">
        <v>300</v>
      </c>
      <c r="C5" s="66" t="s">
        <v>301</v>
      </c>
      <c r="D5" s="67" t="s">
        <v>302</v>
      </c>
      <c r="E5" s="67" t="s">
        <v>303</v>
      </c>
      <c r="F5" s="67" t="s">
        <v>304</v>
      </c>
      <c r="G5" s="67" t="s">
        <v>305</v>
      </c>
      <c r="H5" s="67" t="s">
        <v>34</v>
      </c>
      <c r="I5" s="66" t="s">
        <v>35</v>
      </c>
      <c r="J5" s="78">
        <v>3556681</v>
      </c>
      <c r="K5" s="75">
        <v>2</v>
      </c>
      <c r="L5" s="66" t="s">
        <v>306</v>
      </c>
      <c r="M5" s="66">
        <v>36159</v>
      </c>
      <c r="N5" s="56" t="s">
        <v>367</v>
      </c>
    </row>
    <row r="6" spans="1:14" ht="15" customHeight="1" x14ac:dyDescent="0.25">
      <c r="A6" s="65" t="s">
        <v>307</v>
      </c>
      <c r="B6" s="65" t="s">
        <v>300</v>
      </c>
      <c r="C6" s="66" t="s">
        <v>308</v>
      </c>
      <c r="D6" s="67" t="s">
        <v>309</v>
      </c>
      <c r="E6" s="67" t="s">
        <v>310</v>
      </c>
      <c r="F6" s="67" t="s">
        <v>311</v>
      </c>
      <c r="G6" s="67" t="s">
        <v>305</v>
      </c>
      <c r="H6" s="67" t="s">
        <v>312</v>
      </c>
      <c r="I6" s="66" t="s">
        <v>35</v>
      </c>
      <c r="J6" s="78">
        <v>3556681</v>
      </c>
      <c r="K6" s="75">
        <v>1</v>
      </c>
      <c r="L6" s="66" t="s">
        <v>313</v>
      </c>
      <c r="M6" s="66">
        <v>83429</v>
      </c>
      <c r="N6" s="56" t="s">
        <v>384</v>
      </c>
    </row>
    <row r="7" spans="1:14" ht="15" customHeight="1" x14ac:dyDescent="0.25">
      <c r="A7" s="69" t="s">
        <v>8</v>
      </c>
      <c r="B7" s="69" t="s">
        <v>300</v>
      </c>
      <c r="C7" s="70" t="s">
        <v>267</v>
      </c>
      <c r="D7" s="71" t="s">
        <v>314</v>
      </c>
      <c r="E7" s="71" t="s">
        <v>315</v>
      </c>
      <c r="F7" s="71" t="s">
        <v>316</v>
      </c>
      <c r="G7" s="71" t="s">
        <v>317</v>
      </c>
      <c r="H7" s="71" t="s">
        <v>312</v>
      </c>
      <c r="I7" s="70" t="s">
        <v>35</v>
      </c>
      <c r="J7" s="80">
        <v>3556681</v>
      </c>
      <c r="K7" s="81">
        <v>1</v>
      </c>
      <c r="L7" s="70" t="s">
        <v>318</v>
      </c>
      <c r="M7" s="70">
        <v>36155</v>
      </c>
      <c r="N7" s="82" t="s">
        <v>200</v>
      </c>
    </row>
    <row r="8" spans="1:14" ht="15" customHeight="1" x14ac:dyDescent="0.25">
      <c r="A8" s="65" t="s">
        <v>319</v>
      </c>
      <c r="B8" s="65" t="s">
        <v>300</v>
      </c>
      <c r="C8" s="66" t="s">
        <v>320</v>
      </c>
      <c r="D8" s="67" t="s">
        <v>321</v>
      </c>
      <c r="E8" s="67" t="s">
        <v>322</v>
      </c>
      <c r="F8" s="67" t="s">
        <v>323</v>
      </c>
      <c r="G8" s="67" t="s">
        <v>317</v>
      </c>
      <c r="H8" s="67" t="s">
        <v>34</v>
      </c>
      <c r="I8" s="66" t="s">
        <v>35</v>
      </c>
      <c r="J8" s="78">
        <v>3556681</v>
      </c>
      <c r="K8" s="75">
        <v>1</v>
      </c>
      <c r="L8" s="66" t="s">
        <v>324</v>
      </c>
      <c r="M8" s="66">
        <v>36144</v>
      </c>
      <c r="N8" s="56" t="s">
        <v>367</v>
      </c>
    </row>
    <row r="9" spans="1:14" ht="15" customHeight="1" x14ac:dyDescent="0.25">
      <c r="A9" s="65" t="s">
        <v>269</v>
      </c>
      <c r="B9" s="65" t="s">
        <v>270</v>
      </c>
      <c r="C9" s="66" t="s">
        <v>267</v>
      </c>
      <c r="D9" s="67" t="s">
        <v>271</v>
      </c>
      <c r="E9" s="67" t="s">
        <v>272</v>
      </c>
      <c r="F9" s="67" t="s">
        <v>273</v>
      </c>
      <c r="G9" s="67" t="s">
        <v>368</v>
      </c>
      <c r="H9" s="67" t="s">
        <v>34</v>
      </c>
      <c r="I9" s="66" t="s">
        <v>35</v>
      </c>
      <c r="J9" s="79">
        <v>3359725</v>
      </c>
      <c r="K9" s="75">
        <v>1</v>
      </c>
      <c r="L9" s="66" t="s">
        <v>120</v>
      </c>
      <c r="M9" s="66">
        <v>36176</v>
      </c>
      <c r="N9" s="56" t="s">
        <v>367</v>
      </c>
    </row>
    <row r="10" spans="1:14" ht="15" customHeight="1" x14ac:dyDescent="0.25">
      <c r="A10" s="65" t="s">
        <v>325</v>
      </c>
      <c r="B10" s="65" t="s">
        <v>326</v>
      </c>
      <c r="C10" s="66" t="s">
        <v>327</v>
      </c>
      <c r="D10" s="67" t="s">
        <v>328</v>
      </c>
      <c r="E10" s="67" t="s">
        <v>329</v>
      </c>
      <c r="F10" s="67" t="s">
        <v>330</v>
      </c>
      <c r="G10" s="67" t="s">
        <v>331</v>
      </c>
      <c r="H10" s="67" t="s">
        <v>34</v>
      </c>
      <c r="I10" s="66" t="s">
        <v>35</v>
      </c>
      <c r="J10" s="78">
        <v>1799556</v>
      </c>
      <c r="K10" s="75">
        <v>2</v>
      </c>
      <c r="L10" s="66" t="s">
        <v>365</v>
      </c>
      <c r="M10" s="66">
        <v>36148</v>
      </c>
      <c r="N10" s="56" t="s">
        <v>367</v>
      </c>
    </row>
    <row r="11" spans="1:14" ht="15" customHeight="1" x14ac:dyDescent="0.25">
      <c r="A11" s="72" t="s">
        <v>332</v>
      </c>
      <c r="B11" s="72" t="s">
        <v>300</v>
      </c>
      <c r="C11" s="77" t="s">
        <v>267</v>
      </c>
      <c r="D11" s="73" t="s">
        <v>333</v>
      </c>
      <c r="E11" s="73" t="s">
        <v>334</v>
      </c>
      <c r="F11" s="73" t="s">
        <v>335</v>
      </c>
      <c r="G11" s="73" t="s">
        <v>336</v>
      </c>
      <c r="H11" s="73" t="s">
        <v>34</v>
      </c>
      <c r="I11" s="77" t="s">
        <v>35</v>
      </c>
      <c r="J11" s="84">
        <v>3556681</v>
      </c>
      <c r="K11" s="76">
        <v>1</v>
      </c>
      <c r="L11" s="77" t="s">
        <v>337</v>
      </c>
      <c r="M11" s="77" t="s">
        <v>338</v>
      </c>
      <c r="N11" s="56" t="s">
        <v>367</v>
      </c>
    </row>
    <row r="12" spans="1:14" ht="15" customHeight="1" x14ac:dyDescent="0.25">
      <c r="A12" s="65" t="s">
        <v>339</v>
      </c>
      <c r="B12" s="74" t="s">
        <v>284</v>
      </c>
      <c r="C12" s="66" t="s">
        <v>340</v>
      </c>
      <c r="D12" s="67" t="s">
        <v>341</v>
      </c>
      <c r="E12" s="67" t="s">
        <v>342</v>
      </c>
      <c r="F12" s="67" t="s">
        <v>372</v>
      </c>
      <c r="G12" s="67" t="s">
        <v>289</v>
      </c>
      <c r="H12" s="66" t="s">
        <v>343</v>
      </c>
      <c r="I12" s="66" t="s">
        <v>35</v>
      </c>
      <c r="J12" s="83">
        <v>4671719</v>
      </c>
      <c r="K12" s="75">
        <v>1</v>
      </c>
      <c r="L12" s="66" t="s">
        <v>344</v>
      </c>
      <c r="M12" s="66">
        <v>74650</v>
      </c>
      <c r="N12" s="56" t="s">
        <v>384</v>
      </c>
    </row>
    <row r="13" spans="1:14" ht="15" customHeight="1" x14ac:dyDescent="0.25">
      <c r="A13" s="65" t="s">
        <v>345</v>
      </c>
      <c r="B13" s="74" t="s">
        <v>284</v>
      </c>
      <c r="C13" s="66" t="s">
        <v>327</v>
      </c>
      <c r="D13" s="67" t="s">
        <v>346</v>
      </c>
      <c r="E13" s="67" t="s">
        <v>347</v>
      </c>
      <c r="F13" s="67" t="s">
        <v>348</v>
      </c>
      <c r="G13" s="67" t="s">
        <v>349</v>
      </c>
      <c r="H13" s="66" t="s">
        <v>350</v>
      </c>
      <c r="I13" s="66" t="s">
        <v>35</v>
      </c>
      <c r="J13" s="83">
        <v>4671719</v>
      </c>
      <c r="K13" s="75">
        <v>1</v>
      </c>
      <c r="L13" s="66" t="s">
        <v>351</v>
      </c>
      <c r="M13" s="66" t="s">
        <v>352</v>
      </c>
      <c r="N13" s="56" t="s">
        <v>384</v>
      </c>
    </row>
    <row r="14" spans="1:14" ht="15" customHeight="1" x14ac:dyDescent="0.25">
      <c r="A14" s="65" t="s">
        <v>353</v>
      </c>
      <c r="B14" s="65" t="s">
        <v>300</v>
      </c>
      <c r="C14" s="66" t="s">
        <v>277</v>
      </c>
      <c r="D14" s="67" t="s">
        <v>354</v>
      </c>
      <c r="E14" s="67" t="s">
        <v>355</v>
      </c>
      <c r="F14" s="67" t="s">
        <v>369</v>
      </c>
      <c r="G14" s="67" t="s">
        <v>317</v>
      </c>
      <c r="H14" s="66" t="s">
        <v>356</v>
      </c>
      <c r="I14" s="66" t="s">
        <v>35</v>
      </c>
      <c r="J14" s="78">
        <v>3556681</v>
      </c>
      <c r="K14" s="75">
        <v>1</v>
      </c>
      <c r="L14" s="66" t="s">
        <v>299</v>
      </c>
      <c r="M14" s="66">
        <v>79425</v>
      </c>
      <c r="N14" s="56" t="s">
        <v>367</v>
      </c>
    </row>
    <row r="15" spans="1:14" ht="15" customHeight="1" x14ac:dyDescent="0.25">
      <c r="A15" s="65" t="s">
        <v>357</v>
      </c>
      <c r="B15" s="65" t="s">
        <v>300</v>
      </c>
      <c r="C15" s="66" t="s">
        <v>358</v>
      </c>
      <c r="D15" s="67" t="s">
        <v>359</v>
      </c>
      <c r="E15" s="67" t="s">
        <v>360</v>
      </c>
      <c r="F15" s="67" t="s">
        <v>370</v>
      </c>
      <c r="G15" s="67" t="s">
        <v>317</v>
      </c>
      <c r="H15" s="66" t="s">
        <v>350</v>
      </c>
      <c r="I15" s="66" t="s">
        <v>35</v>
      </c>
      <c r="J15" s="78">
        <v>3556681</v>
      </c>
      <c r="K15" s="75">
        <v>1</v>
      </c>
      <c r="L15" s="66" t="s">
        <v>291</v>
      </c>
      <c r="M15" s="66">
        <v>36166</v>
      </c>
      <c r="N15" s="56" t="s">
        <v>384</v>
      </c>
    </row>
    <row r="16" spans="1:14" ht="15" customHeight="1" x14ac:dyDescent="0.25">
      <c r="A16" s="65" t="s">
        <v>361</v>
      </c>
      <c r="B16" s="65" t="s">
        <v>270</v>
      </c>
      <c r="C16" s="66" t="s">
        <v>267</v>
      </c>
      <c r="D16" s="67" t="s">
        <v>362</v>
      </c>
      <c r="E16" s="67" t="s">
        <v>363</v>
      </c>
      <c r="F16" s="67" t="s">
        <v>371</v>
      </c>
      <c r="G16" s="67" t="s">
        <v>368</v>
      </c>
      <c r="H16" s="66" t="s">
        <v>350</v>
      </c>
      <c r="I16" s="66" t="s">
        <v>35</v>
      </c>
      <c r="J16" s="79">
        <v>3359725</v>
      </c>
      <c r="K16" s="75">
        <v>1</v>
      </c>
      <c r="L16" s="66" t="s">
        <v>364</v>
      </c>
      <c r="M16" s="66">
        <v>36152</v>
      </c>
      <c r="N16" s="56" t="s">
        <v>384</v>
      </c>
    </row>
    <row r="17" spans="1:14" ht="15" customHeight="1" x14ac:dyDescent="0.25">
      <c r="A17" s="123" t="s">
        <v>382</v>
      </c>
      <c r="B17" s="124" t="s">
        <v>270</v>
      </c>
      <c r="C17" s="124" t="s">
        <v>373</v>
      </c>
      <c r="D17" s="124" t="s">
        <v>374</v>
      </c>
      <c r="E17" s="125" t="s">
        <v>375</v>
      </c>
      <c r="F17" s="124" t="s">
        <v>376</v>
      </c>
      <c r="G17" s="125" t="s">
        <v>368</v>
      </c>
      <c r="H17" s="130" t="s">
        <v>350</v>
      </c>
      <c r="I17" s="130" t="s">
        <v>35</v>
      </c>
      <c r="J17" s="79">
        <v>3359725</v>
      </c>
      <c r="K17" s="130">
        <v>1</v>
      </c>
      <c r="L17" s="130" t="s">
        <v>145</v>
      </c>
      <c r="M17" s="130">
        <v>36177</v>
      </c>
      <c r="N17" s="56" t="s">
        <v>367</v>
      </c>
    </row>
    <row r="18" spans="1:14" ht="15" customHeight="1" x14ac:dyDescent="0.25">
      <c r="A18" s="126" t="s">
        <v>383</v>
      </c>
      <c r="B18" s="127" t="s">
        <v>276</v>
      </c>
      <c r="C18" s="128" t="s">
        <v>308</v>
      </c>
      <c r="D18" s="127" t="s">
        <v>377</v>
      </c>
      <c r="E18" s="127" t="s">
        <v>378</v>
      </c>
      <c r="F18" s="127" t="s">
        <v>379</v>
      </c>
      <c r="G18" s="129" t="s">
        <v>380</v>
      </c>
      <c r="H18" s="130" t="s">
        <v>356</v>
      </c>
      <c r="I18" s="130" t="s">
        <v>297</v>
      </c>
      <c r="J18" s="79">
        <v>5005753</v>
      </c>
      <c r="K18" s="130">
        <v>1</v>
      </c>
      <c r="L18" s="130" t="s">
        <v>381</v>
      </c>
      <c r="M18" s="130">
        <v>36124</v>
      </c>
      <c r="N18" s="56" t="s">
        <v>367</v>
      </c>
    </row>
  </sheetData>
  <autoFilter ref="A1:M16"/>
  <phoneticPr fontId="13" type="noConversion"/>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2"/>
  <sheetViews>
    <sheetView workbookViewId="0">
      <selection activeCell="B13" sqref="B13:D13"/>
    </sheetView>
  </sheetViews>
  <sheetFormatPr baseColWidth="10" defaultColWidth="11.42578125" defaultRowHeight="15" customHeight="1" x14ac:dyDescent="0.25"/>
  <cols>
    <col min="1" max="1" width="13.7109375" bestFit="1" customWidth="1"/>
    <col min="2" max="2" width="63.5703125" customWidth="1"/>
    <col min="3" max="3" width="62.140625" customWidth="1"/>
    <col min="4" max="4" width="7.28515625" bestFit="1" customWidth="1"/>
    <col min="5" max="5" width="6.7109375" bestFit="1" customWidth="1"/>
    <col min="6" max="7" width="10.42578125" bestFit="1" customWidth="1"/>
    <col min="8" max="8" width="29" customWidth="1"/>
    <col min="9" max="9" width="66.7109375" bestFit="1" customWidth="1"/>
  </cols>
  <sheetData>
    <row r="1" spans="1:9" ht="15" customHeight="1" x14ac:dyDescent="0.25">
      <c r="A1" s="3" t="s">
        <v>42</v>
      </c>
      <c r="B1" s="2" t="s">
        <v>43</v>
      </c>
      <c r="C1" s="1" t="s">
        <v>44</v>
      </c>
      <c r="D1" s="1" t="s">
        <v>45</v>
      </c>
      <c r="E1" s="1" t="s">
        <v>46</v>
      </c>
      <c r="F1" s="4" t="s">
        <v>47</v>
      </c>
      <c r="G1" s="5" t="s">
        <v>48</v>
      </c>
      <c r="H1" s="5" t="s">
        <v>49</v>
      </c>
      <c r="I1" s="5" t="s">
        <v>24</v>
      </c>
    </row>
    <row r="2" spans="1:9" ht="15" customHeight="1" x14ac:dyDescent="0.25">
      <c r="A2" s="9">
        <v>51816415</v>
      </c>
      <c r="B2" s="8" t="s">
        <v>50</v>
      </c>
      <c r="C2" s="6" t="s">
        <v>51</v>
      </c>
      <c r="D2" s="7" t="s">
        <v>52</v>
      </c>
      <c r="E2" s="7" t="s">
        <v>53</v>
      </c>
      <c r="F2" s="10">
        <v>24022</v>
      </c>
      <c r="G2" s="11">
        <v>43838</v>
      </c>
      <c r="H2" s="12" t="s">
        <v>54</v>
      </c>
      <c r="I2" s="13" t="s">
        <v>55</v>
      </c>
    </row>
    <row r="3" spans="1:9" ht="15" customHeight="1" x14ac:dyDescent="0.25">
      <c r="A3" s="9">
        <v>1023896660</v>
      </c>
      <c r="B3" s="8" t="s">
        <v>56</v>
      </c>
      <c r="C3" s="14" t="s">
        <v>57</v>
      </c>
      <c r="D3" s="15" t="s">
        <v>58</v>
      </c>
      <c r="E3" s="15" t="s">
        <v>59</v>
      </c>
      <c r="F3" s="16">
        <v>44580</v>
      </c>
      <c r="G3" s="17">
        <v>44349</v>
      </c>
      <c r="H3" s="12" t="s">
        <v>54</v>
      </c>
      <c r="I3" s="13" t="s">
        <v>55</v>
      </c>
    </row>
    <row r="4" spans="1:9" ht="15" customHeight="1" x14ac:dyDescent="0.25">
      <c r="A4" s="9">
        <v>74859054</v>
      </c>
      <c r="B4" s="8" t="s">
        <v>60</v>
      </c>
      <c r="C4" s="14" t="s">
        <v>57</v>
      </c>
      <c r="D4" s="15" t="s">
        <v>58</v>
      </c>
      <c r="E4" s="15" t="s">
        <v>59</v>
      </c>
      <c r="F4" s="10">
        <v>28101</v>
      </c>
      <c r="G4" s="17">
        <v>44473</v>
      </c>
      <c r="H4" s="12" t="s">
        <v>54</v>
      </c>
      <c r="I4" s="13" t="s">
        <v>55</v>
      </c>
    </row>
    <row r="5" spans="1:9" ht="15" customHeight="1" x14ac:dyDescent="0.25">
      <c r="A5" s="9">
        <v>52980901</v>
      </c>
      <c r="B5" s="8" t="s">
        <v>61</v>
      </c>
      <c r="C5" s="14" t="s">
        <v>57</v>
      </c>
      <c r="D5" s="15" t="s">
        <v>58</v>
      </c>
      <c r="E5" s="15" t="s">
        <v>59</v>
      </c>
      <c r="F5" s="10">
        <v>30412</v>
      </c>
      <c r="G5" s="17">
        <v>43879</v>
      </c>
      <c r="H5" s="12" t="s">
        <v>54</v>
      </c>
      <c r="I5" s="13" t="s">
        <v>55</v>
      </c>
    </row>
    <row r="6" spans="1:9" ht="15" customHeight="1" x14ac:dyDescent="0.25">
      <c r="A6" s="9">
        <v>40396916</v>
      </c>
      <c r="B6" s="20" t="s">
        <v>62</v>
      </c>
      <c r="C6" s="14" t="s">
        <v>63</v>
      </c>
      <c r="D6" s="18">
        <v>105</v>
      </c>
      <c r="E6" s="19">
        <v>5</v>
      </c>
      <c r="F6" s="10">
        <v>26104</v>
      </c>
      <c r="G6" s="17">
        <v>44064</v>
      </c>
      <c r="H6" s="12" t="s">
        <v>54</v>
      </c>
      <c r="I6" s="13" t="s">
        <v>55</v>
      </c>
    </row>
    <row r="7" spans="1:9" ht="15" customHeight="1" x14ac:dyDescent="0.25">
      <c r="A7" s="9">
        <v>51967480</v>
      </c>
      <c r="B7" s="20" t="s">
        <v>64</v>
      </c>
      <c r="C7" s="14" t="s">
        <v>65</v>
      </c>
      <c r="D7" s="18">
        <v>425</v>
      </c>
      <c r="E7" s="18">
        <v>27</v>
      </c>
      <c r="F7" s="10">
        <v>24771</v>
      </c>
      <c r="G7" s="17">
        <v>43835</v>
      </c>
      <c r="H7" s="21" t="s">
        <v>54</v>
      </c>
      <c r="I7" s="13" t="s">
        <v>55</v>
      </c>
    </row>
    <row r="8" spans="1:9" ht="15" customHeight="1" x14ac:dyDescent="0.25">
      <c r="A8" s="9">
        <v>1118535719</v>
      </c>
      <c r="B8" s="8" t="s">
        <v>66</v>
      </c>
      <c r="C8" s="6" t="s">
        <v>67</v>
      </c>
      <c r="D8" s="15" t="s">
        <v>68</v>
      </c>
      <c r="E8" s="7" t="s">
        <v>69</v>
      </c>
      <c r="F8" s="10">
        <v>31954</v>
      </c>
      <c r="G8" s="17">
        <v>44574</v>
      </c>
      <c r="H8" s="12" t="s">
        <v>54</v>
      </c>
      <c r="I8" s="13" t="s">
        <v>70</v>
      </c>
    </row>
    <row r="9" spans="1:9" ht="15" customHeight="1" x14ac:dyDescent="0.25">
      <c r="A9" s="24">
        <v>79751974</v>
      </c>
      <c r="B9" s="23" t="s">
        <v>36</v>
      </c>
      <c r="C9" s="6" t="s">
        <v>71</v>
      </c>
      <c r="D9" s="18">
        <v>222</v>
      </c>
      <c r="E9" s="22">
        <v>26</v>
      </c>
      <c r="F9" s="10">
        <v>27214</v>
      </c>
      <c r="G9" s="17">
        <v>44237</v>
      </c>
      <c r="H9" s="25" t="s">
        <v>72</v>
      </c>
      <c r="I9" s="13" t="s">
        <v>70</v>
      </c>
    </row>
    <row r="10" spans="1:9" ht="15" customHeight="1" x14ac:dyDescent="0.25">
      <c r="A10" s="24">
        <v>31976952</v>
      </c>
      <c r="B10" s="20" t="s">
        <v>73</v>
      </c>
      <c r="C10" s="6" t="s">
        <v>74</v>
      </c>
      <c r="D10" s="22">
        <v>219</v>
      </c>
      <c r="E10" s="7" t="s">
        <v>75</v>
      </c>
      <c r="F10" s="10">
        <v>25035</v>
      </c>
      <c r="G10" s="11">
        <v>44140</v>
      </c>
      <c r="H10" s="25" t="s">
        <v>72</v>
      </c>
      <c r="I10" s="13" t="s">
        <v>70</v>
      </c>
    </row>
    <row r="11" spans="1:9" ht="15" customHeight="1" x14ac:dyDescent="0.25">
      <c r="A11" s="26">
        <v>52928105</v>
      </c>
      <c r="B11" s="20" t="s">
        <v>76</v>
      </c>
      <c r="C11" s="6" t="s">
        <v>74</v>
      </c>
      <c r="D11" s="18" t="s">
        <v>77</v>
      </c>
      <c r="E11" s="7" t="s">
        <v>75</v>
      </c>
      <c r="F11" s="10">
        <v>29961</v>
      </c>
      <c r="G11" s="17">
        <v>44228</v>
      </c>
      <c r="H11" s="25" t="s">
        <v>72</v>
      </c>
      <c r="I11" s="13" t="s">
        <v>70</v>
      </c>
    </row>
    <row r="12" spans="1:9" ht="15" customHeight="1" x14ac:dyDescent="0.25">
      <c r="A12" s="26">
        <v>52421841</v>
      </c>
      <c r="B12" s="20" t="s">
        <v>78</v>
      </c>
      <c r="C12" s="27" t="s">
        <v>74</v>
      </c>
      <c r="D12" s="28">
        <v>219</v>
      </c>
      <c r="E12" s="29" t="s">
        <v>75</v>
      </c>
      <c r="F12" s="10">
        <v>28337</v>
      </c>
      <c r="G12" s="17">
        <v>44348</v>
      </c>
      <c r="H12" s="25" t="s">
        <v>72</v>
      </c>
      <c r="I12" s="13" t="s">
        <v>70</v>
      </c>
    </row>
    <row r="13" spans="1:9" ht="15" customHeight="1" x14ac:dyDescent="0.25">
      <c r="A13" s="24">
        <v>52911978</v>
      </c>
      <c r="B13" s="20" t="s">
        <v>79</v>
      </c>
      <c r="C13" s="27" t="s">
        <v>74</v>
      </c>
      <c r="D13" s="28">
        <v>219</v>
      </c>
      <c r="E13" s="29">
        <v>12</v>
      </c>
      <c r="F13" s="10">
        <v>30098</v>
      </c>
      <c r="G13" s="17">
        <v>44147</v>
      </c>
      <c r="H13" s="25" t="s">
        <v>72</v>
      </c>
      <c r="I13" s="13" t="s">
        <v>70</v>
      </c>
    </row>
    <row r="14" spans="1:9" ht="15" customHeight="1" x14ac:dyDescent="0.25">
      <c r="A14" s="24">
        <v>1032436803</v>
      </c>
      <c r="B14" s="20" t="s">
        <v>80</v>
      </c>
      <c r="C14" s="6" t="s">
        <v>74</v>
      </c>
      <c r="D14" s="22">
        <v>219</v>
      </c>
      <c r="E14" s="7" t="s">
        <v>75</v>
      </c>
      <c r="F14" s="10">
        <v>33010</v>
      </c>
      <c r="G14" s="11">
        <v>44228</v>
      </c>
      <c r="H14" s="25" t="s">
        <v>72</v>
      </c>
      <c r="I14" s="13" t="s">
        <v>70</v>
      </c>
    </row>
    <row r="15" spans="1:9" ht="15" customHeight="1" x14ac:dyDescent="0.25">
      <c r="A15" s="24">
        <v>51992009</v>
      </c>
      <c r="B15" s="20" t="s">
        <v>81</v>
      </c>
      <c r="C15" s="27" t="s">
        <v>82</v>
      </c>
      <c r="D15" s="18">
        <v>314</v>
      </c>
      <c r="E15" s="18">
        <v>18</v>
      </c>
      <c r="F15" s="10">
        <v>25917</v>
      </c>
      <c r="G15" s="17">
        <v>34975</v>
      </c>
      <c r="H15" s="25" t="s">
        <v>72</v>
      </c>
      <c r="I15" s="13" t="s">
        <v>70</v>
      </c>
    </row>
    <row r="16" spans="1:9" ht="15" customHeight="1" x14ac:dyDescent="0.25">
      <c r="A16" s="26">
        <v>52933200</v>
      </c>
      <c r="B16" s="33" t="s">
        <v>83</v>
      </c>
      <c r="C16" s="30" t="s">
        <v>84</v>
      </c>
      <c r="D16" s="31">
        <v>425</v>
      </c>
      <c r="E16" s="32">
        <v>21</v>
      </c>
      <c r="F16" s="10">
        <v>30423</v>
      </c>
      <c r="G16" s="17">
        <v>44140</v>
      </c>
      <c r="H16" s="25" t="s">
        <v>72</v>
      </c>
      <c r="I16" s="13" t="s">
        <v>70</v>
      </c>
    </row>
    <row r="17" spans="1:9" ht="15" customHeight="1" x14ac:dyDescent="0.25">
      <c r="A17" s="24">
        <v>80110291</v>
      </c>
      <c r="B17" s="8" t="s">
        <v>85</v>
      </c>
      <c r="C17" s="6" t="s">
        <v>86</v>
      </c>
      <c r="D17" s="15" t="s">
        <v>68</v>
      </c>
      <c r="E17" s="7" t="s">
        <v>59</v>
      </c>
      <c r="F17" s="10">
        <v>30355</v>
      </c>
      <c r="G17" s="17">
        <v>43874</v>
      </c>
      <c r="H17" s="21" t="s">
        <v>54</v>
      </c>
      <c r="I17" s="13" t="s">
        <v>87</v>
      </c>
    </row>
    <row r="18" spans="1:9" ht="15" customHeight="1" x14ac:dyDescent="0.25">
      <c r="A18" s="24">
        <v>52903633</v>
      </c>
      <c r="B18" s="23" t="s">
        <v>37</v>
      </c>
      <c r="C18" s="6" t="s">
        <v>74</v>
      </c>
      <c r="D18" s="15">
        <v>219</v>
      </c>
      <c r="E18" s="7">
        <v>12</v>
      </c>
      <c r="F18" s="10">
        <v>30121</v>
      </c>
      <c r="G18" s="17">
        <v>44161</v>
      </c>
      <c r="H18" s="25" t="s">
        <v>72</v>
      </c>
      <c r="I18" s="13" t="s">
        <v>87</v>
      </c>
    </row>
    <row r="19" spans="1:9" ht="15" customHeight="1" x14ac:dyDescent="0.25">
      <c r="A19" s="24">
        <v>1067915708</v>
      </c>
      <c r="B19" s="23" t="s">
        <v>38</v>
      </c>
      <c r="C19" s="6" t="s">
        <v>74</v>
      </c>
      <c r="D19" s="15">
        <v>219</v>
      </c>
      <c r="E19" s="7">
        <v>12</v>
      </c>
      <c r="F19" s="10">
        <v>33773</v>
      </c>
      <c r="G19" s="17">
        <v>44161</v>
      </c>
      <c r="H19" s="25" t="s">
        <v>72</v>
      </c>
      <c r="I19" s="13" t="s">
        <v>87</v>
      </c>
    </row>
    <row r="20" spans="1:9" ht="15" customHeight="1" x14ac:dyDescent="0.25">
      <c r="A20" s="24">
        <v>79637970</v>
      </c>
      <c r="B20" s="20" t="s">
        <v>88</v>
      </c>
      <c r="C20" s="27" t="s">
        <v>74</v>
      </c>
      <c r="D20" s="28">
        <v>219</v>
      </c>
      <c r="E20" s="21">
        <v>12</v>
      </c>
      <c r="F20" s="10">
        <v>26762</v>
      </c>
      <c r="G20" s="17">
        <v>44161</v>
      </c>
      <c r="H20" s="25" t="s">
        <v>72</v>
      </c>
      <c r="I20" s="13" t="s">
        <v>87</v>
      </c>
    </row>
    <row r="21" spans="1:9" ht="15" customHeight="1" x14ac:dyDescent="0.25">
      <c r="A21" s="35">
        <v>1120864891</v>
      </c>
      <c r="B21" s="34" t="s">
        <v>89</v>
      </c>
      <c r="C21" s="6" t="s">
        <v>84</v>
      </c>
      <c r="D21" s="18">
        <v>425</v>
      </c>
      <c r="E21" s="22">
        <v>21</v>
      </c>
      <c r="F21" s="10">
        <v>31787</v>
      </c>
      <c r="G21" s="17">
        <v>41102</v>
      </c>
      <c r="H21" s="21" t="s">
        <v>90</v>
      </c>
      <c r="I21" s="13" t="s">
        <v>87</v>
      </c>
    </row>
    <row r="22" spans="1:9" ht="15" customHeight="1" x14ac:dyDescent="0.25">
      <c r="A22" s="24">
        <v>37860493</v>
      </c>
      <c r="B22" s="8" t="s">
        <v>91</v>
      </c>
      <c r="C22" s="6" t="s">
        <v>92</v>
      </c>
      <c r="D22" s="18" t="s">
        <v>8</v>
      </c>
      <c r="E22" s="22" t="s">
        <v>69</v>
      </c>
      <c r="F22" s="10">
        <v>29701</v>
      </c>
      <c r="G22" s="17">
        <v>44574</v>
      </c>
      <c r="H22" s="36" t="s">
        <v>93</v>
      </c>
      <c r="I22" s="13" t="s">
        <v>94</v>
      </c>
    </row>
    <row r="23" spans="1:9" ht="15" customHeight="1" x14ac:dyDescent="0.25">
      <c r="A23" s="24">
        <v>79813559</v>
      </c>
      <c r="B23" s="23" t="s">
        <v>95</v>
      </c>
      <c r="C23" s="27" t="s">
        <v>96</v>
      </c>
      <c r="D23" s="15">
        <v>222</v>
      </c>
      <c r="E23" s="7" t="s">
        <v>97</v>
      </c>
      <c r="F23" s="10">
        <v>28724</v>
      </c>
      <c r="G23" s="17">
        <v>44201</v>
      </c>
      <c r="H23" s="25" t="s">
        <v>72</v>
      </c>
      <c r="I23" s="13" t="s">
        <v>94</v>
      </c>
    </row>
    <row r="24" spans="1:9" ht="15" customHeight="1" x14ac:dyDescent="0.25">
      <c r="A24" s="26">
        <v>52098492</v>
      </c>
      <c r="B24" s="20" t="s">
        <v>98</v>
      </c>
      <c r="C24" s="27" t="s">
        <v>99</v>
      </c>
      <c r="D24" s="28">
        <v>225</v>
      </c>
      <c r="E24" s="22">
        <v>24</v>
      </c>
      <c r="F24" s="10">
        <v>26400</v>
      </c>
      <c r="G24" s="17">
        <v>44237</v>
      </c>
      <c r="H24" s="25" t="s">
        <v>72</v>
      </c>
      <c r="I24" s="13" t="s">
        <v>94</v>
      </c>
    </row>
    <row r="25" spans="1:9" ht="15" customHeight="1" x14ac:dyDescent="0.25">
      <c r="A25" s="38"/>
      <c r="B25" s="37" t="s">
        <v>100</v>
      </c>
      <c r="C25" s="6" t="s">
        <v>96</v>
      </c>
      <c r="D25" s="28">
        <v>222</v>
      </c>
      <c r="E25" s="29" t="s">
        <v>97</v>
      </c>
      <c r="F25" s="10"/>
      <c r="G25" s="17"/>
      <c r="H25" s="21"/>
      <c r="I25" s="13" t="s">
        <v>94</v>
      </c>
    </row>
    <row r="26" spans="1:9" ht="15" customHeight="1" x14ac:dyDescent="0.25">
      <c r="A26" s="24">
        <v>52155206</v>
      </c>
      <c r="B26" s="20" t="s">
        <v>101</v>
      </c>
      <c r="C26" s="6" t="s">
        <v>74</v>
      </c>
      <c r="D26" s="18" t="s">
        <v>77</v>
      </c>
      <c r="E26" s="7" t="s">
        <v>75</v>
      </c>
      <c r="F26" s="10">
        <v>27233</v>
      </c>
      <c r="G26" s="17">
        <v>44147</v>
      </c>
      <c r="H26" s="25" t="s">
        <v>72</v>
      </c>
      <c r="I26" s="13" t="s">
        <v>94</v>
      </c>
    </row>
    <row r="27" spans="1:9" ht="15" customHeight="1" x14ac:dyDescent="0.25">
      <c r="A27" s="24">
        <v>28822065</v>
      </c>
      <c r="B27" s="20" t="s">
        <v>102</v>
      </c>
      <c r="C27" s="6" t="s">
        <v>74</v>
      </c>
      <c r="D27" s="18" t="s">
        <v>77</v>
      </c>
      <c r="E27" s="7" t="s">
        <v>75</v>
      </c>
      <c r="F27" s="10">
        <v>29221</v>
      </c>
      <c r="G27" s="17">
        <v>44161</v>
      </c>
      <c r="H27" s="25" t="s">
        <v>72</v>
      </c>
      <c r="I27" s="13" t="s">
        <v>94</v>
      </c>
    </row>
    <row r="28" spans="1:9" ht="15" customHeight="1" x14ac:dyDescent="0.25">
      <c r="A28" s="24">
        <v>1022955687</v>
      </c>
      <c r="B28" s="20" t="s">
        <v>103</v>
      </c>
      <c r="C28" s="27" t="s">
        <v>74</v>
      </c>
      <c r="D28" s="28">
        <v>219</v>
      </c>
      <c r="E28" s="29" t="s">
        <v>75</v>
      </c>
      <c r="F28" s="10">
        <v>32835</v>
      </c>
      <c r="G28" s="17">
        <v>44175</v>
      </c>
      <c r="H28" s="25" t="s">
        <v>72</v>
      </c>
      <c r="I28" s="13" t="s">
        <v>94</v>
      </c>
    </row>
    <row r="29" spans="1:9" ht="15" customHeight="1" x14ac:dyDescent="0.25">
      <c r="A29" s="24">
        <v>79422051</v>
      </c>
      <c r="B29" s="34" t="s">
        <v>104</v>
      </c>
      <c r="C29" s="6" t="s">
        <v>74</v>
      </c>
      <c r="D29" s="28">
        <v>219</v>
      </c>
      <c r="E29" s="21">
        <v>12</v>
      </c>
      <c r="F29" s="10">
        <v>24526</v>
      </c>
      <c r="G29" s="17">
        <v>44161</v>
      </c>
      <c r="H29" s="25" t="s">
        <v>72</v>
      </c>
      <c r="I29" s="13" t="s">
        <v>94</v>
      </c>
    </row>
    <row r="30" spans="1:9" ht="15" customHeight="1" x14ac:dyDescent="0.25">
      <c r="A30" s="39">
        <v>1032365545</v>
      </c>
      <c r="B30" s="34" t="s">
        <v>105</v>
      </c>
      <c r="C30" s="27" t="s">
        <v>74</v>
      </c>
      <c r="D30" s="21">
        <v>219</v>
      </c>
      <c r="E30" s="29">
        <v>12</v>
      </c>
      <c r="F30" s="10">
        <v>31543</v>
      </c>
      <c r="G30" s="11">
        <v>44161</v>
      </c>
      <c r="H30" s="25" t="s">
        <v>72</v>
      </c>
      <c r="I30" s="13" t="s">
        <v>94</v>
      </c>
    </row>
    <row r="31" spans="1:9" ht="15" customHeight="1" x14ac:dyDescent="0.25">
      <c r="A31" s="24">
        <v>21176338</v>
      </c>
      <c r="B31" s="8" t="s">
        <v>106</v>
      </c>
      <c r="C31" s="27" t="s">
        <v>82</v>
      </c>
      <c r="D31" s="18">
        <v>314</v>
      </c>
      <c r="E31" s="22">
        <v>18</v>
      </c>
      <c r="F31" s="16">
        <v>23997</v>
      </c>
      <c r="G31" s="17">
        <v>41013</v>
      </c>
      <c r="H31" s="6" t="s">
        <v>107</v>
      </c>
      <c r="I31" s="13" t="s">
        <v>94</v>
      </c>
    </row>
    <row r="32" spans="1:9" ht="15" customHeight="1" x14ac:dyDescent="0.25">
      <c r="A32" s="26">
        <v>1070949715</v>
      </c>
      <c r="B32" s="20" t="s">
        <v>108</v>
      </c>
      <c r="C32" s="6" t="s">
        <v>82</v>
      </c>
      <c r="D32" s="18">
        <v>314</v>
      </c>
      <c r="E32" s="18">
        <v>18</v>
      </c>
      <c r="F32" s="10">
        <v>32135</v>
      </c>
      <c r="G32" s="17">
        <v>44201</v>
      </c>
      <c r="H32" s="21" t="s">
        <v>72</v>
      </c>
      <c r="I32" s="13" t="s">
        <v>94</v>
      </c>
    </row>
    <row r="33" spans="1:9" ht="15" customHeight="1" x14ac:dyDescent="0.25">
      <c r="A33" s="24">
        <v>80499017</v>
      </c>
      <c r="B33" s="8" t="s">
        <v>109</v>
      </c>
      <c r="C33" s="6" t="s">
        <v>92</v>
      </c>
      <c r="D33" s="18" t="s">
        <v>8</v>
      </c>
      <c r="E33" s="22" t="s">
        <v>69</v>
      </c>
      <c r="F33" s="10">
        <v>26742</v>
      </c>
      <c r="G33" s="17">
        <v>43850</v>
      </c>
      <c r="H33" s="21" t="s">
        <v>54</v>
      </c>
      <c r="I33" s="13" t="s">
        <v>110</v>
      </c>
    </row>
    <row r="34" spans="1:9" ht="15" customHeight="1" x14ac:dyDescent="0.25">
      <c r="A34" s="24">
        <v>79792290</v>
      </c>
      <c r="B34" s="20" t="s">
        <v>111</v>
      </c>
      <c r="C34" s="6" t="s">
        <v>96</v>
      </c>
      <c r="D34" s="18">
        <v>222</v>
      </c>
      <c r="E34" s="22" t="s">
        <v>97</v>
      </c>
      <c r="F34" s="10">
        <v>28305</v>
      </c>
      <c r="G34" s="17">
        <v>44201</v>
      </c>
      <c r="H34" s="25" t="s">
        <v>72</v>
      </c>
      <c r="I34" s="13" t="s">
        <v>110</v>
      </c>
    </row>
    <row r="35" spans="1:9" ht="15" customHeight="1" x14ac:dyDescent="0.25">
      <c r="A35" s="24">
        <v>79670056</v>
      </c>
      <c r="B35" s="20" t="s">
        <v>112</v>
      </c>
      <c r="C35" s="6" t="s">
        <v>74</v>
      </c>
      <c r="D35" s="18">
        <v>219</v>
      </c>
      <c r="E35" s="22">
        <v>12</v>
      </c>
      <c r="F35" s="10">
        <v>27335</v>
      </c>
      <c r="G35" s="17">
        <v>44175</v>
      </c>
      <c r="H35" s="25" t="s">
        <v>72</v>
      </c>
      <c r="I35" s="13" t="s">
        <v>110</v>
      </c>
    </row>
    <row r="36" spans="1:9" ht="15" customHeight="1" x14ac:dyDescent="0.25">
      <c r="A36" s="24">
        <v>79740632</v>
      </c>
      <c r="B36" s="20" t="s">
        <v>113</v>
      </c>
      <c r="C36" s="6" t="s">
        <v>74</v>
      </c>
      <c r="D36" s="18">
        <v>219</v>
      </c>
      <c r="E36" s="22">
        <v>12</v>
      </c>
      <c r="F36" s="10">
        <v>27853</v>
      </c>
      <c r="G36" s="17">
        <v>44161</v>
      </c>
      <c r="H36" s="25" t="s">
        <v>72</v>
      </c>
      <c r="I36" s="13" t="s">
        <v>110</v>
      </c>
    </row>
    <row r="37" spans="1:9" ht="15" customHeight="1" x14ac:dyDescent="0.25">
      <c r="A37" s="24">
        <v>93438344</v>
      </c>
      <c r="B37" s="20" t="s">
        <v>114</v>
      </c>
      <c r="C37" s="6" t="s">
        <v>74</v>
      </c>
      <c r="D37" s="18">
        <v>219</v>
      </c>
      <c r="E37" s="22">
        <v>12</v>
      </c>
      <c r="F37" s="10">
        <v>30224</v>
      </c>
      <c r="G37" s="17">
        <v>44140</v>
      </c>
      <c r="H37" s="25" t="s">
        <v>72</v>
      </c>
      <c r="I37" s="13" t="s">
        <v>110</v>
      </c>
    </row>
    <row r="38" spans="1:9" ht="15" customHeight="1" x14ac:dyDescent="0.25">
      <c r="A38" s="24">
        <v>1049603968</v>
      </c>
      <c r="B38" s="20" t="s">
        <v>115</v>
      </c>
      <c r="C38" s="6" t="s">
        <v>74</v>
      </c>
      <c r="D38" s="28">
        <v>219</v>
      </c>
      <c r="E38" s="29" t="s">
        <v>75</v>
      </c>
      <c r="F38" s="10">
        <v>31644</v>
      </c>
      <c r="G38" s="17">
        <v>44228</v>
      </c>
      <c r="H38" s="25" t="s">
        <v>72</v>
      </c>
      <c r="I38" s="13" t="s">
        <v>110</v>
      </c>
    </row>
    <row r="39" spans="1:9" ht="15" customHeight="1" x14ac:dyDescent="0.25">
      <c r="A39" s="24">
        <v>63543708</v>
      </c>
      <c r="B39" s="20" t="s">
        <v>116</v>
      </c>
      <c r="C39" s="6" t="s">
        <v>74</v>
      </c>
      <c r="D39" s="28">
        <v>219</v>
      </c>
      <c r="E39" s="21">
        <v>12</v>
      </c>
      <c r="F39" s="10">
        <v>30483</v>
      </c>
      <c r="G39" s="17">
        <v>44161</v>
      </c>
      <c r="H39" s="25" t="s">
        <v>72</v>
      </c>
      <c r="I39" s="13" t="s">
        <v>110</v>
      </c>
    </row>
    <row r="40" spans="1:9" ht="15" customHeight="1" x14ac:dyDescent="0.25">
      <c r="A40" s="24">
        <v>1075233626</v>
      </c>
      <c r="B40" s="20" t="s">
        <v>117</v>
      </c>
      <c r="C40" s="27" t="s">
        <v>74</v>
      </c>
      <c r="D40" s="18">
        <v>219</v>
      </c>
      <c r="E40" s="7">
        <v>12</v>
      </c>
      <c r="F40" s="10">
        <v>32510</v>
      </c>
      <c r="G40" s="17">
        <v>44147</v>
      </c>
      <c r="H40" s="25" t="s">
        <v>72</v>
      </c>
      <c r="I40" s="13" t="s">
        <v>110</v>
      </c>
    </row>
    <row r="41" spans="1:9" ht="15" customHeight="1" x14ac:dyDescent="0.25">
      <c r="A41" s="24">
        <v>80897407</v>
      </c>
      <c r="B41" s="20" t="s">
        <v>118</v>
      </c>
      <c r="C41" s="27" t="s">
        <v>119</v>
      </c>
      <c r="D41" s="18">
        <v>219</v>
      </c>
      <c r="E41" s="22">
        <v>10</v>
      </c>
      <c r="F41" s="10">
        <v>31310</v>
      </c>
      <c r="G41" s="17">
        <v>44348</v>
      </c>
      <c r="H41" s="25" t="s">
        <v>72</v>
      </c>
      <c r="I41" s="13" t="s">
        <v>110</v>
      </c>
    </row>
    <row r="42" spans="1:9" ht="15" customHeight="1" x14ac:dyDescent="0.25">
      <c r="A42" s="24">
        <v>1033698089</v>
      </c>
      <c r="B42" s="20" t="s">
        <v>120</v>
      </c>
      <c r="C42" s="27" t="s">
        <v>119</v>
      </c>
      <c r="D42" s="18">
        <v>219</v>
      </c>
      <c r="E42" s="22">
        <v>10</v>
      </c>
      <c r="F42" s="10">
        <v>32322</v>
      </c>
      <c r="G42" s="17">
        <v>44473</v>
      </c>
      <c r="H42" s="25" t="s">
        <v>72</v>
      </c>
      <c r="I42" s="13" t="s">
        <v>110</v>
      </c>
    </row>
    <row r="43" spans="1:9" ht="15" customHeight="1" x14ac:dyDescent="0.25">
      <c r="A43" s="24">
        <v>52159345</v>
      </c>
      <c r="B43" s="20" t="s">
        <v>121</v>
      </c>
      <c r="C43" s="6" t="s">
        <v>82</v>
      </c>
      <c r="D43" s="18">
        <v>314</v>
      </c>
      <c r="E43" s="22">
        <v>18</v>
      </c>
      <c r="F43" s="10">
        <v>27663</v>
      </c>
      <c r="G43" s="17">
        <v>44440</v>
      </c>
      <c r="H43" s="25" t="s">
        <v>72</v>
      </c>
      <c r="I43" s="13" t="s">
        <v>110</v>
      </c>
    </row>
    <row r="44" spans="1:9" ht="15" customHeight="1" x14ac:dyDescent="0.25">
      <c r="A44" s="24">
        <v>79985040</v>
      </c>
      <c r="B44" s="20" t="s">
        <v>122</v>
      </c>
      <c r="C44" s="27" t="s">
        <v>82</v>
      </c>
      <c r="D44" s="21">
        <v>314</v>
      </c>
      <c r="E44" s="29">
        <v>18</v>
      </c>
      <c r="F44" s="10">
        <v>28569</v>
      </c>
      <c r="G44" s="11">
        <v>44256</v>
      </c>
      <c r="H44" s="25" t="s">
        <v>72</v>
      </c>
      <c r="I44" s="13" t="s">
        <v>110</v>
      </c>
    </row>
    <row r="45" spans="1:9" ht="15" customHeight="1" x14ac:dyDescent="0.25">
      <c r="A45" s="24">
        <v>39690723</v>
      </c>
      <c r="B45" s="8" t="s">
        <v>123</v>
      </c>
      <c r="C45" s="6" t="s">
        <v>84</v>
      </c>
      <c r="D45" s="18">
        <v>425</v>
      </c>
      <c r="E45" s="22">
        <v>21</v>
      </c>
      <c r="F45" s="10">
        <v>23756</v>
      </c>
      <c r="G45" s="17">
        <v>44147</v>
      </c>
      <c r="H45" s="25" t="s">
        <v>72</v>
      </c>
      <c r="I45" s="13" t="s">
        <v>110</v>
      </c>
    </row>
    <row r="46" spans="1:9" ht="15" customHeight="1" x14ac:dyDescent="0.25">
      <c r="A46" s="24">
        <v>1018440923</v>
      </c>
      <c r="B46" s="20" t="s">
        <v>124</v>
      </c>
      <c r="C46" s="27" t="s">
        <v>125</v>
      </c>
      <c r="D46" s="28">
        <v>407</v>
      </c>
      <c r="E46" s="29" t="s">
        <v>126</v>
      </c>
      <c r="F46" s="10">
        <v>33249</v>
      </c>
      <c r="G46" s="17">
        <v>44147</v>
      </c>
      <c r="H46" s="25" t="s">
        <v>72</v>
      </c>
      <c r="I46" s="13" t="s">
        <v>110</v>
      </c>
    </row>
    <row r="47" spans="1:9" ht="15" customHeight="1" x14ac:dyDescent="0.25">
      <c r="A47" s="38">
        <v>80012878</v>
      </c>
      <c r="B47" s="8" t="s">
        <v>127</v>
      </c>
      <c r="C47" s="40" t="s">
        <v>128</v>
      </c>
      <c r="D47" s="41" t="s">
        <v>129</v>
      </c>
      <c r="E47" s="41" t="s">
        <v>130</v>
      </c>
      <c r="F47" s="10">
        <v>29518</v>
      </c>
      <c r="G47" s="17">
        <v>43862</v>
      </c>
      <c r="H47" s="21" t="s">
        <v>54</v>
      </c>
      <c r="I47" s="13" t="s">
        <v>131</v>
      </c>
    </row>
    <row r="48" spans="1:9" ht="15" customHeight="1" x14ac:dyDescent="0.25">
      <c r="A48" s="38">
        <v>36069400</v>
      </c>
      <c r="B48" s="20" t="s">
        <v>132</v>
      </c>
      <c r="C48" s="6" t="s">
        <v>133</v>
      </c>
      <c r="D48" s="28" t="s">
        <v>134</v>
      </c>
      <c r="E48" s="21" t="s">
        <v>135</v>
      </c>
      <c r="F48" s="10">
        <v>29212</v>
      </c>
      <c r="G48" s="17">
        <v>44140</v>
      </c>
      <c r="H48" s="25" t="s">
        <v>72</v>
      </c>
      <c r="I48" s="13" t="s">
        <v>131</v>
      </c>
    </row>
    <row r="49" spans="1:9" ht="15" customHeight="1" x14ac:dyDescent="0.25">
      <c r="A49" s="38">
        <v>51557261</v>
      </c>
      <c r="B49" s="20" t="s">
        <v>136</v>
      </c>
      <c r="C49" s="6" t="s">
        <v>133</v>
      </c>
      <c r="D49" s="28" t="s">
        <v>134</v>
      </c>
      <c r="E49" s="21" t="s">
        <v>135</v>
      </c>
      <c r="F49" s="10">
        <v>21954</v>
      </c>
      <c r="G49" s="17">
        <v>34780</v>
      </c>
      <c r="H49" s="21" t="s">
        <v>72</v>
      </c>
      <c r="I49" s="13" t="s">
        <v>131</v>
      </c>
    </row>
    <row r="50" spans="1:9" ht="15" customHeight="1" x14ac:dyDescent="0.25">
      <c r="A50" s="38">
        <v>33366247</v>
      </c>
      <c r="B50" s="20" t="s">
        <v>137</v>
      </c>
      <c r="C50" s="6" t="s">
        <v>96</v>
      </c>
      <c r="D50" s="28">
        <v>222</v>
      </c>
      <c r="E50" s="21">
        <v>24</v>
      </c>
      <c r="F50" s="10">
        <v>30042</v>
      </c>
      <c r="G50" s="17">
        <v>44147</v>
      </c>
      <c r="H50" s="25" t="s">
        <v>72</v>
      </c>
      <c r="I50" s="13" t="s">
        <v>131</v>
      </c>
    </row>
    <row r="51" spans="1:9" ht="15" customHeight="1" x14ac:dyDescent="0.25">
      <c r="A51" s="24">
        <v>52793534</v>
      </c>
      <c r="B51" s="23" t="s">
        <v>138</v>
      </c>
      <c r="C51" s="6" t="s">
        <v>96</v>
      </c>
      <c r="D51" s="18">
        <v>222</v>
      </c>
      <c r="E51" s="22">
        <v>24</v>
      </c>
      <c r="F51" s="10">
        <v>29416</v>
      </c>
      <c r="G51" s="17">
        <v>44161</v>
      </c>
      <c r="H51" s="25" t="s">
        <v>72</v>
      </c>
      <c r="I51" s="13" t="s">
        <v>131</v>
      </c>
    </row>
    <row r="52" spans="1:9" ht="15" customHeight="1" x14ac:dyDescent="0.25">
      <c r="A52" s="38">
        <v>1095510114</v>
      </c>
      <c r="B52" s="20" t="s">
        <v>139</v>
      </c>
      <c r="C52" s="6" t="s">
        <v>74</v>
      </c>
      <c r="D52" s="28">
        <v>219</v>
      </c>
      <c r="E52" s="21">
        <v>12</v>
      </c>
      <c r="F52" s="10">
        <v>31591</v>
      </c>
      <c r="G52" s="17">
        <v>44348</v>
      </c>
      <c r="H52" s="25" t="s">
        <v>72</v>
      </c>
      <c r="I52" s="13" t="s">
        <v>131</v>
      </c>
    </row>
    <row r="53" spans="1:9" ht="15" customHeight="1" x14ac:dyDescent="0.25">
      <c r="A53" s="38">
        <v>51713042</v>
      </c>
      <c r="B53" s="20" t="s">
        <v>140</v>
      </c>
      <c r="C53" s="6" t="s">
        <v>74</v>
      </c>
      <c r="D53" s="28">
        <v>219</v>
      </c>
      <c r="E53" s="21">
        <v>12</v>
      </c>
      <c r="F53" s="10">
        <v>23406</v>
      </c>
      <c r="G53" s="17">
        <v>44175</v>
      </c>
      <c r="H53" s="25" t="s">
        <v>72</v>
      </c>
      <c r="I53" s="13" t="s">
        <v>131</v>
      </c>
    </row>
    <row r="54" spans="1:9" ht="15" customHeight="1" x14ac:dyDescent="0.25">
      <c r="A54" s="38">
        <v>1032442320</v>
      </c>
      <c r="B54" s="20" t="s">
        <v>141</v>
      </c>
      <c r="C54" s="6" t="s">
        <v>74</v>
      </c>
      <c r="D54" s="28">
        <v>219</v>
      </c>
      <c r="E54" s="21">
        <v>12</v>
      </c>
      <c r="F54" s="10">
        <v>33307</v>
      </c>
      <c r="G54" s="17">
        <v>44140</v>
      </c>
      <c r="H54" s="25" t="s">
        <v>72</v>
      </c>
      <c r="I54" s="13" t="s">
        <v>131</v>
      </c>
    </row>
    <row r="55" spans="1:9" ht="15" customHeight="1" x14ac:dyDescent="0.25">
      <c r="A55" s="38">
        <v>53160417</v>
      </c>
      <c r="B55" s="20" t="s">
        <v>142</v>
      </c>
      <c r="C55" s="6" t="s">
        <v>74</v>
      </c>
      <c r="D55" s="28">
        <v>219</v>
      </c>
      <c r="E55" s="21">
        <v>12</v>
      </c>
      <c r="F55" s="10">
        <v>31261</v>
      </c>
      <c r="G55" s="17">
        <v>44147</v>
      </c>
      <c r="H55" s="25" t="s">
        <v>72</v>
      </c>
      <c r="I55" s="13" t="s">
        <v>131</v>
      </c>
    </row>
    <row r="56" spans="1:9" ht="15" customHeight="1" x14ac:dyDescent="0.25">
      <c r="A56" s="38"/>
      <c r="B56" s="37" t="s">
        <v>143</v>
      </c>
      <c r="C56" s="27" t="s">
        <v>74</v>
      </c>
      <c r="D56" s="22">
        <v>219</v>
      </c>
      <c r="E56" s="7">
        <v>12</v>
      </c>
      <c r="F56" s="10"/>
      <c r="G56" s="11"/>
      <c r="H56" s="25" t="s">
        <v>72</v>
      </c>
      <c r="I56" s="13" t="s">
        <v>131</v>
      </c>
    </row>
    <row r="57" spans="1:9" ht="15" customHeight="1" x14ac:dyDescent="0.25">
      <c r="A57" s="38">
        <v>1016014396</v>
      </c>
      <c r="B57" s="20" t="s">
        <v>144</v>
      </c>
      <c r="C57" s="6" t="s">
        <v>74</v>
      </c>
      <c r="D57" s="18">
        <v>219</v>
      </c>
      <c r="E57" s="22">
        <v>12</v>
      </c>
      <c r="F57" s="10">
        <v>32520</v>
      </c>
      <c r="G57" s="17">
        <v>44140</v>
      </c>
      <c r="H57" s="25" t="s">
        <v>72</v>
      </c>
      <c r="I57" s="13" t="s">
        <v>131</v>
      </c>
    </row>
    <row r="58" spans="1:9" ht="15" customHeight="1" x14ac:dyDescent="0.25">
      <c r="A58" s="38">
        <v>1049626537</v>
      </c>
      <c r="B58" s="20" t="s">
        <v>145</v>
      </c>
      <c r="C58" s="40" t="s">
        <v>119</v>
      </c>
      <c r="D58" s="41">
        <v>219</v>
      </c>
      <c r="E58" s="36">
        <v>10</v>
      </c>
      <c r="F58" s="10">
        <v>33463</v>
      </c>
      <c r="G58" s="17">
        <v>44140</v>
      </c>
      <c r="H58" s="25" t="s">
        <v>72</v>
      </c>
      <c r="I58" s="13" t="s">
        <v>131</v>
      </c>
    </row>
    <row r="59" spans="1:9" ht="15" customHeight="1" x14ac:dyDescent="0.25">
      <c r="A59" s="43">
        <v>79362350</v>
      </c>
      <c r="B59" s="42" t="s">
        <v>146</v>
      </c>
      <c r="C59" s="27" t="s">
        <v>147</v>
      </c>
      <c r="D59" s="28">
        <v>480</v>
      </c>
      <c r="E59" s="21">
        <v>14</v>
      </c>
      <c r="F59" s="10">
        <v>24016</v>
      </c>
      <c r="G59" s="17">
        <v>44161</v>
      </c>
      <c r="H59" s="25" t="s">
        <v>72</v>
      </c>
      <c r="I59" s="13" t="s">
        <v>131</v>
      </c>
    </row>
    <row r="60" spans="1:9" ht="15" customHeight="1" x14ac:dyDescent="0.25">
      <c r="A60" s="24">
        <v>12970943</v>
      </c>
      <c r="B60" s="8" t="s">
        <v>148</v>
      </c>
      <c r="C60" s="14" t="s">
        <v>128</v>
      </c>
      <c r="D60" s="15" t="s">
        <v>129</v>
      </c>
      <c r="E60" s="15" t="s">
        <v>130</v>
      </c>
      <c r="F60" s="10">
        <v>21750</v>
      </c>
      <c r="G60" s="17">
        <v>43847</v>
      </c>
      <c r="H60" s="25" t="s">
        <v>54</v>
      </c>
      <c r="I60" s="13" t="s">
        <v>149</v>
      </c>
    </row>
    <row r="61" spans="1:9" ht="15" customHeight="1" x14ac:dyDescent="0.25">
      <c r="A61" s="24">
        <v>34546921</v>
      </c>
      <c r="B61" s="8" t="s">
        <v>150</v>
      </c>
      <c r="C61" s="27" t="s">
        <v>71</v>
      </c>
      <c r="D61" s="18">
        <v>222</v>
      </c>
      <c r="E61" s="22">
        <v>26</v>
      </c>
      <c r="F61" s="10">
        <v>24171</v>
      </c>
      <c r="G61" s="17">
        <v>44256</v>
      </c>
      <c r="H61" s="25" t="s">
        <v>72</v>
      </c>
      <c r="I61" s="13" t="s">
        <v>149</v>
      </c>
    </row>
    <row r="62" spans="1:9" ht="15" customHeight="1" x14ac:dyDescent="0.25">
      <c r="A62" s="24">
        <v>51826551</v>
      </c>
      <c r="B62" s="8" t="s">
        <v>151</v>
      </c>
      <c r="C62" s="27" t="s">
        <v>74</v>
      </c>
      <c r="D62" s="28">
        <v>219</v>
      </c>
      <c r="E62" s="29">
        <v>12</v>
      </c>
      <c r="F62" s="10">
        <v>24229</v>
      </c>
      <c r="G62" s="17">
        <v>44237</v>
      </c>
      <c r="H62" s="25" t="s">
        <v>72</v>
      </c>
      <c r="I62" s="13" t="s">
        <v>149</v>
      </c>
    </row>
    <row r="63" spans="1:9" ht="15" customHeight="1" x14ac:dyDescent="0.25">
      <c r="A63" s="24">
        <v>1032367792</v>
      </c>
      <c r="B63" s="8" t="s">
        <v>152</v>
      </c>
      <c r="C63" s="27" t="s">
        <v>74</v>
      </c>
      <c r="D63" s="28">
        <v>219</v>
      </c>
      <c r="E63" s="29">
        <v>12</v>
      </c>
      <c r="F63" s="10">
        <v>31609</v>
      </c>
      <c r="G63" s="17">
        <v>44201</v>
      </c>
      <c r="H63" s="25" t="s">
        <v>72</v>
      </c>
      <c r="I63" s="13" t="s">
        <v>149</v>
      </c>
    </row>
    <row r="64" spans="1:9" ht="15" customHeight="1" x14ac:dyDescent="0.25">
      <c r="A64" s="24">
        <v>80039454</v>
      </c>
      <c r="B64" s="8" t="s">
        <v>153</v>
      </c>
      <c r="C64" s="27" t="s">
        <v>74</v>
      </c>
      <c r="D64" s="28">
        <v>219</v>
      </c>
      <c r="E64" s="29">
        <v>12</v>
      </c>
      <c r="F64" s="10">
        <v>30065</v>
      </c>
      <c r="G64" s="17">
        <v>44161</v>
      </c>
      <c r="H64" s="25" t="s">
        <v>72</v>
      </c>
      <c r="I64" s="13" t="s">
        <v>149</v>
      </c>
    </row>
    <row r="65" spans="1:9" ht="15" customHeight="1" x14ac:dyDescent="0.25">
      <c r="A65" s="24">
        <v>1026273471</v>
      </c>
      <c r="B65" s="8" t="s">
        <v>154</v>
      </c>
      <c r="C65" s="27" t="s">
        <v>74</v>
      </c>
      <c r="D65" s="28">
        <v>219</v>
      </c>
      <c r="E65" s="29">
        <v>12</v>
      </c>
      <c r="F65" s="10">
        <v>33260</v>
      </c>
      <c r="G65" s="17">
        <v>44161</v>
      </c>
      <c r="H65" s="25" t="s">
        <v>72</v>
      </c>
      <c r="I65" s="13" t="s">
        <v>149</v>
      </c>
    </row>
    <row r="66" spans="1:9" ht="15" customHeight="1" x14ac:dyDescent="0.25">
      <c r="A66" s="24">
        <v>80241658</v>
      </c>
      <c r="B66" s="8" t="s">
        <v>155</v>
      </c>
      <c r="C66" s="27" t="s">
        <v>156</v>
      </c>
      <c r="D66" s="18">
        <v>219</v>
      </c>
      <c r="E66" s="22">
        <v>12</v>
      </c>
      <c r="F66" s="10">
        <v>29962</v>
      </c>
      <c r="G66" s="17">
        <v>44237</v>
      </c>
      <c r="H66" s="25" t="s">
        <v>72</v>
      </c>
      <c r="I66" s="13" t="s">
        <v>149</v>
      </c>
    </row>
    <row r="67" spans="1:9" ht="15" customHeight="1" x14ac:dyDescent="0.25">
      <c r="A67" s="24">
        <v>1020759007</v>
      </c>
      <c r="B67" s="8" t="s">
        <v>157</v>
      </c>
      <c r="C67" s="6" t="s">
        <v>74</v>
      </c>
      <c r="D67" s="28">
        <v>219</v>
      </c>
      <c r="E67" s="21">
        <v>12</v>
      </c>
      <c r="F67" s="10">
        <v>33246</v>
      </c>
      <c r="G67" s="17">
        <v>44201</v>
      </c>
      <c r="H67" s="25" t="s">
        <v>72</v>
      </c>
      <c r="I67" s="13" t="s">
        <v>149</v>
      </c>
    </row>
    <row r="68" spans="1:9" ht="15" customHeight="1" x14ac:dyDescent="0.25">
      <c r="A68" s="24">
        <v>52877143</v>
      </c>
      <c r="B68" s="8" t="s">
        <v>158</v>
      </c>
      <c r="C68" s="27" t="s">
        <v>74</v>
      </c>
      <c r="D68" s="15">
        <v>219</v>
      </c>
      <c r="E68" s="7">
        <v>12</v>
      </c>
      <c r="F68" s="10">
        <v>30413</v>
      </c>
      <c r="G68" s="17">
        <v>44140</v>
      </c>
      <c r="H68" s="25" t="s">
        <v>72</v>
      </c>
      <c r="I68" s="13" t="s">
        <v>149</v>
      </c>
    </row>
    <row r="69" spans="1:9" ht="15" customHeight="1" x14ac:dyDescent="0.25">
      <c r="A69" s="24">
        <v>53097988</v>
      </c>
      <c r="B69" s="8" t="s">
        <v>159</v>
      </c>
      <c r="C69" s="27" t="s">
        <v>74</v>
      </c>
      <c r="D69" s="28">
        <v>219</v>
      </c>
      <c r="E69" s="29" t="s">
        <v>75</v>
      </c>
      <c r="F69" s="10">
        <v>30952</v>
      </c>
      <c r="G69" s="17">
        <v>44140</v>
      </c>
      <c r="H69" s="25" t="s">
        <v>72</v>
      </c>
      <c r="I69" s="13" t="s">
        <v>149</v>
      </c>
    </row>
    <row r="70" spans="1:9" ht="15" customHeight="1" x14ac:dyDescent="0.25">
      <c r="A70" s="24">
        <v>1016018088</v>
      </c>
      <c r="B70" s="8" t="s">
        <v>160</v>
      </c>
      <c r="C70" s="27" t="s">
        <v>74</v>
      </c>
      <c r="D70" s="15">
        <v>219</v>
      </c>
      <c r="E70" s="7">
        <v>12</v>
      </c>
      <c r="F70" s="10">
        <v>32645</v>
      </c>
      <c r="G70" s="17">
        <v>44201</v>
      </c>
      <c r="H70" s="25" t="s">
        <v>72</v>
      </c>
      <c r="I70" s="13" t="s">
        <v>149</v>
      </c>
    </row>
    <row r="71" spans="1:9" ht="15" customHeight="1" x14ac:dyDescent="0.25">
      <c r="A71" s="24">
        <v>7335580</v>
      </c>
      <c r="B71" s="8" t="s">
        <v>161</v>
      </c>
      <c r="C71" s="27" t="s">
        <v>74</v>
      </c>
      <c r="D71" s="18">
        <v>219</v>
      </c>
      <c r="E71" s="7">
        <v>12</v>
      </c>
      <c r="F71" s="10">
        <v>30345</v>
      </c>
      <c r="G71" s="17">
        <v>44161</v>
      </c>
      <c r="H71" s="25" t="s">
        <v>72</v>
      </c>
      <c r="I71" s="13" t="s">
        <v>149</v>
      </c>
    </row>
    <row r="72" spans="1:9" ht="15" customHeight="1" x14ac:dyDescent="0.25">
      <c r="A72" s="24">
        <v>1024464043</v>
      </c>
      <c r="B72" s="20" t="s">
        <v>162</v>
      </c>
      <c r="C72" s="6" t="s">
        <v>82</v>
      </c>
      <c r="D72" s="18">
        <v>314</v>
      </c>
      <c r="E72" s="22">
        <v>18</v>
      </c>
      <c r="F72" s="10">
        <v>31582</v>
      </c>
      <c r="G72" s="17">
        <v>44228</v>
      </c>
      <c r="H72" s="25" t="s">
        <v>72</v>
      </c>
      <c r="I72" s="13" t="s">
        <v>149</v>
      </c>
    </row>
    <row r="73" spans="1:9" ht="15" customHeight="1" x14ac:dyDescent="0.25">
      <c r="A73" s="24">
        <v>52275588</v>
      </c>
      <c r="B73" s="8" t="s">
        <v>163</v>
      </c>
      <c r="C73" s="27" t="s">
        <v>82</v>
      </c>
      <c r="D73" s="18">
        <v>314</v>
      </c>
      <c r="E73" s="22">
        <v>18</v>
      </c>
      <c r="F73" s="44">
        <v>28072</v>
      </c>
      <c r="G73" s="17">
        <v>44621</v>
      </c>
      <c r="H73" s="25" t="s">
        <v>72</v>
      </c>
      <c r="I73" s="13" t="s">
        <v>149</v>
      </c>
    </row>
    <row r="74" spans="1:9" ht="15" customHeight="1" x14ac:dyDescent="0.25">
      <c r="A74" s="24">
        <v>51896670</v>
      </c>
      <c r="B74" s="20" t="s">
        <v>164</v>
      </c>
      <c r="C74" s="6" t="s">
        <v>65</v>
      </c>
      <c r="D74" s="18">
        <v>425</v>
      </c>
      <c r="E74" s="18">
        <v>27</v>
      </c>
      <c r="F74" s="10">
        <v>24922</v>
      </c>
      <c r="G74" s="17">
        <v>44161</v>
      </c>
      <c r="H74" s="25" t="s">
        <v>72</v>
      </c>
      <c r="I74" s="13" t="s">
        <v>149</v>
      </c>
    </row>
    <row r="75" spans="1:9" ht="15" customHeight="1" x14ac:dyDescent="0.25">
      <c r="A75" s="24">
        <v>52115936</v>
      </c>
      <c r="B75" s="20" t="s">
        <v>165</v>
      </c>
      <c r="C75" s="6" t="s">
        <v>84</v>
      </c>
      <c r="D75" s="18">
        <v>425</v>
      </c>
      <c r="E75" s="18">
        <v>21</v>
      </c>
      <c r="F75" s="10">
        <v>26310</v>
      </c>
      <c r="G75" s="17">
        <v>44140</v>
      </c>
      <c r="H75" s="25" t="s">
        <v>72</v>
      </c>
      <c r="I75" s="13" t="s">
        <v>149</v>
      </c>
    </row>
    <row r="76" spans="1:9" ht="15" customHeight="1" x14ac:dyDescent="0.25">
      <c r="A76" s="24">
        <v>1023888450</v>
      </c>
      <c r="B76" s="20" t="s">
        <v>166</v>
      </c>
      <c r="C76" s="6" t="s">
        <v>84</v>
      </c>
      <c r="D76" s="28">
        <v>425</v>
      </c>
      <c r="E76" s="21">
        <v>21</v>
      </c>
      <c r="F76" s="10">
        <v>32776</v>
      </c>
      <c r="G76" s="17">
        <v>44201</v>
      </c>
      <c r="H76" s="25" t="s">
        <v>72</v>
      </c>
      <c r="I76" s="13" t="s">
        <v>149</v>
      </c>
    </row>
    <row r="77" spans="1:9" ht="15" customHeight="1" x14ac:dyDescent="0.25">
      <c r="A77" s="9">
        <v>1022925724</v>
      </c>
      <c r="B77" s="34" t="s">
        <v>167</v>
      </c>
      <c r="C77" s="6" t="s">
        <v>168</v>
      </c>
      <c r="D77" s="18">
        <v>407</v>
      </c>
      <c r="E77" s="45">
        <v>8</v>
      </c>
      <c r="F77" s="10">
        <v>31527</v>
      </c>
      <c r="G77" s="17">
        <v>43907</v>
      </c>
      <c r="H77" s="21" t="s">
        <v>90</v>
      </c>
      <c r="I77" s="13" t="s">
        <v>149</v>
      </c>
    </row>
    <row r="78" spans="1:9" ht="15" customHeight="1" x14ac:dyDescent="0.25">
      <c r="A78" s="9">
        <v>2972114</v>
      </c>
      <c r="B78" s="42" t="s">
        <v>169</v>
      </c>
      <c r="C78" s="27" t="s">
        <v>147</v>
      </c>
      <c r="D78" s="28">
        <v>480</v>
      </c>
      <c r="E78" s="21">
        <v>14</v>
      </c>
      <c r="F78" s="10">
        <v>21276</v>
      </c>
      <c r="G78" s="17">
        <v>44140</v>
      </c>
      <c r="H78" s="25" t="s">
        <v>72</v>
      </c>
      <c r="I78" s="13" t="s">
        <v>149</v>
      </c>
    </row>
    <row r="79" spans="1:9" ht="15" customHeight="1" x14ac:dyDescent="0.25">
      <c r="A79" s="9">
        <v>47440658</v>
      </c>
      <c r="B79" s="8" t="s">
        <v>170</v>
      </c>
      <c r="C79" s="6" t="s">
        <v>171</v>
      </c>
      <c r="D79" s="15" t="s">
        <v>129</v>
      </c>
      <c r="E79" s="15" t="s">
        <v>130</v>
      </c>
      <c r="F79" s="10">
        <v>30315</v>
      </c>
      <c r="G79" s="46">
        <v>44127</v>
      </c>
      <c r="H79" s="25" t="s">
        <v>54</v>
      </c>
      <c r="I79" s="13" t="s">
        <v>172</v>
      </c>
    </row>
    <row r="80" spans="1:9" ht="15" customHeight="1" x14ac:dyDescent="0.25">
      <c r="A80" s="24">
        <v>80801432</v>
      </c>
      <c r="B80" s="20" t="s">
        <v>173</v>
      </c>
      <c r="C80" s="6" t="s">
        <v>133</v>
      </c>
      <c r="D80" s="47">
        <v>222</v>
      </c>
      <c r="E80" s="29" t="s">
        <v>135</v>
      </c>
      <c r="F80" s="10">
        <v>31053</v>
      </c>
      <c r="G80" s="17">
        <v>44384</v>
      </c>
      <c r="H80" s="25" t="s">
        <v>72</v>
      </c>
      <c r="I80" s="13" t="s">
        <v>172</v>
      </c>
    </row>
    <row r="81" spans="1:9" ht="15" customHeight="1" x14ac:dyDescent="0.25">
      <c r="A81" s="24">
        <v>79284531</v>
      </c>
      <c r="B81" s="20" t="s">
        <v>174</v>
      </c>
      <c r="C81" s="6" t="s">
        <v>133</v>
      </c>
      <c r="D81" s="47">
        <v>222</v>
      </c>
      <c r="E81" s="29" t="s">
        <v>135</v>
      </c>
      <c r="F81" s="10">
        <v>23278</v>
      </c>
      <c r="G81" s="17">
        <v>44140</v>
      </c>
      <c r="H81" s="25" t="s">
        <v>72</v>
      </c>
      <c r="I81" s="13" t="s">
        <v>172</v>
      </c>
    </row>
    <row r="82" spans="1:9" ht="15" customHeight="1" x14ac:dyDescent="0.25">
      <c r="A82" s="24">
        <v>79642467</v>
      </c>
      <c r="B82" s="8" t="s">
        <v>175</v>
      </c>
      <c r="C82" s="6" t="s">
        <v>133</v>
      </c>
      <c r="D82" s="22">
        <v>222</v>
      </c>
      <c r="E82" s="22">
        <v>26</v>
      </c>
      <c r="F82" s="10"/>
      <c r="G82" s="11">
        <v>44593</v>
      </c>
      <c r="H82" s="25" t="s">
        <v>72</v>
      </c>
      <c r="I82" s="13" t="s">
        <v>172</v>
      </c>
    </row>
    <row r="83" spans="1:9" ht="15" customHeight="1" x14ac:dyDescent="0.25">
      <c r="A83" s="24">
        <v>80173658</v>
      </c>
      <c r="B83" s="8" t="s">
        <v>176</v>
      </c>
      <c r="C83" s="14" t="s">
        <v>133</v>
      </c>
      <c r="D83" s="47" t="s">
        <v>134</v>
      </c>
      <c r="E83" s="47" t="s">
        <v>135</v>
      </c>
      <c r="F83" s="10">
        <v>30249</v>
      </c>
      <c r="G83" s="17">
        <v>44140</v>
      </c>
      <c r="H83" s="25" t="s">
        <v>72</v>
      </c>
      <c r="I83" s="13" t="s">
        <v>172</v>
      </c>
    </row>
    <row r="84" spans="1:9" ht="15" customHeight="1" x14ac:dyDescent="0.25">
      <c r="A84" s="24">
        <v>88198380</v>
      </c>
      <c r="B84" s="20" t="s">
        <v>177</v>
      </c>
      <c r="C84" s="6" t="s">
        <v>96</v>
      </c>
      <c r="D84" s="18">
        <v>222</v>
      </c>
      <c r="E84" s="7" t="s">
        <v>97</v>
      </c>
      <c r="F84" s="10">
        <v>27747</v>
      </c>
      <c r="G84" s="17">
        <v>44384</v>
      </c>
      <c r="H84" s="25" t="s">
        <v>72</v>
      </c>
      <c r="I84" s="13" t="s">
        <v>172</v>
      </c>
    </row>
    <row r="85" spans="1:9" ht="15" customHeight="1" x14ac:dyDescent="0.25">
      <c r="A85" s="24">
        <v>79513726</v>
      </c>
      <c r="B85" s="33" t="s">
        <v>178</v>
      </c>
      <c r="C85" s="6" t="s">
        <v>96</v>
      </c>
      <c r="D85" s="18">
        <v>222</v>
      </c>
      <c r="E85" s="7" t="s">
        <v>97</v>
      </c>
      <c r="F85" s="10">
        <v>25370</v>
      </c>
      <c r="G85" s="17">
        <v>41934</v>
      </c>
      <c r="H85" s="21" t="s">
        <v>90</v>
      </c>
      <c r="I85" s="13" t="s">
        <v>172</v>
      </c>
    </row>
    <row r="86" spans="1:9" ht="15" customHeight="1" x14ac:dyDescent="0.25">
      <c r="A86" s="24">
        <v>52381861</v>
      </c>
      <c r="B86" s="20" t="s">
        <v>179</v>
      </c>
      <c r="C86" s="6" t="s">
        <v>96</v>
      </c>
      <c r="D86" s="18">
        <v>222</v>
      </c>
      <c r="E86" s="7">
        <v>24</v>
      </c>
      <c r="F86" s="10">
        <v>28557</v>
      </c>
      <c r="G86" s="17">
        <v>44201</v>
      </c>
      <c r="H86" s="25" t="s">
        <v>72</v>
      </c>
      <c r="I86" s="13" t="s">
        <v>172</v>
      </c>
    </row>
    <row r="87" spans="1:9" ht="15" customHeight="1" x14ac:dyDescent="0.25">
      <c r="A87" s="24">
        <v>93294884</v>
      </c>
      <c r="B87" s="20" t="s">
        <v>180</v>
      </c>
      <c r="C87" s="27" t="s">
        <v>96</v>
      </c>
      <c r="D87" s="7">
        <v>222</v>
      </c>
      <c r="E87" s="7" t="s">
        <v>97</v>
      </c>
      <c r="F87" s="10">
        <v>27544</v>
      </c>
      <c r="G87" s="11">
        <v>44140</v>
      </c>
      <c r="H87" s="25" t="s">
        <v>72</v>
      </c>
      <c r="I87" s="13" t="s">
        <v>172</v>
      </c>
    </row>
    <row r="88" spans="1:9" ht="15" customHeight="1" x14ac:dyDescent="0.25">
      <c r="A88" s="39">
        <v>7212879</v>
      </c>
      <c r="B88" s="8" t="s">
        <v>181</v>
      </c>
      <c r="C88" s="6" t="s">
        <v>96</v>
      </c>
      <c r="D88" s="21">
        <v>222</v>
      </c>
      <c r="E88" s="21">
        <v>24</v>
      </c>
      <c r="F88" s="10">
        <v>21119</v>
      </c>
      <c r="G88" s="11">
        <v>34702</v>
      </c>
      <c r="H88" s="25" t="s">
        <v>72</v>
      </c>
      <c r="I88" s="13" t="s">
        <v>172</v>
      </c>
    </row>
    <row r="89" spans="1:9" ht="15" customHeight="1" x14ac:dyDescent="0.25">
      <c r="A89" s="24">
        <v>52880752</v>
      </c>
      <c r="B89" s="20" t="s">
        <v>182</v>
      </c>
      <c r="C89" s="27" t="s">
        <v>74</v>
      </c>
      <c r="D89" s="22">
        <v>219</v>
      </c>
      <c r="E89" s="7">
        <v>12</v>
      </c>
      <c r="F89" s="10"/>
      <c r="G89" s="11">
        <v>44621</v>
      </c>
      <c r="H89" s="21" t="s">
        <v>183</v>
      </c>
      <c r="I89" s="13" t="s">
        <v>172</v>
      </c>
    </row>
    <row r="90" spans="1:9" ht="15" customHeight="1" x14ac:dyDescent="0.25">
      <c r="A90" s="24">
        <v>5084833</v>
      </c>
      <c r="B90" s="23" t="s">
        <v>39</v>
      </c>
      <c r="C90" s="6" t="s">
        <v>74</v>
      </c>
      <c r="D90" s="28">
        <v>219</v>
      </c>
      <c r="E90" s="29" t="s">
        <v>75</v>
      </c>
      <c r="F90" s="10">
        <v>26836</v>
      </c>
      <c r="G90" s="17">
        <v>44147</v>
      </c>
      <c r="H90" s="25" t="s">
        <v>72</v>
      </c>
      <c r="I90" s="13" t="s">
        <v>172</v>
      </c>
    </row>
    <row r="91" spans="1:9" ht="15" customHeight="1" x14ac:dyDescent="0.25">
      <c r="A91" s="24">
        <v>340981</v>
      </c>
      <c r="B91" s="20" t="s">
        <v>184</v>
      </c>
      <c r="C91" s="27" t="s">
        <v>74</v>
      </c>
      <c r="D91" s="15">
        <v>219</v>
      </c>
      <c r="E91" s="7">
        <v>12</v>
      </c>
      <c r="F91" s="10">
        <v>23696</v>
      </c>
      <c r="G91" s="17">
        <v>44256</v>
      </c>
      <c r="H91" s="25" t="s">
        <v>72</v>
      </c>
      <c r="I91" s="13" t="s">
        <v>172</v>
      </c>
    </row>
    <row r="92" spans="1:9" ht="15" customHeight="1" x14ac:dyDescent="0.25">
      <c r="A92" s="24">
        <v>13542139</v>
      </c>
      <c r="B92" s="20" t="s">
        <v>185</v>
      </c>
      <c r="C92" s="6" t="s">
        <v>119</v>
      </c>
      <c r="D92" s="28">
        <v>219</v>
      </c>
      <c r="E92" s="29" t="s">
        <v>186</v>
      </c>
      <c r="F92" s="10">
        <v>28455</v>
      </c>
      <c r="G92" s="17">
        <v>44147</v>
      </c>
      <c r="H92" s="25" t="s">
        <v>72</v>
      </c>
      <c r="I92" s="13" t="s">
        <v>172</v>
      </c>
    </row>
    <row r="93" spans="1:9" ht="15" customHeight="1" x14ac:dyDescent="0.25">
      <c r="A93" s="24">
        <v>19436254</v>
      </c>
      <c r="B93" s="20" t="s">
        <v>187</v>
      </c>
      <c r="C93" s="6" t="s">
        <v>84</v>
      </c>
      <c r="D93" s="18">
        <v>425</v>
      </c>
      <c r="E93" s="18">
        <v>21</v>
      </c>
      <c r="F93" s="10">
        <v>22347</v>
      </c>
      <c r="G93" s="17">
        <v>41101</v>
      </c>
      <c r="H93" s="21" t="s">
        <v>90</v>
      </c>
      <c r="I93" s="13" t="s">
        <v>172</v>
      </c>
    </row>
    <row r="94" spans="1:9" ht="15" customHeight="1" x14ac:dyDescent="0.25">
      <c r="A94" s="24">
        <v>79452535</v>
      </c>
      <c r="B94" s="42" t="s">
        <v>188</v>
      </c>
      <c r="C94" s="27" t="s">
        <v>147</v>
      </c>
      <c r="D94" s="28">
        <v>480</v>
      </c>
      <c r="E94" s="21">
        <v>14</v>
      </c>
      <c r="F94" s="10">
        <v>24872</v>
      </c>
      <c r="G94" s="17">
        <v>44140</v>
      </c>
      <c r="H94" s="25" t="s">
        <v>72</v>
      </c>
      <c r="I94" s="13" t="s">
        <v>172</v>
      </c>
    </row>
    <row r="95" spans="1:9" ht="15" customHeight="1" x14ac:dyDescent="0.25">
      <c r="A95" s="38">
        <v>80513360</v>
      </c>
      <c r="B95" s="8" t="s">
        <v>189</v>
      </c>
      <c r="C95" s="27" t="s">
        <v>128</v>
      </c>
      <c r="D95" s="15" t="s">
        <v>129</v>
      </c>
      <c r="E95" s="15" t="s">
        <v>130</v>
      </c>
      <c r="F95" s="10">
        <v>27015</v>
      </c>
      <c r="G95" s="17">
        <v>43871</v>
      </c>
      <c r="H95" s="25" t="s">
        <v>54</v>
      </c>
      <c r="I95" s="13" t="s">
        <v>190</v>
      </c>
    </row>
    <row r="96" spans="1:9" ht="15" customHeight="1" x14ac:dyDescent="0.25">
      <c r="A96" s="38">
        <v>94325139</v>
      </c>
      <c r="B96" s="8" t="s">
        <v>191</v>
      </c>
      <c r="C96" s="6" t="s">
        <v>133</v>
      </c>
      <c r="D96" s="15" t="s">
        <v>134</v>
      </c>
      <c r="E96" s="15" t="s">
        <v>135</v>
      </c>
      <c r="F96" s="10">
        <v>27873</v>
      </c>
      <c r="G96" s="17">
        <v>44147</v>
      </c>
      <c r="H96" s="25" t="s">
        <v>72</v>
      </c>
      <c r="I96" s="13" t="s">
        <v>190</v>
      </c>
    </row>
    <row r="97" spans="1:9" ht="15" customHeight="1" x14ac:dyDescent="0.25">
      <c r="A97" s="38">
        <v>36755660</v>
      </c>
      <c r="B97" s="8" t="s">
        <v>192</v>
      </c>
      <c r="C97" s="6" t="s">
        <v>71</v>
      </c>
      <c r="D97" s="15">
        <v>222</v>
      </c>
      <c r="E97" s="7" t="s">
        <v>135</v>
      </c>
      <c r="F97" s="10">
        <v>29869</v>
      </c>
      <c r="G97" s="17">
        <v>44147</v>
      </c>
      <c r="H97" s="25" t="s">
        <v>72</v>
      </c>
      <c r="I97" s="13" t="s">
        <v>190</v>
      </c>
    </row>
    <row r="98" spans="1:9" ht="15" customHeight="1" x14ac:dyDescent="0.25">
      <c r="A98" s="38">
        <v>80243292</v>
      </c>
      <c r="B98" s="8" t="s">
        <v>193</v>
      </c>
      <c r="C98" s="6" t="s">
        <v>96</v>
      </c>
      <c r="D98" s="18">
        <v>222</v>
      </c>
      <c r="E98" s="7" t="s">
        <v>97</v>
      </c>
      <c r="F98" s="10">
        <v>30109</v>
      </c>
      <c r="G98" s="17">
        <v>44140</v>
      </c>
      <c r="H98" s="25" t="s">
        <v>72</v>
      </c>
      <c r="I98" s="13" t="s">
        <v>190</v>
      </c>
    </row>
    <row r="99" spans="1:9" ht="15" customHeight="1" x14ac:dyDescent="0.25">
      <c r="A99" s="38">
        <v>52664169</v>
      </c>
      <c r="B99" s="8" t="s">
        <v>194</v>
      </c>
      <c r="C99" s="27" t="s">
        <v>74</v>
      </c>
      <c r="D99" s="15">
        <v>219</v>
      </c>
      <c r="E99" s="7">
        <v>12</v>
      </c>
      <c r="F99" s="10">
        <v>30818</v>
      </c>
      <c r="G99" s="17">
        <v>44175</v>
      </c>
      <c r="H99" s="25" t="s">
        <v>72</v>
      </c>
      <c r="I99" s="13" t="s">
        <v>190</v>
      </c>
    </row>
    <row r="100" spans="1:9" ht="15" customHeight="1" x14ac:dyDescent="0.25">
      <c r="A100" s="38">
        <v>34330964</v>
      </c>
      <c r="B100" s="20" t="s">
        <v>195</v>
      </c>
      <c r="C100" s="27" t="s">
        <v>74</v>
      </c>
      <c r="D100" s="15">
        <v>219</v>
      </c>
      <c r="E100" s="7">
        <v>12</v>
      </c>
      <c r="F100" s="10">
        <v>31253</v>
      </c>
      <c r="G100" s="17">
        <v>44256</v>
      </c>
      <c r="H100" s="25" t="s">
        <v>72</v>
      </c>
      <c r="I100" s="13" t="s">
        <v>190</v>
      </c>
    </row>
    <row r="101" spans="1:9" ht="15" customHeight="1" x14ac:dyDescent="0.25">
      <c r="A101" s="38">
        <v>45539831</v>
      </c>
      <c r="B101" s="23" t="s">
        <v>40</v>
      </c>
      <c r="C101" s="27" t="s">
        <v>74</v>
      </c>
      <c r="D101" s="15">
        <v>219</v>
      </c>
      <c r="E101" s="7">
        <v>12</v>
      </c>
      <c r="F101" s="10">
        <v>30223</v>
      </c>
      <c r="G101" s="17">
        <v>44140</v>
      </c>
      <c r="H101" s="25" t="s">
        <v>72</v>
      </c>
      <c r="I101" s="13" t="s">
        <v>190</v>
      </c>
    </row>
    <row r="102" spans="1:9" ht="15" customHeight="1" x14ac:dyDescent="0.25">
      <c r="A102" s="38">
        <v>91015646</v>
      </c>
      <c r="B102" s="23" t="s">
        <v>41</v>
      </c>
      <c r="C102" s="27" t="s">
        <v>74</v>
      </c>
      <c r="D102" s="15">
        <v>219</v>
      </c>
      <c r="E102" s="7">
        <v>12</v>
      </c>
      <c r="F102" s="10">
        <v>28013</v>
      </c>
      <c r="G102" s="17">
        <v>44161</v>
      </c>
      <c r="H102" s="25" t="s">
        <v>72</v>
      </c>
      <c r="I102" s="13" t="s">
        <v>190</v>
      </c>
    </row>
    <row r="103" spans="1:9" ht="15" customHeight="1" x14ac:dyDescent="0.25">
      <c r="A103" s="38">
        <v>52706616</v>
      </c>
      <c r="B103" s="37" t="s">
        <v>196</v>
      </c>
      <c r="C103" s="6" t="s">
        <v>74</v>
      </c>
      <c r="D103" s="18">
        <v>219</v>
      </c>
      <c r="E103" s="22">
        <v>12</v>
      </c>
      <c r="F103" s="10">
        <v>29249</v>
      </c>
      <c r="G103" s="17">
        <v>44228</v>
      </c>
      <c r="H103" s="25" t="s">
        <v>72</v>
      </c>
      <c r="I103" s="13" t="s">
        <v>190</v>
      </c>
    </row>
    <row r="104" spans="1:9" ht="15" customHeight="1" x14ac:dyDescent="0.25">
      <c r="A104" s="38">
        <v>1070964814</v>
      </c>
      <c r="B104" s="8" t="s">
        <v>197</v>
      </c>
      <c r="C104" s="6" t="s">
        <v>74</v>
      </c>
      <c r="D104" s="18">
        <v>219</v>
      </c>
      <c r="E104" s="22">
        <v>12</v>
      </c>
      <c r="F104" s="10">
        <v>33820</v>
      </c>
      <c r="G104" s="17">
        <v>44161</v>
      </c>
      <c r="H104" s="25" t="s">
        <v>72</v>
      </c>
      <c r="I104" s="13" t="s">
        <v>190</v>
      </c>
    </row>
    <row r="105" spans="1:9" ht="15" customHeight="1" x14ac:dyDescent="0.25">
      <c r="A105" s="38">
        <v>80879761</v>
      </c>
      <c r="B105" s="8" t="s">
        <v>198</v>
      </c>
      <c r="C105" s="6" t="s">
        <v>74</v>
      </c>
      <c r="D105" s="18">
        <v>219</v>
      </c>
      <c r="E105" s="22">
        <v>12</v>
      </c>
      <c r="F105" s="10">
        <v>31367</v>
      </c>
      <c r="G105" s="17">
        <v>44140</v>
      </c>
      <c r="H105" s="25" t="s">
        <v>72</v>
      </c>
      <c r="I105" s="13" t="s">
        <v>190</v>
      </c>
    </row>
    <row r="106" spans="1:9" ht="15" customHeight="1" x14ac:dyDescent="0.25">
      <c r="A106" s="24">
        <v>79886153</v>
      </c>
      <c r="B106" s="20" t="s">
        <v>199</v>
      </c>
      <c r="C106" s="48" t="s">
        <v>74</v>
      </c>
      <c r="D106" s="28">
        <v>219</v>
      </c>
      <c r="E106" s="29">
        <v>12</v>
      </c>
      <c r="F106" s="10">
        <v>28487</v>
      </c>
      <c r="G106" s="17">
        <v>44201</v>
      </c>
      <c r="H106" s="25" t="s">
        <v>72</v>
      </c>
      <c r="I106" s="13" t="s">
        <v>190</v>
      </c>
    </row>
    <row r="107" spans="1:9" ht="15" customHeight="1" x14ac:dyDescent="0.25">
      <c r="A107" s="38">
        <v>1037606910</v>
      </c>
      <c r="B107" s="20" t="s">
        <v>200</v>
      </c>
      <c r="C107" s="27" t="s">
        <v>119</v>
      </c>
      <c r="D107" s="18">
        <v>219</v>
      </c>
      <c r="E107" s="18">
        <v>10</v>
      </c>
      <c r="F107" s="10">
        <v>33115</v>
      </c>
      <c r="G107" s="17">
        <v>44147</v>
      </c>
      <c r="H107" s="25" t="s">
        <v>72</v>
      </c>
      <c r="I107" s="13" t="s">
        <v>190</v>
      </c>
    </row>
    <row r="108" spans="1:9" ht="15" customHeight="1" x14ac:dyDescent="0.25">
      <c r="A108" s="38">
        <v>1032416847</v>
      </c>
      <c r="B108" s="20" t="s">
        <v>201</v>
      </c>
      <c r="C108" s="27" t="s">
        <v>82</v>
      </c>
      <c r="D108" s="28">
        <v>314</v>
      </c>
      <c r="E108" s="29">
        <v>18</v>
      </c>
      <c r="F108" s="10">
        <v>32349</v>
      </c>
      <c r="G108" s="17">
        <v>44147</v>
      </c>
      <c r="H108" s="25" t="s">
        <v>72</v>
      </c>
      <c r="I108" s="13" t="s">
        <v>190</v>
      </c>
    </row>
    <row r="109" spans="1:9" ht="15" customHeight="1" x14ac:dyDescent="0.25">
      <c r="A109" s="38">
        <v>25221951</v>
      </c>
      <c r="B109" s="20" t="s">
        <v>202</v>
      </c>
      <c r="C109" s="6" t="s">
        <v>84</v>
      </c>
      <c r="D109" s="18">
        <v>425</v>
      </c>
      <c r="E109" s="18">
        <v>21</v>
      </c>
      <c r="F109" s="10">
        <v>30989</v>
      </c>
      <c r="G109" s="17">
        <v>42355</v>
      </c>
      <c r="H109" s="25" t="s">
        <v>72</v>
      </c>
      <c r="I109" s="13" t="s">
        <v>190</v>
      </c>
    </row>
    <row r="110" spans="1:9" ht="15" customHeight="1" x14ac:dyDescent="0.25">
      <c r="A110" s="9">
        <v>3182611</v>
      </c>
      <c r="B110" s="42" t="s">
        <v>203</v>
      </c>
      <c r="C110" s="14" t="s">
        <v>147</v>
      </c>
      <c r="D110" s="18">
        <v>480</v>
      </c>
      <c r="E110" s="18">
        <v>14</v>
      </c>
      <c r="F110" s="10">
        <v>21337</v>
      </c>
      <c r="G110" s="17">
        <v>44147</v>
      </c>
      <c r="H110" s="25" t="s">
        <v>72</v>
      </c>
      <c r="I110" s="13" t="s">
        <v>190</v>
      </c>
    </row>
    <row r="111" spans="1:9" ht="15" customHeight="1" x14ac:dyDescent="0.25">
      <c r="A111" s="39">
        <v>80095259</v>
      </c>
      <c r="B111" s="8" t="s">
        <v>204</v>
      </c>
      <c r="C111" s="49" t="s">
        <v>128</v>
      </c>
      <c r="D111" s="15" t="s">
        <v>129</v>
      </c>
      <c r="E111" s="15" t="s">
        <v>130</v>
      </c>
      <c r="F111" s="10">
        <v>29981</v>
      </c>
      <c r="G111" s="17">
        <v>43845</v>
      </c>
      <c r="H111" s="25" t="s">
        <v>54</v>
      </c>
      <c r="I111" s="13" t="s">
        <v>205</v>
      </c>
    </row>
    <row r="112" spans="1:9" ht="15" customHeight="1" x14ac:dyDescent="0.25">
      <c r="A112" s="39">
        <v>51691133</v>
      </c>
      <c r="B112" s="8" t="s">
        <v>206</v>
      </c>
      <c r="C112" s="49" t="s">
        <v>133</v>
      </c>
      <c r="D112" s="22">
        <v>222</v>
      </c>
      <c r="E112" s="7" t="s">
        <v>135</v>
      </c>
      <c r="F112" s="10">
        <v>22410</v>
      </c>
      <c r="G112" s="11">
        <v>44147</v>
      </c>
      <c r="H112" s="25" t="s">
        <v>72</v>
      </c>
      <c r="I112" s="13" t="s">
        <v>205</v>
      </c>
    </row>
    <row r="113" spans="1:9" ht="15" customHeight="1" x14ac:dyDescent="0.25">
      <c r="A113" s="39">
        <v>52113872</v>
      </c>
      <c r="B113" s="8" t="s">
        <v>207</v>
      </c>
      <c r="C113" s="6" t="s">
        <v>71</v>
      </c>
      <c r="D113" s="22">
        <v>222</v>
      </c>
      <c r="E113" s="7" t="s">
        <v>135</v>
      </c>
      <c r="F113" s="10">
        <v>26483</v>
      </c>
      <c r="G113" s="11">
        <v>44140</v>
      </c>
      <c r="H113" s="25" t="s">
        <v>72</v>
      </c>
      <c r="I113" s="13" t="s">
        <v>205</v>
      </c>
    </row>
    <row r="114" spans="1:9" ht="15" customHeight="1" x14ac:dyDescent="0.25">
      <c r="A114" s="39">
        <v>79966075</v>
      </c>
      <c r="B114" s="8" t="s">
        <v>208</v>
      </c>
      <c r="C114" s="6" t="s">
        <v>133</v>
      </c>
      <c r="D114" s="21">
        <v>222</v>
      </c>
      <c r="E114" s="29" t="s">
        <v>135</v>
      </c>
      <c r="F114" s="10">
        <v>28583</v>
      </c>
      <c r="G114" s="11">
        <v>44140</v>
      </c>
      <c r="H114" s="25" t="s">
        <v>72</v>
      </c>
      <c r="I114" s="13" t="s">
        <v>205</v>
      </c>
    </row>
    <row r="115" spans="1:9" ht="15" customHeight="1" x14ac:dyDescent="0.25">
      <c r="A115" s="39">
        <v>46680456</v>
      </c>
      <c r="B115" s="8" t="s">
        <v>209</v>
      </c>
      <c r="C115" s="27" t="s">
        <v>96</v>
      </c>
      <c r="D115" s="22">
        <v>222</v>
      </c>
      <c r="E115" s="7" t="s">
        <v>97</v>
      </c>
      <c r="F115" s="10">
        <v>29216</v>
      </c>
      <c r="G115" s="11">
        <v>44384</v>
      </c>
      <c r="H115" s="25" t="s">
        <v>72</v>
      </c>
      <c r="I115" s="13" t="s">
        <v>205</v>
      </c>
    </row>
    <row r="116" spans="1:9" ht="15" customHeight="1" x14ac:dyDescent="0.25">
      <c r="A116" s="39">
        <v>10544520</v>
      </c>
      <c r="B116" s="8" t="s">
        <v>210</v>
      </c>
      <c r="C116" s="27" t="s">
        <v>96</v>
      </c>
      <c r="D116" s="22">
        <v>222</v>
      </c>
      <c r="E116" s="7" t="s">
        <v>97</v>
      </c>
      <c r="F116" s="10">
        <v>23409</v>
      </c>
      <c r="G116" s="11">
        <v>44147</v>
      </c>
      <c r="H116" s="25" t="s">
        <v>72</v>
      </c>
      <c r="I116" s="13" t="s">
        <v>205</v>
      </c>
    </row>
    <row r="117" spans="1:9" ht="15" customHeight="1" x14ac:dyDescent="0.25">
      <c r="A117" s="39">
        <v>1032385643</v>
      </c>
      <c r="B117" s="23" t="s">
        <v>211</v>
      </c>
      <c r="C117" s="27" t="s">
        <v>74</v>
      </c>
      <c r="D117" s="21">
        <v>219</v>
      </c>
      <c r="E117" s="29">
        <v>12</v>
      </c>
      <c r="F117" s="10">
        <v>31861</v>
      </c>
      <c r="G117" s="11">
        <v>44228</v>
      </c>
      <c r="H117" s="25" t="s">
        <v>72</v>
      </c>
      <c r="I117" s="13" t="s">
        <v>205</v>
      </c>
    </row>
    <row r="118" spans="1:9" ht="15" customHeight="1" x14ac:dyDescent="0.25">
      <c r="A118" s="39">
        <v>79877861</v>
      </c>
      <c r="B118" s="20" t="s">
        <v>212</v>
      </c>
      <c r="C118" s="27" t="s">
        <v>74</v>
      </c>
      <c r="D118" s="21">
        <v>219</v>
      </c>
      <c r="E118" s="29">
        <v>12</v>
      </c>
      <c r="F118" s="10">
        <v>28607</v>
      </c>
      <c r="G118" s="11">
        <v>44201</v>
      </c>
      <c r="H118" s="25" t="s">
        <v>72</v>
      </c>
      <c r="I118" s="13" t="s">
        <v>205</v>
      </c>
    </row>
    <row r="119" spans="1:9" ht="15" customHeight="1" x14ac:dyDescent="0.25">
      <c r="A119" s="39">
        <v>79363904</v>
      </c>
      <c r="B119" s="20" t="s">
        <v>213</v>
      </c>
      <c r="C119" s="27" t="s">
        <v>74</v>
      </c>
      <c r="D119" s="21">
        <v>219</v>
      </c>
      <c r="E119" s="29">
        <v>12</v>
      </c>
      <c r="F119" s="10">
        <v>24011</v>
      </c>
      <c r="G119" s="11">
        <v>41921</v>
      </c>
      <c r="H119" s="21" t="s">
        <v>90</v>
      </c>
      <c r="I119" s="13" t="s">
        <v>205</v>
      </c>
    </row>
    <row r="120" spans="1:9" ht="15" customHeight="1" x14ac:dyDescent="0.25">
      <c r="A120" s="39">
        <v>1020746153</v>
      </c>
      <c r="B120" s="20" t="s">
        <v>214</v>
      </c>
      <c r="C120" s="27" t="s">
        <v>74</v>
      </c>
      <c r="D120" s="21">
        <v>219</v>
      </c>
      <c r="E120" s="29">
        <v>12</v>
      </c>
      <c r="F120" s="10">
        <v>32666</v>
      </c>
      <c r="G120" s="11">
        <v>44319</v>
      </c>
      <c r="H120" s="25" t="s">
        <v>72</v>
      </c>
      <c r="I120" s="13" t="s">
        <v>205</v>
      </c>
    </row>
    <row r="121" spans="1:9" ht="15" customHeight="1" x14ac:dyDescent="0.25">
      <c r="A121" s="24">
        <v>1049626008</v>
      </c>
      <c r="B121" s="8" t="s">
        <v>215</v>
      </c>
      <c r="C121" s="14" t="s">
        <v>74</v>
      </c>
      <c r="D121" s="18">
        <v>219</v>
      </c>
      <c r="E121" s="15" t="s">
        <v>75</v>
      </c>
      <c r="F121" s="10"/>
      <c r="G121" s="17">
        <v>44593</v>
      </c>
      <c r="H121" s="25" t="s">
        <v>72</v>
      </c>
      <c r="I121" s="13" t="s">
        <v>205</v>
      </c>
    </row>
    <row r="122" spans="1:9" ht="15" customHeight="1" x14ac:dyDescent="0.25">
      <c r="A122" s="39">
        <v>1065617276</v>
      </c>
      <c r="B122" s="8" t="s">
        <v>216</v>
      </c>
      <c r="C122" s="27" t="s">
        <v>74</v>
      </c>
      <c r="D122" s="21">
        <v>219</v>
      </c>
      <c r="E122" s="29">
        <v>12</v>
      </c>
      <c r="F122" s="10">
        <v>32903</v>
      </c>
      <c r="G122" s="11">
        <v>44140</v>
      </c>
      <c r="H122" s="25" t="s">
        <v>72</v>
      </c>
      <c r="I122" s="13" t="s">
        <v>205</v>
      </c>
    </row>
    <row r="123" spans="1:9" ht="15" customHeight="1" x14ac:dyDescent="0.25">
      <c r="A123" s="39">
        <v>53072312</v>
      </c>
      <c r="B123" s="8" t="s">
        <v>217</v>
      </c>
      <c r="C123" s="27" t="s">
        <v>82</v>
      </c>
      <c r="D123" s="28">
        <v>314</v>
      </c>
      <c r="E123" s="29">
        <v>18</v>
      </c>
      <c r="F123" s="10">
        <v>30811</v>
      </c>
      <c r="G123" s="17">
        <v>44161</v>
      </c>
      <c r="H123" s="25" t="s">
        <v>72</v>
      </c>
      <c r="I123" s="13" t="s">
        <v>205</v>
      </c>
    </row>
    <row r="124" spans="1:9" ht="15" customHeight="1" x14ac:dyDescent="0.25">
      <c r="A124" s="39">
        <v>1013671354</v>
      </c>
      <c r="B124" s="20" t="s">
        <v>218</v>
      </c>
      <c r="C124" s="27" t="s">
        <v>82</v>
      </c>
      <c r="D124" s="22">
        <v>314</v>
      </c>
      <c r="E124" s="22">
        <v>18</v>
      </c>
      <c r="F124" s="10">
        <v>35416</v>
      </c>
      <c r="G124" s="11">
        <v>44140</v>
      </c>
      <c r="H124" s="25" t="s">
        <v>72</v>
      </c>
      <c r="I124" s="13" t="s">
        <v>205</v>
      </c>
    </row>
    <row r="125" spans="1:9" ht="15" customHeight="1" x14ac:dyDescent="0.25">
      <c r="A125" s="39">
        <v>79890393</v>
      </c>
      <c r="B125" s="20" t="s">
        <v>219</v>
      </c>
      <c r="C125" s="27" t="s">
        <v>82</v>
      </c>
      <c r="D125" s="22">
        <v>314</v>
      </c>
      <c r="E125" s="22">
        <v>18</v>
      </c>
      <c r="F125" s="10">
        <v>28979</v>
      </c>
      <c r="G125" s="11">
        <v>44147</v>
      </c>
      <c r="H125" s="25" t="s">
        <v>72</v>
      </c>
      <c r="I125" s="13" t="s">
        <v>205</v>
      </c>
    </row>
    <row r="126" spans="1:9" ht="15" customHeight="1" x14ac:dyDescent="0.25">
      <c r="A126" s="39">
        <v>60294214</v>
      </c>
      <c r="B126" s="20" t="s">
        <v>220</v>
      </c>
      <c r="C126" s="6" t="s">
        <v>82</v>
      </c>
      <c r="D126" s="21">
        <v>314</v>
      </c>
      <c r="E126" s="21">
        <v>18</v>
      </c>
      <c r="F126" s="10">
        <v>23053</v>
      </c>
      <c r="G126" s="11">
        <v>44161</v>
      </c>
      <c r="H126" s="25" t="s">
        <v>72</v>
      </c>
      <c r="I126" s="13" t="s">
        <v>205</v>
      </c>
    </row>
    <row r="127" spans="1:9" ht="15" customHeight="1" x14ac:dyDescent="0.25">
      <c r="A127" s="9">
        <v>80748296</v>
      </c>
      <c r="B127" s="34" t="s">
        <v>221</v>
      </c>
      <c r="C127" s="14" t="s">
        <v>147</v>
      </c>
      <c r="D127" s="18">
        <v>480</v>
      </c>
      <c r="E127" s="18">
        <v>14</v>
      </c>
      <c r="F127" s="10">
        <v>30981</v>
      </c>
      <c r="G127" s="17">
        <v>43865</v>
      </c>
      <c r="H127" s="21" t="s">
        <v>54</v>
      </c>
      <c r="I127" s="13" t="s">
        <v>205</v>
      </c>
    </row>
    <row r="128" spans="1:9" ht="15" customHeight="1" x14ac:dyDescent="0.25">
      <c r="A128" s="38">
        <v>74754353</v>
      </c>
      <c r="B128" s="8" t="s">
        <v>222</v>
      </c>
      <c r="C128" s="6" t="s">
        <v>223</v>
      </c>
      <c r="D128" s="22" t="s">
        <v>224</v>
      </c>
      <c r="E128" s="7" t="s">
        <v>130</v>
      </c>
      <c r="F128" s="10">
        <v>29852</v>
      </c>
      <c r="G128" s="11">
        <v>43862</v>
      </c>
      <c r="H128" s="36" t="s">
        <v>54</v>
      </c>
      <c r="I128" s="13" t="s">
        <v>225</v>
      </c>
    </row>
    <row r="129" spans="1:9" ht="15" customHeight="1" x14ac:dyDescent="0.25">
      <c r="A129" s="38">
        <v>4052671</v>
      </c>
      <c r="B129" s="20" t="s">
        <v>226</v>
      </c>
      <c r="C129" s="6" t="s">
        <v>133</v>
      </c>
      <c r="D129" s="21">
        <v>222</v>
      </c>
      <c r="E129" s="29" t="s">
        <v>135</v>
      </c>
      <c r="F129" s="10">
        <v>21168</v>
      </c>
      <c r="G129" s="11">
        <v>43874</v>
      </c>
      <c r="H129" s="25" t="s">
        <v>54</v>
      </c>
      <c r="I129" s="13" t="s">
        <v>225</v>
      </c>
    </row>
    <row r="130" spans="1:9" ht="15" customHeight="1" x14ac:dyDescent="0.25">
      <c r="A130" s="38">
        <v>52505123</v>
      </c>
      <c r="B130" s="20" t="s">
        <v>227</v>
      </c>
      <c r="C130" s="27" t="s">
        <v>133</v>
      </c>
      <c r="D130" s="7">
        <v>222</v>
      </c>
      <c r="E130" s="7" t="s">
        <v>135</v>
      </c>
      <c r="F130" s="10">
        <v>28679</v>
      </c>
      <c r="G130" s="11">
        <v>44175</v>
      </c>
      <c r="H130" s="25" t="s">
        <v>72</v>
      </c>
      <c r="I130" s="13" t="s">
        <v>225</v>
      </c>
    </row>
    <row r="131" spans="1:9" ht="15" customHeight="1" x14ac:dyDescent="0.25">
      <c r="A131" s="38">
        <v>2230559</v>
      </c>
      <c r="B131" s="20" t="s">
        <v>228</v>
      </c>
      <c r="C131" s="27" t="s">
        <v>71</v>
      </c>
      <c r="D131" s="7">
        <v>222</v>
      </c>
      <c r="E131" s="7" t="s">
        <v>135</v>
      </c>
      <c r="F131" s="10">
        <v>29563</v>
      </c>
      <c r="G131" s="11">
        <v>44384</v>
      </c>
      <c r="H131" s="25" t="s">
        <v>72</v>
      </c>
      <c r="I131" s="13" t="s">
        <v>225</v>
      </c>
    </row>
    <row r="132" spans="1:9" ht="15" customHeight="1" x14ac:dyDescent="0.25">
      <c r="A132" s="38">
        <v>79485293</v>
      </c>
      <c r="B132" s="34" t="s">
        <v>229</v>
      </c>
      <c r="C132" s="27" t="s">
        <v>230</v>
      </c>
      <c r="D132" s="7">
        <v>222</v>
      </c>
      <c r="E132" s="7" t="s">
        <v>135</v>
      </c>
      <c r="F132" s="10">
        <v>25490</v>
      </c>
      <c r="G132" s="11">
        <v>42319</v>
      </c>
      <c r="H132" s="25" t="s">
        <v>72</v>
      </c>
      <c r="I132" s="13" t="s">
        <v>225</v>
      </c>
    </row>
    <row r="133" spans="1:9" ht="15" customHeight="1" x14ac:dyDescent="0.25">
      <c r="A133" s="38">
        <v>79653803</v>
      </c>
      <c r="B133" s="20" t="s">
        <v>231</v>
      </c>
      <c r="C133" s="6" t="s">
        <v>232</v>
      </c>
      <c r="D133" s="21">
        <v>215</v>
      </c>
      <c r="E133" s="21">
        <v>24</v>
      </c>
      <c r="F133" s="10">
        <v>26840</v>
      </c>
      <c r="G133" s="11">
        <v>44140</v>
      </c>
      <c r="H133" s="25" t="s">
        <v>72</v>
      </c>
      <c r="I133" s="13" t="s">
        <v>225</v>
      </c>
    </row>
    <row r="134" spans="1:9" ht="15" customHeight="1" x14ac:dyDescent="0.25">
      <c r="A134" s="43">
        <v>63501536</v>
      </c>
      <c r="B134" s="20" t="s">
        <v>233</v>
      </c>
      <c r="C134" s="6" t="s">
        <v>96</v>
      </c>
      <c r="D134" s="28">
        <v>222</v>
      </c>
      <c r="E134" s="29" t="s">
        <v>97</v>
      </c>
      <c r="F134" s="10">
        <v>27421</v>
      </c>
      <c r="G134" s="17">
        <v>44140</v>
      </c>
      <c r="H134" s="25" t="s">
        <v>72</v>
      </c>
      <c r="I134" s="13" t="s">
        <v>225</v>
      </c>
    </row>
    <row r="135" spans="1:9" ht="15" customHeight="1" x14ac:dyDescent="0.25">
      <c r="A135" s="9">
        <v>52070555</v>
      </c>
      <c r="B135" s="34" t="s">
        <v>234</v>
      </c>
      <c r="C135" s="6" t="s">
        <v>235</v>
      </c>
      <c r="D135" s="18">
        <v>222</v>
      </c>
      <c r="E135" s="22">
        <v>24</v>
      </c>
      <c r="F135" s="10">
        <v>26124</v>
      </c>
      <c r="G135" s="17">
        <v>35962</v>
      </c>
      <c r="H135" s="25" t="s">
        <v>72</v>
      </c>
      <c r="I135" s="13" t="s">
        <v>225</v>
      </c>
    </row>
    <row r="136" spans="1:9" ht="15" customHeight="1" x14ac:dyDescent="0.25">
      <c r="A136" s="43">
        <v>52425537</v>
      </c>
      <c r="B136" s="8" t="s">
        <v>236</v>
      </c>
      <c r="C136" s="6" t="s">
        <v>96</v>
      </c>
      <c r="D136" s="28">
        <v>222</v>
      </c>
      <c r="E136" s="21">
        <v>24</v>
      </c>
      <c r="F136" s="10">
        <v>28340</v>
      </c>
      <c r="G136" s="17">
        <v>44256</v>
      </c>
      <c r="H136" s="25" t="s">
        <v>72</v>
      </c>
      <c r="I136" s="13" t="s">
        <v>225</v>
      </c>
    </row>
    <row r="137" spans="1:9" ht="15" customHeight="1" x14ac:dyDescent="0.25">
      <c r="A137" s="38">
        <v>51956852</v>
      </c>
      <c r="B137" s="20" t="s">
        <v>237</v>
      </c>
      <c r="C137" s="6" t="s">
        <v>96</v>
      </c>
      <c r="D137" s="22">
        <v>222</v>
      </c>
      <c r="E137" s="22">
        <v>24</v>
      </c>
      <c r="F137" s="10">
        <v>25694</v>
      </c>
      <c r="G137" s="11">
        <v>34967</v>
      </c>
      <c r="H137" s="25" t="s">
        <v>72</v>
      </c>
      <c r="I137" s="13" t="s">
        <v>225</v>
      </c>
    </row>
    <row r="138" spans="1:9" ht="15" customHeight="1" x14ac:dyDescent="0.25">
      <c r="A138" s="43">
        <v>11342542</v>
      </c>
      <c r="B138" s="20" t="s">
        <v>238</v>
      </c>
      <c r="C138" s="6" t="s">
        <v>74</v>
      </c>
      <c r="D138" s="28">
        <v>219</v>
      </c>
      <c r="E138" s="29" t="s">
        <v>75</v>
      </c>
      <c r="F138" s="10">
        <v>23861</v>
      </c>
      <c r="G138" s="17">
        <v>44147</v>
      </c>
      <c r="H138" s="25" t="s">
        <v>72</v>
      </c>
      <c r="I138" s="13" t="s">
        <v>225</v>
      </c>
    </row>
    <row r="139" spans="1:9" ht="15" customHeight="1" x14ac:dyDescent="0.25">
      <c r="A139" s="43">
        <v>79308612</v>
      </c>
      <c r="B139" s="8" t="s">
        <v>239</v>
      </c>
      <c r="C139" s="27" t="s">
        <v>74</v>
      </c>
      <c r="D139" s="28">
        <v>219</v>
      </c>
      <c r="E139" s="29" t="s">
        <v>75</v>
      </c>
      <c r="F139" s="10">
        <v>23486</v>
      </c>
      <c r="G139" s="17">
        <v>44175</v>
      </c>
      <c r="H139" s="25" t="s">
        <v>72</v>
      </c>
      <c r="I139" s="13" t="s">
        <v>225</v>
      </c>
    </row>
    <row r="140" spans="1:9" ht="15" customHeight="1" x14ac:dyDescent="0.25">
      <c r="A140" s="43">
        <v>52377133</v>
      </c>
      <c r="B140" s="20" t="s">
        <v>240</v>
      </c>
      <c r="C140" s="27" t="s">
        <v>74</v>
      </c>
      <c r="D140" s="28">
        <v>219</v>
      </c>
      <c r="E140" s="29" t="s">
        <v>75</v>
      </c>
      <c r="F140" s="10">
        <v>28172</v>
      </c>
      <c r="G140" s="17">
        <v>44291</v>
      </c>
      <c r="H140" s="25" t="s">
        <v>72</v>
      </c>
      <c r="I140" s="13" t="s">
        <v>225</v>
      </c>
    </row>
    <row r="141" spans="1:9" ht="15" customHeight="1" x14ac:dyDescent="0.25">
      <c r="A141" s="43">
        <v>1033689805</v>
      </c>
      <c r="B141" s="20" t="s">
        <v>241</v>
      </c>
      <c r="C141" s="27" t="s">
        <v>74</v>
      </c>
      <c r="D141" s="28">
        <v>219</v>
      </c>
      <c r="E141" s="29" t="s">
        <v>75</v>
      </c>
      <c r="F141" s="10">
        <v>32021</v>
      </c>
      <c r="G141" s="17">
        <v>44147</v>
      </c>
      <c r="H141" s="25" t="s">
        <v>72</v>
      </c>
      <c r="I141" s="13" t="s">
        <v>225</v>
      </c>
    </row>
    <row r="142" spans="1:9" ht="15" customHeight="1" x14ac:dyDescent="0.25">
      <c r="A142" s="43">
        <v>79501872</v>
      </c>
      <c r="B142" s="20" t="s">
        <v>242</v>
      </c>
      <c r="C142" s="6" t="s">
        <v>74</v>
      </c>
      <c r="D142" s="28">
        <v>219</v>
      </c>
      <c r="E142" s="29" t="s">
        <v>75</v>
      </c>
      <c r="F142" s="10">
        <v>24899</v>
      </c>
      <c r="G142" s="17">
        <v>44228</v>
      </c>
      <c r="H142" s="25" t="s">
        <v>72</v>
      </c>
      <c r="I142" s="13" t="s">
        <v>225</v>
      </c>
    </row>
    <row r="143" spans="1:9" ht="15" customHeight="1" x14ac:dyDescent="0.25">
      <c r="A143" s="43">
        <v>1018405396</v>
      </c>
      <c r="B143" s="20" t="s">
        <v>243</v>
      </c>
      <c r="C143" s="27" t="s">
        <v>244</v>
      </c>
      <c r="D143" s="28">
        <v>314</v>
      </c>
      <c r="E143" s="21">
        <v>18</v>
      </c>
      <c r="F143" s="10">
        <v>31650</v>
      </c>
      <c r="G143" s="17">
        <v>44140</v>
      </c>
      <c r="H143" s="25" t="s">
        <v>72</v>
      </c>
      <c r="I143" s="13" t="s">
        <v>225</v>
      </c>
    </row>
    <row r="144" spans="1:9" ht="15" customHeight="1" x14ac:dyDescent="0.25">
      <c r="A144" s="43">
        <v>52466867</v>
      </c>
      <c r="B144" s="20" t="s">
        <v>245</v>
      </c>
      <c r="C144" s="6" t="s">
        <v>82</v>
      </c>
      <c r="D144" s="28">
        <v>314</v>
      </c>
      <c r="E144" s="21">
        <v>18</v>
      </c>
      <c r="F144" s="10">
        <v>29237</v>
      </c>
      <c r="G144" s="17">
        <v>44140</v>
      </c>
      <c r="H144" s="25" t="s">
        <v>72</v>
      </c>
      <c r="I144" s="13" t="s">
        <v>225</v>
      </c>
    </row>
    <row r="145" spans="1:9" ht="15" customHeight="1" x14ac:dyDescent="0.25">
      <c r="A145" s="43">
        <v>1095912505</v>
      </c>
      <c r="B145" s="20" t="s">
        <v>246</v>
      </c>
      <c r="C145" s="6" t="s">
        <v>82</v>
      </c>
      <c r="D145" s="28">
        <v>314</v>
      </c>
      <c r="E145" s="21">
        <v>18</v>
      </c>
      <c r="F145" s="10">
        <v>32179</v>
      </c>
      <c r="G145" s="17">
        <v>44140</v>
      </c>
      <c r="H145" s="25" t="s">
        <v>72</v>
      </c>
      <c r="I145" s="13" t="s">
        <v>225</v>
      </c>
    </row>
    <row r="146" spans="1:9" ht="15" customHeight="1" x14ac:dyDescent="0.25">
      <c r="A146" s="43"/>
      <c r="B146" s="37" t="s">
        <v>247</v>
      </c>
      <c r="C146" s="6" t="s">
        <v>82</v>
      </c>
      <c r="D146" s="28">
        <v>314</v>
      </c>
      <c r="E146" s="21">
        <v>18</v>
      </c>
      <c r="F146" s="10"/>
      <c r="G146" s="17"/>
      <c r="H146" s="21" t="s">
        <v>248</v>
      </c>
      <c r="I146" s="13" t="s">
        <v>225</v>
      </c>
    </row>
    <row r="147" spans="1:9" ht="15" customHeight="1" x14ac:dyDescent="0.25">
      <c r="A147" s="43">
        <v>80437497</v>
      </c>
      <c r="B147" s="20" t="s">
        <v>249</v>
      </c>
      <c r="C147" s="27" t="s">
        <v>82</v>
      </c>
      <c r="D147" s="28">
        <v>314</v>
      </c>
      <c r="E147" s="29">
        <v>18</v>
      </c>
      <c r="F147" s="10">
        <v>25816</v>
      </c>
      <c r="G147" s="17">
        <v>44147</v>
      </c>
      <c r="H147" s="25" t="s">
        <v>72</v>
      </c>
      <c r="I147" s="13" t="s">
        <v>225</v>
      </c>
    </row>
    <row r="148" spans="1:9" ht="15" customHeight="1" x14ac:dyDescent="0.25">
      <c r="A148" s="43">
        <v>63486950</v>
      </c>
      <c r="B148" s="20" t="s">
        <v>250</v>
      </c>
      <c r="C148" s="6" t="s">
        <v>82</v>
      </c>
      <c r="D148" s="18">
        <v>314</v>
      </c>
      <c r="E148" s="22">
        <v>18</v>
      </c>
      <c r="F148" s="10">
        <v>26328</v>
      </c>
      <c r="G148" s="17">
        <v>44256</v>
      </c>
      <c r="H148" s="25" t="s">
        <v>72</v>
      </c>
      <c r="I148" s="13" t="s">
        <v>225</v>
      </c>
    </row>
    <row r="149" spans="1:9" ht="15" customHeight="1" x14ac:dyDescent="0.25">
      <c r="A149" s="43">
        <v>1016025309</v>
      </c>
      <c r="B149" s="20" t="s">
        <v>251</v>
      </c>
      <c r="C149" s="6" t="s">
        <v>84</v>
      </c>
      <c r="D149" s="18">
        <v>425</v>
      </c>
      <c r="E149" s="7">
        <v>21</v>
      </c>
      <c r="F149" s="10">
        <v>32953</v>
      </c>
      <c r="G149" s="17">
        <v>44147</v>
      </c>
      <c r="H149" s="25" t="s">
        <v>72</v>
      </c>
      <c r="I149" s="13" t="s">
        <v>225</v>
      </c>
    </row>
    <row r="150" spans="1:9" ht="15" customHeight="1" x14ac:dyDescent="0.25">
      <c r="A150" s="43">
        <v>37946439</v>
      </c>
      <c r="B150" s="20" t="s">
        <v>252</v>
      </c>
      <c r="C150" s="6" t="s">
        <v>84</v>
      </c>
      <c r="D150" s="18">
        <v>425</v>
      </c>
      <c r="E150" s="22">
        <v>21</v>
      </c>
      <c r="F150" s="10">
        <v>27677</v>
      </c>
      <c r="G150" s="17">
        <v>44140</v>
      </c>
      <c r="H150" s="25" t="s">
        <v>72</v>
      </c>
      <c r="I150" s="13" t="s">
        <v>225</v>
      </c>
    </row>
    <row r="151" spans="1:9" ht="15" customHeight="1" x14ac:dyDescent="0.25">
      <c r="A151" s="43">
        <v>1022343001</v>
      </c>
      <c r="B151" s="8" t="s">
        <v>253</v>
      </c>
      <c r="C151" s="6" t="s">
        <v>254</v>
      </c>
      <c r="D151" s="28">
        <v>407</v>
      </c>
      <c r="E151" s="21">
        <v>27</v>
      </c>
      <c r="F151" s="10">
        <v>32165</v>
      </c>
      <c r="G151" s="17">
        <v>44147</v>
      </c>
      <c r="H151" s="25" t="s">
        <v>72</v>
      </c>
      <c r="I151" s="13" t="s">
        <v>225</v>
      </c>
    </row>
    <row r="152" spans="1:9" ht="15" customHeight="1" x14ac:dyDescent="0.25">
      <c r="A152" s="38">
        <v>80360064</v>
      </c>
      <c r="B152" s="20" t="s">
        <v>255</v>
      </c>
      <c r="C152" s="27" t="s">
        <v>147</v>
      </c>
      <c r="D152" s="28">
        <v>480</v>
      </c>
      <c r="E152" s="21">
        <v>14</v>
      </c>
      <c r="F152" s="10">
        <v>23093</v>
      </c>
      <c r="G152" s="17">
        <v>36913</v>
      </c>
      <c r="H152" s="25" t="s">
        <v>72</v>
      </c>
      <c r="I152" s="13" t="s">
        <v>225</v>
      </c>
    </row>
    <row r="153" spans="1:9" ht="15" customHeight="1" x14ac:dyDescent="0.25">
      <c r="A153" s="43">
        <v>80542186</v>
      </c>
      <c r="B153" s="20" t="s">
        <v>256</v>
      </c>
      <c r="C153" s="27" t="s">
        <v>147</v>
      </c>
      <c r="D153" s="28">
        <v>480</v>
      </c>
      <c r="E153" s="21">
        <v>14</v>
      </c>
      <c r="F153" s="10">
        <v>28377</v>
      </c>
      <c r="G153" s="17">
        <v>44147</v>
      </c>
      <c r="H153" s="25" t="s">
        <v>72</v>
      </c>
      <c r="I153" s="13" t="s">
        <v>225</v>
      </c>
    </row>
    <row r="154" spans="1:9" ht="15" customHeight="1" x14ac:dyDescent="0.25">
      <c r="A154" s="43"/>
      <c r="B154" s="23" t="s">
        <v>257</v>
      </c>
      <c r="C154" s="6" t="s">
        <v>125</v>
      </c>
      <c r="D154" s="28">
        <v>407</v>
      </c>
      <c r="E154" s="7" t="s">
        <v>126</v>
      </c>
      <c r="F154" s="10"/>
      <c r="G154" s="17"/>
      <c r="H154" s="21" t="s">
        <v>248</v>
      </c>
      <c r="I154" s="13" t="s">
        <v>225</v>
      </c>
    </row>
    <row r="155" spans="1:9" ht="15" customHeight="1" x14ac:dyDescent="0.25">
      <c r="A155" s="43">
        <v>1023894195</v>
      </c>
      <c r="B155" s="23" t="s">
        <v>258</v>
      </c>
      <c r="C155" s="27" t="s">
        <v>125</v>
      </c>
      <c r="D155" s="28">
        <v>407</v>
      </c>
      <c r="E155" s="29" t="s">
        <v>126</v>
      </c>
      <c r="F155" s="10">
        <v>32913</v>
      </c>
      <c r="G155" s="17">
        <v>44228</v>
      </c>
      <c r="H155" s="25" t="s">
        <v>72</v>
      </c>
      <c r="I155" s="13" t="s">
        <v>225</v>
      </c>
    </row>
    <row r="156" spans="1:9" ht="15" customHeight="1" x14ac:dyDescent="0.25">
      <c r="A156" s="43">
        <v>20369874</v>
      </c>
      <c r="B156" s="20" t="s">
        <v>259</v>
      </c>
      <c r="C156" s="27" t="s">
        <v>125</v>
      </c>
      <c r="D156" s="28">
        <v>407</v>
      </c>
      <c r="E156" s="29" t="s">
        <v>126</v>
      </c>
      <c r="F156" s="10">
        <v>27075</v>
      </c>
      <c r="G156" s="17">
        <v>44140</v>
      </c>
      <c r="H156" s="25" t="s">
        <v>72</v>
      </c>
      <c r="I156" s="13" t="s">
        <v>225</v>
      </c>
    </row>
    <row r="157" spans="1:9" ht="15" customHeight="1" x14ac:dyDescent="0.25">
      <c r="A157" s="43"/>
      <c r="B157" s="37" t="s">
        <v>260</v>
      </c>
      <c r="C157" s="6" t="s">
        <v>125</v>
      </c>
      <c r="D157" s="28">
        <v>407</v>
      </c>
      <c r="E157" s="29" t="s">
        <v>126</v>
      </c>
      <c r="F157" s="10"/>
      <c r="G157" s="17"/>
      <c r="H157" s="25" t="s">
        <v>72</v>
      </c>
      <c r="I157" s="13" t="s">
        <v>225</v>
      </c>
    </row>
    <row r="158" spans="1:9" ht="15" customHeight="1" x14ac:dyDescent="0.25">
      <c r="A158" s="43">
        <v>79873827</v>
      </c>
      <c r="B158" s="20" t="s">
        <v>261</v>
      </c>
      <c r="C158" s="6" t="s">
        <v>125</v>
      </c>
      <c r="D158" s="28">
        <v>407</v>
      </c>
      <c r="E158" s="29" t="s">
        <v>126</v>
      </c>
      <c r="F158" s="10">
        <v>28152</v>
      </c>
      <c r="G158" s="17">
        <v>44140</v>
      </c>
      <c r="H158" s="25" t="s">
        <v>72</v>
      </c>
      <c r="I158" s="13" t="s">
        <v>225</v>
      </c>
    </row>
    <row r="159" spans="1:9" ht="15" customHeight="1" x14ac:dyDescent="0.25">
      <c r="A159" s="43"/>
      <c r="B159" s="37" t="s">
        <v>262</v>
      </c>
      <c r="C159" s="6" t="s">
        <v>125</v>
      </c>
      <c r="D159" s="28">
        <v>407</v>
      </c>
      <c r="E159" s="29" t="s">
        <v>126</v>
      </c>
      <c r="F159" s="10"/>
      <c r="G159" s="17"/>
      <c r="H159" s="21" t="s">
        <v>248</v>
      </c>
      <c r="I159" s="13" t="s">
        <v>225</v>
      </c>
    </row>
    <row r="160" spans="1:9" ht="15" customHeight="1" x14ac:dyDescent="0.25">
      <c r="A160" s="43">
        <v>1022325029</v>
      </c>
      <c r="B160" s="20" t="s">
        <v>263</v>
      </c>
      <c r="C160" s="40" t="s">
        <v>168</v>
      </c>
      <c r="D160" s="41">
        <v>407</v>
      </c>
      <c r="E160" s="50">
        <v>8</v>
      </c>
      <c r="F160" s="10">
        <v>31585</v>
      </c>
      <c r="G160" s="17">
        <v>44140</v>
      </c>
      <c r="H160" s="25" t="s">
        <v>72</v>
      </c>
      <c r="I160" s="13" t="s">
        <v>225</v>
      </c>
    </row>
    <row r="161" spans="1:9" ht="15" customHeight="1" x14ac:dyDescent="0.25">
      <c r="A161" s="43">
        <v>52243065</v>
      </c>
      <c r="B161" s="20" t="s">
        <v>264</v>
      </c>
      <c r="C161" s="27" t="s">
        <v>265</v>
      </c>
      <c r="D161" s="28">
        <v>470</v>
      </c>
      <c r="E161" s="29" t="s">
        <v>126</v>
      </c>
      <c r="F161" s="10">
        <v>28950</v>
      </c>
      <c r="G161" s="17">
        <v>44147</v>
      </c>
      <c r="H161" s="25" t="s">
        <v>72</v>
      </c>
      <c r="I161" s="13" t="s">
        <v>225</v>
      </c>
    </row>
    <row r="162" spans="1:9" ht="15" customHeight="1" x14ac:dyDescent="0.25">
      <c r="A162" s="43">
        <v>2975559</v>
      </c>
      <c r="B162" s="20" t="s">
        <v>266</v>
      </c>
      <c r="C162" s="27" t="s">
        <v>265</v>
      </c>
      <c r="D162" s="28">
        <v>470</v>
      </c>
      <c r="E162" s="29" t="s">
        <v>126</v>
      </c>
      <c r="F162" s="10">
        <v>21295</v>
      </c>
      <c r="G162" s="17">
        <v>37895</v>
      </c>
      <c r="H162" s="25" t="s">
        <v>72</v>
      </c>
      <c r="I162" s="13" t="s">
        <v>225</v>
      </c>
    </row>
  </sheetData>
  <autoFilter ref="A1:I16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FMI</vt:lpstr>
      <vt:lpstr>Vacantes</vt:lpstr>
      <vt:lpstr>Planta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Olga Mireya Santos Gonzalez</dc:creator>
  <cp:keywords/>
  <dc:description/>
  <cp:lastModifiedBy>User</cp:lastModifiedBy>
  <cp:revision/>
  <dcterms:created xsi:type="dcterms:W3CDTF">2021-07-02T14:22:26Z</dcterms:created>
  <dcterms:modified xsi:type="dcterms:W3CDTF">2022-08-20T01:59:24Z</dcterms:modified>
  <cp:category/>
  <cp:contentStatus/>
</cp:coreProperties>
</file>