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uaespdc-my.sharepoint.com/personal/jacquelinne_farfan_uaesp_gov_co/Documents/Evidencias/Evidencias 2022-3E/Orientacion a los resultados/Proceso de encargos/08-16-18-26/"/>
    </mc:Choice>
  </mc:AlternateContent>
  <xr:revisionPtr revIDLastSave="343" documentId="11_96A6689A9CE583D346DE5F977A61E32139EC10FC" xr6:coauthVersionLast="47" xr6:coauthVersionMax="47" xr10:uidLastSave="{93D0263E-2622-4FB8-ADC0-CC2D7903A170}"/>
  <workbookProtection workbookAlgorithmName="SHA-512" workbookHashValue="Nl/D6JVkdsdM80oPUHxTJQN8bUUX8F6tuTV25HKxzabkLEgeXcn+TuN+HYCx0ymFWz3aNoBJkoId2NEyrJmoeg==" workbookSaltValue="n/RRjgtA5wfHfkkoCZIMPQ==" workbookSpinCount="100000" lockStructure="1"/>
  <bookViews>
    <workbookView xWindow="-120" yWindow="-120" windowWidth="20730" windowHeight="11160" xr2:uid="{00000000-000D-0000-FFFF-FFFF00000000}"/>
  </bookViews>
  <sheets>
    <sheet name="FMI" sheetId="1" r:id="rId1"/>
    <sheet name="Vacantes" sheetId="3" state="hidden" r:id="rId2"/>
    <sheet name="Planta" sheetId="2" state="hidden" r:id="rId3"/>
  </sheets>
  <definedNames>
    <definedName name="_xlnm._FilterDatabase" localSheetId="2" hidden="1">Planta!$A$1:$F$163</definedName>
    <definedName name="_xlnm._FilterDatabase" localSheetId="1" hidden="1">Vacantes!$A$1:$M$1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1" l="1"/>
  <c r="C9" i="1"/>
  <c r="C10" i="1"/>
  <c r="F10" i="1"/>
  <c r="F8" i="1"/>
  <c r="D20" i="1"/>
  <c r="D21" i="1"/>
  <c r="B14" i="1"/>
  <c r="B13" i="1"/>
  <c r="F6" i="1"/>
  <c r="C6" i="1"/>
  <c r="D5" i="1"/>
  <c r="F4" i="1"/>
</calcChain>
</file>

<file path=xl/sharedStrings.xml><?xml version="1.0" encoding="utf-8"?>
<sst xmlns="http://schemas.openxmlformats.org/spreadsheetml/2006/main" count="915" uniqueCount="298">
  <si>
    <t xml:space="preserve">                           MANIFESTACION DE INTERES  A ENCARGO                                   </t>
  </si>
  <si>
    <t>DATOS DEL EMPLEAO VACANTE</t>
  </si>
  <si>
    <t>PROCESO DE ENCARGO NRO.</t>
  </si>
  <si>
    <t>VACANTE A ENCARGAR</t>
  </si>
  <si>
    <t xml:space="preserve">DEPENDENCIA DE LA VACANTE </t>
  </si>
  <si>
    <t>NATURALEZA DEL CARGO</t>
  </si>
  <si>
    <t>ASIGNACION BASICA</t>
  </si>
  <si>
    <t>DATOS DEL ASPIRANTE</t>
  </si>
  <si>
    <t>CEDULA ASPIRANTE</t>
  </si>
  <si>
    <t>NOMBRE DEL ASPIRANTE</t>
  </si>
  <si>
    <t xml:space="preserve">CARGO ACTUAL ASPIRANTE </t>
  </si>
  <si>
    <t>DEPENDENCIA ACTUAL DEL ASPIRANTE</t>
  </si>
  <si>
    <t xml:space="preserve">TIPO DE VINCULACION </t>
  </si>
  <si>
    <t>FECHA DE POSESION</t>
  </si>
  <si>
    <t xml:space="preserve"> </t>
  </si>
  <si>
    <t xml:space="preserve">REQUISITOS PARA APLICAR A LA VACANTE </t>
  </si>
  <si>
    <t xml:space="preserve">REQUISITOS PARA EL CARGO </t>
  </si>
  <si>
    <t>CUMPLIMIENTO DEL ASPIRANTE</t>
  </si>
  <si>
    <t>CUMPLE</t>
  </si>
  <si>
    <t>NO CUMPLE</t>
  </si>
  <si>
    <t xml:space="preserve">FIRMA DEL ASPIRANTE </t>
  </si>
  <si>
    <t xml:space="preserve">COD ENCARGO </t>
  </si>
  <si>
    <t xml:space="preserve">CARGO </t>
  </si>
  <si>
    <t xml:space="preserve">DEPENDENCIA </t>
  </si>
  <si>
    <t>PROPÓSITO PRINCIPAL :</t>
  </si>
  <si>
    <t>DESCRIPCIÓN DE FUNCIONES ESENCIALES:</t>
  </si>
  <si>
    <t xml:space="preserve">REQUISITOS DE ESTUDIO </t>
  </si>
  <si>
    <t xml:space="preserve">REQUISITOS DE EXPERIENCIA </t>
  </si>
  <si>
    <t xml:space="preserve">RESOLUCION MANUAL DE FUNCIONES </t>
  </si>
  <si>
    <t>ASIGNACIÓN BÁSICA:</t>
  </si>
  <si>
    <t>NUMERO DE VACANTES</t>
  </si>
  <si>
    <t>OPEC</t>
  </si>
  <si>
    <t>158 DE 2018</t>
  </si>
  <si>
    <t>TEMPORAL</t>
  </si>
  <si>
    <t>C.C.</t>
  </si>
  <si>
    <t>CARGO</t>
  </si>
  <si>
    <t>Fecha de Posesión</t>
  </si>
  <si>
    <t>TIPO DE VINCULACION</t>
  </si>
  <si>
    <t>LUZ AMANDA CAMACHO SANCHEZ</t>
  </si>
  <si>
    <t>LIBRE NOMBRAMIENTO Y REMOCION</t>
  </si>
  <si>
    <t>ANDRES CAMILO NIETO RAMIREZ</t>
  </si>
  <si>
    <t>FABIAN HUMBERTO FAJARDO RESTREO</t>
  </si>
  <si>
    <t>MONICA ANDREA BONILLA  VELASCO</t>
  </si>
  <si>
    <t>ETELVINA BRICEÑO CHIRIVI</t>
  </si>
  <si>
    <t>LINDA IVONNE ABRIL ESPITIA</t>
  </si>
  <si>
    <t>YESLY ALEXANDRA ROA MENDOZA</t>
  </si>
  <si>
    <t>CARRERA ADMINISTRATIVA</t>
  </si>
  <si>
    <t>LUZ MARY PALACIOS CASTILLO</t>
  </si>
  <si>
    <t>LIZED HERNANDEZ CORREA</t>
  </si>
  <si>
    <t>ANGELICA BELTRAN ACOSTA</t>
  </si>
  <si>
    <t>AIDA YOLIMA ZARATE AGUILLON</t>
  </si>
  <si>
    <t>LEIDY MEDINA MARTINEZ</t>
  </si>
  <si>
    <t>JULIAN CAMILO AMADO VELANDIA</t>
  </si>
  <si>
    <t>MARCO GIOVANNI GONZALEZ ROMERO</t>
  </si>
  <si>
    <t>PROVISIONAL</t>
  </si>
  <si>
    <t>SANDRA BEATRIZ ALVARADO SALCEDO</t>
  </si>
  <si>
    <t>PERIODO FIJO</t>
  </si>
  <si>
    <t>LIGIA MARLEN VELANDIA LEON</t>
  </si>
  <si>
    <t>ERIKA MARCELA HUARI MATEUS</t>
  </si>
  <si>
    <t>LUZ STELLA CAÑON HERNANDEZ</t>
  </si>
  <si>
    <t>SANDRA PATRICIA PARDO RAMIREZ</t>
  </si>
  <si>
    <t xml:space="preserve">MARTHA IRENE OLAYA MEDELLIN </t>
  </si>
  <si>
    <t>CARMEN LILIANA VILLA REINA</t>
  </si>
  <si>
    <t>CESAR MAURICIO BELTRAN LOPEZ</t>
  </si>
  <si>
    <t>HECTOR GONZALO CIFUENTES HERNANDEZ</t>
  </si>
  <si>
    <t>OSBALDO CORTES LOZANO</t>
  </si>
  <si>
    <t>JUAN CARLOS PIÑEROS GARCIA</t>
  </si>
  <si>
    <t>CARLOS ANDRES CUARTAS GALVIS</t>
  </si>
  <si>
    <t>MAURICIO SUAREZ MAYORGA</t>
  </si>
  <si>
    <t>SAYRA PAOLA NOVA MURCIA</t>
  </si>
  <si>
    <t>JUAN SEBASTIAN PERDOMO MENDEZ</t>
  </si>
  <si>
    <t>EDUARDO ANDRES ROZO REVELO</t>
  </si>
  <si>
    <t>WILSON MANUEL ROJAS</t>
  </si>
  <si>
    <t>CLAUDIA LUCRECIA GOMEZ TORRES</t>
  </si>
  <si>
    <t>JERCE AURORA SANDOVAL MACIAS</t>
  </si>
  <si>
    <t>HERMES HUMBERTO FORERO MORENO</t>
  </si>
  <si>
    <t xml:space="preserve">SARET PATRICIA PERDOMO ESQUIVEL             </t>
  </si>
  <si>
    <t>GLORIA AMPARO MARTINEZ DULCE</t>
  </si>
  <si>
    <t>LEYDI CAROLINA ESCOBAR RODRIGUEZ</t>
  </si>
  <si>
    <t>WILSON ANTONIO SANDOVAL GARCES</t>
  </si>
  <si>
    <t>MARTHA ESPERANZA MARTINEZ RODRIGUEZ</t>
  </si>
  <si>
    <t>ADRIANA PRIETO ANTOLINEZ</t>
  </si>
  <si>
    <t>ADRIANA LAVERDE CUADROS</t>
  </si>
  <si>
    <t>NURY COBO VILLAMIL</t>
  </si>
  <si>
    <t>ALVARO RAUL PARRA ERAZO</t>
  </si>
  <si>
    <t>LAURA VICTORIA GUERRERO SANTACRUZ</t>
  </si>
  <si>
    <t>BRISA JULIETH SALAMANCA FONSECA</t>
  </si>
  <si>
    <t>MAURICIO ANDRES LIS LIS</t>
  </si>
  <si>
    <t>IVONNE MELISSA MENDEZ CORREDOR</t>
  </si>
  <si>
    <t>ARLEY BERNARDO BELTRAN CAMACHO</t>
  </si>
  <si>
    <t>LAURA MARCELA LARA CASTELLANOS</t>
  </si>
  <si>
    <t>NANCY LILIANA ROJAS ROMERO</t>
  </si>
  <si>
    <t>MAGALY MORENO VANEGAS</t>
  </si>
  <si>
    <t>LEIDY ALICIA CRUZ RINCON</t>
  </si>
  <si>
    <t>DILLMAN GORDILLO MELO</t>
  </si>
  <si>
    <t>LUIS ORLANDO URREA LOPEZ</t>
  </si>
  <si>
    <t>MONICA BAQUERO RODRIGUEZ</t>
  </si>
  <si>
    <t>AMANDA ROCIO GOMEZ ORTIZ</t>
  </si>
  <si>
    <t>BRIGITTE ESPERANZA MOYA CABRERA</t>
  </si>
  <si>
    <t>DIANA CAROLINA RIAÑO PEDRAZA</t>
  </si>
  <si>
    <t>INGRID LISBETH RAMIREZ MORENO</t>
  </si>
  <si>
    <t>CAMILO HUMBERTO FLOREZ CONTRERAS</t>
  </si>
  <si>
    <t>JOHN JAIRO GALLEGO FLOREZ</t>
  </si>
  <si>
    <t>MANUEL JIMMY CAICEDO CAICEDO</t>
  </si>
  <si>
    <t>JAIRO MANUEL CONTRERAS RIOS</t>
  </si>
  <si>
    <t>DIEGO FERNANDO JIMENEZ TERRANOVA</t>
  </si>
  <si>
    <t>XIMENA LOZANO GOMEZ</t>
  </si>
  <si>
    <t>EDILBERTO PERALTA PEÑA</t>
  </si>
  <si>
    <t>RIGOBERTO MORALES BECERRA</t>
  </si>
  <si>
    <t>CARLOS GILBER CABRERA OVALLE</t>
  </si>
  <si>
    <t>ADRIAN HUMBERTO HERAZO CASTRO</t>
  </si>
  <si>
    <t>OSCAR DANILO CARDENAS BLANCO</t>
  </si>
  <si>
    <t>FREDY FERLEY ALDANA ARIAS</t>
  </si>
  <si>
    <t>HENRY VELASQUEZ VALENCIA</t>
  </si>
  <si>
    <t>YIRA BOLAÑOS ENRIQUEZ</t>
  </si>
  <si>
    <t>HERNAN DARIO TOCAREMA GARZON</t>
  </si>
  <si>
    <t>ALEXANDRA GUZMAN CIFUENTES</t>
  </si>
  <si>
    <t>LENEY AMINTA SOLARTE ZAMBRANO</t>
  </si>
  <si>
    <t>LAURA MELISSA BALLESTEROS ORJUELA</t>
  </si>
  <si>
    <t>LUIS ALEJANDRO TORRES ROCHA</t>
  </si>
  <si>
    <t>YON ALEXSANDER PLAZAS GOMEZ</t>
  </si>
  <si>
    <t>DAVID OSPINA MURGUEITIO</t>
  </si>
  <si>
    <t>VERONICA ORTEGA JIMENEZ</t>
  </si>
  <si>
    <t>MYRIAM YANNETH GONZALEZ GUTIERREZ</t>
  </si>
  <si>
    <t>DEICY ASTRID BELTRAN ANGEL</t>
  </si>
  <si>
    <t>OSCAR IGNACIO PRIETO BAREÑO</t>
  </si>
  <si>
    <t>NIDIA YANIVE PINEDA PEÑA</t>
  </si>
  <si>
    <t>ALEXANDER BOLAÑOS POMEO</t>
  </si>
  <si>
    <t>CORINA ANA MARIA NIEVES QUINTERO</t>
  </si>
  <si>
    <t>SWANDY ELENA ARROYO BETANCOURTH</t>
  </si>
  <si>
    <t>DIANA JIMENA ARIAS BENITEZ</t>
  </si>
  <si>
    <t>JUAN CAMILO MORENO MORALES</t>
  </si>
  <si>
    <t>WILLIAM ALEXIS VILLALOBOS BALLESTEROS</t>
  </si>
  <si>
    <t>MARTHA CARRILLO PEÑA</t>
  </si>
  <si>
    <t>RUBEN DARIO PERILLA CARDENAS</t>
  </si>
  <si>
    <t>CARLOS MANUEL RIVERA PEREA</t>
  </si>
  <si>
    <t>KAREN NIÑO RAMIREZ</t>
  </si>
  <si>
    <t>DIEGO HERNAN MURILLO PENAGOS</t>
  </si>
  <si>
    <t>WILSON ORLANDO REYES CALDERON</t>
  </si>
  <si>
    <t>MONICA MILENA GONZALEZ FLOREZ</t>
  </si>
  <si>
    <t>MARIA EVA SANTOS MURILLO</t>
  </si>
  <si>
    <t>SANDRA MILENA MARTINEZ PAEZ</t>
  </si>
  <si>
    <t>FABIO ENRIQUE BARRERA LOVERA</t>
  </si>
  <si>
    <t>JAVIER RAMIRO ALVAREZ MUÑOZ</t>
  </si>
  <si>
    <t>SANDRA RUBIELA RUIZ MEDELLIN</t>
  </si>
  <si>
    <t>DANIEL ALEXANDER MARIÑO CARRILLO</t>
  </si>
  <si>
    <t>FERNANDO MARTIN ROMERO MONTILLA</t>
  </si>
  <si>
    <t>EMILIA ESPERANZA MORALES CAMARGO</t>
  </si>
  <si>
    <t>JOSE ALEXANDER GOMEZ MANTILLA</t>
  </si>
  <si>
    <t>N/A</t>
  </si>
  <si>
    <t>MAURICIO GONZALEZ LLANOS</t>
  </si>
  <si>
    <t>JENNY PAOLA GUZMAN AVILA</t>
  </si>
  <si>
    <t>LUZ ALBA JIMENEZ AYALA</t>
  </si>
  <si>
    <t>VICTOR ALFONSO GUTIERREZ GIRALDO</t>
  </si>
  <si>
    <t xml:space="preserve">ALPIDIO MEJIA GIRALDO </t>
  </si>
  <si>
    <t xml:space="preserve">FRAN BELTRAN MONTERO </t>
  </si>
  <si>
    <t>LILIANA CASALLAS CARDONA</t>
  </si>
  <si>
    <t>FRANCISCO ORLANDO LEON PEREZ</t>
  </si>
  <si>
    <t>MONICA ANDREA PAEZ TRUJILLO</t>
  </si>
  <si>
    <t>SANDRA MILENA MORALES CASTIBLANCO</t>
  </si>
  <si>
    <t>007 - SUBDIRECCION DISPOSICIÓN FINAL</t>
  </si>
  <si>
    <t>DILIGENCIABLE ASPIRANTE</t>
  </si>
  <si>
    <t>004 - OFICINA ASESORA DE PLANEACION</t>
  </si>
  <si>
    <t>002 - OFICINA DE CONTROL INTERNO</t>
  </si>
  <si>
    <t>006 - SUBDIRECCION RECOLECCION, BARRIDO Y LIMPIEZA</t>
  </si>
  <si>
    <t>005 - OFICINA ASESORA DE COMUNICACIONES  Y RELACIONES INTERINSTITUCIONALES</t>
  </si>
  <si>
    <t>008 - SUBDIRECCION SERVICIOS FUNERARIOS Y ALUMBRADO PUBLICO</t>
  </si>
  <si>
    <t>010 - SUBDIRECCION ASUNTOS LEGALES</t>
  </si>
  <si>
    <t>011 - SUBDIRECCION ADMINISTRATIVA Y FINANCIERA</t>
  </si>
  <si>
    <t>Treinta y tres (33) meses de experiencia profesional relacionada</t>
  </si>
  <si>
    <t>009 - SUBDIRECCION DE APROVECHAMIENTO</t>
  </si>
  <si>
    <t>158 de 2018</t>
  </si>
  <si>
    <t>751 de 2018</t>
  </si>
  <si>
    <t>003 - OFICINA DE TECNOLOGIAS DE LA INFORMACION Y LAS COMUNICACIONES TIC</t>
  </si>
  <si>
    <t>Tres (3) años de experiencia relacionada.</t>
  </si>
  <si>
    <t xml:space="preserve">TITULAR / PROVISIONAL </t>
  </si>
  <si>
    <t xml:space="preserve">EN ENCARGO </t>
  </si>
  <si>
    <t>001- DIRECCION GENERAL PLANTA DE PERSONAL</t>
  </si>
  <si>
    <t>COMISION  / OSCAR JAVIER HERNANDEZ SERRANO  01/01/2022</t>
  </si>
  <si>
    <t>VACANCIA DEFINITIVA/ EUGENIO SIMON BARRIOS GONZALEZ</t>
  </si>
  <si>
    <t>JAZMIN KARIME FLOREZ VERGE</t>
  </si>
  <si>
    <t>PROVISIONAL TRANSITORIO</t>
  </si>
  <si>
    <t>TRANSITORIO</t>
  </si>
  <si>
    <t xml:space="preserve">ADRIANO PARADA RAVELO </t>
  </si>
  <si>
    <t>EDUARDO JOSE BALLESTEROS CASTRO</t>
  </si>
  <si>
    <t>REUBICADO  CONTROL INTERNO</t>
  </si>
  <si>
    <t xml:space="preserve">OSBALDO CORTES LOZANO EN ENCARGO PE24 </t>
  </si>
  <si>
    <t>SANDRA BIBIANA MORA FLOREZ EN ENCARGO PU10 TIC</t>
  </si>
  <si>
    <t>EDUARDO ANDRES ROZO REVELO EN ENCARGO PU 12  TIC</t>
  </si>
  <si>
    <t xml:space="preserve">SANDRA BIBIANA MORA </t>
  </si>
  <si>
    <t xml:space="preserve">SERGIO ALEJANDRO JIMENEZ GONZALEZ </t>
  </si>
  <si>
    <t>ANGELICA BELTRAN ACOSTA EN ENCARGO PE  24 PLANEACION</t>
  </si>
  <si>
    <t>JAZMIN KARIME FLOREZ VERGEL EN ENCARGO  PE 24</t>
  </si>
  <si>
    <t xml:space="preserve">PLANTA ANTIGUA </t>
  </si>
  <si>
    <t>VACANCIA DEFINITIVA / DIANA RUTH SILVA FANDIÑO</t>
  </si>
  <si>
    <t>VACANCIA DEFINITIVA  / YINA LUZ MOVILLA DE LA ESPRIELLA</t>
  </si>
  <si>
    <t>LUIS ANTONIO BUSTOS SUAREZ</t>
  </si>
  <si>
    <t>ABELARDO PINZON NAVARRETE</t>
  </si>
  <si>
    <t>VACANCIA  TEMPORAL / GABRIEL ENRIQUE RODRIGUEZ CASTELLANOS</t>
  </si>
  <si>
    <t>ALBEIRO ANTONIO PORRAS ALVAREZ</t>
  </si>
  <si>
    <t xml:space="preserve">VACANCIA DEFINITIVA  / GLORIA ANDREA SANCHEZ LAMPREA - </t>
  </si>
  <si>
    <t>LUZ AMPARO NOVOA</t>
  </si>
  <si>
    <t xml:space="preserve">DAVID OSPINA MURGUEITIO EN ENCARGO  PU 12  DISP FINAL </t>
  </si>
  <si>
    <t xml:space="preserve">VIVIAN LORENA NEIVA PARRA </t>
  </si>
  <si>
    <t>VIVIAN LORENA NEIVA PARRA EN ENCARGO  PU10 DISP FINAL</t>
  </si>
  <si>
    <t xml:space="preserve">MARIA CAROLINA CAMACHO </t>
  </si>
  <si>
    <t xml:space="preserve">VACANCIA DEFINITIVA / WILLIAM LEONARDO CRUZ MANCIPE </t>
  </si>
  <si>
    <t>XIMENA LOZANO GOMEZ  EN ENCARGO PE 26 SFAP</t>
  </si>
  <si>
    <t>VACANCIA DEFINITIVA /  EDGAR DANIEL VELOSA DUQUE</t>
  </si>
  <si>
    <t xml:space="preserve">Provisional </t>
  </si>
  <si>
    <t>74597</t>
  </si>
  <si>
    <t>OFICINA DE CONTROL INTERNO DISCIPLINARIO</t>
  </si>
  <si>
    <t>LUZ AMPARO NOVOA RAMOS - EN ENCARGO PE24 - APROVECHAMIENTO</t>
  </si>
  <si>
    <t>REUBICACION RBL</t>
  </si>
  <si>
    <t xml:space="preserve">REUBICADO  PLANEACION </t>
  </si>
  <si>
    <t>KEHIDY MABEL GARZON ROMERO</t>
  </si>
  <si>
    <t>NELSON OSPINA QUINTERO</t>
  </si>
  <si>
    <t>RAUL ANDRES HERNANDEZ CORTES</t>
  </si>
  <si>
    <t>LUDY  FERNANDA FAGUA NEIRA</t>
  </si>
  <si>
    <t>VACANCIA DEFINITIVA  / IVAN RICARDO PERILLA RODRIGUEZ</t>
  </si>
  <si>
    <r>
      <t xml:space="preserve">NORMAN HEBERT CARDOZO AVELLA </t>
    </r>
    <r>
      <rPr>
        <sz val="10"/>
        <rFont val="Calibri"/>
        <family val="2"/>
      </rPr>
      <t xml:space="preserve"> </t>
    </r>
  </si>
  <si>
    <t xml:space="preserve">SAMUEL AUGUSTO CHAVEZ SANCHEZ  </t>
  </si>
  <si>
    <t>REUBICACION   DISPOSICIÓN FINAL</t>
  </si>
  <si>
    <r>
      <t>PEDRO ALEJANDRO CORTES CORTES</t>
    </r>
    <r>
      <rPr>
        <sz val="10"/>
        <rFont val="Calibri"/>
        <family val="2"/>
      </rPr>
      <t xml:space="preserve"> </t>
    </r>
  </si>
  <si>
    <t>REUBICACION SERVICIOS FUNERARIOS Y ALUMBRADO PUBLICO</t>
  </si>
  <si>
    <t>DANIEL OCTAVIO CORDOBA TORRES</t>
  </si>
  <si>
    <t xml:space="preserve">REUBICACION APROVECHAMIENTO </t>
  </si>
  <si>
    <t xml:space="preserve">JACQUELINNE FARFAN SANCHEZ </t>
  </si>
  <si>
    <t>JACQUELINNE FARFAN SANCHEZ EN ENCARGO DE PU12 - SAF</t>
  </si>
  <si>
    <t xml:space="preserve">ANDRES MAURICIO CARO CORTES </t>
  </si>
  <si>
    <r>
      <t xml:space="preserve">BLANCA YOMAR LOPEZ DELGADILLO </t>
    </r>
    <r>
      <rPr>
        <sz val="10"/>
        <rFont val="Calibri"/>
        <family val="2"/>
      </rPr>
      <t xml:space="preserve"> </t>
    </r>
  </si>
  <si>
    <t>JUAN CAMILO RAMIREZ GONZALEZ</t>
  </si>
  <si>
    <t>REUBICACIÓN  ASUNTOS LEGALES</t>
  </si>
  <si>
    <t>MARIA EVA SANTOS MURILLO - EN ENCARGO PU12  SFAP</t>
  </si>
  <si>
    <t>65,706,839</t>
  </si>
  <si>
    <t>MARCELA BOCANEGRA GOMEZ</t>
  </si>
  <si>
    <t xml:space="preserve">BENJAMIN SIERRA                    </t>
  </si>
  <si>
    <t>SERGIO ALEJANDRO JIMENEZ GONZALEZ - EN ENCARGO PE 26 SAF</t>
  </si>
  <si>
    <t xml:space="preserve">VACANCIA DEFINITIVA  / DOUGLAS ALVARO VEGA AMAYA </t>
  </si>
  <si>
    <t>PAOLA ANDREA MANCHEGO INFANTE</t>
  </si>
  <si>
    <t xml:space="preserve">DIANA LORENA BERNAL PARRA </t>
  </si>
  <si>
    <t>PROFESIONAL ESPECIALIZADO  CODIGO 222 GRADO 26</t>
  </si>
  <si>
    <t>SUBDIRECTOR TECNICO  CODIGO 084 GRADO 7</t>
  </si>
  <si>
    <t>PROFESIONAL UNIVERSITARIO  CODIGO 219 GRADO 12</t>
  </si>
  <si>
    <t>TECNICO OPERATIVO  CODIGO 314 GRADO 18</t>
  </si>
  <si>
    <t>026</t>
  </si>
  <si>
    <t>Apoyar el seguimiento a las actividades técnicas para el uso y apropiación de los sistemas de información y bases de datos de la plataforma tecnológica de la Unidad, de acuerdo con los lineamientos definidos para tal fin.</t>
  </si>
  <si>
    <t>1. Apoyar el seguimiento y el registro de las pruebas de los distintos servidores que soportan los sistemas de información, aplicativos y bases de datos en producción para establecer y garantizar su utilización, información generada y la satisfacción de los usuarios recomendando las acciones de mejora, cuando aplique, de acuerdo con la metodología y procedimiento establecido. 2. Apoyar la realización de controles técnicos sobre los distintos canales de comunicación (LAN, Internet, canales dedicados) así como de sus dispositivos activos asociados, tendiente a garantizar el correcto desempeño de los mismos. 3. Realizar seguimiento al correcto funcionamiento de los servidores, firewalls y redes, de la entidad, y efectuar las acciones correspondientes incluyendo la instalación, configuración y operación de acuerdo con los requerimientos, instructivos y procedimientos establecidos dentro de la entidad. 4. Monitorear continuamente la plataforma tecnológica de la Unidad, con el fin de garantizar una continua disponibilidad y correcta operación de los distintos sistemas de información de la Entidad. 5. Apoyar la realización del estudio técnico de capacidad y operatividad de la plataforma tecnológica en producción, con el fin de que se generen las mejoras necesarias que garanticen la operación correcta de los sistemas de información y bases de datos de la entidad. 6. Hacer seguimiento a los estándares de la plataforma tecnológica, compuesta por la infraestructura de comunicaciones, redes, servidores, sistemas operativos centrales y equipos de usuarios, de acuerdo con criterios de calidad y oportunidad. 7. Reportar el buen funcionamiento de los sistemas de TI y el seguimiento a los proyectos que impliquen cambios en la infraestructura tecnológica, a fin de controlar el impacto dentro de la entidad. 8. Tramitar las acciones de contingencia ante fallas en los sistemas centrales de TI, gestionando el mantenimiento o reposición del hardware o software en garantía.,9. Elaborar informes sobre el estado de licenciamientos de software de la entidad para generar las acciones correspondientes para la adquisición y/o renovación. 10. Participar en la implementación y mejoramiento continuo del Sistema Integrado de Gestión, dentro de los parámetros de las normas técnicas y de acuerdo con las directrices de la entidad de manera oportuna. 11. Las demás funciones inherentes a la naturaleza del cargo y/o al área de desempeño y las que le sean asignadas por el Jefe Inmediato o que le atribuya la ley.</t>
  </si>
  <si>
    <t>• Título de formación Tecnológica o terminación y aprobación del pensum académico de educación superior en Sistemas, Informática, Sistemas de Información, Desarrollo de Sistemas Informáticos, Ingeniería de Sistemas, Programación y Sistemas, Desarrollo de software y redes, Sistemas e Informática Empresarial, Administración de Sistemas, Sistemas de información, Programación y Sistemas, Ingeniería de Sistemas del Núcleo Básico de Conocimiento Ingeniería de Sistemas, Telemática y Afines.</t>
  </si>
  <si>
    <t>PROFESIONAL ESPECIALIZADO  CODIGO 222 GRADO 24</t>
  </si>
  <si>
    <t>VILMA LUCIA PRADA AMAYA</t>
  </si>
  <si>
    <t>VACANCIA DEFINITIVA / GLADYS AURORA VELASQUEZ NOVA</t>
  </si>
  <si>
    <t>VACANCIA  TEMPORAL / WILLAM MARTIN PASTRANA TAPIERO_En Vacancia Temporal desde el 07 de ferebreo de 2022.</t>
  </si>
  <si>
    <t>VACANCIA DEFINITIVA  / FABIO HERNAN SOTOMONTE SANTAMARIA</t>
  </si>
  <si>
    <t>VACANCIA DEFINITIVA /CLAUDIA PATRICIA BERRIO VARGAS</t>
  </si>
  <si>
    <t xml:space="preserve">SANDRA RUBIELA RUIZ MEDELLIN EN ENCARGO DE PE24 - SAF </t>
  </si>
  <si>
    <t>VACANCIA  TEMPORAL/ LADY CAROLINA LEON GUTIERREZ</t>
  </si>
  <si>
    <t>VACANCIA  TEMPORAL /DIANA MARCELA MARTINEZ SALGADO</t>
  </si>
  <si>
    <t>COMISION  / MAURICIO LIEVANO BERNAL  07/12/2021</t>
  </si>
  <si>
    <t>TRASLADO A RBL</t>
  </si>
  <si>
    <t>008</t>
  </si>
  <si>
    <t>Profesional Universitario  Codigo 219 Grado 10</t>
  </si>
  <si>
    <t>Apoyar las actividades de supervisión y control al componente social de la Entidad y del operador y a los contratos/convenios relacionados con la gestión social participando en el diseño y ejecución de acciones, de planes, programas, proyectos para el logro de los objetivos de la gestión en el área de su competencia, según el procedimiento establecido y la normativa vigente.</t>
  </si>
  <si>
    <t>1. Realizar actividades del proceso de supervisión y control al desarrollo de los contratos/convenios relacionados con la gestión social de acuerdo con la metodología adoptada, el plan y programa de trabajo aprobado, las obligaciones pactadas y la normativa vigente. 2. Desarrollar las actividades en campo y proyectar las respuestas/informes al tratamiento de las no conformidades, del cumplimiento de acciones preventivas y correctivas y en la solución y atención de las PQR y de los derechos de petición, de intervenciones realizadas de supervisión y control y de los hallazgos de auditorías internas o externas de los programas del área de su competencia, según los procedimientos establecidos. 3. Implementar las actividades de los planes, programas y proyectos del plan de gestión social del área de su competencia de acuerdo con los planes de desarrollo nacional o distrital y el plan de ordenamiento territorial. 4. Hacer seguimiento y supervisión en campo a los contratos/convenios/programas y apoyar los trámites administrativos y de liquidación de los mismos, de acuerdo con el procedimiento establecido. 5. Preparar y presentar informes requeridos teniendo en cuenta lo establecido en el sistema de gestión documental e informar a la comunidad aledaña al RSDJ sobre los avances del programa de gestión social. 6. Elaborar documentos y estudios previos de carácter técnico para la ejecución del plan de gestión social con información específica solicitada por diferentes autoridades según requerimiento y normas de gestión documental. 7. Realizar acciones, programas y campañas en forma coordinada con el operador y autoridades locales, organizaciones públicas, privadas y con la comunidad del área de influencia del sitio de disposición final, en cumplimiento de la misión institucional.,8. Organizar de manera oportuna la información de los procesos de gestión social, referente a las acciones con la comunidad y el desarrollo y seguimiento de los proyectos de manera eficiente y con calidad. 9. Mantener las bases de datos actualizadas de los procesos gestión social, de las acciones con la comunidad y del desarrollo y seguimiento de los proyectos, de manera oportuna y confiable para la toma de decisiones. 10. Participar y aplicar con la calidad y oportunidad requerida en la implementación y mejoramiento continuo del Sistema Integrado de Gestión, dentro de los parámetros de las normas técnicas y de acuerdo con las directrices de la entidad. 11. Desempeñar las demás funciones que ordene el jefe inmediato y que sean de la naturaleza del empleo.</t>
  </si>
  <si>
    <t xml:space="preserve">Estudio: • Título Profesional en Administración, Administración Ambiental, Administración Financiera, Administración Pública, Administración de Empresas, Administración de Empresas y Finanzas, Administración y Dirección de Empresas, Administración de Servicios, Gestión Empresarial, Gestión y Desarrollo Urbanos, Administración de Empresas con Énfasis en Finanzas, Finanzas del Núcleo Básico de Conocimiento Administración. • Título Profesional en Sociología, Trabajo Social del Núcleo Básico de Conocimiento   Sociología, Trabajo Social y Afines. • Título Profesional en Derecho, Jurisprudencia y Derecho y Ciencias Políticas del Núcleo Básico de Conocimiento Derecho y Afines. • Tarjeta profesional en los casos reglamentados por la ley., </t>
  </si>
  <si>
    <t>Veintisiete (27) meses de experiencia profesional relacionada</t>
  </si>
  <si>
    <t>016</t>
  </si>
  <si>
    <t>006 - SUBDIRECCION RECOLECCIÓN, BARRIDO Y LIMPIEZA</t>
  </si>
  <si>
    <t>Efectuar las actividades de supervisión y control a los contratos de operación de servicios e Interventoría de los operadores  participando en el diseño y ejecución de acciones de planes, programas, proyectos para el logro de los objetivos de la gestión en el área de su competencia.</t>
  </si>
  <si>
    <t>1. Realizar actividades del proceso de supervisión y control a la prestación de los servicios públicos a cargo de la entidad, de acuerdo con la metodología adoptada, el plan y programa de trabajo aprobado, las obligaciones pactadas y la normativa vigente. 2. Adelantar las actividades en campo al tratamiento de las no conformidades, del cumplimiento de acciones preventivas y correctivas y en la solución y atención de las PQR y sugerencias a cargo del interventor y de los operadores de los servicios del área de su competencia según resultado de los derechos de petición, intervenciones realizadas de supervisión y control, evaluación del proceso, y los hallazgos de auditorías internas o externas. 3. Realizar las actividades de los planes, programas y proyectos de los servicios del área de su competencia según los planes de desarrollo nacional o distrital y el plan de ordenamiento territorial. 4. Preparar y presentar informes requeridos por las diferentes entidades teniendo en cuenta lo establecido en el sistema de gestión documental.  5. Elaborar documentos con información específica solicitada por diferentes autoridades según requerimiento y normas de gestión documental 6. Participar en la implementación y mejoramiento continuo del Sistema Integrado de Gestión, dentro de los parámetros de las normas técnicas y de acuerdo con las directrices de la entidad de manera oportuna. 7. Desempeñar las demás funciones que ordene el jefe inmediato y que sean de la naturaleza del empleo.</t>
  </si>
  <si>
    <t>Estudio: • Título Profesional en Administración, Administración Ambiental, Administración Financiera, Administración Pública, Administración de Empresas, Administración de Empresas y Finanzas, Administración y Dirección de Empresas, Administración y Negocios Internacionales, Administración en Finanzas y Negocios internacionales, Finanzas y Relaciones Internacionales, Administración de Negocios, Administración de Servicios, Gestión Empresarial, Gestión y Desarrollo Urbanos,  Administración de Empresas con Énfasis en Finanzas, Finanzas  del Núcleo Básico de Conocimiento  Administración. • Título Profesional en Economía, Finanzas y Comercio Exterior, Economía y Finanzas Internacionales del Núcleo Básico de Conocimiento Economía. • Título Profesional en Contaduría Pública del Núcleo Básico de Conocimiento Contaduría Pública. • Título Profesional en Ingeniería Administrativa, Ingeniería Administrativa y de Finanzas, Ingeniería en Calidad, Ingeniería Financiera, Ingeniería Financiera y de Negocios del Núcleo Básico de Conocimiento Ingeniería administrativa y Afines • Título Profesional en Ingeniería Ambiental, Ingeniería Ambiental y de Saneamiento, Ingeniería Sanitaria Ambiental, Ingeniería Sanitaria, Ingeniería del Medio Ambiente, Ingeniería del Desarrollo Ambiental, Ingeniería Ambiental y Sanitaria, Ingeniería Forestal del Núcleo Básico de Conocimiento Ingeniería Ambiental, Sanitaria y Afines. • Título Profesional en Ingeniería Industrial, Ingeniería de Producción del Núcleo Básico de Conocimiento   Ingeniería Industrial y Afines. • Título Profesional en Ingeniería Civil, Ingeniería Catastral y Geodesia, Ingeniería de Transportes y Vías, Ingeniería Geográfica, Ingeniería Geológica, Ingeniería Topográfica, Ingeniería Urbana, del Núcleo Básico de Conocimiento   Ingeniería Civil y Afines. • Título Profesional en Ingeniería Forestal, Ingeniería Agrícola, del Núcleo Básico de Conocimiento Ingeniería Agrícola, Ingeniería Forestal y Afines. • Título Profesional en Ingeniería Mecánica, Ingeniería de Mantenimiento, Ingeniería de Procesos Industriales, Ingeniería Electromecánica, Ingeniería en Mantenimiento Industrial y Hospitalario, Ingeniería en Mecatrónica, Ingeniería Mecánica y de Manufactura, Ingeniería Mecatrónica del Núcleo Básico de Conocimiento Ingeniería Mecánica y Afines. • Tarjeta profesional en los casos reglamentados por la ley.</t>
  </si>
  <si>
    <t>018</t>
  </si>
  <si>
    <t>Profesional Universitario  Codigo 219 Grado 12</t>
  </si>
  <si>
    <t>Desarrollar e implementar procedimientos, mecanismos e instrumentos para hacer más eficientes las actividades de supervisión del manejo de convenios en el componente de Aprovechamiento, de acuerdo con las políticas institucionales</t>
  </si>
  <si>
    <t>1. Brindar el soporte técnico para dar respuesta a la comunidad, autoridades locales, gremios, entidades distritales, organismos de control y demás, en los temas relacionados con la actividad de aprovechamiento del servicio público de aseo. 2. Hacer seguimiento y evaluación de los aspectos administrativos y de la gestión humana en la ejecución de actividades que soportan los procesos misionales y de apoyo, en relación con la gestión de manejo contratación, de conformidad con la normativa vigente. 3. Participar y proponer las mejoras en la implementación y mejoramiento continuo del Sistema Integrado de Gestión, dentro de los parámetros de las normas técnicas y de acuerdo con las directrices de la entidad de manera oportuna. 4. Coordinar con la Subdirección Administrativa y Financiera, la formulación y ejecución de planes en materia financiera para la subdirección, de acuerdo con las necesidades del área. 5. Efectuar las modificaciones al plan de contratación cuando así requieran.  6. Realizar las modificaciones y actualizaciones del POAI (plan operativo anual de inversión), de acuerdo con las necesidades del área. 7. Hacer un seguimiento continuo de las solicitudes presupuestales, el estado de las mismas, CDP (certificados de disponibilidad presupuestal) y RP (registros presupuestales) correspondientes a los proyectos de la Subdirección. 8. Desempeñar las demás asignadas por el superior inmediato, de acuerdo con las funciones y la naturaleza del empleo.</t>
  </si>
  <si>
    <t>Estudio: • Título Profesional en Administración, Administración Ambiental, Administración Financiera, Administración Pública, Administración de Empresas, Administración de Empresas y Finanzas, Administración y Dirección de Empresas, Administración y Negocios Internacionales, Administración en Finanzas y Negocios internacionales, Finanzas y Relaciones Internacionales, Administración de Negocios, Administración de Servicios, Gestión Empresarial, Gestión y Desarrollo Urbanos,  Administración de Empresas con Énfasis en Finanzas, Finanzas  del Núcleo Básico de Conocimiento Administración. • Título Profesional en Negocios Internacionales, Comercio Exterior, Economía, Finanzas y Comercio Exterior, Comercio Internacional y Finanzas, Comercio y Negocios Internacionales, Relaciones Económicas Internacionales, Economía y Finanzas Internacionales, Negocios y Relaciones Internacionales del Núcleo Básico de Conocimiento Economía. • Título Profesional en Contaduría Pública del Núcleo Básico de Conocimiento Contaduría Pública. • Título Profesional en Ingeniería Administrativa, Ingeniería Administrativa y de Finanzas, Ingeniería en Calidad, Ingeniería Financiera, Ingeniería Financiera y de Negocios del Núcleo Básico de Conocimiento Ingeniería Administrativa y Afines • Título Profesional en Ingeniería Ambiental, Ingeniería Ambiental y de Saneamiento, Ingeniería Sanitaria y Ambiental, Ingeniería Sanitaria, Ingeniería del Medio Ambiente, Ingeniería del Desarrollo Ambiental, Ingeniería Ambiental y Sanitaria, Ingeniería Forestal del Núcleo Básico de Conocimiento Ingeniería Ambiental, Sanitaria y Afines. • Título Profesional en Ingeniería Industrial, Ingeniería de Producción del Núcleo Básico de Conocimiento Ingeniería Industrial y Afines. • Título Profesional en Sociología, Trabajo Social, Sociología y Trabajo Social del Núcleo Básico de Conocimiento de Sociología, Trabajo Social, y Afines. • Tarjeta profesional en los casos reglamentados por la ley</t>
  </si>
  <si>
    <t>Tecnico Operativo Codigo 314 Grado 18</t>
  </si>
  <si>
    <t>PROFESIONAL ESPECIALIZADO   CODIGO 222 GRADO 26</t>
  </si>
  <si>
    <t>JEFE DE OFICINA   CODIGO 115 GRADO 6</t>
  </si>
  <si>
    <t>ALMACENISTA GENERAL  CODIGO 215 GRADO 24</t>
  </si>
  <si>
    <t>AUXILIAR ADMINISTRATIVO  CODIGO 407 GRADO 27</t>
  </si>
  <si>
    <t>SECRETARIO EJECUTIVO  CODIGO 425 GRADO 21</t>
  </si>
  <si>
    <t>AUXILIAR ADMINISTRATIVO  CODIGO 407 GRADO 8</t>
  </si>
  <si>
    <t>PROFESIONAL ESPECIALIZADO €  CODIGO 222 GRADO 26</t>
  </si>
  <si>
    <t>PROFESIONAL UNIVERSITARIO  CODIGO 219 GRADO 10</t>
  </si>
  <si>
    <t>AUXILIAR DE SERVICIOS GENERALES  CODIGO 470 GRADO 8</t>
  </si>
  <si>
    <t>JEFE DE OFICINA  CODIGO 006 GRADO 6</t>
  </si>
  <si>
    <t>CONDUCTOR  CODIGO 480 GRADO 14</t>
  </si>
  <si>
    <t>SUBDIRECTOR ADMINISTRATIVO   CODIGO 068 GRADO 7</t>
  </si>
  <si>
    <t>ASESOR  CODIGO 105 GRADO 05</t>
  </si>
  <si>
    <t>DIRECTOR GENERAL UNIDAD DESCENTRALIZADA  CODIGO 050 GRADO 09</t>
  </si>
  <si>
    <t>SECRETARIO EJECUTIVO  CODIGO 425 GRADO 27</t>
  </si>
  <si>
    <t>PROFESIONAL ESPECIALIZADO  CODIGO 225 GRADO 24</t>
  </si>
  <si>
    <t>JEFE DE OFICINA  CODIGO 115 GRADO 5</t>
  </si>
  <si>
    <t>TECNICO OPERATIVO   CODIGO 314 GRADO 18</t>
  </si>
  <si>
    <t>SUBDIRECTOR TECNICO   CODIGO 084 GRADO 7</t>
  </si>
  <si>
    <t>ASESOR  CODIGO 105 GRADO 5</t>
  </si>
  <si>
    <t>PROFESIONAL UNIVERSITARIO   CODIGO 219 GRADO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</si>
</sst>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164" formatCode="_(&quot;$&quot;\ * #,##0.00_);_(&quot;$&quot;\ * \(#,##0.00\);_(&quot;$&quot;\ * &quot;-&quot;??_);_(@_)"/>
    <numFmt numFmtId="165" formatCode="#,##0\ _€"/>
    <numFmt numFmtId="166" formatCode="dd/mm/yyyy;@"/>
    <numFmt numFmtId="167" formatCode="_(* #,##0.00_);_(* \(#,##0.00\);_(* &quot;-&quot;??_);_(@_)"/>
    <numFmt numFmtId="168" formatCode="_-&quot;$&quot;\ * #,##0_-;\-&quot;$&quot;\ * #,##0_-;_-&quot;$&quot;\ * &quot;-&quot;??_-;_-@_-"/>
  </numFmts>
  <fonts count="25" x14ac:knownFonts="1">
    <font>
      <sz val="11"/>
      <color theme="1"/>
      <name val="Calibri"/>
      <family val="2"/>
      <scheme val="minor"/>
    </font>
    <font>
      <sz val="8"/>
      <color theme="1"/>
      <name val="Calibri"/>
      <family val="2"/>
      <scheme val="minor"/>
    </font>
    <font>
      <b/>
      <sz val="10"/>
      <color theme="1"/>
      <name val="Arial"/>
      <family val="2"/>
    </font>
    <font>
      <sz val="10"/>
      <name val="Arial"/>
      <family val="2"/>
    </font>
    <font>
      <sz val="10"/>
      <color theme="1"/>
      <name val="Arial"/>
      <family val="2"/>
    </font>
    <font>
      <b/>
      <sz val="10"/>
      <name val="Arial"/>
      <family val="2"/>
    </font>
    <font>
      <b/>
      <sz val="8"/>
      <color theme="1"/>
      <name val="Calibri"/>
      <family val="2"/>
      <scheme val="minor"/>
    </font>
    <font>
      <sz val="11"/>
      <color theme="1"/>
      <name val="Calibri"/>
      <family val="2"/>
      <scheme val="minor"/>
    </font>
    <font>
      <sz val="10"/>
      <color theme="1"/>
      <name val="Calibri"/>
      <family val="2"/>
      <scheme val="minor"/>
    </font>
    <font>
      <sz val="8"/>
      <name val="Calibri"/>
      <family val="2"/>
      <scheme val="minor"/>
    </font>
    <font>
      <b/>
      <sz val="11"/>
      <color rgb="FF000000"/>
      <name val="Calibri"/>
      <family val="2"/>
      <scheme val="minor"/>
    </font>
    <font>
      <sz val="11"/>
      <color rgb="FF000000"/>
      <name val="Calibri"/>
      <family val="2"/>
      <scheme val="minor"/>
    </font>
    <font>
      <sz val="12"/>
      <color theme="1"/>
      <name val="Times New Roman"/>
      <family val="1"/>
    </font>
    <font>
      <b/>
      <sz val="11"/>
      <name val="Calibri"/>
      <family val="2"/>
      <scheme val="minor"/>
    </font>
    <font>
      <sz val="10"/>
      <name val="Calibri"/>
      <family val="2"/>
      <scheme val="minor"/>
    </font>
    <font>
      <sz val="10"/>
      <name val="Calibri"/>
      <family val="2"/>
    </font>
    <font>
      <sz val="11"/>
      <name val="Calibri"/>
      <family val="2"/>
      <scheme val="minor"/>
    </font>
    <font>
      <sz val="10"/>
      <color rgb="FF000000"/>
      <name val="Calibri"/>
      <family val="2"/>
    </font>
    <font>
      <sz val="10"/>
      <color theme="1"/>
      <name val="Calibri"/>
      <family val="2"/>
    </font>
    <font>
      <b/>
      <sz val="10"/>
      <name val="Calibri"/>
      <family val="2"/>
      <scheme val="minor"/>
    </font>
    <font>
      <sz val="12"/>
      <color rgb="FF000000"/>
      <name val="Times New Roman"/>
      <family val="1"/>
    </font>
    <font>
      <sz val="11"/>
      <color rgb="FFFF0000"/>
      <name val="Calibri"/>
      <family val="2"/>
      <scheme val="minor"/>
    </font>
    <font>
      <sz val="10"/>
      <color rgb="FFFF0000"/>
      <name val="Calibri"/>
      <family val="2"/>
      <scheme val="minor"/>
    </font>
    <font>
      <sz val="12"/>
      <name val="Times New Roman"/>
      <family val="1"/>
    </font>
    <font>
      <sz val="6"/>
      <name val="Arial"/>
      <family val="2"/>
    </font>
  </fonts>
  <fills count="1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8" tint="-0.249977111117893"/>
        <bgColor indexed="64"/>
      </patternFill>
    </fill>
    <fill>
      <patternFill patternType="solid">
        <fgColor theme="8" tint="-0.249977111117893"/>
        <bgColor rgb="FF000000"/>
      </patternFill>
    </fill>
    <fill>
      <patternFill patternType="solid">
        <fgColor theme="9" tint="0.79998168889431442"/>
        <bgColor indexed="64"/>
      </patternFill>
    </fill>
    <fill>
      <patternFill patternType="solid">
        <fgColor theme="9"/>
        <bgColor theme="9"/>
      </patternFill>
    </fill>
    <fill>
      <patternFill patternType="solid">
        <fgColor theme="7" tint="0.79998168889431442"/>
        <bgColor indexed="64"/>
      </patternFill>
    </fill>
    <fill>
      <patternFill patternType="solid">
        <fgColor theme="9" tint="0.39997558519241921"/>
        <bgColor indexed="64"/>
      </patternFill>
    </fill>
    <fill>
      <patternFill patternType="solid">
        <fgColor theme="5"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167" fontId="7" fillId="0" borderId="0" applyFont="0" applyFill="0" applyBorder="0" applyAlignment="0" applyProtection="0"/>
    <xf numFmtId="44" fontId="7" fillId="0" borderId="0" applyFont="0" applyFill="0" applyBorder="0" applyAlignment="0" applyProtection="0"/>
  </cellStyleXfs>
  <cellXfs count="128">
    <xf numFmtId="0" fontId="0" fillId="0" borderId="0" xfId="0"/>
    <xf numFmtId="0" fontId="8" fillId="0" borderId="1" xfId="0" applyFont="1" applyBorder="1" applyAlignment="1">
      <alignment horizontal="left" vertical="center" wrapText="1"/>
    </xf>
    <xf numFmtId="49" fontId="8" fillId="0" borderId="1" xfId="0" applyNumberFormat="1" applyFont="1" applyBorder="1" applyAlignment="1">
      <alignment horizontal="center" vertical="center"/>
    </xf>
    <xf numFmtId="166" fontId="8" fillId="0" borderId="1" xfId="1" applyNumberFormat="1" applyFont="1" applyFill="1" applyBorder="1" applyAlignment="1">
      <alignment horizontal="center" vertical="center"/>
    </xf>
    <xf numFmtId="166" fontId="8" fillId="3" borderId="1" xfId="1" applyNumberFormat="1" applyFont="1" applyFill="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2" fillId="6"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top"/>
    </xf>
    <xf numFmtId="4" fontId="11" fillId="0" borderId="1" xfId="0" applyNumberFormat="1" applyFont="1" applyBorder="1" applyAlignment="1" applyProtection="1">
      <alignment vertical="center"/>
      <protection hidden="1"/>
    </xf>
    <xf numFmtId="4" fontId="4" fillId="2" borderId="1" xfId="0" applyNumberFormat="1" applyFont="1" applyFill="1" applyBorder="1" applyAlignment="1" applyProtection="1">
      <alignment horizontal="center" vertical="center" wrapText="1"/>
      <protection hidden="1"/>
    </xf>
    <xf numFmtId="0" fontId="13" fillId="9" borderId="1" xfId="0" applyFont="1" applyFill="1" applyBorder="1" applyAlignment="1">
      <alignment vertical="center"/>
    </xf>
    <xf numFmtId="165" fontId="14" fillId="0" borderId="1" xfId="1" applyNumberFormat="1" applyFont="1" applyBorder="1" applyAlignment="1">
      <alignment horizontal="left" vertical="center"/>
    </xf>
    <xf numFmtId="0" fontId="14" fillId="0" borderId="1" xfId="0" applyFont="1" applyBorder="1" applyAlignment="1">
      <alignment vertical="center" wrapText="1"/>
    </xf>
    <xf numFmtId="0" fontId="15" fillId="0" borderId="1" xfId="0" applyFont="1" applyBorder="1" applyAlignment="1">
      <alignment horizontal="center" vertical="center" wrapText="1"/>
    </xf>
    <xf numFmtId="166" fontId="14" fillId="0" borderId="1" xfId="1" applyNumberFormat="1" applyFont="1" applyBorder="1" applyAlignment="1">
      <alignment horizontal="center" vertical="center"/>
    </xf>
    <xf numFmtId="0" fontId="14" fillId="0" borderId="1" xfId="0" applyFont="1" applyBorder="1" applyAlignment="1">
      <alignment horizontal="left" vertical="center" wrapText="1"/>
    </xf>
    <xf numFmtId="49" fontId="14" fillId="0" borderId="1" xfId="0" applyNumberFormat="1" applyFont="1" applyBorder="1" applyAlignment="1">
      <alignment horizontal="center" vertical="center"/>
    </xf>
    <xf numFmtId="0" fontId="16" fillId="0" borderId="1" xfId="0" applyFont="1" applyBorder="1" applyAlignment="1">
      <alignment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165" fontId="14" fillId="3" borderId="1" xfId="1" applyNumberFormat="1" applyFont="1" applyFill="1" applyBorder="1" applyAlignment="1">
      <alignment horizontal="left" vertical="center"/>
    </xf>
    <xf numFmtId="0" fontId="14" fillId="5" borderId="1" xfId="0" applyFont="1" applyFill="1" applyBorder="1" applyAlignment="1">
      <alignment vertical="center" wrapText="1"/>
    </xf>
    <xf numFmtId="166" fontId="14" fillId="3" borderId="1" xfId="1" applyNumberFormat="1" applyFont="1" applyFill="1" applyBorder="1" applyAlignment="1">
      <alignment horizontal="center" vertical="center"/>
    </xf>
    <xf numFmtId="165" fontId="14" fillId="0" borderId="1" xfId="1" applyNumberFormat="1" applyFont="1" applyBorder="1" applyAlignment="1">
      <alignment horizontal="left" vertical="center" wrapText="1"/>
    </xf>
    <xf numFmtId="49" fontId="14" fillId="0" borderId="1" xfId="0" applyNumberFormat="1" applyFont="1" applyBorder="1" applyAlignment="1">
      <alignment horizontal="center" vertical="center" wrapText="1"/>
    </xf>
    <xf numFmtId="0" fontId="16" fillId="0" borderId="1" xfId="0" applyFont="1" applyBorder="1" applyAlignment="1">
      <alignment horizontal="center" vertical="center"/>
    </xf>
    <xf numFmtId="0" fontId="14" fillId="3" borderId="1" xfId="0" applyFont="1" applyFill="1" applyBorder="1" applyAlignment="1">
      <alignment horizontal="center" vertical="center"/>
    </xf>
    <xf numFmtId="165" fontId="14" fillId="0" borderId="1" xfId="1" applyNumberFormat="1" applyFont="1" applyFill="1" applyBorder="1" applyAlignment="1">
      <alignment horizontal="left" vertical="center"/>
    </xf>
    <xf numFmtId="166" fontId="14" fillId="0" borderId="1" xfId="1" applyNumberFormat="1" applyFont="1" applyFill="1" applyBorder="1" applyAlignment="1">
      <alignment horizontal="center" vertical="center"/>
    </xf>
    <xf numFmtId="0" fontId="14" fillId="10" borderId="1" xfId="0" applyFont="1" applyFill="1" applyBorder="1" applyAlignment="1">
      <alignment vertical="center" wrapText="1"/>
    </xf>
    <xf numFmtId="0" fontId="14" fillId="0" borderId="1" xfId="0" applyFont="1" applyBorder="1" applyAlignment="1">
      <alignment vertical="center"/>
    </xf>
    <xf numFmtId="0" fontId="14" fillId="3" borderId="1" xfId="0" applyFont="1" applyFill="1" applyBorder="1" applyAlignment="1">
      <alignment vertical="center" wrapText="1"/>
    </xf>
    <xf numFmtId="165" fontId="8" fillId="0" borderId="1" xfId="1" applyNumberFormat="1" applyFont="1" applyFill="1" applyBorder="1" applyAlignment="1">
      <alignment horizontal="left" vertical="center" wrapText="1"/>
    </xf>
    <xf numFmtId="0" fontId="14" fillId="3"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166" fontId="14" fillId="4" borderId="1" xfId="1" applyNumberFormat="1" applyFont="1" applyFill="1" applyBorder="1" applyAlignment="1">
      <alignment horizontal="center" vertical="center"/>
    </xf>
    <xf numFmtId="0" fontId="16" fillId="4" borderId="1" xfId="0" applyFont="1" applyFill="1" applyBorder="1" applyAlignment="1">
      <alignment vertical="center"/>
    </xf>
    <xf numFmtId="165" fontId="14" fillId="0" borderId="1" xfId="1" applyNumberFormat="1" applyFont="1" applyFill="1" applyBorder="1" applyAlignment="1">
      <alignment horizontal="left" vertical="center" wrapText="1"/>
    </xf>
    <xf numFmtId="165" fontId="14" fillId="3" borderId="1" xfId="1" applyNumberFormat="1" applyFont="1" applyFill="1" applyBorder="1" applyAlignment="1">
      <alignment horizontal="left" vertical="center" wrapText="1"/>
    </xf>
    <xf numFmtId="0" fontId="18" fillId="0" borderId="1" xfId="0" applyFont="1" applyBorder="1" applyAlignment="1">
      <alignment horizontal="center" vertical="center" wrapText="1"/>
    </xf>
    <xf numFmtId="0" fontId="7" fillId="0" borderId="1" xfId="0" applyFont="1" applyBorder="1" applyAlignment="1">
      <alignment vertical="center"/>
    </xf>
    <xf numFmtId="0" fontId="16" fillId="10" borderId="1" xfId="0" applyFont="1" applyFill="1" applyBorder="1" applyAlignment="1">
      <alignment vertical="center"/>
    </xf>
    <xf numFmtId="0" fontId="19" fillId="0" borderId="1" xfId="0" applyFont="1" applyBorder="1" applyAlignment="1">
      <alignment horizontal="center" vertical="center" wrapText="1"/>
    </xf>
    <xf numFmtId="14" fontId="16" fillId="0" borderId="1" xfId="0" applyNumberFormat="1" applyFont="1" applyBorder="1" applyAlignment="1">
      <alignment horizontal="center" vertical="center"/>
    </xf>
    <xf numFmtId="0" fontId="12" fillId="0" borderId="1" xfId="0" quotePrefix="1" applyFont="1" applyBorder="1" applyAlignment="1">
      <alignment horizontal="center" vertical="center" wrapText="1"/>
    </xf>
    <xf numFmtId="0" fontId="2" fillId="6" borderId="1" xfId="0" applyFont="1" applyFill="1" applyBorder="1" applyAlignment="1">
      <alignment horizontal="left" vertical="center"/>
    </xf>
    <xf numFmtId="0" fontId="10" fillId="7" borderId="1" xfId="0" applyFont="1" applyFill="1" applyBorder="1" applyAlignment="1">
      <alignment horizontal="left" vertical="center"/>
    </xf>
    <xf numFmtId="0" fontId="10" fillId="7" borderId="1" xfId="0" applyFont="1" applyFill="1" applyBorder="1" applyAlignment="1">
      <alignment horizontal="left" vertical="center" wrapText="1"/>
    </xf>
    <xf numFmtId="0" fontId="0" fillId="0" borderId="0" xfId="0" applyAlignment="1">
      <alignment horizontal="left" vertical="top"/>
    </xf>
    <xf numFmtId="165" fontId="14" fillId="11" borderId="1" xfId="1" applyNumberFormat="1" applyFont="1" applyFill="1" applyBorder="1" applyAlignment="1">
      <alignment horizontal="left" vertical="center"/>
    </xf>
    <xf numFmtId="165" fontId="14" fillId="11" borderId="1" xfId="1" applyNumberFormat="1" applyFont="1" applyFill="1" applyBorder="1" applyAlignment="1">
      <alignment horizontal="left" vertical="center" wrapText="1"/>
    </xf>
    <xf numFmtId="0" fontId="17" fillId="0" borderId="1" xfId="0" applyFont="1" applyBorder="1" applyAlignment="1">
      <alignment horizontal="left" vertical="center" wrapText="1"/>
    </xf>
    <xf numFmtId="165" fontId="14" fillId="4" borderId="1" xfId="1" applyNumberFormat="1" applyFont="1" applyFill="1" applyBorder="1" applyAlignment="1">
      <alignment horizontal="left" vertical="center"/>
    </xf>
    <xf numFmtId="0" fontId="14" fillId="0" borderId="21" xfId="0" applyFont="1" applyBorder="1" applyAlignment="1">
      <alignment vertical="center" wrapText="1"/>
    </xf>
    <xf numFmtId="165" fontId="22" fillId="3" borderId="1" xfId="1" applyNumberFormat="1" applyFont="1" applyFill="1" applyBorder="1" applyAlignment="1">
      <alignment horizontal="left" vertical="center"/>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166" fontId="22" fillId="3" borderId="1" xfId="1" applyNumberFormat="1" applyFont="1" applyFill="1" applyBorder="1" applyAlignment="1">
      <alignment horizontal="center" vertical="center"/>
    </xf>
    <xf numFmtId="0" fontId="22" fillId="0" borderId="1" xfId="0" applyFont="1" applyBorder="1" applyAlignment="1">
      <alignment horizontal="left" vertical="center" wrapText="1"/>
    </xf>
    <xf numFmtId="0" fontId="21" fillId="0" borderId="1" xfId="0" applyFont="1" applyBorder="1" applyAlignment="1">
      <alignment vertical="center"/>
    </xf>
    <xf numFmtId="0" fontId="12"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6" fillId="0" borderId="1" xfId="0" applyFont="1" applyBorder="1" applyAlignment="1">
      <alignment vertical="center" wrapText="1"/>
    </xf>
    <xf numFmtId="168" fontId="14" fillId="0" borderId="1" xfId="3" applyNumberFormat="1" applyFont="1" applyFill="1" applyBorder="1" applyAlignment="1">
      <alignment horizontal="center" vertical="center"/>
    </xf>
    <xf numFmtId="0" fontId="23" fillId="0" borderId="1" xfId="0" applyFont="1" applyBorder="1" applyAlignment="1">
      <alignment wrapText="1"/>
    </xf>
    <xf numFmtId="4" fontId="6" fillId="0" borderId="4" xfId="0" applyNumberFormat="1" applyFont="1" applyBorder="1" applyAlignment="1" applyProtection="1">
      <alignment vertical="center"/>
      <protection locked="0"/>
    </xf>
    <xf numFmtId="4" fontId="6" fillId="0" borderId="6" xfId="0" applyNumberFormat="1" applyFont="1" applyBorder="1" applyAlignment="1" applyProtection="1">
      <alignment vertical="center"/>
      <protection locked="0"/>
    </xf>
    <xf numFmtId="4" fontId="1" fillId="0" borderId="0" xfId="0" applyNumberFormat="1" applyFont="1" applyAlignment="1" applyProtection="1">
      <alignment horizontal="center" vertical="center"/>
      <protection hidden="1"/>
    </xf>
    <xf numFmtId="4" fontId="2" fillId="2" borderId="12" xfId="0" applyNumberFormat="1" applyFont="1" applyFill="1" applyBorder="1" applyAlignment="1" applyProtection="1">
      <alignment horizontal="left" vertical="center" wrapText="1"/>
      <protection hidden="1"/>
    </xf>
    <xf numFmtId="4" fontId="10" fillId="0" borderId="12" xfId="0" applyNumberFormat="1" applyFont="1" applyBorder="1" applyAlignment="1" applyProtection="1">
      <alignment vertical="center" wrapText="1"/>
      <protection hidden="1"/>
    </xf>
    <xf numFmtId="4" fontId="2" fillId="2" borderId="14" xfId="0" applyNumberFormat="1" applyFont="1" applyFill="1" applyBorder="1" applyAlignment="1" applyProtection="1">
      <alignment horizontal="center" vertical="center" wrapText="1"/>
      <protection hidden="1"/>
    </xf>
    <xf numFmtId="4" fontId="2" fillId="2" borderId="7" xfId="0" applyNumberFormat="1" applyFont="1" applyFill="1" applyBorder="1" applyAlignment="1" applyProtection="1">
      <alignment horizontal="center" vertical="center"/>
      <protection hidden="1"/>
    </xf>
    <xf numFmtId="4" fontId="2" fillId="2" borderId="12" xfId="0" applyNumberFormat="1" applyFont="1" applyFill="1" applyBorder="1" applyAlignment="1" applyProtection="1">
      <alignment horizontal="center" vertical="center" wrapText="1"/>
      <protection hidden="1"/>
    </xf>
    <xf numFmtId="4" fontId="2" fillId="2" borderId="1" xfId="0" applyNumberFormat="1" applyFont="1" applyFill="1" applyBorder="1" applyAlignment="1" applyProtection="1">
      <alignment horizontal="center" vertical="center" wrapText="1"/>
      <protection hidden="1"/>
    </xf>
    <xf numFmtId="4" fontId="2" fillId="2" borderId="12" xfId="0" applyNumberFormat="1" applyFont="1" applyFill="1" applyBorder="1" applyAlignment="1" applyProtection="1">
      <alignment vertical="center" wrapText="1"/>
      <protection hidden="1"/>
    </xf>
    <xf numFmtId="4" fontId="2" fillId="2" borderId="7" xfId="0" applyNumberFormat="1" applyFont="1" applyFill="1" applyBorder="1" applyAlignment="1" applyProtection="1">
      <alignment horizontal="center" vertical="center" wrapText="1"/>
      <protection hidden="1"/>
    </xf>
    <xf numFmtId="4" fontId="2" fillId="2" borderId="13" xfId="0" applyNumberFormat="1" applyFont="1" applyFill="1" applyBorder="1" applyAlignment="1" applyProtection="1">
      <alignment horizontal="center" vertical="center"/>
      <protection hidden="1"/>
    </xf>
    <xf numFmtId="4" fontId="3" fillId="0" borderId="0" xfId="0" applyNumberFormat="1" applyFont="1" applyAlignment="1" applyProtection="1">
      <alignment horizontal="center" vertical="center" wrapText="1"/>
      <protection hidden="1"/>
    </xf>
    <xf numFmtId="4" fontId="4" fillId="0" borderId="0" xfId="0" applyNumberFormat="1" applyFont="1" applyAlignment="1" applyProtection="1">
      <alignment vertical="center" wrapText="1"/>
      <protection hidden="1"/>
    </xf>
    <xf numFmtId="4" fontId="1" fillId="0" borderId="0" xfId="0" applyNumberFormat="1" applyFont="1" applyAlignment="1" applyProtection="1">
      <alignment vertical="center"/>
      <protection hidden="1"/>
    </xf>
    <xf numFmtId="4" fontId="1" fillId="0" borderId="19" xfId="0" applyNumberFormat="1" applyFont="1" applyBorder="1" applyAlignment="1" applyProtection="1">
      <alignment vertical="center"/>
      <protection hidden="1"/>
    </xf>
    <xf numFmtId="4" fontId="2" fillId="12" borderId="1" xfId="0" quotePrefix="1" applyNumberFormat="1" applyFont="1" applyFill="1" applyBorder="1" applyAlignment="1" applyProtection="1">
      <alignment horizontal="left" vertical="center"/>
      <protection locked="0"/>
    </xf>
    <xf numFmtId="4" fontId="3" fillId="12" borderId="1" xfId="0" applyNumberFormat="1" applyFont="1" applyFill="1" applyBorder="1" applyAlignment="1" applyProtection="1">
      <alignment horizontal="center" vertical="center" textRotation="90" wrapText="1"/>
      <protection locked="0"/>
    </xf>
    <xf numFmtId="4" fontId="24" fillId="12" borderId="1" xfId="0" applyNumberFormat="1" applyFont="1" applyFill="1" applyBorder="1" applyAlignment="1" applyProtection="1">
      <alignment horizontal="center" vertical="center"/>
      <protection locked="0"/>
    </xf>
    <xf numFmtId="4" fontId="2" fillId="2" borderId="4" xfId="0" applyNumberFormat="1" applyFont="1" applyFill="1" applyBorder="1" applyAlignment="1" applyProtection="1">
      <alignment horizontal="center" vertical="center"/>
      <protection hidden="1"/>
    </xf>
    <xf numFmtId="4" fontId="2" fillId="2" borderId="5" xfId="0" applyNumberFormat="1" applyFont="1" applyFill="1" applyBorder="1" applyAlignment="1" applyProtection="1">
      <alignment horizontal="center" vertical="center"/>
      <protection hidden="1"/>
    </xf>
    <xf numFmtId="4" fontId="2" fillId="2" borderId="6" xfId="0" applyNumberFormat="1" applyFont="1" applyFill="1" applyBorder="1" applyAlignment="1" applyProtection="1">
      <alignment horizontal="center" vertical="center"/>
      <protection hidden="1"/>
    </xf>
    <xf numFmtId="4" fontId="4" fillId="2" borderId="8" xfId="0" applyNumberFormat="1" applyFont="1" applyFill="1" applyBorder="1" applyAlignment="1" applyProtection="1">
      <alignment horizontal="center" vertical="center" wrapText="1"/>
      <protection hidden="1"/>
    </xf>
    <xf numFmtId="4" fontId="4" fillId="2" borderId="10" xfId="0" applyNumberFormat="1" applyFont="1" applyFill="1" applyBorder="1" applyAlignment="1" applyProtection="1">
      <alignment horizontal="center" vertical="center" wrapText="1"/>
      <protection hidden="1"/>
    </xf>
    <xf numFmtId="4" fontId="2" fillId="2" borderId="26" xfId="0" applyNumberFormat="1" applyFont="1" applyFill="1" applyBorder="1" applyAlignment="1" applyProtection="1">
      <alignment horizontal="center" vertical="center"/>
      <protection hidden="1"/>
    </xf>
    <xf numFmtId="4" fontId="2" fillId="2" borderId="27" xfId="0" applyNumberFormat="1" applyFont="1" applyFill="1" applyBorder="1" applyAlignment="1" applyProtection="1">
      <alignment horizontal="center" vertical="center"/>
      <protection hidden="1"/>
    </xf>
    <xf numFmtId="4" fontId="2" fillId="2" borderId="23" xfId="0" applyNumberFormat="1" applyFont="1" applyFill="1" applyBorder="1" applyAlignment="1" applyProtection="1">
      <alignment horizontal="center" vertical="center"/>
      <protection hidden="1"/>
    </xf>
    <xf numFmtId="0" fontId="4" fillId="12" borderId="8" xfId="0" applyFont="1" applyFill="1" applyBorder="1" applyAlignment="1" applyProtection="1">
      <alignment horizontal="center" vertical="center"/>
      <protection locked="0"/>
    </xf>
    <xf numFmtId="0" fontId="4" fillId="12" borderId="9" xfId="0" applyFont="1" applyFill="1" applyBorder="1" applyAlignment="1" applyProtection="1">
      <alignment horizontal="center" vertical="center"/>
      <protection locked="0"/>
    </xf>
    <xf numFmtId="4" fontId="2" fillId="2" borderId="8" xfId="0" applyNumberFormat="1" applyFont="1" applyFill="1" applyBorder="1" applyAlignment="1" applyProtection="1">
      <alignment horizontal="center" vertical="center"/>
      <protection hidden="1"/>
    </xf>
    <xf numFmtId="4" fontId="2" fillId="2" borderId="9" xfId="0" applyNumberFormat="1" applyFont="1" applyFill="1" applyBorder="1" applyAlignment="1" applyProtection="1">
      <alignment horizontal="center" vertical="center"/>
      <protection hidden="1"/>
    </xf>
    <xf numFmtId="4" fontId="4" fillId="2" borderId="2" xfId="0" applyNumberFormat="1" applyFont="1" applyFill="1" applyBorder="1" applyAlignment="1" applyProtection="1">
      <alignment horizontal="center" vertical="center"/>
      <protection hidden="1"/>
    </xf>
    <xf numFmtId="4" fontId="4" fillId="2" borderId="25" xfId="0" applyNumberFormat="1" applyFont="1" applyFill="1" applyBorder="1" applyAlignment="1" applyProtection="1">
      <alignment horizontal="center" vertical="center"/>
      <protection hidden="1"/>
    </xf>
    <xf numFmtId="4" fontId="4" fillId="2" borderId="11" xfId="0" applyNumberFormat="1" applyFont="1" applyFill="1" applyBorder="1" applyAlignment="1" applyProtection="1">
      <alignment horizontal="center" vertical="center"/>
      <protection hidden="1"/>
    </xf>
    <xf numFmtId="4" fontId="2" fillId="2" borderId="15" xfId="0" applyNumberFormat="1" applyFont="1" applyFill="1" applyBorder="1" applyAlignment="1" applyProtection="1">
      <alignment horizontal="center" vertical="center"/>
      <protection hidden="1"/>
    </xf>
    <xf numFmtId="4" fontId="2" fillId="2" borderId="16" xfId="0" applyNumberFormat="1" applyFont="1" applyFill="1" applyBorder="1" applyAlignment="1" applyProtection="1">
      <alignment horizontal="center" vertical="center"/>
      <protection hidden="1"/>
    </xf>
    <xf numFmtId="4" fontId="2" fillId="2" borderId="20" xfId="0" applyNumberFormat="1" applyFont="1" applyFill="1" applyBorder="1" applyAlignment="1" applyProtection="1">
      <alignment horizontal="center" vertical="center"/>
      <protection hidden="1"/>
    </xf>
    <xf numFmtId="4" fontId="2" fillId="2" borderId="22" xfId="0" applyNumberFormat="1" applyFont="1" applyFill="1" applyBorder="1" applyAlignment="1" applyProtection="1">
      <alignment horizontal="center" vertical="center"/>
      <protection hidden="1"/>
    </xf>
    <xf numFmtId="4" fontId="2" fillId="2" borderId="24" xfId="0" applyNumberFormat="1" applyFont="1" applyFill="1" applyBorder="1" applyAlignment="1" applyProtection="1">
      <alignment horizontal="center" vertical="center"/>
      <protection hidden="1"/>
    </xf>
    <xf numFmtId="4" fontId="4" fillId="2" borderId="22" xfId="0" applyNumberFormat="1" applyFont="1" applyFill="1" applyBorder="1" applyAlignment="1" applyProtection="1">
      <alignment horizontal="center" vertical="center"/>
      <protection hidden="1"/>
    </xf>
    <xf numFmtId="4" fontId="4" fillId="2" borderId="23" xfId="0" applyNumberFormat="1" applyFont="1" applyFill="1" applyBorder="1" applyAlignment="1" applyProtection="1">
      <alignment horizontal="center" vertical="center"/>
      <protection hidden="1"/>
    </xf>
    <xf numFmtId="4" fontId="1" fillId="0" borderId="0" xfId="0" applyNumberFormat="1" applyFont="1" applyAlignment="1" applyProtection="1">
      <alignment horizontal="center" vertical="center" wrapText="1"/>
      <protection hidden="1"/>
    </xf>
    <xf numFmtId="4" fontId="4" fillId="2" borderId="2" xfId="0" applyNumberFormat="1" applyFont="1" applyFill="1" applyBorder="1" applyAlignment="1" applyProtection="1">
      <alignment horizontal="center" vertical="center" wrapText="1"/>
      <protection hidden="1"/>
    </xf>
    <xf numFmtId="4" fontId="4" fillId="2" borderId="11" xfId="0" applyNumberFormat="1" applyFont="1" applyFill="1" applyBorder="1" applyAlignment="1" applyProtection="1">
      <alignment horizontal="center" vertical="center" wrapText="1"/>
      <protection hidden="1"/>
    </xf>
    <xf numFmtId="4" fontId="2" fillId="2" borderId="28" xfId="0" applyNumberFormat="1" applyFont="1" applyFill="1" applyBorder="1" applyAlignment="1" applyProtection="1">
      <alignment horizontal="left" vertical="center"/>
      <protection hidden="1"/>
    </xf>
    <xf numFmtId="4" fontId="2" fillId="2" borderId="3" xfId="0" applyNumberFormat="1" applyFont="1" applyFill="1" applyBorder="1" applyAlignment="1" applyProtection="1">
      <alignment horizontal="left" vertical="center"/>
      <protection hidden="1"/>
    </xf>
    <xf numFmtId="4" fontId="5" fillId="2" borderId="2" xfId="0" applyNumberFormat="1" applyFont="1" applyFill="1" applyBorder="1" applyAlignment="1" applyProtection="1">
      <alignment horizontal="center" vertical="center" wrapText="1"/>
      <protection hidden="1"/>
    </xf>
    <xf numFmtId="4" fontId="5" fillId="2" borderId="3" xfId="0" applyNumberFormat="1" applyFont="1" applyFill="1" applyBorder="1" applyAlignment="1" applyProtection="1">
      <alignment horizontal="center" vertical="center" wrapText="1"/>
      <protection hidden="1"/>
    </xf>
    <xf numFmtId="14" fontId="3" fillId="2" borderId="2" xfId="0" applyNumberFormat="1" applyFont="1" applyFill="1" applyBorder="1" applyAlignment="1" applyProtection="1">
      <alignment horizontal="center" vertical="center" wrapText="1"/>
      <protection hidden="1"/>
    </xf>
    <xf numFmtId="14" fontId="3" fillId="2" borderId="11" xfId="0" applyNumberFormat="1" applyFont="1" applyFill="1" applyBorder="1" applyAlignment="1" applyProtection="1">
      <alignment horizontal="center" vertical="center" wrapText="1"/>
      <protection hidden="1"/>
    </xf>
    <xf numFmtId="4" fontId="6" fillId="0" borderId="16" xfId="0" applyNumberFormat="1" applyFont="1" applyBorder="1" applyAlignment="1" applyProtection="1">
      <alignment horizontal="center" vertical="center"/>
      <protection hidden="1"/>
    </xf>
    <xf numFmtId="4" fontId="6" fillId="0" borderId="0" xfId="0" applyNumberFormat="1" applyFont="1" applyAlignment="1" applyProtection="1">
      <alignment horizontal="center" vertical="center"/>
      <protection hidden="1"/>
    </xf>
    <xf numFmtId="4" fontId="1" fillId="0" borderId="0" xfId="0" applyNumberFormat="1" applyFont="1" applyAlignment="1" applyProtection="1">
      <alignment horizontal="center" vertical="center"/>
      <protection hidden="1"/>
    </xf>
    <xf numFmtId="4" fontId="3" fillId="8" borderId="26" xfId="0" applyNumberFormat="1" applyFont="1" applyFill="1" applyBorder="1" applyAlignment="1" applyProtection="1">
      <alignment horizontal="left" vertical="center" wrapText="1"/>
      <protection hidden="1"/>
    </xf>
    <xf numFmtId="4" fontId="3" fillId="8" borderId="27" xfId="0" applyNumberFormat="1" applyFont="1" applyFill="1" applyBorder="1" applyAlignment="1" applyProtection="1">
      <alignment horizontal="left" vertical="center" wrapText="1"/>
      <protection hidden="1"/>
    </xf>
    <xf numFmtId="4" fontId="3" fillId="8" borderId="24" xfId="0" applyNumberFormat="1" applyFont="1" applyFill="1" applyBorder="1" applyAlignment="1" applyProtection="1">
      <alignment horizontal="left" vertical="center" wrapText="1"/>
      <protection hidden="1"/>
    </xf>
    <xf numFmtId="4" fontId="2" fillId="2" borderId="17" xfId="0" applyNumberFormat="1" applyFont="1" applyFill="1" applyBorder="1" applyAlignment="1" applyProtection="1">
      <alignment horizontal="center" vertical="center"/>
      <protection hidden="1"/>
    </xf>
    <xf numFmtId="4" fontId="2" fillId="2" borderId="18" xfId="0" applyNumberFormat="1" applyFont="1" applyFill="1" applyBorder="1" applyAlignment="1" applyProtection="1">
      <alignment horizontal="center" vertical="center"/>
      <protection hidden="1"/>
    </xf>
    <xf numFmtId="4" fontId="3" fillId="8" borderId="28" xfId="0" applyNumberFormat="1" applyFont="1" applyFill="1" applyBorder="1" applyAlignment="1" applyProtection="1">
      <alignment horizontal="left" vertical="top" wrapText="1"/>
      <protection hidden="1"/>
    </xf>
    <xf numFmtId="4" fontId="3" fillId="8" borderId="25" xfId="0" applyNumberFormat="1" applyFont="1" applyFill="1" applyBorder="1" applyAlignment="1" applyProtection="1">
      <alignment horizontal="left" vertical="top" wrapText="1"/>
      <protection hidden="1"/>
    </xf>
    <xf numFmtId="4" fontId="3" fillId="8" borderId="3" xfId="0" applyNumberFormat="1" applyFont="1" applyFill="1" applyBorder="1" applyAlignment="1" applyProtection="1">
      <alignment horizontal="left" vertical="top" wrapText="1"/>
      <protection hidden="1"/>
    </xf>
  </cellXfs>
  <cellStyles count="4">
    <cellStyle name="Millares 2" xfId="2" xr:uid="{00000000-0005-0000-0000-000000000000}"/>
    <cellStyle name="Moneda" xfId="3" builtinId="4"/>
    <cellStyle name="Moneda 2" xfId="1" xr:uid="{00000000-0005-0000-0000-000002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43527</xdr:rowOff>
    </xdr:from>
    <xdr:to>
      <xdr:col>2</xdr:col>
      <xdr:colOff>889000</xdr:colOff>
      <xdr:row>1</xdr:row>
      <xdr:rowOff>533054</xdr:rowOff>
    </xdr:to>
    <xdr:pic>
      <xdr:nvPicPr>
        <xdr:cNvPr id="2" name="image1.jpeg">
          <a:extLst>
            <a:ext uri="{FF2B5EF4-FFF2-40B4-BE49-F238E27FC236}">
              <a16:creationId xmlns:a16="http://schemas.microsoft.com/office/drawing/2014/main" id="{3930D451-621B-4B44-A52E-9AE6712D3D9B}"/>
            </a:ext>
          </a:extLst>
        </xdr:cNvPr>
        <xdr:cNvPicPr/>
      </xdr:nvPicPr>
      <xdr:blipFill>
        <a:blip xmlns:r="http://schemas.openxmlformats.org/officeDocument/2006/relationships" r:embed="rId1" cstate="print"/>
        <a:stretch>
          <a:fillRect/>
        </a:stretch>
      </xdr:blipFill>
      <xdr:spPr>
        <a:xfrm>
          <a:off x="876300" y="672177"/>
          <a:ext cx="1831975" cy="48952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1"/>
  <sheetViews>
    <sheetView showGridLines="0" tabSelected="1" zoomScaleNormal="100" workbookViewId="0">
      <selection activeCell="G14" sqref="G14"/>
    </sheetView>
  </sheetViews>
  <sheetFormatPr baseColWidth="10" defaultColWidth="10.85546875" defaultRowHeight="11.25" x14ac:dyDescent="0.25"/>
  <cols>
    <col min="1" max="1" width="10.85546875" style="69"/>
    <col min="2" max="2" width="16.42578125" style="69" customWidth="1"/>
    <col min="3" max="3" width="35.85546875" style="69" customWidth="1"/>
    <col min="4" max="4" width="21.28515625" style="69" customWidth="1"/>
    <col min="5" max="5" width="31.140625" style="69" customWidth="1"/>
    <col min="6" max="6" width="18.7109375" style="69" customWidth="1"/>
    <col min="7" max="7" width="17.7109375" style="69" customWidth="1"/>
    <col min="8" max="8" width="10.85546875" style="69"/>
    <col min="9" max="9" width="10.85546875" style="69" customWidth="1"/>
    <col min="10" max="16384" width="10.85546875" style="69"/>
  </cols>
  <sheetData>
    <row r="1" spans="1:7" ht="50.1" customHeight="1" thickBot="1" x14ac:dyDescent="0.3"/>
    <row r="2" spans="1:7" ht="45.6" customHeight="1" thickBot="1" x14ac:dyDescent="0.3">
      <c r="B2" s="86" t="s">
        <v>0</v>
      </c>
      <c r="C2" s="87"/>
      <c r="D2" s="87"/>
      <c r="E2" s="87"/>
      <c r="F2" s="87"/>
      <c r="G2" s="88"/>
    </row>
    <row r="3" spans="1:7" ht="21.75" customHeight="1" thickBot="1" x14ac:dyDescent="0.3">
      <c r="B3" s="101" t="s">
        <v>1</v>
      </c>
      <c r="C3" s="102"/>
      <c r="D3" s="102"/>
      <c r="E3" s="102"/>
      <c r="F3" s="102"/>
      <c r="G3" s="103"/>
    </row>
    <row r="4" spans="1:7" ht="30" customHeight="1" x14ac:dyDescent="0.25">
      <c r="B4" s="70" t="s">
        <v>2</v>
      </c>
      <c r="C4" s="83" t="s">
        <v>266</v>
      </c>
      <c r="D4" s="96" t="s">
        <v>3</v>
      </c>
      <c r="E4" s="97"/>
      <c r="F4" s="89" t="str">
        <f>+IFERROR(VLOOKUP(C4,Vacantes!$A$2:$B$5,2,0)," Sin información")</f>
        <v>Profesional Universitario  Codigo 219 Grado 10</v>
      </c>
      <c r="G4" s="90"/>
    </row>
    <row r="5" spans="1:7" ht="27" customHeight="1" x14ac:dyDescent="0.25">
      <c r="B5" s="111" t="s">
        <v>4</v>
      </c>
      <c r="C5" s="112"/>
      <c r="D5" s="98" t="str">
        <f>+IFERROR(VLOOKUP(C4,Vacantes!$A$2:$C$5,3,0)," Sin información")</f>
        <v>006 - SUBDIRECCION RECOLECCIÓN, BARRIDO Y LIMPIEZA</v>
      </c>
      <c r="E5" s="99"/>
      <c r="F5" s="99"/>
      <c r="G5" s="100"/>
    </row>
    <row r="6" spans="1:7" ht="31.5" customHeight="1" thickBot="1" x14ac:dyDescent="0.3">
      <c r="B6" s="71" t="s">
        <v>5</v>
      </c>
      <c r="C6" s="10" t="str">
        <f>+IFERROR(VLOOKUP(C4,Vacantes!A2:I5,9,0)," Sin información")</f>
        <v>TEMPORAL</v>
      </c>
      <c r="D6" s="104" t="s">
        <v>6</v>
      </c>
      <c r="E6" s="105"/>
      <c r="F6" s="106">
        <f>+IFERROR(VLOOKUP(C4,Vacantes!A2:L5,12,0)," Sin información")</f>
        <v>3359725</v>
      </c>
      <c r="G6" s="107"/>
    </row>
    <row r="7" spans="1:7" ht="27" customHeight="1" thickBot="1" x14ac:dyDescent="0.3">
      <c r="B7" s="86" t="s">
        <v>7</v>
      </c>
      <c r="C7" s="87"/>
      <c r="D7" s="87"/>
      <c r="E7" s="87"/>
      <c r="F7" s="87"/>
      <c r="G7" s="88"/>
    </row>
    <row r="8" spans="1:7" ht="27" customHeight="1" thickBot="1" x14ac:dyDescent="0.3">
      <c r="B8" s="72" t="s">
        <v>8</v>
      </c>
      <c r="C8" s="94">
        <v>0</v>
      </c>
      <c r="D8" s="95"/>
      <c r="E8" s="73" t="s">
        <v>9</v>
      </c>
      <c r="F8" s="89" t="str">
        <f>+IFERROR(VLOOKUP($C$8,Planta!$A$2:$B$163,2,0)," Sin información")</f>
        <v xml:space="preserve"> Sin información</v>
      </c>
      <c r="G8" s="90"/>
    </row>
    <row r="9" spans="1:7" ht="39.75" customHeight="1" x14ac:dyDescent="0.25">
      <c r="B9" s="74" t="s">
        <v>10</v>
      </c>
      <c r="C9" s="109" t="str">
        <f>+IFERROR(VLOOKUP($C$8,Planta!$A$2:$F$163,6,0)," Sin información")</f>
        <v xml:space="preserve"> Sin información</v>
      </c>
      <c r="D9" s="110"/>
      <c r="E9" s="75" t="s">
        <v>11</v>
      </c>
      <c r="F9" s="89" t="str">
        <f>+IFERROR(VLOOKUP($C$8,Planta!$A$2:$H$163,8,0),"Sin Información")</f>
        <v>Sin Información</v>
      </c>
      <c r="G9" s="90"/>
    </row>
    <row r="10" spans="1:7" ht="45.6" customHeight="1" x14ac:dyDescent="0.25">
      <c r="B10" s="76" t="s">
        <v>12</v>
      </c>
      <c r="C10" s="11" t="str">
        <f>+IFERROR(VLOOKUP($C$8,Planta!$A$2:$D$163,4,0)," Sin información")</f>
        <v xml:space="preserve"> Sin información</v>
      </c>
      <c r="D10" s="113" t="s">
        <v>13</v>
      </c>
      <c r="E10" s="114"/>
      <c r="F10" s="115" t="str">
        <f>+IFERROR(VLOOKUP($C$8,Planta!$A$2:$E$163,5,0)," Sin información")</f>
        <v xml:space="preserve"> Sin información</v>
      </c>
      <c r="G10" s="116"/>
    </row>
    <row r="11" spans="1:7" ht="33.75" customHeight="1" thickBot="1" x14ac:dyDescent="0.3">
      <c r="A11" s="69" t="s">
        <v>14</v>
      </c>
      <c r="B11" s="91" t="s">
        <v>15</v>
      </c>
      <c r="C11" s="92"/>
      <c r="D11" s="92"/>
      <c r="E11" s="92"/>
      <c r="F11" s="92"/>
      <c r="G11" s="93"/>
    </row>
    <row r="12" spans="1:7" ht="45.6" customHeight="1" x14ac:dyDescent="0.25">
      <c r="B12" s="123" t="s">
        <v>16</v>
      </c>
      <c r="C12" s="124"/>
      <c r="D12" s="97"/>
      <c r="E12" s="77" t="s">
        <v>17</v>
      </c>
      <c r="F12" s="73" t="s">
        <v>18</v>
      </c>
      <c r="G12" s="78" t="s">
        <v>19</v>
      </c>
    </row>
    <row r="13" spans="1:7" ht="408.95" customHeight="1" x14ac:dyDescent="0.25">
      <c r="B13" s="125" t="str">
        <f>+VLOOKUP(C4,Vacantes!$A$2:$F$5,6,0)</f>
        <v>Estudio: • Título Profesional en Administración, Administración Ambiental, Administración Financiera, Administración Pública, Administración de Empresas, Administración de Empresas y Finanzas, Administración y Dirección de Empresas, Administración y Negocios Internacionales, Administración en Finanzas y Negocios internacionales, Finanzas y Relaciones Internacionales, Administración de Negocios, Administración de Servicios, Gestión Empresarial, Gestión y Desarrollo Urbanos,  Administración de Empresas con Énfasis en Finanzas, Finanzas  del Núcleo Básico de Conocimiento  Administración. • Título Profesional en Economía, Finanzas y Comercio Exterior, Economía y Finanzas Internacionales del Núcleo Básico de Conocimiento Economía. • Título Profesional en Contaduría Pública del Núcleo Básico de Conocimiento Contaduría Pública. • Título Profesional en Ingeniería Administrativa, Ingeniería Administrativa y de Finanzas, Ingeniería en Calidad, Ingeniería Financiera, Ingeniería Financiera y de Negocios del Núcleo Básico de Conocimiento Ingeniería administrativa y Afines • Título Profesional en Ingeniería Ambiental, Ingeniería Ambiental y de Saneamiento, Ingeniería Sanitaria Ambiental, Ingeniería Sanitaria, Ingeniería del Medio Ambiente, Ingeniería del Desarrollo Ambiental, Ingeniería Ambiental y Sanitaria, Ingeniería Forestal del Núcleo Básico de Conocimiento Ingeniería Ambiental, Sanitaria y Afines. • Título Profesional en Ingeniería Industrial, Ingeniería de Producción del Núcleo Básico de Conocimiento   Ingeniería Industrial y Afines. • Título Profesional en Ingeniería Civil, Ingeniería Catastral y Geodesia, Ingeniería de Transportes y Vías, Ingeniería Geográfica, Ingeniería Geológica, Ingeniería Topográfica, Ingeniería Urbana, del Núcleo Básico de Conocimiento   Ingeniería Civil y Afines. • Título Profesional en Ingeniería Forestal, Ingeniería Agrícola, del Núcleo Básico de Conocimiento Ingeniería Agrícola, Ingeniería Forestal y Afines. • Título Profesional en Ingeniería Mecánica, Ingeniería de Mantenimiento, Ingeniería de Procesos Industriales, Ingeniería Electromecánica, Ingeniería en Mantenimiento Industrial y Hospitalario, Ingeniería en Mecatrónica, Ingeniería Mecánica y de Manufactura, Ingeniería Mecatrónica del Núcleo Básico de Conocimiento Ingeniería Mecánica y Afines. • Tarjeta profesional en los casos reglamentados por la ley.</v>
      </c>
      <c r="C13" s="126"/>
      <c r="D13" s="127"/>
      <c r="E13" s="84" t="s">
        <v>161</v>
      </c>
      <c r="F13" s="84" t="s">
        <v>161</v>
      </c>
      <c r="G13" s="84" t="s">
        <v>161</v>
      </c>
    </row>
    <row r="14" spans="1:7" ht="36" customHeight="1" thickBot="1" x14ac:dyDescent="0.3">
      <c r="B14" s="120" t="str">
        <f>+VLOOKUP(C4,Vacantes!$A$2:$G$5,7,0)</f>
        <v>Veintisiete (27) meses de experiencia profesional relacionada</v>
      </c>
      <c r="C14" s="121"/>
      <c r="D14" s="122"/>
      <c r="E14" s="85" t="s">
        <v>161</v>
      </c>
      <c r="F14" s="85" t="s">
        <v>161</v>
      </c>
      <c r="G14" s="85" t="s">
        <v>161</v>
      </c>
    </row>
    <row r="15" spans="1:7" ht="21" customHeight="1" x14ac:dyDescent="0.25">
      <c r="B15" s="79"/>
      <c r="C15" s="79"/>
      <c r="D15" s="79"/>
      <c r="E15" s="80"/>
      <c r="F15" s="81"/>
      <c r="G15" s="81"/>
    </row>
    <row r="16" spans="1:7" ht="21" customHeight="1" thickBot="1" x14ac:dyDescent="0.3">
      <c r="B16" s="79"/>
      <c r="C16" s="79"/>
      <c r="D16" s="79"/>
      <c r="E16" s="80"/>
      <c r="F16" s="81"/>
      <c r="G16" s="81"/>
    </row>
    <row r="17" spans="4:7" ht="30" customHeight="1" thickBot="1" x14ac:dyDescent="0.3">
      <c r="D17" s="67"/>
      <c r="E17" s="68"/>
      <c r="F17" s="82"/>
      <c r="G17" s="81"/>
    </row>
    <row r="18" spans="4:7" x14ac:dyDescent="0.25">
      <c r="D18" s="117" t="s">
        <v>20</v>
      </c>
      <c r="E18" s="117"/>
      <c r="F18" s="119"/>
      <c r="G18" s="119"/>
    </row>
    <row r="19" spans="4:7" x14ac:dyDescent="0.25">
      <c r="D19" s="118"/>
      <c r="E19" s="118"/>
      <c r="F19" s="119"/>
      <c r="G19" s="119"/>
    </row>
    <row r="20" spans="4:7" x14ac:dyDescent="0.25">
      <c r="D20" s="118" t="str">
        <f>+IFERROR(VLOOKUP(C8,Planta!$A$2:$B$170,2,0)," Sin Información")</f>
        <v xml:space="preserve"> Sin Información</v>
      </c>
      <c r="E20" s="118"/>
      <c r="F20" s="119"/>
      <c r="G20" s="119"/>
    </row>
    <row r="21" spans="4:7" x14ac:dyDescent="0.25">
      <c r="D21" s="108" t="str">
        <f>+IFERROR(VLOOKUP(C8,Planta!A2:F163,6,0)," Sin información")</f>
        <v xml:space="preserve"> Sin información</v>
      </c>
      <c r="E21" s="108"/>
    </row>
  </sheetData>
  <sheetProtection algorithmName="SHA-512" hashValue="W3hhqXv4WcCTD2PoeOymEcunO0634lDb6cPb05IjJq9pShgJ/uEVnbXxxxuOHi3zyq0Yp2FOEDVGCNLsxBDbZw==" saltValue="sPqkObwdhqTi7QA4bNgzDw==" spinCount="100000" sheet="1" objects="1" scenarios="1" selectLockedCells="1"/>
  <protectedRanges>
    <protectedRange sqref="A18:XFD1048576 F17:XFD17 A17:C17 A16:XFD16 F15:XFD15 A15:D15 H14:XFD14 A14:D14 H13:XFD13 A13:D13 A9:XFD12 E8:XFD8 A8:B8 A5:XFD7 D4:XFD4 A4:B4 A1:XFD3" name="Rango1"/>
  </protectedRanges>
  <mergeCells count="23">
    <mergeCell ref="D21:E21"/>
    <mergeCell ref="C9:D9"/>
    <mergeCell ref="B5:C5"/>
    <mergeCell ref="D10:E10"/>
    <mergeCell ref="F10:G10"/>
    <mergeCell ref="D18:E19"/>
    <mergeCell ref="D20:E20"/>
    <mergeCell ref="F18:G20"/>
    <mergeCell ref="B14:D14"/>
    <mergeCell ref="B12:D12"/>
    <mergeCell ref="B13:D13"/>
    <mergeCell ref="B2:G2"/>
    <mergeCell ref="F8:G8"/>
    <mergeCell ref="B11:G11"/>
    <mergeCell ref="C8:D8"/>
    <mergeCell ref="D4:E4"/>
    <mergeCell ref="F4:G4"/>
    <mergeCell ref="D5:G5"/>
    <mergeCell ref="F9:G9"/>
    <mergeCell ref="B7:G7"/>
    <mergeCell ref="B3:G3"/>
    <mergeCell ref="D6:E6"/>
    <mergeCell ref="F6:G6"/>
  </mergeCells>
  <pageMargins left="0.7" right="0.7" top="0.75" bottom="0.75" header="0.3" footer="0.3"/>
  <pageSetup scale="52" orientation="portrait" r:id="rId1"/>
  <colBreaks count="1" manualBreakCount="1">
    <brk id="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Vacantes!$A$2:$A$5</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
  <sheetViews>
    <sheetView workbookViewId="0">
      <selection activeCell="B13" sqref="B13:D13"/>
    </sheetView>
  </sheetViews>
  <sheetFormatPr baseColWidth="10" defaultColWidth="11.42578125" defaultRowHeight="15" customHeight="1" x14ac:dyDescent="0.25"/>
  <cols>
    <col min="1" max="1" width="14.42578125" style="9" customWidth="1"/>
    <col min="2" max="2" width="48.7109375" style="50" customWidth="1"/>
    <col min="3" max="3" width="45" style="50" customWidth="1"/>
    <col min="4" max="4" width="40.140625" style="50" customWidth="1"/>
    <col min="5" max="5" width="86.28515625" style="50" customWidth="1"/>
    <col min="6" max="6" width="49.5703125" style="50" customWidth="1"/>
    <col min="7" max="7" width="33.42578125" style="50" customWidth="1"/>
    <col min="8" max="8" width="22.5703125" style="50" customWidth="1"/>
    <col min="9" max="9" width="23.28515625" style="50" customWidth="1"/>
    <col min="10" max="10" width="22.140625" style="50" customWidth="1"/>
    <col min="11" max="11" width="12.42578125" style="50" customWidth="1"/>
    <col min="12" max="12" width="22.85546875" style="50" customWidth="1"/>
    <col min="13" max="13" width="11.42578125" style="50" customWidth="1"/>
    <col min="14" max="16384" width="11.42578125" style="9"/>
  </cols>
  <sheetData>
    <row r="1" spans="1:13" s="8" customFormat="1" ht="15" customHeight="1" x14ac:dyDescent="0.25">
      <c r="A1" s="7" t="s">
        <v>21</v>
      </c>
      <c r="B1" s="47" t="s">
        <v>22</v>
      </c>
      <c r="C1" s="48" t="s">
        <v>23</v>
      </c>
      <c r="D1" s="49" t="s">
        <v>24</v>
      </c>
      <c r="E1" s="49" t="s">
        <v>25</v>
      </c>
      <c r="F1" s="49" t="s">
        <v>26</v>
      </c>
      <c r="G1" s="49" t="s">
        <v>27</v>
      </c>
      <c r="H1" s="49" t="s">
        <v>28</v>
      </c>
      <c r="I1" s="48" t="s">
        <v>5</v>
      </c>
      <c r="J1" s="48" t="s">
        <v>29</v>
      </c>
      <c r="K1" s="48" t="s">
        <v>30</v>
      </c>
      <c r="L1" s="48" t="s">
        <v>29</v>
      </c>
      <c r="M1" s="48" t="s">
        <v>31</v>
      </c>
    </row>
    <row r="2" spans="1:13" ht="15" customHeight="1" x14ac:dyDescent="0.25">
      <c r="A2" s="46" t="s">
        <v>260</v>
      </c>
      <c r="B2" s="46" t="s">
        <v>261</v>
      </c>
      <c r="C2" s="62" t="s">
        <v>160</v>
      </c>
      <c r="D2" s="63" t="s">
        <v>262</v>
      </c>
      <c r="E2" s="63" t="s">
        <v>263</v>
      </c>
      <c r="F2" s="63" t="s">
        <v>264</v>
      </c>
      <c r="G2" s="63" t="s">
        <v>265</v>
      </c>
      <c r="H2" s="63" t="s">
        <v>32</v>
      </c>
      <c r="I2" s="62" t="s">
        <v>33</v>
      </c>
      <c r="J2" s="65">
        <v>3359725</v>
      </c>
      <c r="K2" s="64">
        <v>1</v>
      </c>
      <c r="L2" s="65">
        <v>3359725</v>
      </c>
      <c r="M2" s="64">
        <v>36176</v>
      </c>
    </row>
    <row r="3" spans="1:13" ht="15" customHeight="1" x14ac:dyDescent="0.25">
      <c r="A3" s="46" t="s">
        <v>266</v>
      </c>
      <c r="B3" s="46" t="s">
        <v>261</v>
      </c>
      <c r="C3" s="62" t="s">
        <v>267</v>
      </c>
      <c r="D3" s="62" t="s">
        <v>268</v>
      </c>
      <c r="E3" s="62" t="s">
        <v>269</v>
      </c>
      <c r="F3" s="63" t="s">
        <v>270</v>
      </c>
      <c r="G3" s="63" t="s">
        <v>265</v>
      </c>
      <c r="H3" s="62" t="s">
        <v>171</v>
      </c>
      <c r="I3" s="62" t="s">
        <v>33</v>
      </c>
      <c r="J3" s="65">
        <v>3359725</v>
      </c>
      <c r="K3" s="64">
        <v>1</v>
      </c>
      <c r="L3" s="65">
        <v>3359725</v>
      </c>
      <c r="M3" s="64">
        <v>36177</v>
      </c>
    </row>
    <row r="4" spans="1:13" ht="15" customHeight="1" x14ac:dyDescent="0.25">
      <c r="A4" s="46" t="s">
        <v>271</v>
      </c>
      <c r="B4" s="46" t="s">
        <v>272</v>
      </c>
      <c r="C4" s="62" t="s">
        <v>170</v>
      </c>
      <c r="D4" s="62" t="s">
        <v>273</v>
      </c>
      <c r="E4" s="66" t="s">
        <v>274</v>
      </c>
      <c r="F4" s="66" t="s">
        <v>275</v>
      </c>
      <c r="G4" s="62" t="s">
        <v>169</v>
      </c>
      <c r="H4" s="62" t="s">
        <v>172</v>
      </c>
      <c r="I4" s="62" t="s">
        <v>33</v>
      </c>
      <c r="J4" s="65">
        <v>3556681</v>
      </c>
      <c r="K4" s="64">
        <v>1</v>
      </c>
      <c r="L4" s="65">
        <v>3556681</v>
      </c>
      <c r="M4" s="64">
        <v>36164</v>
      </c>
    </row>
    <row r="5" spans="1:13" ht="15" customHeight="1" x14ac:dyDescent="0.25">
      <c r="A5" s="46" t="s">
        <v>245</v>
      </c>
      <c r="B5" s="62" t="s">
        <v>276</v>
      </c>
      <c r="C5" s="62" t="s">
        <v>173</v>
      </c>
      <c r="D5" s="62" t="s">
        <v>246</v>
      </c>
      <c r="E5" s="64" t="s">
        <v>247</v>
      </c>
      <c r="F5" s="64" t="s">
        <v>248</v>
      </c>
      <c r="G5" s="62" t="s">
        <v>174</v>
      </c>
      <c r="H5" s="18" t="s">
        <v>172</v>
      </c>
      <c r="I5" s="62" t="s">
        <v>33</v>
      </c>
      <c r="J5" s="65">
        <v>3067462</v>
      </c>
      <c r="K5" s="64">
        <v>1</v>
      </c>
      <c r="L5" s="65">
        <v>3067462</v>
      </c>
      <c r="M5" s="20">
        <v>36188</v>
      </c>
    </row>
  </sheetData>
  <autoFilter ref="A1:M1" xr:uid="{00000000-0009-0000-0000-000001000000}"/>
  <phoneticPr fontId="9" type="noConversion"/>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63"/>
  <sheetViews>
    <sheetView topLeftCell="A151" workbookViewId="0">
      <selection activeCell="B13" sqref="B13:D13"/>
    </sheetView>
  </sheetViews>
  <sheetFormatPr baseColWidth="10" defaultColWidth="11.42578125" defaultRowHeight="15" customHeight="1" x14ac:dyDescent="0.25"/>
  <cols>
    <col min="1" max="1" width="13.7109375" bestFit="1" customWidth="1"/>
    <col min="2" max="2" width="77.7109375" customWidth="1"/>
    <col min="3" max="3" width="11.5703125" customWidth="1"/>
    <col min="4" max="4" width="39.140625" customWidth="1"/>
    <col min="5" max="5" width="27.7109375" customWidth="1"/>
    <col min="6" max="6" width="55" customWidth="1"/>
    <col min="7" max="7" width="30.28515625" customWidth="1"/>
    <col min="8" max="8" width="70.140625" customWidth="1"/>
  </cols>
  <sheetData>
    <row r="1" spans="1:8" ht="15" customHeight="1" x14ac:dyDescent="0.25">
      <c r="A1" s="12" t="s">
        <v>34</v>
      </c>
      <c r="B1" s="12" t="s">
        <v>175</v>
      </c>
      <c r="C1" s="12" t="s">
        <v>176</v>
      </c>
      <c r="D1" s="12" t="s">
        <v>37</v>
      </c>
      <c r="E1" s="12" t="s">
        <v>36</v>
      </c>
      <c r="F1" s="12" t="s">
        <v>35</v>
      </c>
      <c r="G1" s="12" t="s">
        <v>31</v>
      </c>
      <c r="H1" s="12" t="s">
        <v>23</v>
      </c>
    </row>
    <row r="2" spans="1:8" ht="15" customHeight="1" x14ac:dyDescent="0.25">
      <c r="A2" s="22">
        <v>79886153</v>
      </c>
      <c r="B2" s="14" t="s">
        <v>120</v>
      </c>
      <c r="C2" s="14" t="s">
        <v>149</v>
      </c>
      <c r="D2" s="21" t="s">
        <v>46</v>
      </c>
      <c r="E2" s="24">
        <v>44201</v>
      </c>
      <c r="F2" s="33" t="s">
        <v>243</v>
      </c>
      <c r="G2" s="21">
        <v>36155</v>
      </c>
      <c r="H2" s="19" t="s">
        <v>160</v>
      </c>
    </row>
    <row r="3" spans="1:8" ht="15" customHeight="1" x14ac:dyDescent="0.25">
      <c r="A3" s="25">
        <v>36755660</v>
      </c>
      <c r="B3" s="14" t="s">
        <v>114</v>
      </c>
      <c r="C3" s="14" t="s">
        <v>149</v>
      </c>
      <c r="D3" s="21" t="s">
        <v>46</v>
      </c>
      <c r="E3" s="24">
        <v>44147</v>
      </c>
      <c r="F3" s="17" t="s">
        <v>277</v>
      </c>
      <c r="G3" s="26">
        <v>36125</v>
      </c>
      <c r="H3" s="19" t="s">
        <v>160</v>
      </c>
    </row>
    <row r="4" spans="1:8" ht="15" customHeight="1" x14ac:dyDescent="0.25">
      <c r="A4" s="13">
        <v>1118535719</v>
      </c>
      <c r="B4" s="14" t="s">
        <v>45</v>
      </c>
      <c r="C4" s="14" t="s">
        <v>149</v>
      </c>
      <c r="D4" s="15" t="s">
        <v>39</v>
      </c>
      <c r="E4" s="16">
        <v>44574</v>
      </c>
      <c r="F4" s="17" t="s">
        <v>278</v>
      </c>
      <c r="G4" s="15" t="s">
        <v>39</v>
      </c>
      <c r="H4" s="19" t="s">
        <v>162</v>
      </c>
    </row>
    <row r="5" spans="1:8" ht="15" customHeight="1" x14ac:dyDescent="0.25">
      <c r="A5" s="51">
        <v>52381861</v>
      </c>
      <c r="B5" s="23" t="s">
        <v>207</v>
      </c>
      <c r="C5" s="23" t="s">
        <v>149</v>
      </c>
      <c r="D5" s="21" t="s">
        <v>46</v>
      </c>
      <c r="E5" s="24">
        <v>44201</v>
      </c>
      <c r="F5" s="17" t="s">
        <v>249</v>
      </c>
      <c r="G5" s="20">
        <v>74597</v>
      </c>
      <c r="H5" s="19" t="s">
        <v>166</v>
      </c>
    </row>
    <row r="6" spans="1:8" ht="15" customHeight="1" x14ac:dyDescent="0.25">
      <c r="A6" s="25">
        <v>79653803</v>
      </c>
      <c r="B6" s="14" t="s">
        <v>138</v>
      </c>
      <c r="C6" s="14" t="s">
        <v>149</v>
      </c>
      <c r="D6" s="21" t="s">
        <v>46</v>
      </c>
      <c r="E6" s="16">
        <v>44140</v>
      </c>
      <c r="F6" s="17" t="s">
        <v>279</v>
      </c>
      <c r="G6" s="21">
        <v>36141</v>
      </c>
      <c r="H6" s="19" t="s">
        <v>168</v>
      </c>
    </row>
    <row r="7" spans="1:8" ht="15" customHeight="1" x14ac:dyDescent="0.25">
      <c r="A7" s="22">
        <v>79985040</v>
      </c>
      <c r="B7" s="14" t="s">
        <v>72</v>
      </c>
      <c r="C7" s="14" t="s">
        <v>149</v>
      </c>
      <c r="D7" s="21" t="s">
        <v>46</v>
      </c>
      <c r="E7" s="16">
        <v>44256</v>
      </c>
      <c r="F7" s="14" t="s">
        <v>244</v>
      </c>
      <c r="G7" s="21">
        <v>36182</v>
      </c>
      <c r="H7" s="19" t="s">
        <v>173</v>
      </c>
    </row>
    <row r="8" spans="1:8" ht="15" customHeight="1" x14ac:dyDescent="0.25">
      <c r="A8" s="25">
        <v>1095510114</v>
      </c>
      <c r="B8" s="14" t="s">
        <v>79</v>
      </c>
      <c r="C8" s="14" t="s">
        <v>149</v>
      </c>
      <c r="D8" s="21" t="s">
        <v>46</v>
      </c>
      <c r="E8" s="24">
        <v>44348</v>
      </c>
      <c r="F8" s="17" t="s">
        <v>243</v>
      </c>
      <c r="G8" s="21">
        <v>36158</v>
      </c>
      <c r="H8" s="19" t="s">
        <v>164</v>
      </c>
    </row>
    <row r="9" spans="1:8" ht="15" customHeight="1" x14ac:dyDescent="0.25">
      <c r="A9" s="13">
        <v>79890393</v>
      </c>
      <c r="B9" s="14" t="s">
        <v>132</v>
      </c>
      <c r="C9" s="14" t="s">
        <v>149</v>
      </c>
      <c r="D9" s="21" t="s">
        <v>46</v>
      </c>
      <c r="E9" s="16">
        <v>44147</v>
      </c>
      <c r="F9" s="14" t="s">
        <v>244</v>
      </c>
      <c r="G9" s="20">
        <v>74607</v>
      </c>
      <c r="H9" s="19" t="s">
        <v>167</v>
      </c>
    </row>
    <row r="10" spans="1:8" ht="15" customHeight="1" x14ac:dyDescent="0.25">
      <c r="A10" s="52">
        <v>1032416847</v>
      </c>
      <c r="B10" s="23" t="s">
        <v>204</v>
      </c>
      <c r="C10" s="23" t="s">
        <v>149</v>
      </c>
      <c r="D10" s="21" t="s">
        <v>46</v>
      </c>
      <c r="E10" s="24">
        <v>44147</v>
      </c>
      <c r="F10" s="14" t="s">
        <v>244</v>
      </c>
      <c r="G10" s="21">
        <v>36178</v>
      </c>
      <c r="H10" s="19" t="s">
        <v>160</v>
      </c>
    </row>
    <row r="11" spans="1:8" ht="15" customHeight="1" x14ac:dyDescent="0.25">
      <c r="A11" s="40">
        <v>63486950</v>
      </c>
      <c r="B11" s="14" t="s">
        <v>250</v>
      </c>
      <c r="C11" s="14" t="s">
        <v>149</v>
      </c>
      <c r="D11" s="21" t="s">
        <v>46</v>
      </c>
      <c r="E11" s="24">
        <v>44256</v>
      </c>
      <c r="F11" s="17" t="s">
        <v>244</v>
      </c>
      <c r="G11" s="20">
        <v>36190</v>
      </c>
      <c r="H11" s="19" t="s">
        <v>168</v>
      </c>
    </row>
    <row r="12" spans="1:8" ht="15" customHeight="1" x14ac:dyDescent="0.25">
      <c r="A12" s="40">
        <v>1022343001</v>
      </c>
      <c r="B12" s="14" t="s">
        <v>153</v>
      </c>
      <c r="C12" s="14" t="s">
        <v>149</v>
      </c>
      <c r="D12" s="21" t="s">
        <v>46</v>
      </c>
      <c r="E12" s="24">
        <v>44147</v>
      </c>
      <c r="F12" s="17" t="s">
        <v>280</v>
      </c>
      <c r="G12" s="21">
        <v>36150</v>
      </c>
      <c r="H12" s="19" t="s">
        <v>168</v>
      </c>
    </row>
    <row r="13" spans="1:8" ht="15" customHeight="1" x14ac:dyDescent="0.25">
      <c r="A13" s="25">
        <v>25221951</v>
      </c>
      <c r="B13" s="14" t="s">
        <v>122</v>
      </c>
      <c r="C13" s="14" t="s">
        <v>149</v>
      </c>
      <c r="D13" s="21" t="s">
        <v>46</v>
      </c>
      <c r="E13" s="24">
        <v>42355</v>
      </c>
      <c r="F13" s="17" t="s">
        <v>281</v>
      </c>
      <c r="G13" s="28">
        <v>74583</v>
      </c>
      <c r="H13" s="19" t="s">
        <v>160</v>
      </c>
    </row>
    <row r="14" spans="1:8" ht="15" customHeight="1" x14ac:dyDescent="0.25">
      <c r="A14" s="52"/>
      <c r="B14" s="23" t="s">
        <v>251</v>
      </c>
      <c r="C14" s="23" t="s">
        <v>149</v>
      </c>
      <c r="D14" s="21"/>
      <c r="E14" s="24"/>
      <c r="F14" s="17" t="s">
        <v>282</v>
      </c>
      <c r="G14" s="21">
        <v>36148</v>
      </c>
      <c r="H14" s="19" t="s">
        <v>168</v>
      </c>
    </row>
    <row r="15" spans="1:8" ht="15" customHeight="1" x14ac:dyDescent="0.25">
      <c r="A15" s="52"/>
      <c r="B15" s="23" t="s">
        <v>252</v>
      </c>
      <c r="C15" s="23" t="s">
        <v>149</v>
      </c>
      <c r="D15" s="21" t="s">
        <v>46</v>
      </c>
      <c r="E15" s="24">
        <v>44228</v>
      </c>
      <c r="F15" s="14" t="s">
        <v>282</v>
      </c>
      <c r="G15" s="21">
        <v>36148</v>
      </c>
      <c r="H15" s="19" t="s">
        <v>168</v>
      </c>
    </row>
    <row r="16" spans="1:8" ht="15" customHeight="1" x14ac:dyDescent="0.25">
      <c r="A16" s="25"/>
      <c r="B16" s="23" t="s">
        <v>253</v>
      </c>
      <c r="C16" s="23" t="s">
        <v>121</v>
      </c>
      <c r="D16" s="5" t="s">
        <v>176</v>
      </c>
      <c r="E16" s="24"/>
      <c r="F16" s="14" t="s">
        <v>243</v>
      </c>
      <c r="G16" s="21">
        <v>36155</v>
      </c>
      <c r="H16" s="19" t="s">
        <v>160</v>
      </c>
    </row>
    <row r="17" spans="1:8" ht="15" customHeight="1" x14ac:dyDescent="0.25">
      <c r="A17" s="25"/>
      <c r="B17" s="23" t="s">
        <v>179</v>
      </c>
      <c r="C17" s="23" t="s">
        <v>180</v>
      </c>
      <c r="D17" s="5" t="s">
        <v>176</v>
      </c>
      <c r="E17" s="24"/>
      <c r="F17" s="17" t="s">
        <v>249</v>
      </c>
      <c r="G17" s="27">
        <v>36137</v>
      </c>
      <c r="H17" s="19" t="s">
        <v>164</v>
      </c>
    </row>
    <row r="18" spans="1:8" ht="15" customHeight="1" x14ac:dyDescent="0.25">
      <c r="A18" s="22"/>
      <c r="B18" s="23" t="s">
        <v>206</v>
      </c>
      <c r="C18" s="23" t="s">
        <v>106</v>
      </c>
      <c r="D18" s="5" t="s">
        <v>176</v>
      </c>
      <c r="E18" s="16"/>
      <c r="F18" s="17" t="s">
        <v>241</v>
      </c>
      <c r="G18" s="21">
        <v>36124</v>
      </c>
      <c r="H18" s="19" t="s">
        <v>166</v>
      </c>
    </row>
    <row r="19" spans="1:8" ht="15" customHeight="1" x14ac:dyDescent="0.25">
      <c r="A19" s="51"/>
      <c r="B19" s="23" t="s">
        <v>194</v>
      </c>
      <c r="C19" s="23" t="s">
        <v>149</v>
      </c>
      <c r="D19" s="21"/>
      <c r="E19" s="24"/>
      <c r="F19" s="17" t="s">
        <v>243</v>
      </c>
      <c r="G19" s="20">
        <v>36159</v>
      </c>
      <c r="H19" s="19" t="s">
        <v>165</v>
      </c>
    </row>
    <row r="20" spans="1:8" ht="15" customHeight="1" x14ac:dyDescent="0.25">
      <c r="A20" s="22"/>
      <c r="B20" s="23" t="s">
        <v>208</v>
      </c>
      <c r="C20" s="23" t="s">
        <v>140</v>
      </c>
      <c r="D20" s="5" t="s">
        <v>176</v>
      </c>
      <c r="E20" s="24"/>
      <c r="F20" s="17" t="s">
        <v>243</v>
      </c>
      <c r="G20" s="21">
        <v>83429</v>
      </c>
      <c r="H20" s="19" t="s">
        <v>166</v>
      </c>
    </row>
    <row r="21" spans="1:8" ht="15" customHeight="1" x14ac:dyDescent="0.25">
      <c r="A21" s="51"/>
      <c r="B21" s="23" t="s">
        <v>195</v>
      </c>
      <c r="C21" s="23" t="s">
        <v>149</v>
      </c>
      <c r="D21" s="21"/>
      <c r="E21" s="24"/>
      <c r="F21" s="17" t="s">
        <v>243</v>
      </c>
      <c r="G21" s="20">
        <v>36159</v>
      </c>
      <c r="H21" s="19" t="s">
        <v>165</v>
      </c>
    </row>
    <row r="22" spans="1:8" ht="15" customHeight="1" x14ac:dyDescent="0.25">
      <c r="A22" s="51"/>
      <c r="B22" s="23" t="s">
        <v>219</v>
      </c>
      <c r="C22" s="23" t="s">
        <v>149</v>
      </c>
      <c r="D22" s="21" t="s">
        <v>46</v>
      </c>
      <c r="E22" s="16">
        <v>44228</v>
      </c>
      <c r="F22" s="14" t="s">
        <v>243</v>
      </c>
      <c r="G22" s="21">
        <v>36144</v>
      </c>
      <c r="H22" s="19" t="s">
        <v>167</v>
      </c>
    </row>
    <row r="23" spans="1:8" ht="15" customHeight="1" x14ac:dyDescent="0.25">
      <c r="A23" s="22"/>
      <c r="B23" s="23" t="s">
        <v>200</v>
      </c>
      <c r="C23" s="23" t="s">
        <v>201</v>
      </c>
      <c r="D23" s="5" t="s">
        <v>176</v>
      </c>
      <c r="E23" s="24"/>
      <c r="F23" s="17" t="s">
        <v>249</v>
      </c>
      <c r="G23" s="20">
        <v>74650</v>
      </c>
      <c r="H23" s="19" t="s">
        <v>170</v>
      </c>
    </row>
    <row r="24" spans="1:8" ht="15" customHeight="1" x14ac:dyDescent="0.25">
      <c r="A24" s="22"/>
      <c r="B24" s="23" t="s">
        <v>238</v>
      </c>
      <c r="C24" s="23" t="s">
        <v>49</v>
      </c>
      <c r="D24" s="5" t="s">
        <v>176</v>
      </c>
      <c r="E24" s="45"/>
      <c r="F24" s="14" t="s">
        <v>283</v>
      </c>
      <c r="G24" s="21">
        <v>83418</v>
      </c>
      <c r="H24" s="19" t="s">
        <v>162</v>
      </c>
    </row>
    <row r="25" spans="1:8" ht="15" customHeight="1" x14ac:dyDescent="0.25">
      <c r="A25" s="52"/>
      <c r="B25" s="23" t="s">
        <v>254</v>
      </c>
      <c r="C25" s="23" t="s">
        <v>149</v>
      </c>
      <c r="D25" s="21"/>
      <c r="E25" s="24"/>
      <c r="F25" s="14" t="s">
        <v>243</v>
      </c>
      <c r="G25" s="20">
        <v>36154</v>
      </c>
      <c r="H25" s="19" t="s">
        <v>160</v>
      </c>
    </row>
    <row r="26" spans="1:8" ht="15" customHeight="1" x14ac:dyDescent="0.25">
      <c r="A26" s="52"/>
      <c r="B26" s="23" t="s">
        <v>198</v>
      </c>
      <c r="C26" s="23" t="s">
        <v>149</v>
      </c>
      <c r="D26" s="21" t="s">
        <v>46</v>
      </c>
      <c r="E26" s="24">
        <v>44140</v>
      </c>
      <c r="F26" s="17" t="s">
        <v>284</v>
      </c>
      <c r="G26" s="21">
        <v>36177</v>
      </c>
      <c r="H26" s="19" t="s">
        <v>164</v>
      </c>
    </row>
    <row r="27" spans="1:8" ht="15" customHeight="1" x14ac:dyDescent="0.25">
      <c r="A27" s="13">
        <v>1065617276</v>
      </c>
      <c r="B27" s="14" t="s">
        <v>129</v>
      </c>
      <c r="C27" s="14" t="s">
        <v>149</v>
      </c>
      <c r="D27" s="21" t="s">
        <v>46</v>
      </c>
      <c r="E27" s="16">
        <v>44140</v>
      </c>
      <c r="F27" s="14" t="s">
        <v>243</v>
      </c>
      <c r="G27" s="21">
        <v>36143</v>
      </c>
      <c r="H27" s="19" t="s">
        <v>167</v>
      </c>
    </row>
    <row r="28" spans="1:8" ht="15" customHeight="1" x14ac:dyDescent="0.25">
      <c r="A28" s="25">
        <v>79485293</v>
      </c>
      <c r="B28" s="23" t="s">
        <v>237</v>
      </c>
      <c r="C28" s="23" t="s">
        <v>144</v>
      </c>
      <c r="D28" s="5" t="s">
        <v>46</v>
      </c>
      <c r="E28" s="16">
        <v>42319</v>
      </c>
      <c r="F28" s="14" t="s">
        <v>249</v>
      </c>
      <c r="G28" s="18" t="s">
        <v>193</v>
      </c>
      <c r="H28" s="19" t="s">
        <v>168</v>
      </c>
    </row>
    <row r="29" spans="1:8" ht="15" customHeight="1" x14ac:dyDescent="0.25">
      <c r="A29" s="22">
        <v>63543708</v>
      </c>
      <c r="B29" s="14" t="s">
        <v>69</v>
      </c>
      <c r="C29" s="14" t="s">
        <v>149</v>
      </c>
      <c r="D29" s="21" t="s">
        <v>46</v>
      </c>
      <c r="E29" s="24">
        <v>44161</v>
      </c>
      <c r="F29" s="17" t="s">
        <v>243</v>
      </c>
      <c r="G29" s="21">
        <v>36163</v>
      </c>
      <c r="H29" s="19" t="s">
        <v>173</v>
      </c>
    </row>
    <row r="30" spans="1:8" ht="15" customHeight="1" x14ac:dyDescent="0.25">
      <c r="A30" s="25">
        <v>36069400</v>
      </c>
      <c r="B30" s="14" t="s">
        <v>76</v>
      </c>
      <c r="C30" s="14" t="s">
        <v>149</v>
      </c>
      <c r="D30" s="21" t="s">
        <v>46</v>
      </c>
      <c r="E30" s="24">
        <v>44140</v>
      </c>
      <c r="F30" s="17" t="s">
        <v>241</v>
      </c>
      <c r="G30" s="21">
        <v>83419</v>
      </c>
      <c r="H30" s="19" t="s">
        <v>164</v>
      </c>
    </row>
    <row r="31" spans="1:8" ht="15" customHeight="1" x14ac:dyDescent="0.25">
      <c r="A31" s="40">
        <v>52377133</v>
      </c>
      <c r="B31" s="23" t="s">
        <v>255</v>
      </c>
      <c r="C31" s="23" t="s">
        <v>227</v>
      </c>
      <c r="D31" s="5" t="s">
        <v>46</v>
      </c>
      <c r="E31" s="24">
        <v>44291</v>
      </c>
      <c r="F31" s="14" t="s">
        <v>243</v>
      </c>
      <c r="G31" s="21">
        <v>36171</v>
      </c>
      <c r="H31" s="19" t="s">
        <v>168</v>
      </c>
    </row>
    <row r="32" spans="1:8" ht="15" customHeight="1" x14ac:dyDescent="0.25">
      <c r="A32" s="22">
        <v>1022955687</v>
      </c>
      <c r="B32" s="14" t="s">
        <v>60</v>
      </c>
      <c r="C32" s="14" t="s">
        <v>149</v>
      </c>
      <c r="D32" s="21" t="s">
        <v>46</v>
      </c>
      <c r="E32" s="24">
        <v>44175</v>
      </c>
      <c r="F32" s="14" t="s">
        <v>243</v>
      </c>
      <c r="G32" s="20">
        <v>36172</v>
      </c>
      <c r="H32" s="19" t="s">
        <v>163</v>
      </c>
    </row>
    <row r="33" spans="1:8" ht="15" customHeight="1" x14ac:dyDescent="0.25">
      <c r="A33" s="40">
        <v>52243065</v>
      </c>
      <c r="B33" s="14" t="s">
        <v>159</v>
      </c>
      <c r="C33" s="14" t="s">
        <v>149</v>
      </c>
      <c r="D33" s="21" t="s">
        <v>46</v>
      </c>
      <c r="E33" s="24">
        <v>44147</v>
      </c>
      <c r="F33" s="14" t="s">
        <v>285</v>
      </c>
      <c r="G33" s="21">
        <v>36147</v>
      </c>
      <c r="H33" s="19" t="s">
        <v>168</v>
      </c>
    </row>
    <row r="34" spans="1:8" ht="15" customHeight="1" x14ac:dyDescent="0.25">
      <c r="A34" s="40">
        <v>52425537</v>
      </c>
      <c r="B34" s="14" t="s">
        <v>141</v>
      </c>
      <c r="C34" s="14" t="s">
        <v>149</v>
      </c>
      <c r="D34" s="21" t="s">
        <v>46</v>
      </c>
      <c r="E34" s="24">
        <v>44256</v>
      </c>
      <c r="F34" s="17" t="s">
        <v>249</v>
      </c>
      <c r="G34" s="21">
        <v>83422</v>
      </c>
      <c r="H34" s="19" t="s">
        <v>168</v>
      </c>
    </row>
    <row r="35" spans="1:8" ht="15" customHeight="1" x14ac:dyDescent="0.25">
      <c r="A35" s="51">
        <v>52159345</v>
      </c>
      <c r="B35" s="23" t="s">
        <v>187</v>
      </c>
      <c r="C35" s="23" t="s">
        <v>149</v>
      </c>
      <c r="D35" s="21" t="s">
        <v>46</v>
      </c>
      <c r="E35" s="24">
        <v>44440</v>
      </c>
      <c r="F35" s="17" t="s">
        <v>244</v>
      </c>
      <c r="G35" s="20">
        <v>36188</v>
      </c>
      <c r="H35" s="19" t="s">
        <v>173</v>
      </c>
    </row>
    <row r="36" spans="1:8" ht="15" customHeight="1" x14ac:dyDescent="0.25">
      <c r="A36" s="22">
        <v>37860493</v>
      </c>
      <c r="B36" s="14" t="s">
        <v>55</v>
      </c>
      <c r="C36" s="14" t="s">
        <v>149</v>
      </c>
      <c r="D36" s="21" t="s">
        <v>56</v>
      </c>
      <c r="E36" s="24">
        <v>44574</v>
      </c>
      <c r="F36" s="17" t="s">
        <v>286</v>
      </c>
      <c r="G36" s="20" t="s">
        <v>39</v>
      </c>
      <c r="H36" s="19" t="s">
        <v>163</v>
      </c>
    </row>
    <row r="37" spans="1:8" ht="15" customHeight="1" x14ac:dyDescent="0.25">
      <c r="A37" s="22">
        <v>3182611</v>
      </c>
      <c r="B37" s="31" t="s">
        <v>221</v>
      </c>
      <c r="C37" s="31" t="s">
        <v>222</v>
      </c>
      <c r="D37" s="21" t="s">
        <v>46</v>
      </c>
      <c r="E37" s="24">
        <v>44147</v>
      </c>
      <c r="F37" s="35" t="s">
        <v>287</v>
      </c>
      <c r="G37" s="21">
        <v>36146</v>
      </c>
      <c r="H37" s="19" t="s">
        <v>168</v>
      </c>
    </row>
    <row r="38" spans="1:8" ht="15" customHeight="1" x14ac:dyDescent="0.25">
      <c r="A38" s="25">
        <v>74754353</v>
      </c>
      <c r="B38" s="14" t="s">
        <v>134</v>
      </c>
      <c r="C38" s="14" t="s">
        <v>149</v>
      </c>
      <c r="D38" s="21" t="s">
        <v>39</v>
      </c>
      <c r="E38" s="16">
        <v>43862</v>
      </c>
      <c r="F38" s="17" t="s">
        <v>288</v>
      </c>
      <c r="G38" s="15" t="s">
        <v>39</v>
      </c>
      <c r="H38" s="19" t="s">
        <v>168</v>
      </c>
    </row>
    <row r="39" spans="1:8" ht="15" customHeight="1" x14ac:dyDescent="0.25">
      <c r="A39" s="29">
        <v>7212879</v>
      </c>
      <c r="B39" s="14" t="s">
        <v>108</v>
      </c>
      <c r="C39" s="14" t="s">
        <v>149</v>
      </c>
      <c r="D39" s="36" t="s">
        <v>46</v>
      </c>
      <c r="E39" s="37">
        <v>34702</v>
      </c>
      <c r="F39" s="17" t="s">
        <v>249</v>
      </c>
      <c r="G39" s="2" t="s">
        <v>210</v>
      </c>
      <c r="H39" s="38" t="s">
        <v>211</v>
      </c>
    </row>
    <row r="40" spans="1:8" ht="15" customHeight="1" x14ac:dyDescent="0.25">
      <c r="A40" s="13">
        <v>79877861</v>
      </c>
      <c r="B40" s="14" t="s">
        <v>217</v>
      </c>
      <c r="C40" s="14" t="s">
        <v>149</v>
      </c>
      <c r="D40" s="21" t="s">
        <v>46</v>
      </c>
      <c r="E40" s="16">
        <v>44201</v>
      </c>
      <c r="F40" s="14" t="s">
        <v>243</v>
      </c>
      <c r="G40" s="21">
        <v>36143</v>
      </c>
      <c r="H40" s="19" t="s">
        <v>167</v>
      </c>
    </row>
    <row r="41" spans="1:8" ht="15" customHeight="1" x14ac:dyDescent="0.25">
      <c r="A41" s="22">
        <v>79452535</v>
      </c>
      <c r="B41" s="31" t="s">
        <v>223</v>
      </c>
      <c r="C41" s="31" t="s">
        <v>224</v>
      </c>
      <c r="D41" s="21" t="s">
        <v>46</v>
      </c>
      <c r="E41" s="24">
        <v>44140</v>
      </c>
      <c r="F41" s="14" t="s">
        <v>287</v>
      </c>
      <c r="G41" s="21">
        <v>36146</v>
      </c>
      <c r="H41" s="19" t="s">
        <v>168</v>
      </c>
    </row>
    <row r="42" spans="1:8" ht="15" customHeight="1" x14ac:dyDescent="0.25">
      <c r="A42" s="22">
        <v>63528358</v>
      </c>
      <c r="B42" s="14" t="s">
        <v>239</v>
      </c>
      <c r="C42" s="14" t="s">
        <v>149</v>
      </c>
      <c r="D42" s="21" t="s">
        <v>39</v>
      </c>
      <c r="E42" s="45">
        <v>44838</v>
      </c>
      <c r="F42" s="17" t="s">
        <v>286</v>
      </c>
      <c r="G42" s="15" t="s">
        <v>39</v>
      </c>
      <c r="H42" s="19" t="s">
        <v>211</v>
      </c>
    </row>
    <row r="43" spans="1:8" ht="15" customHeight="1" x14ac:dyDescent="0.25">
      <c r="A43" s="13">
        <v>79966075</v>
      </c>
      <c r="B43" s="14" t="s">
        <v>125</v>
      </c>
      <c r="C43" s="14" t="s">
        <v>149</v>
      </c>
      <c r="D43" s="21" t="s">
        <v>46</v>
      </c>
      <c r="E43" s="16">
        <v>44140</v>
      </c>
      <c r="F43" s="17" t="s">
        <v>241</v>
      </c>
      <c r="G43" s="20">
        <v>74601</v>
      </c>
      <c r="H43" s="19" t="s">
        <v>167</v>
      </c>
    </row>
    <row r="44" spans="1:8" ht="15" customHeight="1" x14ac:dyDescent="0.25">
      <c r="A44" s="22">
        <v>19436254</v>
      </c>
      <c r="B44" s="14" t="s">
        <v>111</v>
      </c>
      <c r="C44" s="14" t="s">
        <v>149</v>
      </c>
      <c r="D44" s="21" t="s">
        <v>54</v>
      </c>
      <c r="E44" s="24">
        <v>41101</v>
      </c>
      <c r="F44" s="17" t="s">
        <v>281</v>
      </c>
      <c r="G44" s="21" t="s">
        <v>209</v>
      </c>
      <c r="H44" s="19" t="s">
        <v>166</v>
      </c>
    </row>
    <row r="45" spans="1:8" ht="15" customHeight="1" x14ac:dyDescent="0.25">
      <c r="A45" s="22">
        <v>79670056</v>
      </c>
      <c r="B45" s="23" t="s">
        <v>186</v>
      </c>
      <c r="C45" s="23" t="s">
        <v>71</v>
      </c>
      <c r="D45" s="5" t="s">
        <v>46</v>
      </c>
      <c r="E45" s="24">
        <v>44175</v>
      </c>
      <c r="F45" s="17" t="s">
        <v>243</v>
      </c>
      <c r="G45" s="20">
        <v>36166</v>
      </c>
      <c r="H45" s="19" t="s">
        <v>173</v>
      </c>
    </row>
    <row r="46" spans="1:8" ht="15" customHeight="1" x14ac:dyDescent="0.25">
      <c r="A46" s="25">
        <v>1016014396</v>
      </c>
      <c r="B46" s="14" t="s">
        <v>83</v>
      </c>
      <c r="C46" s="14" t="s">
        <v>149</v>
      </c>
      <c r="D46" s="21" t="s">
        <v>46</v>
      </c>
      <c r="E46" s="24">
        <v>44140</v>
      </c>
      <c r="F46" s="17" t="s">
        <v>243</v>
      </c>
      <c r="G46" s="21">
        <v>36156</v>
      </c>
      <c r="H46" s="19" t="s">
        <v>164</v>
      </c>
    </row>
    <row r="47" spans="1:8" ht="15" customHeight="1" x14ac:dyDescent="0.25">
      <c r="A47" s="40">
        <v>79362350</v>
      </c>
      <c r="B47" s="31" t="s">
        <v>220</v>
      </c>
      <c r="C47" s="31" t="s">
        <v>213</v>
      </c>
      <c r="D47" s="21" t="s">
        <v>46</v>
      </c>
      <c r="E47" s="24">
        <v>44161</v>
      </c>
      <c r="F47" s="14" t="s">
        <v>287</v>
      </c>
      <c r="G47" s="21">
        <v>36146</v>
      </c>
      <c r="H47" s="19" t="s">
        <v>168</v>
      </c>
    </row>
    <row r="48" spans="1:8" ht="15" customHeight="1" x14ac:dyDescent="0.25">
      <c r="A48" s="13">
        <v>46680456</v>
      </c>
      <c r="B48" s="14" t="s">
        <v>126</v>
      </c>
      <c r="C48" s="14" t="s">
        <v>149</v>
      </c>
      <c r="D48" s="21" t="s">
        <v>46</v>
      </c>
      <c r="E48" s="16">
        <v>44384</v>
      </c>
      <c r="F48" s="14" t="s">
        <v>249</v>
      </c>
      <c r="G48" s="20">
        <v>74603</v>
      </c>
      <c r="H48" s="19" t="s">
        <v>167</v>
      </c>
    </row>
    <row r="49" spans="1:8" ht="15" customHeight="1" x14ac:dyDescent="0.25">
      <c r="A49" s="13">
        <v>80772626</v>
      </c>
      <c r="B49" s="53" t="s">
        <v>216</v>
      </c>
      <c r="C49" s="14" t="s">
        <v>149</v>
      </c>
      <c r="D49" s="21" t="s">
        <v>46</v>
      </c>
      <c r="E49" s="16">
        <v>44652</v>
      </c>
      <c r="F49" s="14" t="s">
        <v>243</v>
      </c>
      <c r="G49" s="26">
        <v>36143</v>
      </c>
      <c r="H49" s="19" t="s">
        <v>167</v>
      </c>
    </row>
    <row r="50" spans="1:8" ht="15" customHeight="1" x14ac:dyDescent="0.25">
      <c r="A50" s="22">
        <v>52877143</v>
      </c>
      <c r="B50" s="31" t="s">
        <v>91</v>
      </c>
      <c r="C50" s="31" t="s">
        <v>214</v>
      </c>
      <c r="D50" s="21" t="s">
        <v>46</v>
      </c>
      <c r="E50" s="24">
        <v>44140</v>
      </c>
      <c r="F50" s="14" t="s">
        <v>243</v>
      </c>
      <c r="G50" s="20">
        <v>36175</v>
      </c>
      <c r="H50" s="19" t="s">
        <v>170</v>
      </c>
    </row>
    <row r="51" spans="1:8" ht="15" customHeight="1" x14ac:dyDescent="0.25">
      <c r="A51" s="13">
        <v>51691133</v>
      </c>
      <c r="B51" s="14" t="s">
        <v>123</v>
      </c>
      <c r="C51" s="14" t="s">
        <v>149</v>
      </c>
      <c r="D51" s="21" t="s">
        <v>46</v>
      </c>
      <c r="E51" s="16">
        <v>44147</v>
      </c>
      <c r="F51" s="17" t="s">
        <v>241</v>
      </c>
      <c r="G51" s="20">
        <v>36123</v>
      </c>
      <c r="H51" s="19" t="s">
        <v>167</v>
      </c>
    </row>
    <row r="52" spans="1:8" ht="15" customHeight="1" x14ac:dyDescent="0.25">
      <c r="A52" s="39">
        <v>63501536</v>
      </c>
      <c r="B52" s="14" t="s">
        <v>139</v>
      </c>
      <c r="C52" s="14" t="s">
        <v>149</v>
      </c>
      <c r="D52" s="21" t="s">
        <v>46</v>
      </c>
      <c r="E52" s="30">
        <v>44140</v>
      </c>
      <c r="F52" s="17" t="s">
        <v>249</v>
      </c>
      <c r="G52" s="21">
        <v>36140</v>
      </c>
      <c r="H52" s="19" t="s">
        <v>168</v>
      </c>
    </row>
    <row r="53" spans="1:8" ht="15" customHeight="1" x14ac:dyDescent="0.25">
      <c r="A53" s="22">
        <v>52275588</v>
      </c>
      <c r="B53" s="14" t="s">
        <v>96</v>
      </c>
      <c r="C53" s="14" t="s">
        <v>149</v>
      </c>
      <c r="D53" s="21" t="s">
        <v>46</v>
      </c>
      <c r="E53" s="24">
        <v>44621</v>
      </c>
      <c r="F53" s="14" t="s">
        <v>244</v>
      </c>
      <c r="G53" s="20">
        <v>36180</v>
      </c>
      <c r="H53" s="19" t="s">
        <v>170</v>
      </c>
    </row>
    <row r="54" spans="1:8" ht="15" customHeight="1" x14ac:dyDescent="0.25">
      <c r="A54" s="40">
        <v>1022325029</v>
      </c>
      <c r="B54" s="14" t="s">
        <v>158</v>
      </c>
      <c r="C54" s="14" t="s">
        <v>149</v>
      </c>
      <c r="D54" s="21" t="s">
        <v>46</v>
      </c>
      <c r="E54" s="24">
        <v>44140</v>
      </c>
      <c r="F54" s="17" t="s">
        <v>282</v>
      </c>
      <c r="G54" s="21">
        <v>36148</v>
      </c>
      <c r="H54" s="19" t="s">
        <v>168</v>
      </c>
    </row>
    <row r="55" spans="1:8" ht="15" customHeight="1" x14ac:dyDescent="0.25">
      <c r="A55" s="13">
        <v>52980901</v>
      </c>
      <c r="B55" s="14" t="s">
        <v>42</v>
      </c>
      <c r="C55" s="14" t="s">
        <v>149</v>
      </c>
      <c r="D55" s="15" t="s">
        <v>39</v>
      </c>
      <c r="E55" s="16">
        <v>43879</v>
      </c>
      <c r="F55" s="17" t="s">
        <v>289</v>
      </c>
      <c r="G55" s="15" t="s">
        <v>39</v>
      </c>
      <c r="H55" s="19" t="s">
        <v>177</v>
      </c>
    </row>
    <row r="56" spans="1:8" ht="15" customHeight="1" x14ac:dyDescent="0.25">
      <c r="A56" s="22">
        <v>1049603968</v>
      </c>
      <c r="B56" s="14" t="s">
        <v>68</v>
      </c>
      <c r="C56" s="14" t="s">
        <v>149</v>
      </c>
      <c r="D56" s="21" t="s">
        <v>46</v>
      </c>
      <c r="E56" s="24">
        <v>44228</v>
      </c>
      <c r="F56" s="17" t="s">
        <v>243</v>
      </c>
      <c r="G56" s="20">
        <v>36166</v>
      </c>
      <c r="H56" s="19" t="s">
        <v>173</v>
      </c>
    </row>
    <row r="57" spans="1:8" ht="15" customHeight="1" x14ac:dyDescent="0.25">
      <c r="A57" s="40">
        <v>80437497</v>
      </c>
      <c r="B57" s="14" t="s">
        <v>150</v>
      </c>
      <c r="C57" s="14" t="s">
        <v>149</v>
      </c>
      <c r="D57" s="21" t="s">
        <v>46</v>
      </c>
      <c r="E57" s="24">
        <v>44147</v>
      </c>
      <c r="F57" s="14" t="s">
        <v>244</v>
      </c>
      <c r="G57" s="21">
        <v>83424</v>
      </c>
      <c r="H57" s="19" t="s">
        <v>168</v>
      </c>
    </row>
    <row r="58" spans="1:8" ht="15" customHeight="1" x14ac:dyDescent="0.25">
      <c r="A58" s="22">
        <v>80039454</v>
      </c>
      <c r="B58" s="14" t="s">
        <v>87</v>
      </c>
      <c r="C58" s="14" t="s">
        <v>149</v>
      </c>
      <c r="D58" s="21" t="s">
        <v>46</v>
      </c>
      <c r="E58" s="24">
        <v>44161</v>
      </c>
      <c r="F58" s="14" t="s">
        <v>243</v>
      </c>
      <c r="G58" s="21">
        <v>36164</v>
      </c>
      <c r="H58" s="19" t="s">
        <v>170</v>
      </c>
    </row>
    <row r="59" spans="1:8" ht="15" customHeight="1" x14ac:dyDescent="0.25">
      <c r="A59" s="29">
        <v>21176338</v>
      </c>
      <c r="B59" s="14" t="s">
        <v>61</v>
      </c>
      <c r="C59" s="14" t="s">
        <v>149</v>
      </c>
      <c r="D59" s="21" t="s">
        <v>181</v>
      </c>
      <c r="E59" s="30">
        <v>41013</v>
      </c>
      <c r="F59" s="14" t="s">
        <v>244</v>
      </c>
      <c r="G59" s="20" t="s">
        <v>182</v>
      </c>
      <c r="H59" s="19" t="s">
        <v>163</v>
      </c>
    </row>
    <row r="60" spans="1:8" ht="15" customHeight="1" x14ac:dyDescent="0.25">
      <c r="A60" s="25">
        <v>51713042</v>
      </c>
      <c r="B60" s="14" t="s">
        <v>80</v>
      </c>
      <c r="C60" s="14" t="s">
        <v>149</v>
      </c>
      <c r="D60" s="21" t="s">
        <v>46</v>
      </c>
      <c r="E60" s="24">
        <v>44175</v>
      </c>
      <c r="F60" s="17" t="s">
        <v>243</v>
      </c>
      <c r="G60" s="21">
        <v>36156</v>
      </c>
      <c r="H60" s="19" t="s">
        <v>164</v>
      </c>
    </row>
    <row r="61" spans="1:8" ht="15" customHeight="1" x14ac:dyDescent="0.25">
      <c r="A61" s="13">
        <v>60294214</v>
      </c>
      <c r="B61" s="14" t="s">
        <v>133</v>
      </c>
      <c r="C61" s="14" t="s">
        <v>149</v>
      </c>
      <c r="D61" s="21" t="s">
        <v>46</v>
      </c>
      <c r="E61" s="16">
        <v>44161</v>
      </c>
      <c r="F61" s="17" t="s">
        <v>244</v>
      </c>
      <c r="G61" s="21">
        <v>74609</v>
      </c>
      <c r="H61" s="19" t="s">
        <v>167</v>
      </c>
    </row>
    <row r="62" spans="1:8" ht="15" customHeight="1" x14ac:dyDescent="0.25">
      <c r="A62" s="51">
        <v>52070555</v>
      </c>
      <c r="B62" s="23" t="s">
        <v>233</v>
      </c>
      <c r="C62" s="23" t="s">
        <v>149</v>
      </c>
      <c r="D62" s="21" t="s">
        <v>46</v>
      </c>
      <c r="E62" s="24">
        <v>35962</v>
      </c>
      <c r="F62" s="17" t="s">
        <v>282</v>
      </c>
      <c r="G62" s="21">
        <v>36148</v>
      </c>
      <c r="H62" s="19" t="s">
        <v>168</v>
      </c>
    </row>
    <row r="63" spans="1:8" ht="15" customHeight="1" x14ac:dyDescent="0.25">
      <c r="A63" s="34">
        <v>52525566</v>
      </c>
      <c r="B63" s="14" t="s">
        <v>205</v>
      </c>
      <c r="C63" s="14" t="s">
        <v>149</v>
      </c>
      <c r="D63" s="21" t="s">
        <v>46</v>
      </c>
      <c r="E63" s="4">
        <v>44652</v>
      </c>
      <c r="F63" s="17" t="s">
        <v>243</v>
      </c>
      <c r="G63" s="20">
        <v>83431</v>
      </c>
      <c r="H63" s="19" t="s">
        <v>160</v>
      </c>
    </row>
    <row r="64" spans="1:8" ht="15" customHeight="1" x14ac:dyDescent="0.25">
      <c r="A64" s="22">
        <v>79637970</v>
      </c>
      <c r="B64" s="14" t="s">
        <v>53</v>
      </c>
      <c r="C64" s="14" t="s">
        <v>149</v>
      </c>
      <c r="D64" s="21" t="s">
        <v>46</v>
      </c>
      <c r="E64" s="24">
        <v>44161</v>
      </c>
      <c r="F64" s="14" t="s">
        <v>243</v>
      </c>
      <c r="G64" s="21">
        <v>36160</v>
      </c>
      <c r="H64" s="19" t="s">
        <v>165</v>
      </c>
    </row>
    <row r="65" spans="1:8" ht="15" customHeight="1" x14ac:dyDescent="0.25">
      <c r="A65" s="40" t="s">
        <v>234</v>
      </c>
      <c r="B65" s="14" t="s">
        <v>235</v>
      </c>
      <c r="C65" s="14" t="s">
        <v>149</v>
      </c>
      <c r="D65" s="44" t="s">
        <v>46</v>
      </c>
      <c r="E65" s="24">
        <v>44811</v>
      </c>
      <c r="F65" s="17" t="s">
        <v>282</v>
      </c>
      <c r="G65" s="21">
        <v>36148</v>
      </c>
      <c r="H65" s="19" t="s">
        <v>168</v>
      </c>
    </row>
    <row r="66" spans="1:8" ht="15" customHeight="1" x14ac:dyDescent="0.25">
      <c r="A66" s="22">
        <v>80173658</v>
      </c>
      <c r="B66" s="14" t="s">
        <v>103</v>
      </c>
      <c r="C66" s="14" t="s">
        <v>149</v>
      </c>
      <c r="D66" s="21" t="s">
        <v>46</v>
      </c>
      <c r="E66" s="24">
        <v>44140</v>
      </c>
      <c r="F66" s="35" t="s">
        <v>241</v>
      </c>
      <c r="G66" s="21">
        <v>36124</v>
      </c>
      <c r="H66" s="19" t="s">
        <v>166</v>
      </c>
    </row>
    <row r="67" spans="1:8" ht="15" customHeight="1" x14ac:dyDescent="0.25">
      <c r="A67" s="22">
        <v>53097988</v>
      </c>
      <c r="B67" s="14" t="s">
        <v>92</v>
      </c>
      <c r="C67" s="14" t="s">
        <v>149</v>
      </c>
      <c r="D67" s="21" t="s">
        <v>46</v>
      </c>
      <c r="E67" s="24">
        <v>44140</v>
      </c>
      <c r="F67" s="14" t="s">
        <v>243</v>
      </c>
      <c r="G67" s="21">
        <v>36164</v>
      </c>
      <c r="H67" s="19" t="s">
        <v>170</v>
      </c>
    </row>
    <row r="68" spans="1:8" ht="15" customHeight="1" x14ac:dyDescent="0.25">
      <c r="A68" s="22">
        <v>28822065</v>
      </c>
      <c r="B68" s="14" t="s">
        <v>59</v>
      </c>
      <c r="C68" s="14" t="s">
        <v>149</v>
      </c>
      <c r="D68" s="21" t="s">
        <v>46</v>
      </c>
      <c r="E68" s="24">
        <v>44161</v>
      </c>
      <c r="F68" s="17" t="s">
        <v>243</v>
      </c>
      <c r="G68" s="20">
        <v>36172</v>
      </c>
      <c r="H68" s="19" t="s">
        <v>163</v>
      </c>
    </row>
    <row r="69" spans="1:8" ht="15" customHeight="1" x14ac:dyDescent="0.25">
      <c r="A69" s="13">
        <v>52928105</v>
      </c>
      <c r="B69" s="14" t="s">
        <v>47</v>
      </c>
      <c r="C69" s="14" t="s">
        <v>149</v>
      </c>
      <c r="D69" s="21" t="s">
        <v>46</v>
      </c>
      <c r="E69" s="24">
        <v>44228</v>
      </c>
      <c r="F69" s="17" t="s">
        <v>243</v>
      </c>
      <c r="G69" s="20">
        <v>36161</v>
      </c>
      <c r="H69" s="19" t="s">
        <v>162</v>
      </c>
    </row>
    <row r="70" spans="1:8" ht="15" customHeight="1" x14ac:dyDescent="0.25">
      <c r="A70" s="51">
        <v>51826551</v>
      </c>
      <c r="B70" s="23" t="s">
        <v>212</v>
      </c>
      <c r="C70" s="23" t="s">
        <v>149</v>
      </c>
      <c r="D70" s="21" t="s">
        <v>46</v>
      </c>
      <c r="E70" s="24">
        <v>44237</v>
      </c>
      <c r="F70" s="14" t="s">
        <v>243</v>
      </c>
      <c r="G70" s="21">
        <v>36164</v>
      </c>
      <c r="H70" s="19" t="s">
        <v>170</v>
      </c>
    </row>
    <row r="71" spans="1:8" ht="15" customHeight="1" x14ac:dyDescent="0.25">
      <c r="A71" s="13">
        <v>51816415</v>
      </c>
      <c r="B71" s="14" t="s">
        <v>38</v>
      </c>
      <c r="C71" s="14" t="s">
        <v>149</v>
      </c>
      <c r="D71" s="15" t="s">
        <v>39</v>
      </c>
      <c r="E71" s="16">
        <v>43838</v>
      </c>
      <c r="F71" s="17" t="s">
        <v>290</v>
      </c>
      <c r="G71" s="15" t="s">
        <v>39</v>
      </c>
      <c r="H71" s="19" t="s">
        <v>177</v>
      </c>
    </row>
    <row r="72" spans="1:8" ht="15" customHeight="1" x14ac:dyDescent="0.25">
      <c r="A72" s="40">
        <v>37946439</v>
      </c>
      <c r="B72" s="14" t="s">
        <v>152</v>
      </c>
      <c r="C72" s="14" t="s">
        <v>149</v>
      </c>
      <c r="D72" s="21" t="s">
        <v>46</v>
      </c>
      <c r="E72" s="24">
        <v>44140</v>
      </c>
      <c r="F72" s="17" t="s">
        <v>281</v>
      </c>
      <c r="G72" s="20">
        <v>36151</v>
      </c>
      <c r="H72" s="19" t="s">
        <v>168</v>
      </c>
    </row>
    <row r="73" spans="1:8" ht="15" customHeight="1" x14ac:dyDescent="0.25">
      <c r="A73" s="22">
        <v>1024464043</v>
      </c>
      <c r="B73" s="14" t="s">
        <v>95</v>
      </c>
      <c r="C73" s="14" t="s">
        <v>149</v>
      </c>
      <c r="D73" s="21" t="s">
        <v>46</v>
      </c>
      <c r="E73" s="24">
        <v>44228</v>
      </c>
      <c r="F73" s="17" t="s">
        <v>244</v>
      </c>
      <c r="G73" s="20">
        <v>36181</v>
      </c>
      <c r="H73" s="19" t="s">
        <v>170</v>
      </c>
    </row>
    <row r="74" spans="1:8" ht="15" customHeight="1" x14ac:dyDescent="0.25">
      <c r="A74" s="40">
        <v>1013583381</v>
      </c>
      <c r="B74" s="14" t="s">
        <v>196</v>
      </c>
      <c r="C74" s="14" t="s">
        <v>149</v>
      </c>
      <c r="D74" s="21" t="s">
        <v>46</v>
      </c>
      <c r="E74" s="24">
        <v>44837</v>
      </c>
      <c r="F74" s="17" t="s">
        <v>281</v>
      </c>
      <c r="G74" s="20">
        <v>36151</v>
      </c>
      <c r="H74" s="19" t="s">
        <v>165</v>
      </c>
    </row>
    <row r="75" spans="1:8" ht="15" customHeight="1" x14ac:dyDescent="0.25">
      <c r="A75" s="25">
        <v>80879761</v>
      </c>
      <c r="B75" s="14" t="s">
        <v>119</v>
      </c>
      <c r="C75" s="14" t="s">
        <v>149</v>
      </c>
      <c r="D75" s="21" t="s">
        <v>46</v>
      </c>
      <c r="E75" s="24">
        <v>44140</v>
      </c>
      <c r="F75" s="17" t="s">
        <v>243</v>
      </c>
      <c r="G75" s="20">
        <v>36154</v>
      </c>
      <c r="H75" s="19" t="s">
        <v>160</v>
      </c>
    </row>
    <row r="76" spans="1:8" ht="15" customHeight="1" x14ac:dyDescent="0.25">
      <c r="A76" s="22">
        <v>1049626008</v>
      </c>
      <c r="B76" s="14" t="s">
        <v>218</v>
      </c>
      <c r="C76" s="14" t="s">
        <v>149</v>
      </c>
      <c r="D76" s="21" t="s">
        <v>46</v>
      </c>
      <c r="E76" s="24">
        <v>44593</v>
      </c>
      <c r="F76" s="35" t="s">
        <v>243</v>
      </c>
      <c r="G76" s="28">
        <v>36143</v>
      </c>
      <c r="H76" s="19" t="s">
        <v>167</v>
      </c>
    </row>
    <row r="77" spans="1:8" ht="15" customHeight="1" x14ac:dyDescent="0.25">
      <c r="A77" s="13">
        <v>52421841</v>
      </c>
      <c r="B77" s="14" t="s">
        <v>48</v>
      </c>
      <c r="C77" s="14" t="s">
        <v>149</v>
      </c>
      <c r="D77" s="21" t="s">
        <v>46</v>
      </c>
      <c r="E77" s="24">
        <v>44348</v>
      </c>
      <c r="F77" s="14" t="s">
        <v>243</v>
      </c>
      <c r="G77" s="20">
        <v>74652</v>
      </c>
      <c r="H77" s="19" t="s">
        <v>162</v>
      </c>
    </row>
    <row r="78" spans="1:8" ht="15" customHeight="1" x14ac:dyDescent="0.25">
      <c r="A78" s="54">
        <v>51967480</v>
      </c>
      <c r="B78" s="14" t="s">
        <v>44</v>
      </c>
      <c r="C78" s="14" t="s">
        <v>149</v>
      </c>
      <c r="D78" s="21" t="s">
        <v>39</v>
      </c>
      <c r="E78" s="16">
        <v>43835</v>
      </c>
      <c r="F78" s="17" t="s">
        <v>291</v>
      </c>
      <c r="G78" s="15" t="s">
        <v>39</v>
      </c>
      <c r="H78" s="19" t="s">
        <v>177</v>
      </c>
    </row>
    <row r="79" spans="1:8" ht="15" customHeight="1" x14ac:dyDescent="0.25">
      <c r="A79" s="40">
        <v>20369874</v>
      </c>
      <c r="B79" s="14" t="s">
        <v>156</v>
      </c>
      <c r="C79" s="14" t="s">
        <v>149</v>
      </c>
      <c r="D79" s="21" t="s">
        <v>46</v>
      </c>
      <c r="E79" s="24">
        <v>44140</v>
      </c>
      <c r="F79" s="14" t="s">
        <v>282</v>
      </c>
      <c r="G79" s="21">
        <v>36148</v>
      </c>
      <c r="H79" s="19" t="s">
        <v>168</v>
      </c>
    </row>
    <row r="80" spans="1:8" ht="15" customHeight="1" x14ac:dyDescent="0.25">
      <c r="A80" s="13">
        <v>52098492</v>
      </c>
      <c r="B80" s="14" t="s">
        <v>57</v>
      </c>
      <c r="C80" s="14" t="s">
        <v>149</v>
      </c>
      <c r="D80" s="21" t="s">
        <v>46</v>
      </c>
      <c r="E80" s="24">
        <v>44237</v>
      </c>
      <c r="F80" s="14" t="s">
        <v>292</v>
      </c>
      <c r="G80" s="20">
        <v>36139</v>
      </c>
      <c r="H80" s="19" t="s">
        <v>163</v>
      </c>
    </row>
    <row r="81" spans="1:8" ht="15" customHeight="1" x14ac:dyDescent="0.25">
      <c r="A81" s="25">
        <v>33366247</v>
      </c>
      <c r="B81" s="14" t="s">
        <v>78</v>
      </c>
      <c r="C81" s="14" t="s">
        <v>149</v>
      </c>
      <c r="D81" s="21" t="s">
        <v>46</v>
      </c>
      <c r="E81" s="24">
        <v>44147</v>
      </c>
      <c r="F81" s="17" t="s">
        <v>249</v>
      </c>
      <c r="G81" s="21">
        <v>36137</v>
      </c>
      <c r="H81" s="19" t="s">
        <v>164</v>
      </c>
    </row>
    <row r="82" spans="1:8" ht="15" customHeight="1" x14ac:dyDescent="0.25">
      <c r="A82" s="25">
        <v>34330964</v>
      </c>
      <c r="B82" s="14" t="s">
        <v>117</v>
      </c>
      <c r="C82" s="14" t="s">
        <v>149</v>
      </c>
      <c r="D82" s="21" t="s">
        <v>46</v>
      </c>
      <c r="E82" s="24">
        <v>44256</v>
      </c>
      <c r="F82" s="14" t="s">
        <v>243</v>
      </c>
      <c r="G82" s="20">
        <v>36153</v>
      </c>
      <c r="H82" s="19" t="s">
        <v>160</v>
      </c>
    </row>
    <row r="83" spans="1:8" ht="15" customHeight="1" x14ac:dyDescent="0.25">
      <c r="A83" s="13">
        <v>52933200</v>
      </c>
      <c r="B83" s="32" t="s">
        <v>51</v>
      </c>
      <c r="C83" s="14" t="s">
        <v>149</v>
      </c>
      <c r="D83" s="21" t="s">
        <v>46</v>
      </c>
      <c r="E83" s="24">
        <v>44140</v>
      </c>
      <c r="F83" s="14" t="s">
        <v>281</v>
      </c>
      <c r="G83" s="20">
        <v>74525</v>
      </c>
      <c r="H83" s="19" t="s">
        <v>162</v>
      </c>
    </row>
    <row r="84" spans="1:8" ht="15" customHeight="1" x14ac:dyDescent="0.25">
      <c r="A84" s="22">
        <v>1016018088</v>
      </c>
      <c r="B84" s="14" t="s">
        <v>93</v>
      </c>
      <c r="C84" s="14" t="s">
        <v>149</v>
      </c>
      <c r="D84" s="21" t="s">
        <v>46</v>
      </c>
      <c r="E84" s="24">
        <v>44201</v>
      </c>
      <c r="F84" s="14" t="s">
        <v>243</v>
      </c>
      <c r="G84" s="21">
        <v>36179</v>
      </c>
      <c r="H84" s="19" t="s">
        <v>170</v>
      </c>
    </row>
    <row r="85" spans="1:8" ht="15" customHeight="1" x14ac:dyDescent="0.25">
      <c r="A85" s="22">
        <v>34546921</v>
      </c>
      <c r="B85" s="14" t="s">
        <v>85</v>
      </c>
      <c r="C85" s="14" t="s">
        <v>149</v>
      </c>
      <c r="D85" s="21" t="s">
        <v>46</v>
      </c>
      <c r="E85" s="24">
        <v>44256</v>
      </c>
      <c r="F85" s="14" t="s">
        <v>277</v>
      </c>
      <c r="G85" s="20">
        <v>74535</v>
      </c>
      <c r="H85" s="19" t="s">
        <v>170</v>
      </c>
    </row>
    <row r="86" spans="1:8" ht="15" customHeight="1" x14ac:dyDescent="0.25">
      <c r="A86" s="25">
        <v>1070964814</v>
      </c>
      <c r="B86" s="14" t="s">
        <v>118</v>
      </c>
      <c r="C86" s="14" t="s">
        <v>149</v>
      </c>
      <c r="D86" s="21" t="s">
        <v>46</v>
      </c>
      <c r="E86" s="24">
        <v>44161</v>
      </c>
      <c r="F86" s="17" t="s">
        <v>243</v>
      </c>
      <c r="G86" s="21">
        <v>36155</v>
      </c>
      <c r="H86" s="19" t="s">
        <v>160</v>
      </c>
    </row>
    <row r="87" spans="1:8" ht="15" customHeight="1" x14ac:dyDescent="0.25">
      <c r="A87" s="22">
        <v>1020759007</v>
      </c>
      <c r="B87" s="14" t="s">
        <v>90</v>
      </c>
      <c r="C87" s="14" t="s">
        <v>149</v>
      </c>
      <c r="D87" s="21" t="s">
        <v>46</v>
      </c>
      <c r="E87" s="24">
        <v>44201</v>
      </c>
      <c r="F87" s="17" t="s">
        <v>243</v>
      </c>
      <c r="G87" s="21">
        <v>36179</v>
      </c>
      <c r="H87" s="19" t="s">
        <v>170</v>
      </c>
    </row>
    <row r="88" spans="1:8" ht="15" customHeight="1" x14ac:dyDescent="0.25">
      <c r="A88" s="51"/>
      <c r="B88" s="23" t="s">
        <v>256</v>
      </c>
      <c r="C88" s="23" t="s">
        <v>149</v>
      </c>
      <c r="D88" s="21" t="s">
        <v>46</v>
      </c>
      <c r="E88" s="16">
        <v>44228</v>
      </c>
      <c r="F88" s="17" t="s">
        <v>243</v>
      </c>
      <c r="G88" s="20">
        <v>36162</v>
      </c>
      <c r="H88" s="19" t="s">
        <v>162</v>
      </c>
    </row>
    <row r="89" spans="1:8" ht="15" customHeight="1" x14ac:dyDescent="0.25">
      <c r="A89" s="22">
        <v>52070664</v>
      </c>
      <c r="B89" s="14" t="s">
        <v>215</v>
      </c>
      <c r="C89" s="14" t="s">
        <v>149</v>
      </c>
      <c r="D89" s="21" t="s">
        <v>46</v>
      </c>
      <c r="E89" s="24">
        <v>44841</v>
      </c>
      <c r="F89" s="17" t="s">
        <v>282</v>
      </c>
      <c r="G89" s="20">
        <v>36148</v>
      </c>
      <c r="H89" s="19" t="s">
        <v>165</v>
      </c>
    </row>
    <row r="90" spans="1:8" ht="15" customHeight="1" x14ac:dyDescent="0.25">
      <c r="A90" s="25">
        <v>52505123</v>
      </c>
      <c r="B90" s="14" t="s">
        <v>136</v>
      </c>
      <c r="C90" s="14" t="s">
        <v>149</v>
      </c>
      <c r="D90" s="21" t="s">
        <v>46</v>
      </c>
      <c r="E90" s="16">
        <v>44175</v>
      </c>
      <c r="F90" s="14" t="s">
        <v>241</v>
      </c>
      <c r="G90" s="20">
        <v>36129</v>
      </c>
      <c r="H90" s="19" t="s">
        <v>168</v>
      </c>
    </row>
    <row r="91" spans="1:8" ht="15" customHeight="1" x14ac:dyDescent="0.25">
      <c r="A91" s="13">
        <v>80110291</v>
      </c>
      <c r="B91" s="14" t="s">
        <v>52</v>
      </c>
      <c r="C91" s="14" t="s">
        <v>149</v>
      </c>
      <c r="D91" s="21" t="s">
        <v>39</v>
      </c>
      <c r="E91" s="16">
        <v>43874</v>
      </c>
      <c r="F91" s="17" t="s">
        <v>293</v>
      </c>
      <c r="G91" s="15" t="s">
        <v>39</v>
      </c>
      <c r="H91" s="19" t="s">
        <v>165</v>
      </c>
    </row>
    <row r="92" spans="1:8" ht="15" customHeight="1" x14ac:dyDescent="0.25">
      <c r="A92" s="22">
        <v>1075233626</v>
      </c>
      <c r="B92" s="14" t="s">
        <v>70</v>
      </c>
      <c r="C92" s="14" t="s">
        <v>149</v>
      </c>
      <c r="D92" s="21" t="s">
        <v>46</v>
      </c>
      <c r="E92" s="24">
        <v>44147</v>
      </c>
      <c r="F92" s="14" t="s">
        <v>243</v>
      </c>
      <c r="G92" s="21">
        <v>36163</v>
      </c>
      <c r="H92" s="19" t="s">
        <v>173</v>
      </c>
    </row>
    <row r="93" spans="1:8" ht="15" customHeight="1" x14ac:dyDescent="0.25">
      <c r="A93" s="22">
        <v>79740632</v>
      </c>
      <c r="B93" s="14" t="s">
        <v>66</v>
      </c>
      <c r="C93" s="14" t="s">
        <v>149</v>
      </c>
      <c r="D93" s="21" t="s">
        <v>46</v>
      </c>
      <c r="E93" s="24">
        <v>44161</v>
      </c>
      <c r="F93" s="17" t="s">
        <v>243</v>
      </c>
      <c r="G93" s="20">
        <v>36166</v>
      </c>
      <c r="H93" s="19" t="s">
        <v>173</v>
      </c>
    </row>
    <row r="94" spans="1:8" ht="15" customHeight="1" x14ac:dyDescent="0.25">
      <c r="A94" s="40">
        <v>80076790</v>
      </c>
      <c r="B94" s="43" t="s">
        <v>231</v>
      </c>
      <c r="C94" s="31" t="s">
        <v>232</v>
      </c>
      <c r="D94" s="21" t="s">
        <v>39</v>
      </c>
      <c r="E94" s="16">
        <v>43865</v>
      </c>
      <c r="F94" s="17" t="s">
        <v>287</v>
      </c>
      <c r="G94" s="21">
        <v>36146</v>
      </c>
      <c r="H94" s="19" t="s">
        <v>177</v>
      </c>
    </row>
    <row r="95" spans="1:8" ht="15" customHeight="1" x14ac:dyDescent="0.25">
      <c r="A95" s="13">
        <v>1013671354</v>
      </c>
      <c r="B95" s="14" t="s">
        <v>131</v>
      </c>
      <c r="C95" s="14" t="s">
        <v>149</v>
      </c>
      <c r="D95" s="21" t="s">
        <v>46</v>
      </c>
      <c r="E95" s="16">
        <v>44140</v>
      </c>
      <c r="F95" s="14" t="s">
        <v>244</v>
      </c>
      <c r="G95" s="20">
        <v>74606</v>
      </c>
      <c r="H95" s="19" t="s">
        <v>167</v>
      </c>
    </row>
    <row r="96" spans="1:8" ht="15" customHeight="1" x14ac:dyDescent="0.25">
      <c r="A96" s="40">
        <v>1095912505</v>
      </c>
      <c r="B96" s="14" t="s">
        <v>148</v>
      </c>
      <c r="C96" s="14" t="s">
        <v>149</v>
      </c>
      <c r="D96" s="21" t="s">
        <v>46</v>
      </c>
      <c r="E96" s="24">
        <v>44140</v>
      </c>
      <c r="F96" s="17" t="s">
        <v>244</v>
      </c>
      <c r="G96" s="21">
        <v>36192</v>
      </c>
      <c r="H96" s="19" t="s">
        <v>168</v>
      </c>
    </row>
    <row r="97" spans="1:8" ht="15" customHeight="1" x14ac:dyDescent="0.25">
      <c r="A97" s="22">
        <v>79284531</v>
      </c>
      <c r="B97" s="14" t="s">
        <v>102</v>
      </c>
      <c r="C97" s="14" t="s">
        <v>149</v>
      </c>
      <c r="D97" s="21" t="s">
        <v>46</v>
      </c>
      <c r="E97" s="24">
        <v>44140</v>
      </c>
      <c r="F97" s="17" t="s">
        <v>241</v>
      </c>
      <c r="G97" s="21">
        <v>36124</v>
      </c>
      <c r="H97" s="19" t="s">
        <v>166</v>
      </c>
    </row>
    <row r="98" spans="1:8" ht="15" customHeight="1" x14ac:dyDescent="0.25">
      <c r="A98" s="22">
        <v>1018440923</v>
      </c>
      <c r="B98" s="14" t="s">
        <v>74</v>
      </c>
      <c r="C98" s="14" t="s">
        <v>149</v>
      </c>
      <c r="D98" s="21" t="s">
        <v>46</v>
      </c>
      <c r="E98" s="24">
        <v>44147</v>
      </c>
      <c r="F98" s="14" t="s">
        <v>282</v>
      </c>
      <c r="G98" s="21">
        <v>74518</v>
      </c>
      <c r="H98" s="19" t="s">
        <v>173</v>
      </c>
    </row>
    <row r="99" spans="1:8" ht="15" customHeight="1" x14ac:dyDescent="0.25">
      <c r="A99" s="40">
        <v>1016025309</v>
      </c>
      <c r="B99" s="14" t="s">
        <v>151</v>
      </c>
      <c r="C99" s="14" t="s">
        <v>149</v>
      </c>
      <c r="D99" s="21" t="s">
        <v>46</v>
      </c>
      <c r="E99" s="24">
        <v>44147</v>
      </c>
      <c r="F99" s="17" t="s">
        <v>281</v>
      </c>
      <c r="G99" s="20">
        <v>36151</v>
      </c>
      <c r="H99" s="19" t="s">
        <v>168</v>
      </c>
    </row>
    <row r="100" spans="1:8" ht="15" customHeight="1" x14ac:dyDescent="0.25">
      <c r="A100" s="51">
        <v>31976952</v>
      </c>
      <c r="B100" s="23" t="s">
        <v>192</v>
      </c>
      <c r="C100" s="23" t="s">
        <v>149</v>
      </c>
      <c r="D100" s="5" t="s">
        <v>46</v>
      </c>
      <c r="E100" s="16">
        <v>44140</v>
      </c>
      <c r="F100" s="17" t="s">
        <v>243</v>
      </c>
      <c r="G100" s="20">
        <v>79425</v>
      </c>
      <c r="H100" s="19" t="s">
        <v>162</v>
      </c>
    </row>
    <row r="101" spans="1:8" ht="15" customHeight="1" x14ac:dyDescent="0.25">
      <c r="A101" s="40">
        <v>79308612</v>
      </c>
      <c r="B101" s="14" t="s">
        <v>143</v>
      </c>
      <c r="C101" s="14" t="s">
        <v>149</v>
      </c>
      <c r="D101" s="21" t="s">
        <v>46</v>
      </c>
      <c r="E101" s="24">
        <v>44175</v>
      </c>
      <c r="F101" s="14" t="s">
        <v>243</v>
      </c>
      <c r="G101" s="21">
        <v>36167</v>
      </c>
      <c r="H101" s="19" t="s">
        <v>168</v>
      </c>
    </row>
    <row r="102" spans="1:8" ht="15" customHeight="1" x14ac:dyDescent="0.25">
      <c r="A102" s="22">
        <v>88198380</v>
      </c>
      <c r="B102" s="14" t="s">
        <v>104</v>
      </c>
      <c r="C102" s="14" t="s">
        <v>149</v>
      </c>
      <c r="D102" s="21" t="s">
        <v>46</v>
      </c>
      <c r="E102" s="24">
        <v>44384</v>
      </c>
      <c r="F102" s="17" t="s">
        <v>249</v>
      </c>
      <c r="G102" s="20">
        <v>36132</v>
      </c>
      <c r="H102" s="19" t="s">
        <v>166</v>
      </c>
    </row>
    <row r="103" spans="1:8" ht="15" customHeight="1" x14ac:dyDescent="0.25">
      <c r="A103" s="52">
        <v>1018405396</v>
      </c>
      <c r="B103" s="23" t="s">
        <v>228</v>
      </c>
      <c r="C103" s="23" t="s">
        <v>149</v>
      </c>
      <c r="D103" s="21" t="s">
        <v>46</v>
      </c>
      <c r="E103" s="24">
        <v>44140</v>
      </c>
      <c r="F103" s="14" t="s">
        <v>294</v>
      </c>
      <c r="G103" s="21">
        <v>36186</v>
      </c>
      <c r="H103" s="19" t="s">
        <v>168</v>
      </c>
    </row>
    <row r="104" spans="1:8" ht="15" customHeight="1" x14ac:dyDescent="0.25">
      <c r="A104" s="22">
        <v>1026273471</v>
      </c>
      <c r="B104" s="14" t="s">
        <v>88</v>
      </c>
      <c r="C104" s="14" t="s">
        <v>149</v>
      </c>
      <c r="D104" s="21" t="s">
        <v>46</v>
      </c>
      <c r="E104" s="24">
        <v>44161</v>
      </c>
      <c r="F104" s="14" t="s">
        <v>243</v>
      </c>
      <c r="G104" s="21">
        <v>36142</v>
      </c>
      <c r="H104" s="19" t="s">
        <v>170</v>
      </c>
    </row>
    <row r="105" spans="1:8" ht="15" customHeight="1" x14ac:dyDescent="0.25">
      <c r="A105" s="13">
        <v>47440658</v>
      </c>
      <c r="B105" s="14" t="s">
        <v>100</v>
      </c>
      <c r="C105" s="14" t="s">
        <v>149</v>
      </c>
      <c r="D105" s="21" t="s">
        <v>39</v>
      </c>
      <c r="E105" s="16">
        <v>44127</v>
      </c>
      <c r="F105" s="17" t="s">
        <v>242</v>
      </c>
      <c r="G105" s="15" t="s">
        <v>39</v>
      </c>
      <c r="H105" s="19" t="s">
        <v>166</v>
      </c>
    </row>
    <row r="106" spans="1:8" ht="15" customHeight="1" x14ac:dyDescent="0.25">
      <c r="A106" s="25">
        <v>80243292</v>
      </c>
      <c r="B106" s="14" t="s">
        <v>115</v>
      </c>
      <c r="C106" s="14" t="s">
        <v>149</v>
      </c>
      <c r="D106" s="21" t="s">
        <v>46</v>
      </c>
      <c r="E106" s="24">
        <v>44140</v>
      </c>
      <c r="F106" s="17" t="s">
        <v>249</v>
      </c>
      <c r="G106" s="20">
        <v>36136</v>
      </c>
      <c r="H106" s="19" t="s">
        <v>160</v>
      </c>
    </row>
    <row r="107" spans="1:8" ht="15" customHeight="1" x14ac:dyDescent="0.25">
      <c r="A107" s="25">
        <v>80012878</v>
      </c>
      <c r="B107" s="55" t="s">
        <v>75</v>
      </c>
      <c r="C107" s="14" t="s">
        <v>149</v>
      </c>
      <c r="D107" s="21" t="s">
        <v>39</v>
      </c>
      <c r="E107" s="16">
        <v>43862</v>
      </c>
      <c r="F107" s="17" t="s">
        <v>295</v>
      </c>
      <c r="G107" s="15" t="s">
        <v>39</v>
      </c>
      <c r="H107" s="19" t="s">
        <v>167</v>
      </c>
    </row>
    <row r="108" spans="1:8" ht="15" customHeight="1" x14ac:dyDescent="0.25">
      <c r="A108" s="25">
        <v>94325139</v>
      </c>
      <c r="B108" s="14" t="s">
        <v>113</v>
      </c>
      <c r="C108" s="14" t="s">
        <v>149</v>
      </c>
      <c r="D108" s="21" t="s">
        <v>46</v>
      </c>
      <c r="E108" s="24">
        <v>44147</v>
      </c>
      <c r="F108" s="17" t="s">
        <v>241</v>
      </c>
      <c r="G108" s="26">
        <v>36125</v>
      </c>
      <c r="H108" s="19" t="s">
        <v>160</v>
      </c>
    </row>
    <row r="109" spans="1:8" ht="15" customHeight="1" x14ac:dyDescent="0.25">
      <c r="A109" s="22">
        <v>79792290</v>
      </c>
      <c r="B109" s="14" t="s">
        <v>64</v>
      </c>
      <c r="C109" s="14" t="s">
        <v>149</v>
      </c>
      <c r="D109" s="21" t="s">
        <v>46</v>
      </c>
      <c r="E109" s="24">
        <v>44201</v>
      </c>
      <c r="F109" s="17" t="s">
        <v>249</v>
      </c>
      <c r="G109" s="20">
        <v>36138</v>
      </c>
      <c r="H109" s="19" t="s">
        <v>173</v>
      </c>
    </row>
    <row r="110" spans="1:8" ht="15" customHeight="1" x14ac:dyDescent="0.25">
      <c r="A110" s="25">
        <v>51557261</v>
      </c>
      <c r="B110" s="14" t="s">
        <v>77</v>
      </c>
      <c r="C110" s="14" t="s">
        <v>149</v>
      </c>
      <c r="D110" s="21" t="s">
        <v>46</v>
      </c>
      <c r="E110" s="24">
        <v>34780</v>
      </c>
      <c r="F110" s="17" t="s">
        <v>241</v>
      </c>
      <c r="G110" s="21">
        <v>83419</v>
      </c>
      <c r="H110" s="19" t="s">
        <v>164</v>
      </c>
    </row>
    <row r="111" spans="1:8" ht="15" customHeight="1" x14ac:dyDescent="0.25">
      <c r="A111" s="25">
        <v>80513360</v>
      </c>
      <c r="B111" s="14" t="s">
        <v>112</v>
      </c>
      <c r="C111" s="14" t="s">
        <v>149</v>
      </c>
      <c r="D111" s="21" t="s">
        <v>39</v>
      </c>
      <c r="E111" s="16">
        <v>43871</v>
      </c>
      <c r="F111" s="14" t="s">
        <v>295</v>
      </c>
      <c r="G111" s="15" t="s">
        <v>39</v>
      </c>
      <c r="H111" s="19" t="s">
        <v>160</v>
      </c>
    </row>
    <row r="112" spans="1:8" ht="15" customHeight="1" x14ac:dyDescent="0.25">
      <c r="A112" s="40">
        <v>79873827</v>
      </c>
      <c r="B112" s="14" t="s">
        <v>157</v>
      </c>
      <c r="C112" s="14" t="s">
        <v>149</v>
      </c>
      <c r="D112" s="21" t="s">
        <v>46</v>
      </c>
      <c r="E112" s="24">
        <v>44140</v>
      </c>
      <c r="F112" s="17" t="s">
        <v>282</v>
      </c>
      <c r="G112" s="21">
        <v>36148</v>
      </c>
      <c r="H112" s="19" t="s">
        <v>168</v>
      </c>
    </row>
    <row r="113" spans="1:8" ht="15" customHeight="1" x14ac:dyDescent="0.25">
      <c r="A113" s="40">
        <v>80542186</v>
      </c>
      <c r="B113" s="14" t="s">
        <v>155</v>
      </c>
      <c r="C113" s="14" t="s">
        <v>149</v>
      </c>
      <c r="D113" s="21" t="s">
        <v>46</v>
      </c>
      <c r="E113" s="24">
        <v>44147</v>
      </c>
      <c r="F113" s="14" t="s">
        <v>287</v>
      </c>
      <c r="G113" s="21">
        <v>36146</v>
      </c>
      <c r="H113" s="19" t="s">
        <v>168</v>
      </c>
    </row>
    <row r="114" spans="1:8" ht="15" customHeight="1" x14ac:dyDescent="0.25">
      <c r="A114" s="40">
        <v>79501872</v>
      </c>
      <c r="B114" s="14" t="s">
        <v>146</v>
      </c>
      <c r="C114" s="14" t="s">
        <v>149</v>
      </c>
      <c r="D114" s="21" t="s">
        <v>46</v>
      </c>
      <c r="E114" s="24">
        <v>44228</v>
      </c>
      <c r="F114" s="17" t="s">
        <v>243</v>
      </c>
      <c r="G114" s="21">
        <v>36170</v>
      </c>
      <c r="H114" s="19" t="s">
        <v>168</v>
      </c>
    </row>
    <row r="115" spans="1:8" ht="15" customHeight="1" x14ac:dyDescent="0.25">
      <c r="A115" s="40">
        <v>11342542</v>
      </c>
      <c r="B115" s="14" t="s">
        <v>142</v>
      </c>
      <c r="C115" s="14" t="s">
        <v>149</v>
      </c>
      <c r="D115" s="21" t="s">
        <v>46</v>
      </c>
      <c r="E115" s="24">
        <v>44147</v>
      </c>
      <c r="F115" s="17" t="s">
        <v>243</v>
      </c>
      <c r="G115" s="21">
        <v>36169</v>
      </c>
      <c r="H115" s="19" t="s">
        <v>168</v>
      </c>
    </row>
    <row r="116" spans="1:8" ht="15" customHeight="1" x14ac:dyDescent="0.25">
      <c r="A116" s="13">
        <v>74859054</v>
      </c>
      <c r="B116" s="14" t="s">
        <v>41</v>
      </c>
      <c r="C116" s="14" t="s">
        <v>149</v>
      </c>
      <c r="D116" s="15" t="s">
        <v>39</v>
      </c>
      <c r="E116" s="16">
        <v>44473</v>
      </c>
      <c r="F116" s="17" t="s">
        <v>289</v>
      </c>
      <c r="G116" s="15" t="s">
        <v>39</v>
      </c>
      <c r="H116" s="19" t="s">
        <v>177</v>
      </c>
    </row>
    <row r="117" spans="1:8" ht="15" customHeight="1" x14ac:dyDescent="0.25">
      <c r="A117" s="13">
        <v>40396916</v>
      </c>
      <c r="B117" s="14" t="s">
        <v>43</v>
      </c>
      <c r="C117" s="14" t="s">
        <v>149</v>
      </c>
      <c r="D117" s="15" t="s">
        <v>39</v>
      </c>
      <c r="E117" s="16">
        <v>44064</v>
      </c>
      <c r="F117" s="17" t="s">
        <v>296</v>
      </c>
      <c r="G117" s="15" t="s">
        <v>39</v>
      </c>
      <c r="H117" s="19" t="s">
        <v>177</v>
      </c>
    </row>
    <row r="118" spans="1:8" ht="15" customHeight="1" x14ac:dyDescent="0.25">
      <c r="A118" s="22">
        <v>52155206</v>
      </c>
      <c r="B118" s="14" t="s">
        <v>58</v>
      </c>
      <c r="C118" s="14" t="s">
        <v>149</v>
      </c>
      <c r="D118" s="21" t="s">
        <v>46</v>
      </c>
      <c r="E118" s="24">
        <v>44147</v>
      </c>
      <c r="F118" s="17" t="s">
        <v>243</v>
      </c>
      <c r="G118" s="20">
        <v>36172</v>
      </c>
      <c r="H118" s="19" t="s">
        <v>163</v>
      </c>
    </row>
    <row r="119" spans="1:8" ht="15" customHeight="1" x14ac:dyDescent="0.25">
      <c r="A119" s="40">
        <v>52466867</v>
      </c>
      <c r="B119" s="14" t="s">
        <v>147</v>
      </c>
      <c r="C119" s="14" t="s">
        <v>149</v>
      </c>
      <c r="D119" s="21" t="s">
        <v>46</v>
      </c>
      <c r="E119" s="24">
        <v>44140</v>
      </c>
      <c r="F119" s="17" t="s">
        <v>244</v>
      </c>
      <c r="G119" s="21">
        <v>36192</v>
      </c>
      <c r="H119" s="19" t="s">
        <v>168</v>
      </c>
    </row>
    <row r="120" spans="1:8" ht="15" customHeight="1" x14ac:dyDescent="0.25">
      <c r="A120" s="13">
        <v>1032365545</v>
      </c>
      <c r="B120" s="31" t="s">
        <v>184</v>
      </c>
      <c r="C120" s="31" t="s">
        <v>185</v>
      </c>
      <c r="D120" s="21" t="s">
        <v>46</v>
      </c>
      <c r="E120" s="16">
        <v>44161</v>
      </c>
      <c r="F120" s="14" t="s">
        <v>243</v>
      </c>
      <c r="G120" s="21">
        <v>36144</v>
      </c>
      <c r="H120" s="19" t="s">
        <v>167</v>
      </c>
    </row>
    <row r="121" spans="1:8" ht="15" customHeight="1" x14ac:dyDescent="0.25">
      <c r="A121" s="22">
        <v>80897407</v>
      </c>
      <c r="B121" s="23" t="s">
        <v>188</v>
      </c>
      <c r="C121" s="23" t="s">
        <v>189</v>
      </c>
      <c r="D121" s="5" t="s">
        <v>46</v>
      </c>
      <c r="E121" s="24">
        <v>44348</v>
      </c>
      <c r="F121" s="14" t="s">
        <v>284</v>
      </c>
      <c r="G121" s="20">
        <v>79424</v>
      </c>
      <c r="H121" s="19" t="s">
        <v>173</v>
      </c>
    </row>
    <row r="122" spans="1:8" ht="15" customHeight="1" x14ac:dyDescent="0.25">
      <c r="A122" s="22">
        <v>93294884</v>
      </c>
      <c r="B122" s="14" t="s">
        <v>107</v>
      </c>
      <c r="C122" s="14" t="s">
        <v>149</v>
      </c>
      <c r="D122" s="21" t="s">
        <v>46</v>
      </c>
      <c r="E122" s="16">
        <v>44140</v>
      </c>
      <c r="F122" s="14" t="s">
        <v>249</v>
      </c>
      <c r="G122" s="20">
        <v>36133</v>
      </c>
      <c r="H122" s="19" t="s">
        <v>166</v>
      </c>
    </row>
    <row r="123" spans="1:8" ht="15" customHeight="1" x14ac:dyDescent="0.25">
      <c r="A123" s="22">
        <v>7335580</v>
      </c>
      <c r="B123" s="14" t="s">
        <v>94</v>
      </c>
      <c r="C123" s="14" t="s">
        <v>149</v>
      </c>
      <c r="D123" s="21" t="s">
        <v>46</v>
      </c>
      <c r="E123" s="24">
        <v>44161</v>
      </c>
      <c r="F123" s="14" t="s">
        <v>243</v>
      </c>
      <c r="G123" s="21">
        <v>36179</v>
      </c>
      <c r="H123" s="19" t="s">
        <v>170</v>
      </c>
    </row>
    <row r="124" spans="1:8" ht="15" customHeight="1" x14ac:dyDescent="0.25">
      <c r="A124" s="25">
        <v>2230559</v>
      </c>
      <c r="B124" s="14" t="s">
        <v>137</v>
      </c>
      <c r="C124" s="14" t="s">
        <v>149</v>
      </c>
      <c r="D124" s="21" t="s">
        <v>46</v>
      </c>
      <c r="E124" s="16">
        <v>44384</v>
      </c>
      <c r="F124" s="14" t="s">
        <v>277</v>
      </c>
      <c r="G124" s="20">
        <v>36130</v>
      </c>
      <c r="H124" s="19" t="s">
        <v>168</v>
      </c>
    </row>
    <row r="125" spans="1:8" ht="15" customHeight="1" x14ac:dyDescent="0.25">
      <c r="A125" s="22">
        <v>79513726</v>
      </c>
      <c r="B125" s="32" t="s">
        <v>105</v>
      </c>
      <c r="C125" s="14" t="s">
        <v>149</v>
      </c>
      <c r="D125" s="21" t="s">
        <v>54</v>
      </c>
      <c r="E125" s="24">
        <v>41934</v>
      </c>
      <c r="F125" s="17" t="s">
        <v>249</v>
      </c>
      <c r="G125" s="20">
        <v>36133</v>
      </c>
      <c r="H125" s="19" t="s">
        <v>166</v>
      </c>
    </row>
    <row r="126" spans="1:8" ht="15" customHeight="1" x14ac:dyDescent="0.25">
      <c r="A126" s="51"/>
      <c r="B126" s="23" t="s">
        <v>257</v>
      </c>
      <c r="C126" s="23" t="s">
        <v>149</v>
      </c>
      <c r="D126" s="21" t="s">
        <v>46</v>
      </c>
      <c r="E126" s="24">
        <v>44473</v>
      </c>
      <c r="F126" s="14" t="s">
        <v>284</v>
      </c>
      <c r="G126" s="20">
        <v>36176</v>
      </c>
      <c r="H126" s="19" t="s">
        <v>160</v>
      </c>
    </row>
    <row r="127" spans="1:8" ht="15" customHeight="1" x14ac:dyDescent="0.25">
      <c r="A127" s="22">
        <v>52880752</v>
      </c>
      <c r="B127" s="14" t="s">
        <v>240</v>
      </c>
      <c r="C127" s="14" t="s">
        <v>149</v>
      </c>
      <c r="D127" s="21" t="s">
        <v>46</v>
      </c>
      <c r="E127" s="16">
        <v>44621</v>
      </c>
      <c r="F127" s="14" t="s">
        <v>243</v>
      </c>
      <c r="G127" s="20">
        <v>83428</v>
      </c>
      <c r="H127" s="19" t="s">
        <v>166</v>
      </c>
    </row>
    <row r="128" spans="1:8" ht="15" customHeight="1" x14ac:dyDescent="0.25">
      <c r="A128" s="13">
        <v>53072312</v>
      </c>
      <c r="B128" s="14" t="s">
        <v>130</v>
      </c>
      <c r="C128" s="14" t="s">
        <v>149</v>
      </c>
      <c r="D128" s="21" t="s">
        <v>46</v>
      </c>
      <c r="E128" s="24">
        <v>44161</v>
      </c>
      <c r="F128" s="14" t="s">
        <v>244</v>
      </c>
      <c r="G128" s="21">
        <v>74609</v>
      </c>
      <c r="H128" s="19" t="s">
        <v>167</v>
      </c>
    </row>
    <row r="129" spans="1:8" ht="15" customHeight="1" x14ac:dyDescent="0.25">
      <c r="A129" s="22">
        <v>1023888450</v>
      </c>
      <c r="B129" s="31" t="s">
        <v>99</v>
      </c>
      <c r="C129" s="31" t="s">
        <v>213</v>
      </c>
      <c r="D129" s="21" t="s">
        <v>46</v>
      </c>
      <c r="E129" s="24">
        <v>44201</v>
      </c>
      <c r="F129" s="17" t="s">
        <v>281</v>
      </c>
      <c r="G129" s="28">
        <v>74598</v>
      </c>
      <c r="H129" s="19" t="s">
        <v>170</v>
      </c>
    </row>
    <row r="130" spans="1:8" ht="15" customHeight="1" x14ac:dyDescent="0.25">
      <c r="A130" s="13">
        <v>52113872</v>
      </c>
      <c r="B130" s="14" t="s">
        <v>124</v>
      </c>
      <c r="C130" s="14" t="s">
        <v>149</v>
      </c>
      <c r="D130" s="21" t="s">
        <v>46</v>
      </c>
      <c r="E130" s="16">
        <v>44140</v>
      </c>
      <c r="F130" s="17" t="s">
        <v>277</v>
      </c>
      <c r="G130" s="20">
        <v>74601</v>
      </c>
      <c r="H130" s="19" t="s">
        <v>167</v>
      </c>
    </row>
    <row r="131" spans="1:8" ht="15" customHeight="1" x14ac:dyDescent="0.25">
      <c r="A131" s="25">
        <v>1037606910</v>
      </c>
      <c r="B131" s="23" t="s">
        <v>202</v>
      </c>
      <c r="C131" s="23" t="s">
        <v>203</v>
      </c>
      <c r="D131" s="5" t="s">
        <v>46</v>
      </c>
      <c r="E131" s="24">
        <v>44147</v>
      </c>
      <c r="F131" s="14" t="s">
        <v>284</v>
      </c>
      <c r="G131" s="28">
        <v>36152</v>
      </c>
      <c r="H131" s="19" t="s">
        <v>160</v>
      </c>
    </row>
    <row r="132" spans="1:8" ht="15" customHeight="1" x14ac:dyDescent="0.25">
      <c r="A132" s="22">
        <v>2972114</v>
      </c>
      <c r="B132" s="31" t="s">
        <v>225</v>
      </c>
      <c r="C132" s="31" t="s">
        <v>226</v>
      </c>
      <c r="D132" s="21" t="s">
        <v>46</v>
      </c>
      <c r="E132" s="24">
        <v>44140</v>
      </c>
      <c r="F132" s="14" t="s">
        <v>287</v>
      </c>
      <c r="G132" s="21">
        <v>36146</v>
      </c>
      <c r="H132" s="19" t="s">
        <v>168</v>
      </c>
    </row>
    <row r="133" spans="1:8" ht="15" customHeight="1" x14ac:dyDescent="0.25">
      <c r="A133" s="40">
        <v>1033689805</v>
      </c>
      <c r="B133" s="14" t="s">
        <v>145</v>
      </c>
      <c r="C133" s="14" t="s">
        <v>149</v>
      </c>
      <c r="D133" s="21" t="s">
        <v>46</v>
      </c>
      <c r="E133" s="24">
        <v>44147</v>
      </c>
      <c r="F133" s="14" t="s">
        <v>243</v>
      </c>
      <c r="G133" s="21">
        <v>74653</v>
      </c>
      <c r="H133" s="19" t="s">
        <v>168</v>
      </c>
    </row>
    <row r="134" spans="1:8" ht="15" customHeight="1" x14ac:dyDescent="0.25">
      <c r="A134" s="13">
        <v>1020746153</v>
      </c>
      <c r="B134" s="14" t="s">
        <v>128</v>
      </c>
      <c r="C134" s="14" t="s">
        <v>149</v>
      </c>
      <c r="D134" s="21" t="s">
        <v>46</v>
      </c>
      <c r="E134" s="16">
        <v>44319</v>
      </c>
      <c r="F134" s="14" t="s">
        <v>243</v>
      </c>
      <c r="G134" s="21">
        <v>36143</v>
      </c>
      <c r="H134" s="19" t="s">
        <v>167</v>
      </c>
    </row>
    <row r="135" spans="1:8" ht="15" customHeight="1" x14ac:dyDescent="0.25">
      <c r="A135" s="22"/>
      <c r="B135" s="23" t="s">
        <v>178</v>
      </c>
      <c r="C135" s="23" t="s">
        <v>65</v>
      </c>
      <c r="D135" s="5" t="s">
        <v>46</v>
      </c>
      <c r="E135" s="24">
        <v>44201</v>
      </c>
      <c r="F135" s="14" t="s">
        <v>249</v>
      </c>
      <c r="G135" s="20">
        <v>36139</v>
      </c>
      <c r="H135" s="19" t="s">
        <v>163</v>
      </c>
    </row>
    <row r="136" spans="1:8" ht="15" customHeight="1" x14ac:dyDescent="0.25">
      <c r="A136" s="22"/>
      <c r="B136" s="23" t="s">
        <v>258</v>
      </c>
      <c r="C136" s="23" t="s">
        <v>190</v>
      </c>
      <c r="D136" s="5" t="s">
        <v>46</v>
      </c>
      <c r="E136" s="24">
        <v>44237</v>
      </c>
      <c r="F136" s="17" t="s">
        <v>277</v>
      </c>
      <c r="G136" s="20">
        <v>36128</v>
      </c>
      <c r="H136" s="19" t="s">
        <v>162</v>
      </c>
    </row>
    <row r="137" spans="1:8" ht="15" customHeight="1" x14ac:dyDescent="0.25">
      <c r="A137" s="22">
        <v>39690723</v>
      </c>
      <c r="B137" s="14" t="s">
        <v>73</v>
      </c>
      <c r="C137" s="14" t="s">
        <v>149</v>
      </c>
      <c r="D137" s="21" t="s">
        <v>46</v>
      </c>
      <c r="E137" s="24">
        <v>44147</v>
      </c>
      <c r="F137" s="17" t="s">
        <v>281</v>
      </c>
      <c r="G137" s="20">
        <v>74515</v>
      </c>
      <c r="H137" s="19" t="s">
        <v>173</v>
      </c>
    </row>
    <row r="138" spans="1:8" ht="15" customHeight="1" x14ac:dyDescent="0.25">
      <c r="A138" s="13">
        <v>80499017</v>
      </c>
      <c r="B138" s="14" t="s">
        <v>63</v>
      </c>
      <c r="C138" s="14" t="s">
        <v>149</v>
      </c>
      <c r="D138" s="21" t="s">
        <v>39</v>
      </c>
      <c r="E138" s="16">
        <v>43850</v>
      </c>
      <c r="F138" s="17" t="s">
        <v>286</v>
      </c>
      <c r="G138" s="15" t="s">
        <v>39</v>
      </c>
      <c r="H138" s="19" t="s">
        <v>173</v>
      </c>
    </row>
    <row r="139" spans="1:8" ht="15" customHeight="1" x14ac:dyDescent="0.25">
      <c r="A139" s="13">
        <v>1070949715</v>
      </c>
      <c r="B139" s="14" t="s">
        <v>62</v>
      </c>
      <c r="C139" s="14" t="s">
        <v>149</v>
      </c>
      <c r="D139" s="21" t="s">
        <v>46</v>
      </c>
      <c r="E139" s="24">
        <v>44201</v>
      </c>
      <c r="F139" s="17" t="s">
        <v>244</v>
      </c>
      <c r="G139" s="28">
        <v>36185</v>
      </c>
      <c r="H139" s="19" t="s">
        <v>163</v>
      </c>
    </row>
    <row r="140" spans="1:8" ht="15" customHeight="1" x14ac:dyDescent="0.25">
      <c r="A140" s="25">
        <v>4052671</v>
      </c>
      <c r="B140" s="6" t="s">
        <v>135</v>
      </c>
      <c r="C140" s="14" t="s">
        <v>149</v>
      </c>
      <c r="D140" s="5" t="s">
        <v>39</v>
      </c>
      <c r="E140" s="3">
        <v>44846</v>
      </c>
      <c r="F140" s="1" t="s">
        <v>241</v>
      </c>
      <c r="G140" s="41" t="s">
        <v>39</v>
      </c>
      <c r="H140" s="42" t="s">
        <v>168</v>
      </c>
    </row>
    <row r="141" spans="1:8" ht="15" customHeight="1" x14ac:dyDescent="0.25">
      <c r="A141" s="22">
        <v>340981</v>
      </c>
      <c r="B141" s="14" t="s">
        <v>109</v>
      </c>
      <c r="C141" s="14" t="s">
        <v>149</v>
      </c>
      <c r="D141" s="21" t="s">
        <v>46</v>
      </c>
      <c r="E141" s="24">
        <v>44256</v>
      </c>
      <c r="F141" s="14" t="s">
        <v>243</v>
      </c>
      <c r="G141" s="21">
        <v>83429</v>
      </c>
      <c r="H141" s="19" t="s">
        <v>166</v>
      </c>
    </row>
    <row r="142" spans="1:8" ht="15" customHeight="1" x14ac:dyDescent="0.25">
      <c r="A142" s="22">
        <v>93438344</v>
      </c>
      <c r="B142" s="14" t="s">
        <v>67</v>
      </c>
      <c r="C142" s="14" t="s">
        <v>149</v>
      </c>
      <c r="D142" s="21" t="s">
        <v>46</v>
      </c>
      <c r="E142" s="24">
        <v>44140</v>
      </c>
      <c r="F142" s="17" t="s">
        <v>243</v>
      </c>
      <c r="G142" s="21">
        <v>36163</v>
      </c>
      <c r="H142" s="19" t="s">
        <v>173</v>
      </c>
    </row>
    <row r="143" spans="1:8" ht="15" customHeight="1" x14ac:dyDescent="0.25">
      <c r="A143" s="22">
        <v>80801432</v>
      </c>
      <c r="B143" s="14" t="s">
        <v>101</v>
      </c>
      <c r="C143" s="14" t="s">
        <v>149</v>
      </c>
      <c r="D143" s="21" t="s">
        <v>46</v>
      </c>
      <c r="E143" s="24">
        <v>44384</v>
      </c>
      <c r="F143" s="17" t="s">
        <v>241</v>
      </c>
      <c r="G143" s="21">
        <v>36124</v>
      </c>
      <c r="H143" s="19" t="s">
        <v>166</v>
      </c>
    </row>
    <row r="144" spans="1:8" ht="15" customHeight="1" x14ac:dyDescent="0.25">
      <c r="A144" s="22">
        <v>1032367792</v>
      </c>
      <c r="B144" s="14" t="s">
        <v>86</v>
      </c>
      <c r="C144" s="14" t="s">
        <v>149</v>
      </c>
      <c r="D144" s="21" t="s">
        <v>46</v>
      </c>
      <c r="E144" s="24">
        <v>44201</v>
      </c>
      <c r="F144" s="14" t="s">
        <v>243</v>
      </c>
      <c r="G144" s="21">
        <v>83426</v>
      </c>
      <c r="H144" s="19" t="s">
        <v>170</v>
      </c>
    </row>
    <row r="145" spans="1:8" ht="15" customHeight="1" x14ac:dyDescent="0.25">
      <c r="A145" s="56">
        <v>52115936</v>
      </c>
      <c r="B145" s="57" t="s">
        <v>98</v>
      </c>
      <c r="C145" s="57" t="s">
        <v>259</v>
      </c>
      <c r="D145" s="58" t="s">
        <v>46</v>
      </c>
      <c r="E145" s="59">
        <v>44140</v>
      </c>
      <c r="F145" s="60" t="s">
        <v>281</v>
      </c>
      <c r="G145" s="28">
        <v>74598</v>
      </c>
      <c r="H145" s="61" t="s">
        <v>170</v>
      </c>
    </row>
    <row r="146" spans="1:8" ht="15" customHeight="1" x14ac:dyDescent="0.25">
      <c r="A146" s="25">
        <v>51956852</v>
      </c>
      <c r="B146" s="31" t="s">
        <v>230</v>
      </c>
      <c r="C146" s="31" t="s">
        <v>226</v>
      </c>
      <c r="D146" s="21" t="s">
        <v>46</v>
      </c>
      <c r="E146" s="16">
        <v>34967</v>
      </c>
      <c r="F146" s="17" t="s">
        <v>249</v>
      </c>
      <c r="G146" s="20">
        <v>74650</v>
      </c>
      <c r="H146" s="19" t="s">
        <v>168</v>
      </c>
    </row>
    <row r="147" spans="1:8" ht="15" customHeight="1" x14ac:dyDescent="0.25">
      <c r="A147" s="40">
        <v>2975559</v>
      </c>
      <c r="B147" s="14" t="s">
        <v>236</v>
      </c>
      <c r="C147" s="14" t="s">
        <v>149</v>
      </c>
      <c r="D147" s="21" t="s">
        <v>46</v>
      </c>
      <c r="E147" s="24">
        <v>37895</v>
      </c>
      <c r="F147" s="14" t="s">
        <v>285</v>
      </c>
      <c r="G147" s="21">
        <v>36147</v>
      </c>
      <c r="H147" s="19" t="s">
        <v>168</v>
      </c>
    </row>
    <row r="148" spans="1:8" ht="15" customHeight="1" x14ac:dyDescent="0.25">
      <c r="A148" s="22">
        <v>80241658</v>
      </c>
      <c r="B148" s="31" t="s">
        <v>89</v>
      </c>
      <c r="C148" s="31" t="s">
        <v>213</v>
      </c>
      <c r="D148" s="21" t="s">
        <v>46</v>
      </c>
      <c r="E148" s="24">
        <v>44237</v>
      </c>
      <c r="F148" s="14" t="s">
        <v>297</v>
      </c>
      <c r="G148" s="20">
        <v>83427</v>
      </c>
      <c r="H148" s="19" t="s">
        <v>170</v>
      </c>
    </row>
    <row r="149" spans="1:8" ht="15" customHeight="1" x14ac:dyDescent="0.25">
      <c r="A149" s="51">
        <v>52911978</v>
      </c>
      <c r="B149" s="23" t="s">
        <v>191</v>
      </c>
      <c r="C149" s="23" t="s">
        <v>149</v>
      </c>
      <c r="D149" s="21" t="s">
        <v>46</v>
      </c>
      <c r="E149" s="24">
        <v>44147</v>
      </c>
      <c r="F149" s="14" t="s">
        <v>243</v>
      </c>
      <c r="G149" s="20">
        <v>36162</v>
      </c>
      <c r="H149" s="19" t="s">
        <v>162</v>
      </c>
    </row>
    <row r="150" spans="1:8" ht="15" customHeight="1" x14ac:dyDescent="0.25">
      <c r="A150" s="40">
        <v>79503317</v>
      </c>
      <c r="B150" s="14" t="s">
        <v>229</v>
      </c>
      <c r="C150" s="14" t="s">
        <v>149</v>
      </c>
      <c r="D150" s="21" t="s">
        <v>46</v>
      </c>
      <c r="E150" s="24">
        <v>44837</v>
      </c>
      <c r="F150" s="17" t="s">
        <v>244</v>
      </c>
      <c r="G150" s="21">
        <v>36190</v>
      </c>
      <c r="H150" s="19" t="s">
        <v>168</v>
      </c>
    </row>
    <row r="151" spans="1:8" ht="15" customHeight="1" x14ac:dyDescent="0.25">
      <c r="A151" s="13">
        <v>1023896660</v>
      </c>
      <c r="B151" s="14" t="s">
        <v>40</v>
      </c>
      <c r="C151" s="14" t="s">
        <v>149</v>
      </c>
      <c r="D151" s="15" t="s">
        <v>39</v>
      </c>
      <c r="E151" s="16">
        <v>44349</v>
      </c>
      <c r="F151" s="17" t="s">
        <v>289</v>
      </c>
      <c r="G151" s="15" t="s">
        <v>39</v>
      </c>
      <c r="H151" s="19" t="s">
        <v>177</v>
      </c>
    </row>
    <row r="152" spans="1:8" ht="15" customHeight="1" x14ac:dyDescent="0.25">
      <c r="A152" s="22">
        <v>51896670</v>
      </c>
      <c r="B152" s="14" t="s">
        <v>97</v>
      </c>
      <c r="C152" s="14" t="s">
        <v>149</v>
      </c>
      <c r="D152" s="21" t="s">
        <v>46</v>
      </c>
      <c r="E152" s="24">
        <v>44161</v>
      </c>
      <c r="F152" s="17" t="s">
        <v>291</v>
      </c>
      <c r="G152" s="28">
        <v>74528</v>
      </c>
      <c r="H152" s="19" t="s">
        <v>170</v>
      </c>
    </row>
    <row r="153" spans="1:8" ht="15" customHeight="1" x14ac:dyDescent="0.25">
      <c r="A153" s="13">
        <v>12970943</v>
      </c>
      <c r="B153" s="14" t="s">
        <v>84</v>
      </c>
      <c r="C153" s="14" t="s">
        <v>149</v>
      </c>
      <c r="D153" s="21" t="s">
        <v>39</v>
      </c>
      <c r="E153" s="16">
        <v>43847</v>
      </c>
      <c r="F153" s="17" t="s">
        <v>295</v>
      </c>
      <c r="G153" s="15" t="s">
        <v>39</v>
      </c>
      <c r="H153" s="19" t="s">
        <v>170</v>
      </c>
    </row>
    <row r="154" spans="1:8" ht="15" customHeight="1" x14ac:dyDescent="0.25">
      <c r="A154" s="25">
        <v>80360064</v>
      </c>
      <c r="B154" s="14" t="s">
        <v>154</v>
      </c>
      <c r="C154" s="14" t="s">
        <v>149</v>
      </c>
      <c r="D154" s="21" t="s">
        <v>46</v>
      </c>
      <c r="E154" s="24">
        <v>36913</v>
      </c>
      <c r="F154" s="14" t="s">
        <v>287</v>
      </c>
      <c r="G154" s="21">
        <v>36146</v>
      </c>
      <c r="H154" s="19" t="s">
        <v>168</v>
      </c>
    </row>
    <row r="155" spans="1:8" ht="15" customHeight="1" x14ac:dyDescent="0.25">
      <c r="A155" s="25">
        <v>52664169</v>
      </c>
      <c r="B155" s="14" t="s">
        <v>116</v>
      </c>
      <c r="C155" s="14" t="s">
        <v>149</v>
      </c>
      <c r="D155" s="21" t="s">
        <v>46</v>
      </c>
      <c r="E155" s="24">
        <v>44175</v>
      </c>
      <c r="F155" s="14" t="s">
        <v>243</v>
      </c>
      <c r="G155" s="20">
        <v>83430</v>
      </c>
      <c r="H155" s="19" t="s">
        <v>160</v>
      </c>
    </row>
    <row r="156" spans="1:8" ht="15" customHeight="1" x14ac:dyDescent="0.25">
      <c r="A156" s="13">
        <v>10544520</v>
      </c>
      <c r="B156" s="14" t="s">
        <v>127</v>
      </c>
      <c r="C156" s="14" t="s">
        <v>149</v>
      </c>
      <c r="D156" s="21" t="s">
        <v>46</v>
      </c>
      <c r="E156" s="16">
        <v>44147</v>
      </c>
      <c r="F156" s="14" t="s">
        <v>249</v>
      </c>
      <c r="G156" s="20">
        <v>74651</v>
      </c>
      <c r="H156" s="19" t="s">
        <v>167</v>
      </c>
    </row>
    <row r="157" spans="1:8" ht="15" customHeight="1" x14ac:dyDescent="0.25">
      <c r="A157" s="25">
        <v>74859350</v>
      </c>
      <c r="B157" s="14" t="s">
        <v>199</v>
      </c>
      <c r="C157" s="14" t="s">
        <v>149</v>
      </c>
      <c r="D157" s="21" t="s">
        <v>39</v>
      </c>
      <c r="E157" s="4">
        <v>44825</v>
      </c>
      <c r="F157" s="17" t="s">
        <v>295</v>
      </c>
      <c r="G157" s="15" t="s">
        <v>39</v>
      </c>
      <c r="H157" s="19" t="s">
        <v>164</v>
      </c>
    </row>
    <row r="158" spans="1:8" ht="15" customHeight="1" x14ac:dyDescent="0.25">
      <c r="A158" s="22">
        <v>51992009</v>
      </c>
      <c r="B158" s="14" t="s">
        <v>50</v>
      </c>
      <c r="C158" s="14" t="s">
        <v>149</v>
      </c>
      <c r="D158" s="21" t="s">
        <v>46</v>
      </c>
      <c r="E158" s="24">
        <v>34975</v>
      </c>
      <c r="F158" s="14" t="s">
        <v>244</v>
      </c>
      <c r="G158" s="18" t="s">
        <v>193</v>
      </c>
      <c r="H158" s="19" t="s">
        <v>162</v>
      </c>
    </row>
    <row r="159" spans="1:8" ht="15" customHeight="1" x14ac:dyDescent="0.25">
      <c r="A159" s="22">
        <v>79422051</v>
      </c>
      <c r="B159" s="14" t="s">
        <v>183</v>
      </c>
      <c r="C159" s="14" t="s">
        <v>149</v>
      </c>
      <c r="D159" s="21" t="s">
        <v>46</v>
      </c>
      <c r="E159" s="24">
        <v>44161</v>
      </c>
      <c r="F159" s="17" t="s">
        <v>243</v>
      </c>
      <c r="G159" s="21">
        <v>36158</v>
      </c>
      <c r="H159" s="19" t="s">
        <v>164</v>
      </c>
    </row>
    <row r="160" spans="1:8" ht="15" customHeight="1" x14ac:dyDescent="0.25">
      <c r="A160" s="25">
        <v>1032442320</v>
      </c>
      <c r="B160" s="14" t="s">
        <v>81</v>
      </c>
      <c r="C160" s="14" t="s">
        <v>149</v>
      </c>
      <c r="D160" s="21" t="s">
        <v>46</v>
      </c>
      <c r="E160" s="24">
        <v>44140</v>
      </c>
      <c r="F160" s="17" t="s">
        <v>243</v>
      </c>
      <c r="G160" s="21">
        <v>83425</v>
      </c>
      <c r="H160" s="19" t="s">
        <v>164</v>
      </c>
    </row>
    <row r="161" spans="1:8" ht="15" customHeight="1" x14ac:dyDescent="0.25">
      <c r="A161" s="25">
        <v>53160417</v>
      </c>
      <c r="B161" s="14" t="s">
        <v>82</v>
      </c>
      <c r="C161" s="14" t="s">
        <v>149</v>
      </c>
      <c r="D161" s="21" t="s">
        <v>46</v>
      </c>
      <c r="E161" s="24">
        <v>44147</v>
      </c>
      <c r="F161" s="17" t="s">
        <v>243</v>
      </c>
      <c r="G161" s="21">
        <v>36158</v>
      </c>
      <c r="H161" s="19" t="s">
        <v>164</v>
      </c>
    </row>
    <row r="162" spans="1:8" ht="15" customHeight="1" x14ac:dyDescent="0.25">
      <c r="A162" s="22">
        <v>13542139</v>
      </c>
      <c r="B162" s="14" t="s">
        <v>110</v>
      </c>
      <c r="C162" s="14" t="s">
        <v>149</v>
      </c>
      <c r="D162" s="21" t="s">
        <v>46</v>
      </c>
      <c r="E162" s="24">
        <v>44147</v>
      </c>
      <c r="F162" s="17" t="s">
        <v>284</v>
      </c>
      <c r="G162" s="21">
        <v>79426</v>
      </c>
      <c r="H162" s="19" t="s">
        <v>166</v>
      </c>
    </row>
    <row r="163" spans="1:8" ht="15" customHeight="1" x14ac:dyDescent="0.25">
      <c r="A163" s="25">
        <v>80068486</v>
      </c>
      <c r="B163" s="14" t="s">
        <v>197</v>
      </c>
      <c r="C163" s="14" t="s">
        <v>149</v>
      </c>
      <c r="D163" s="21" t="s">
        <v>46</v>
      </c>
      <c r="E163" s="16">
        <v>44805</v>
      </c>
      <c r="F163" s="14" t="s">
        <v>243</v>
      </c>
      <c r="G163" s="21">
        <v>36158</v>
      </c>
      <c r="H163" s="19" t="s">
        <v>164</v>
      </c>
    </row>
  </sheetData>
  <autoFilter ref="A1:F163" xr:uid="{00000000-0009-0000-0000-000002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FMI</vt:lpstr>
      <vt:lpstr>Vacantes</vt:lpstr>
      <vt:lpstr>Planta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Olga Mireya Santos Gonzalez</dc:creator>
  <cp:keywords/>
  <dc:description/>
  <cp:lastModifiedBy>JACQUELINNE  FARFAN SANCHEZ</cp:lastModifiedBy>
  <cp:revision/>
  <dcterms:created xsi:type="dcterms:W3CDTF">2021-07-02T14:22:26Z</dcterms:created>
  <dcterms:modified xsi:type="dcterms:W3CDTF">2022-10-28T19:25:09Z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2022-08-23T00:28:05Z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0865e028-ef1f-4070-ace4-a649ae2616f6</vt:lpwstr>
  </property>
  <property fmtid="{D5CDD505-2E9C-101B-9397-08002B2CF9AE}" pid="8" name="MSIP_Label_5fac521f-e930-485b-97f4-efbe7db8e98f_ContentBits">
    <vt:lpwstr>0</vt:lpwstr>
  </property>
</Properties>
</file>