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aespdc-my.sharepoint.com/personal/jacquelinne_farfan_uaesp_gov_co/Documents/Evidencias/Evidencias 2022-3E/1.Orientacion a los resultados/Encargos/016-2 _ 30/"/>
    </mc:Choice>
  </mc:AlternateContent>
  <xr:revisionPtr revIDLastSave="0" documentId="8_{8A1C15B7-D3F5-450B-BAD8-2BFA049428D4}" xr6:coauthVersionLast="47" xr6:coauthVersionMax="47" xr10:uidLastSave="{00000000-0000-0000-0000-000000000000}"/>
  <workbookProtection workbookAlgorithmName="SHA-512" workbookHashValue="witw7MOeEl/QI5twiO+p3iTLtbF973xGyaDmJj0ZV/9BpvB8c8q/qIkRsNDFxACfJQRz+e4iyYiNuK9wGDq6GA==" workbookSaltValue="3pe49SaRZsIYx/KMAnsaNg==" workbookSpinCount="100000" lockStructure="1"/>
  <bookViews>
    <workbookView xWindow="-120" yWindow="-120" windowWidth="29040" windowHeight="15840" xr2:uid="{00000000-000D-0000-FFFF-FFFF00000000}"/>
  </bookViews>
  <sheets>
    <sheet name="FMI" sheetId="1" r:id="rId1"/>
    <sheet name="Vacantes" sheetId="3" state="hidden" r:id="rId2"/>
    <sheet name="Planta" sheetId="2" state="hidden" r:id="rId3"/>
  </sheets>
  <definedNames>
    <definedName name="_xlnm._FilterDatabase" localSheetId="2" hidden="1">Planta!$A$1:$F$163</definedName>
    <definedName name="_xlnm._FilterDatabase" localSheetId="1" hidden="1">Vacantes!$A$1:$M$1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B13" i="1"/>
  <c r="B14" i="1"/>
  <c r="F9" i="1"/>
  <c r="C10" i="1"/>
  <c r="F10" i="1"/>
  <c r="F8" i="1"/>
  <c r="D20" i="1"/>
  <c r="D21" i="1"/>
  <c r="F6" i="1"/>
  <c r="C6" i="1"/>
  <c r="D5" i="1"/>
  <c r="F4" i="1"/>
</calcChain>
</file>

<file path=xl/sharedStrings.xml><?xml version="1.0" encoding="utf-8"?>
<sst xmlns="http://schemas.openxmlformats.org/spreadsheetml/2006/main" count="892" uniqueCount="258">
  <si>
    <t xml:space="preserve">                           MANIFESTACION DE INTERES  A ENCARGO                                   </t>
  </si>
  <si>
    <t>DATOS DEL EMPLEAO VACANTE</t>
  </si>
  <si>
    <t>PROCESO DE ENCARGO NRO.</t>
  </si>
  <si>
    <t>VACANTE A ENCARGAR</t>
  </si>
  <si>
    <t xml:space="preserve">DEPENDENCIA DE LA VACANTE </t>
  </si>
  <si>
    <t>NATURALEZA DEL CARGO</t>
  </si>
  <si>
    <t>ASIGNACION BASICA</t>
  </si>
  <si>
    <t>DATOS DEL ASPIRANTE</t>
  </si>
  <si>
    <t>CEDULA ASPIRANTE</t>
  </si>
  <si>
    <t>NOMBRE DEL ASPIRANTE</t>
  </si>
  <si>
    <t xml:space="preserve">CARGO ACTUAL ASPIRANTE </t>
  </si>
  <si>
    <t>DEPENDENCIA ACTUAL DEL ASPIRANTE</t>
  </si>
  <si>
    <t xml:space="preserve">TIPO DE VINCULACION </t>
  </si>
  <si>
    <t>FECHA DE POSESION</t>
  </si>
  <si>
    <t xml:space="preserve"> </t>
  </si>
  <si>
    <t xml:space="preserve">REQUISITOS PARA APLICAR A LA VACANTE </t>
  </si>
  <si>
    <t xml:space="preserve">REQUISITOS PARA EL CARGO </t>
  </si>
  <si>
    <t>CUMPLIMIENTO DEL ASPIRANTE</t>
  </si>
  <si>
    <t>CUMPLE</t>
  </si>
  <si>
    <t>NO CUMPLE</t>
  </si>
  <si>
    <t xml:space="preserve">FIRMA DEL ASPIRANTE </t>
  </si>
  <si>
    <t xml:space="preserve">COD ENCARGO </t>
  </si>
  <si>
    <t xml:space="preserve">CARGO </t>
  </si>
  <si>
    <t xml:space="preserve">DEPENDENCIA </t>
  </si>
  <si>
    <t>PROPÓSITO PRINCIPAL :</t>
  </si>
  <si>
    <t>DESCRIPCIÓN DE FUNCIONES ESENCIALES:</t>
  </si>
  <si>
    <t xml:space="preserve">REQUISITOS DE ESTUDIO </t>
  </si>
  <si>
    <t xml:space="preserve">REQUISITOS DE EXPERIENCIA </t>
  </si>
  <si>
    <t xml:space="preserve">RESOLUCION MANUAL DE FUNCIONES </t>
  </si>
  <si>
    <t>ASIGNACIÓN BÁSICA:</t>
  </si>
  <si>
    <t>NUMERO DE VACANTES</t>
  </si>
  <si>
    <t>OPEC</t>
  </si>
  <si>
    <t>TEMPORAL</t>
  </si>
  <si>
    <t>C.C.</t>
  </si>
  <si>
    <t>CARGO</t>
  </si>
  <si>
    <t>Fecha de Posesión</t>
  </si>
  <si>
    <t>TIPO DE VINCULACION</t>
  </si>
  <si>
    <t>LUZ AMANDA CAMACHO SANCHEZ</t>
  </si>
  <si>
    <t>LIBRE NOMBRAMIENTO Y REMOCION</t>
  </si>
  <si>
    <t>FABIAN HUMBERTO FAJARDO RESTREO</t>
  </si>
  <si>
    <t>LINDA IVONNE ABRIL ESPITIA</t>
  </si>
  <si>
    <t>YESLY ALEXANDRA ROA MENDOZA</t>
  </si>
  <si>
    <t>CARRERA ADMINISTRATIVA</t>
  </si>
  <si>
    <t>LUZ MARY PALACIOS CASTILLO</t>
  </si>
  <si>
    <t>LIZED HERNANDEZ CORREA</t>
  </si>
  <si>
    <t>ANGELICA BELTRAN ACOSTA</t>
  </si>
  <si>
    <t>AIDA YOLIMA ZARATE AGUILLON</t>
  </si>
  <si>
    <t>LEIDY MEDINA MARTINEZ</t>
  </si>
  <si>
    <t>JULIAN CAMILO AMADO VELANDIA</t>
  </si>
  <si>
    <t>MARCO GIOVANNI GONZALEZ ROMERO</t>
  </si>
  <si>
    <t>PROVISIONAL</t>
  </si>
  <si>
    <t>SANDRA BEATRIZ ALVARADO SALCEDO</t>
  </si>
  <si>
    <t>LIGIA MARLEN VELANDIA LEON</t>
  </si>
  <si>
    <t>ERIKA MARCELA HUARI MATEUS</t>
  </si>
  <si>
    <t>LUZ STELLA CAÑON HERNANDEZ</t>
  </si>
  <si>
    <t>SANDRA PATRICIA PARDO RAMIREZ</t>
  </si>
  <si>
    <t>CARMEN LILIANA VILLA REINA</t>
  </si>
  <si>
    <t>CESAR MAURICIO BELTRAN LOPEZ</t>
  </si>
  <si>
    <t>HECTOR GONZALO CIFUENTES HERNANDEZ</t>
  </si>
  <si>
    <t>OSBALDO CORTES LOZANO</t>
  </si>
  <si>
    <t>JUAN CARLOS PIÑEROS GARCIA</t>
  </si>
  <si>
    <t>CARLOS ANDRES CUARTAS GALVIS</t>
  </si>
  <si>
    <t>MAURICIO SUAREZ MAYORGA</t>
  </si>
  <si>
    <t>SAYRA PAOLA NOVA MURCIA</t>
  </si>
  <si>
    <t>JUAN SEBASTIAN PERDOMO MENDEZ</t>
  </si>
  <si>
    <t>EDUARDO ANDRES ROZO REVELO</t>
  </si>
  <si>
    <t>CLAUDIA LUCRECIA GOMEZ TORRES</t>
  </si>
  <si>
    <t>JERCE AURORA SANDOVAL MACIAS</t>
  </si>
  <si>
    <t>HERMES HUMBERTO FORERO MORENO</t>
  </si>
  <si>
    <t>GLORIA AMPARO MARTINEZ DULCE</t>
  </si>
  <si>
    <t>LEYDI CAROLINA ESCOBAR RODRIGUEZ</t>
  </si>
  <si>
    <t>WILSON ANTONIO SANDOVAL GARCES</t>
  </si>
  <si>
    <t>MARTHA ESPERANZA MARTINEZ RODRIGUEZ</t>
  </si>
  <si>
    <t>ADRIANA PRIETO ANTOLINEZ</t>
  </si>
  <si>
    <t>ADRIANA LAVERDE CUADROS</t>
  </si>
  <si>
    <t>NURY COBO VILLAMIL</t>
  </si>
  <si>
    <t>ALVARO RAUL PARRA ERAZO</t>
  </si>
  <si>
    <t>LAURA VICTORIA GUERRERO SANTACRUZ</t>
  </si>
  <si>
    <t>BRISA JULIETH SALAMANCA FONSECA</t>
  </si>
  <si>
    <t>MAURICIO ANDRES LIS LIS</t>
  </si>
  <si>
    <t>IVONNE MELISSA MENDEZ CORREDOR</t>
  </si>
  <si>
    <t>ARLEY BERNARDO BELTRAN CAMACHO</t>
  </si>
  <si>
    <t>LAURA MARCELA LARA CASTELLANOS</t>
  </si>
  <si>
    <t>NANCY LILIANA ROJAS ROMERO</t>
  </si>
  <si>
    <t>MAGALY MORENO VANEGAS</t>
  </si>
  <si>
    <t>LEIDY ALICIA CRUZ RINCON</t>
  </si>
  <si>
    <t>DILLMAN GORDILLO MELO</t>
  </si>
  <si>
    <t>LUIS ORLANDO URREA LOPEZ</t>
  </si>
  <si>
    <t>MONICA BAQUERO RODRIGUEZ</t>
  </si>
  <si>
    <t>AMANDA ROCIO GOMEZ ORTIZ</t>
  </si>
  <si>
    <t>BRIGITTE ESPERANZA MOYA CABRERA</t>
  </si>
  <si>
    <t>DIANA CAROLINA RIAÑO PEDRAZA</t>
  </si>
  <si>
    <t>INGRID LISBETH RAMIREZ MORENO</t>
  </si>
  <si>
    <t>CAMILO HUMBERTO FLOREZ CONTRERAS</t>
  </si>
  <si>
    <t>JOHN JAIRO GALLEGO FLOREZ</t>
  </si>
  <si>
    <t>MANUEL JIMMY CAICEDO CAICEDO</t>
  </si>
  <si>
    <t>JAIRO MANUEL CONTRERAS RIOS</t>
  </si>
  <si>
    <t>DIEGO FERNANDO JIMENEZ TERRANOVA</t>
  </si>
  <si>
    <t>XIMENA LOZANO GOMEZ</t>
  </si>
  <si>
    <t>EDILBERTO PERALTA PEÑA</t>
  </si>
  <si>
    <t>RIGOBERTO MORALES BECERRA</t>
  </si>
  <si>
    <t>CARLOS GILBER CABRERA OVALLE</t>
  </si>
  <si>
    <t>ADRIAN HUMBERTO HERAZO CASTRO</t>
  </si>
  <si>
    <t>OSCAR DANILO CARDENAS BLANCO</t>
  </si>
  <si>
    <t>FREDY FERLEY ALDANA ARIAS</t>
  </si>
  <si>
    <t>HENRY VELASQUEZ VALENCIA</t>
  </si>
  <si>
    <t>YIRA BOLAÑOS ENRIQUEZ</t>
  </si>
  <si>
    <t>HERNAN DARIO TOCAREMA GARZON</t>
  </si>
  <si>
    <t>ALEXANDRA GUZMAN CIFUENTES</t>
  </si>
  <si>
    <t>LENEY AMINTA SOLARTE ZAMBRANO</t>
  </si>
  <si>
    <t>LAURA MELISSA BALLESTEROS ORJUELA</t>
  </si>
  <si>
    <t>LUIS ALEJANDRO TORRES ROCHA</t>
  </si>
  <si>
    <t>DAVID OSPINA MURGUEITIO</t>
  </si>
  <si>
    <t>VERONICA ORTEGA JIMENEZ</t>
  </si>
  <si>
    <t>MYRIAM YANNETH GONZALEZ GUTIERREZ</t>
  </si>
  <si>
    <t>DEICY ASTRID BELTRAN ANGEL</t>
  </si>
  <si>
    <t>OSCAR IGNACIO PRIETO BAREÑO</t>
  </si>
  <si>
    <t>NIDIA YANIVE PINEDA PEÑA</t>
  </si>
  <si>
    <t>ALEXANDER BOLAÑOS POMEO</t>
  </si>
  <si>
    <t>SWANDY ELENA ARROYO BETANCOURTH</t>
  </si>
  <si>
    <t>DIANA JIMENA ARIAS BENITEZ</t>
  </si>
  <si>
    <t>JUAN CAMILO MORENO MORALES</t>
  </si>
  <si>
    <t>WILLIAM ALEXIS VILLALOBOS BALLESTEROS</t>
  </si>
  <si>
    <t>MARTHA CARRILLO PEÑA</t>
  </si>
  <si>
    <t>RUBEN DARIO PERILLA CARDENAS</t>
  </si>
  <si>
    <t>CARLOS MANUEL RIVERA PEREA</t>
  </si>
  <si>
    <t>KAREN NIÑO RAMIREZ</t>
  </si>
  <si>
    <t>DIEGO HERNAN MURILLO PENAGOS</t>
  </si>
  <si>
    <t>WILSON ORLANDO REYES CALDERON</t>
  </si>
  <si>
    <t>MONICA MILENA GONZALEZ FLOREZ</t>
  </si>
  <si>
    <t>MARIA EVA SANTOS MURILLO</t>
  </si>
  <si>
    <t>SANDRA MILENA MARTINEZ PAEZ</t>
  </si>
  <si>
    <t>FABIO ENRIQUE BARRERA LOVERA</t>
  </si>
  <si>
    <t>JAVIER RAMIRO ALVAREZ MUÑOZ</t>
  </si>
  <si>
    <t>SANDRA RUBIELA RUIZ MEDELLIN</t>
  </si>
  <si>
    <t>DANIEL ALEXANDER MARIÑO CARRILLO</t>
  </si>
  <si>
    <t>FERNANDO MARTIN ROMERO MONTILLA</t>
  </si>
  <si>
    <t>EMILIA ESPERANZA MORALES CAMARGO</t>
  </si>
  <si>
    <t>JOSE ALEXANDER GOMEZ MANTILLA</t>
  </si>
  <si>
    <t>N/A</t>
  </si>
  <si>
    <t>MAURICIO GONZALEZ LLANOS</t>
  </si>
  <si>
    <t>JENNY PAOLA GUZMAN AVILA</t>
  </si>
  <si>
    <t>LUZ ALBA JIMENEZ AYALA</t>
  </si>
  <si>
    <t>VICTOR ALFONSO GUTIERREZ GIRALDO</t>
  </si>
  <si>
    <t>LILIANA CASALLAS CARDONA</t>
  </si>
  <si>
    <t>FRANCISCO ORLANDO LEON PEREZ</t>
  </si>
  <si>
    <t>MONICA ANDREA PAEZ TRUJILLO</t>
  </si>
  <si>
    <t>SANDRA MILENA MORALES CASTIBLANCO</t>
  </si>
  <si>
    <t>007 - SUBDIRECCION DISPOSICIÓN FINAL</t>
  </si>
  <si>
    <t>DILIGENCIABLE ASPIRANTE</t>
  </si>
  <si>
    <t>004 - OFICINA ASESORA DE PLANEACION</t>
  </si>
  <si>
    <t>002 - OFICINA DE CONTROL INTERNO</t>
  </si>
  <si>
    <t>006 - SUBDIRECCION RECOLECCION, BARRIDO Y LIMPIEZA</t>
  </si>
  <si>
    <t>005 - OFICINA ASESORA DE COMUNICACIONES  Y RELACIONES INTERINSTITUCIONALES</t>
  </si>
  <si>
    <t>008 - SUBDIRECCION SERVICIOS FUNERARIOS Y ALUMBRADO PUBLICO</t>
  </si>
  <si>
    <t>010 - SUBDIRECCION ASUNTOS LEGALES</t>
  </si>
  <si>
    <t>011 - SUBDIRECCION ADMINISTRATIVA Y FINANCIERA</t>
  </si>
  <si>
    <t>009 - SUBDIRECCION DE APROVECHAMIENTO</t>
  </si>
  <si>
    <t>003 - OFICINA DE TECNOLOGIAS DE LA INFORMACION Y LAS COMUNICACIONES TIC</t>
  </si>
  <si>
    <t xml:space="preserve">TITULAR / PROVISIONAL </t>
  </si>
  <si>
    <t xml:space="preserve">EN ENCARGO </t>
  </si>
  <si>
    <t>001- DIRECCION GENERAL PLANTA DE PERSONAL</t>
  </si>
  <si>
    <t>PROVISIONAL TRANSITORIO</t>
  </si>
  <si>
    <t>TRANSITORIO</t>
  </si>
  <si>
    <t>EDUARDO JOSE BALLESTEROS CASTRO</t>
  </si>
  <si>
    <t xml:space="preserve">SANDRA BIBIANA MORA </t>
  </si>
  <si>
    <t xml:space="preserve">SERGIO ALEJANDRO JIMENEZ GONZALEZ </t>
  </si>
  <si>
    <t xml:space="preserve">PLANTA ANTIGUA </t>
  </si>
  <si>
    <t>LUIS ANTONIO BUSTOS SUAREZ</t>
  </si>
  <si>
    <t>ALBEIRO ANTONIO PORRAS ALVAREZ</t>
  </si>
  <si>
    <t>LUZ AMPARO NOVOA</t>
  </si>
  <si>
    <t xml:space="preserve">Provisional </t>
  </si>
  <si>
    <t>74597</t>
  </si>
  <si>
    <t>OFICINA DE CONTROL INTERNO DISCIPLINARIO</t>
  </si>
  <si>
    <t>KEHIDY MABEL GARZON ROMERO</t>
  </si>
  <si>
    <t>NELSON OSPINA QUINTERO</t>
  </si>
  <si>
    <t>RAUL ANDRES HERNANDEZ CORTES</t>
  </si>
  <si>
    <t>DANIEL OCTAVIO CORDOBA TORRES</t>
  </si>
  <si>
    <t xml:space="preserve">JACQUELINNE FARFAN SANCHEZ </t>
  </si>
  <si>
    <t>JUAN CAMILO RAMIREZ GONZALEZ</t>
  </si>
  <si>
    <t>PAOLA ANDREA MANCHEGO INFANTE</t>
  </si>
  <si>
    <t>VILMA LUCIA PRADA AMAYA</t>
  </si>
  <si>
    <t>FRAN BELTRAN MONTERO</t>
  </si>
  <si>
    <t>DIANA LORENA BERNAL PARRA</t>
  </si>
  <si>
    <t>JUANA MARCELA BOCANEGRA GOMEZ</t>
  </si>
  <si>
    <t>MONICA ANDREA BONILLA VELASCO</t>
  </si>
  <si>
    <t>JOSE ANDRES CORREDOR GAITAN</t>
  </si>
  <si>
    <t>MARIA CAROLINA CAMACHO GAMBOA</t>
  </si>
  <si>
    <t>NORMAN HEBERT CARDOZO AVELLA</t>
  </si>
  <si>
    <t>ANDRES MAURICIO CARO CORTES</t>
  </si>
  <si>
    <t>SAMUEL AUGUSTO CHAVEZ SANCHEZ</t>
  </si>
  <si>
    <t>PEDRO ALEJANDRO CORTES CORTES</t>
  </si>
  <si>
    <t>WILLIAM LEONARDO CRUZ MANCIPE</t>
  </si>
  <si>
    <t>DIEGO FERNANDO FONSECA NUÑEZ</t>
  </si>
  <si>
    <t>LUDY FERNANDA FAGUA NEIRA</t>
  </si>
  <si>
    <t>JACQUELINNE FARFAN SANCHEZ</t>
  </si>
  <si>
    <t>JAZMIN KARIME FLOREZ VERGEL</t>
  </si>
  <si>
    <t>JOHN JAIRO GONZALEZ ARBOLEDA</t>
  </si>
  <si>
    <t>OSCAR JAVIER HERNANDEZ SERRANO</t>
  </si>
  <si>
    <t>SERGIO ALEJANDRO JIMENEZ GONZALEZ</t>
  </si>
  <si>
    <t>LADY CAROLINA LEON GUTIERREZ</t>
  </si>
  <si>
    <t>MAURICIO LIEVANO BERNAL</t>
  </si>
  <si>
    <t>BLANCA YOMAR LOPEZ DELGADILLO</t>
  </si>
  <si>
    <t>DIANA MARCELA MARTINEZ SALGADO</t>
  </si>
  <si>
    <t>ALPIDIO MEJIA GIRALDO</t>
  </si>
  <si>
    <t>SANDRA BIBIANA MORA FLOREZ</t>
  </si>
  <si>
    <t>VIVIAN LORENA NEIVA PARRA</t>
  </si>
  <si>
    <t>CORINA ANA NIEVES QUINTERO</t>
  </si>
  <si>
    <t>LUZ AMPARO NOVOA RAMOS</t>
  </si>
  <si>
    <t>MARTHA IRENE OLAYA MEDELLIN</t>
  </si>
  <si>
    <t>ADRIANO PARADA RAVELO</t>
  </si>
  <si>
    <t>WILLAM MARTIN PASTRANA TAPIERO</t>
  </si>
  <si>
    <t>SARET PATRICIA PERDOMO ESQUIVEL</t>
  </si>
  <si>
    <t>IVAN RICARDO PERILLA RODRIGUEZ</t>
  </si>
  <si>
    <t>BRIHEISSNER ABELARDO PINZON NAVARRETE</t>
  </si>
  <si>
    <t>YON ALEXANDER PLAZAS GOMEZ</t>
  </si>
  <si>
    <t>WILLIAM ALEJANDRO RANGEL VIDES</t>
  </si>
  <si>
    <t>MARIA CRISTINA RODRIGUEZ ARIAS</t>
  </si>
  <si>
    <t>GABRIEL ENRIQUE RODRIGUEZ CASTELLANOS</t>
  </si>
  <si>
    <t>SANDRA PATRICIA RODRIGUEZ JUNCO</t>
  </si>
  <si>
    <t xml:space="preserve"> WILSON MANUEL ROJAS</t>
  </si>
  <si>
    <t>GLORIA ANDREA SANCHEZ LAMPREA</t>
  </si>
  <si>
    <t>BENJAMIN SIERRA</t>
  </si>
  <si>
    <t>DIANA RUTH SILVA FANDIÑO</t>
  </si>
  <si>
    <t>KAREN LORENA TORREJANO HURTADO</t>
  </si>
  <si>
    <t>DIANA PATRICIA VARGAS GARCIA</t>
  </si>
  <si>
    <t>EDNA MARCELA GOMEZ CALVACHE</t>
  </si>
  <si>
    <t>LUZ ALBA JIMENEZ</t>
  </si>
  <si>
    <t>LIBRE</t>
  </si>
  <si>
    <t>SAYRA PAOLA NOVA</t>
  </si>
  <si>
    <t>RES  856 - 2022   29 DIC 2022</t>
  </si>
  <si>
    <t>LIBRE NOMBRAMIENTO Y REMOCION- PERIODO FIJO</t>
  </si>
  <si>
    <t xml:space="preserve">1/02/2020  - </t>
  </si>
  <si>
    <t>SECRETARIO EJECUTIVO</t>
  </si>
  <si>
    <t xml:space="preserve">SUBDIRECTOR TECNICO </t>
  </si>
  <si>
    <t>JEFE DE OFICINA</t>
  </si>
  <si>
    <t>PROFESIONAL UNIVERSITARIO</t>
  </si>
  <si>
    <t xml:space="preserve">JEFE DE OFICINA ASESORA </t>
  </si>
  <si>
    <t>TECNICO OPERATIVO</t>
  </si>
  <si>
    <t xml:space="preserve">PROFESIONAL ESPECIALIZADO </t>
  </si>
  <si>
    <t xml:space="preserve">PROFESIONAL UNIVERSITARIO </t>
  </si>
  <si>
    <t>CONDUCTOR</t>
  </si>
  <si>
    <t>AUXILIAR ADMINISTRATIVO</t>
  </si>
  <si>
    <t>PROFESIONAL ESPECIALIZADO</t>
  </si>
  <si>
    <t>ASESOR</t>
  </si>
  <si>
    <t>DIRECTOR GENERAL UNIDAD DESCENTRALIZADA</t>
  </si>
  <si>
    <t xml:space="preserve">TECNICO OPERATIVO </t>
  </si>
  <si>
    <t>AUXILIAR DE SERVICIOS GENERALES</t>
  </si>
  <si>
    <t xml:space="preserve">SUBDIRECTOR ADMINISTRATIVO </t>
  </si>
  <si>
    <t>SUBDIRECTOR TECNICO</t>
  </si>
  <si>
    <t>ALMACENISTA GENERAL</t>
  </si>
  <si>
    <t>030</t>
  </si>
  <si>
    <t>TECNICO OPERATIVO CODIGO 314 GRADO 18</t>
  </si>
  <si>
    <t>Brindar soporte técnico a los procesos de la Subdirección de Disposición Final de acuerdo con los procedimientos establecidos</t>
  </si>
  <si>
    <t>1. Organizar de manera oportuna la información de los procesos de la dependencia, de manera eficiente y con calidad. 2. Mantener las bases de datos actualizadas de los procesos de la dependencia, de acuerdo con el procedimiento establecido.  3. Ingresar la información en los sistemas de información de acuerdo con los parámetros establecidos por la Unidad. 4. Brindar soporte técnico en la consolidación de los informes relacionados con los procesos de de la dependencia, según los sistemas de información utilizados por la entidad. 5.  Apoyar técnicamente la realización de las actividades necesarias para el cumplimiento de los procesos de la Subdirección, de manera oportuna y eficaz. 6. Participar en la implementación y mejoramiento continuo del Sistema Integrado de Gestión, dentro de los parámetros de las normas técnicas y de acuerdo con las directrices de la entidad de manera oportuna. 7. Desempeñar las demás funciones relacionadas con la naturaleza del cargo y el área de desempeño,</t>
  </si>
  <si>
    <t xml:space="preserve">Estudio: • Título de formación Tecnológica o terminación y aprobación del pensum académico en Ambiental, Administración Ambiental, Administración Ambiental y de los Recursos Naturales, Administración de Recursos Naturales, Administración Medioambiental, Control Ambiental, Desarrollo Ambiental, Desarrollo Ambiental y Sostenible, Gestión Ambiental, Medio Ambiente, Recursos Ambientales, Recursos Naturales, Recursos Naturales y del Ambiente, Recursos Naturales y Medio Ambiente, Saneamiento Ambiental, Sistemas de Gestión Ambiental, Sistemas de Saneamiento Ambiental, Promoción Ambiental, Ambiental, Desarrollo Ambiental, , Impacto Ambiental, Manejo de Suelos, Manejo de Suelos y Aguas, Manejo y Extensión Ambiental, Monitoreo Ambiental, Procesos Ambientales, Saneamiento Básico, Saneamiento de Aguas y Residuos Sólidos, Servicios Públicos Domiciliarios, Conservación Ambiental, Manejo Ambiental y Conservación de Recursos Naturales, Medio Ambiente, del Núcleo Básico de Conocimiento  Ingeniería Ambiental, Sanitaria y Afines.  • Título de formación Tecnológica o terminación y aprobación del pensum académico en Salud Ocupacional, del Núcleo Básico de Conocimiento de Salud Pública., </t>
  </si>
  <si>
    <t>Tres (3) años de experiencia relacionada.</t>
  </si>
  <si>
    <t>751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</si>
</sst>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quot;$&quot;\ * #,##0.00_);_(&quot;$&quot;\ * \(#,##0.00\);_(&quot;$&quot;\ * &quot;-&quot;??_);_(@_)"/>
    <numFmt numFmtId="165" formatCode="#,##0\ _€"/>
    <numFmt numFmtId="166" formatCode="dd/mm/yyyy;@"/>
    <numFmt numFmtId="167" formatCode="_(* #,##0.00_);_(* \(#,##0.00\);_(* &quot;-&quot;??_);_(@_)"/>
    <numFmt numFmtId="168" formatCode="_-&quot;$&quot;\ * #,##0_-;\-&quot;$&quot;\ * #,##0_-;_-&quot;$&quot;\ * &quot;-&quot;??_-;_-@_-"/>
  </numFmts>
  <fonts count="23" x14ac:knownFonts="1">
    <font>
      <sz val="11"/>
      <color theme="1"/>
      <name val="Calibri"/>
      <family val="2"/>
      <scheme val="minor"/>
    </font>
    <font>
      <sz val="8"/>
      <color theme="1"/>
      <name val="Calibri"/>
      <family val="2"/>
      <scheme val="minor"/>
    </font>
    <font>
      <b/>
      <sz val="10"/>
      <color theme="1"/>
      <name val="Arial"/>
      <family val="2"/>
    </font>
    <font>
      <sz val="10"/>
      <name val="Arial"/>
      <family val="2"/>
    </font>
    <font>
      <sz val="10"/>
      <color theme="1"/>
      <name val="Arial"/>
      <family val="2"/>
    </font>
    <font>
      <b/>
      <sz val="10"/>
      <name val="Arial"/>
      <family val="2"/>
    </font>
    <font>
      <b/>
      <sz val="8"/>
      <color theme="1"/>
      <name val="Calibri"/>
      <family val="2"/>
      <scheme val="minor"/>
    </font>
    <font>
      <sz val="11"/>
      <color theme="1"/>
      <name val="Calibri"/>
      <family val="2"/>
      <scheme val="minor"/>
    </font>
    <font>
      <sz val="10"/>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2"/>
      <color theme="1"/>
      <name val="Times New Roman"/>
      <family val="1"/>
    </font>
    <font>
      <b/>
      <sz val="11"/>
      <name val="Calibri"/>
      <family val="2"/>
      <scheme val="minor"/>
    </font>
    <font>
      <sz val="10"/>
      <name val="Calibri"/>
      <family val="2"/>
      <scheme val="minor"/>
    </font>
    <font>
      <sz val="10"/>
      <name val="Calibri"/>
      <family val="2"/>
    </font>
    <font>
      <sz val="11"/>
      <name val="Calibri"/>
      <family val="2"/>
      <scheme val="minor"/>
    </font>
    <font>
      <sz val="10"/>
      <color rgb="FF000000"/>
      <name val="Calibri"/>
      <family val="2"/>
    </font>
    <font>
      <sz val="10"/>
      <color theme="1"/>
      <name val="Calibri"/>
      <family val="2"/>
    </font>
    <font>
      <sz val="11"/>
      <color rgb="FFFF0000"/>
      <name val="Calibri"/>
      <family val="2"/>
      <scheme val="minor"/>
    </font>
    <font>
      <sz val="10"/>
      <color rgb="FFFF0000"/>
      <name val="Calibri"/>
      <family val="2"/>
      <scheme val="minor"/>
    </font>
    <font>
      <sz val="12"/>
      <name val="Times New Roman"/>
      <family val="1"/>
    </font>
    <font>
      <sz val="6"/>
      <name val="Arial"/>
      <family val="2"/>
    </font>
  </fonts>
  <fills count="1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8" tint="-0.249977111117893"/>
        <bgColor rgb="FF000000"/>
      </patternFill>
    </fill>
    <fill>
      <patternFill patternType="solid">
        <fgColor theme="9" tint="0.79998168889431442"/>
        <bgColor indexed="64"/>
      </patternFill>
    </fill>
    <fill>
      <patternFill patternType="solid">
        <fgColor theme="9"/>
        <bgColor theme="9"/>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7" fillId="0" borderId="0" applyFont="0" applyFill="0" applyBorder="0" applyAlignment="0" applyProtection="0"/>
    <xf numFmtId="167" fontId="7" fillId="0" borderId="0" applyFont="0" applyFill="0" applyBorder="0" applyAlignment="0" applyProtection="0"/>
    <xf numFmtId="44" fontId="7" fillId="0" borderId="0" applyFont="0" applyFill="0" applyBorder="0" applyAlignment="0" applyProtection="0"/>
  </cellStyleXfs>
  <cellXfs count="126">
    <xf numFmtId="0" fontId="0" fillId="0" borderId="0" xfId="0"/>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xf>
    <xf numFmtId="166" fontId="8" fillId="0" borderId="1" xfId="1" applyNumberFormat="1" applyFont="1" applyFill="1" applyBorder="1" applyAlignment="1">
      <alignment horizontal="center" vertical="center"/>
    </xf>
    <xf numFmtId="166" fontId="8" fillId="3" borderId="1" xfId="1" applyNumberFormat="1" applyFont="1" applyFill="1" applyBorder="1" applyAlignment="1">
      <alignment horizontal="center" vertical="center"/>
    </xf>
    <xf numFmtId="0" fontId="8" fillId="0" borderId="1" xfId="0" applyFont="1" applyBorder="1" applyAlignment="1">
      <alignment vertical="center" wrapText="1"/>
    </xf>
    <xf numFmtId="0" fontId="2" fillId="6"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top"/>
    </xf>
    <xf numFmtId="4" fontId="11" fillId="0" borderId="1" xfId="0" applyNumberFormat="1" applyFont="1" applyBorder="1" applyAlignment="1" applyProtection="1">
      <alignment vertical="center"/>
      <protection hidden="1"/>
    </xf>
    <xf numFmtId="4" fontId="4" fillId="2" borderId="1" xfId="0" applyNumberFormat="1" applyFont="1" applyFill="1" applyBorder="1" applyAlignment="1" applyProtection="1">
      <alignment horizontal="center" vertical="center" wrapText="1"/>
      <protection hidden="1"/>
    </xf>
    <xf numFmtId="0" fontId="13" fillId="9" borderId="1" xfId="0" applyFont="1" applyFill="1" applyBorder="1" applyAlignment="1">
      <alignment vertical="center"/>
    </xf>
    <xf numFmtId="165" fontId="14" fillId="0" borderId="1" xfId="1" applyNumberFormat="1" applyFont="1" applyBorder="1" applyAlignment="1">
      <alignment horizontal="left" vertical="center"/>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166" fontId="14" fillId="0" borderId="1" xfId="1" applyNumberFormat="1" applyFont="1" applyBorder="1" applyAlignment="1">
      <alignment horizontal="center" vertical="center"/>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xf>
    <xf numFmtId="0" fontId="16"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65" fontId="14" fillId="3" borderId="1" xfId="1" applyNumberFormat="1" applyFont="1" applyFill="1" applyBorder="1" applyAlignment="1">
      <alignment horizontal="left" vertical="center"/>
    </xf>
    <xf numFmtId="0" fontId="14" fillId="5" borderId="1" xfId="0" applyFont="1" applyFill="1" applyBorder="1" applyAlignment="1">
      <alignment vertical="center" wrapText="1"/>
    </xf>
    <xf numFmtId="166" fontId="14" fillId="3" borderId="1" xfId="1" applyNumberFormat="1" applyFont="1" applyFill="1" applyBorder="1" applyAlignment="1">
      <alignment horizontal="center" vertical="center"/>
    </xf>
    <xf numFmtId="165" fontId="14" fillId="0" borderId="1" xfId="1" applyNumberFormat="1" applyFont="1" applyBorder="1" applyAlignment="1">
      <alignment horizontal="left" vertical="center" wrapText="1"/>
    </xf>
    <xf numFmtId="49" fontId="14"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0" fontId="14" fillId="3" borderId="1" xfId="0" applyFont="1" applyFill="1" applyBorder="1" applyAlignment="1">
      <alignment horizontal="center" vertical="center"/>
    </xf>
    <xf numFmtId="165" fontId="14" fillId="0" borderId="1" xfId="1" applyNumberFormat="1" applyFont="1" applyFill="1" applyBorder="1" applyAlignment="1">
      <alignment horizontal="left" vertical="center"/>
    </xf>
    <xf numFmtId="166" fontId="14" fillId="0" borderId="1" xfId="1" applyNumberFormat="1" applyFont="1" applyFill="1" applyBorder="1" applyAlignment="1">
      <alignment horizontal="center" vertical="center"/>
    </xf>
    <xf numFmtId="0" fontId="14" fillId="10" borderId="1" xfId="0" applyFont="1" applyFill="1" applyBorder="1" applyAlignment="1">
      <alignment vertical="center" wrapText="1"/>
    </xf>
    <xf numFmtId="0" fontId="14" fillId="0" borderId="1" xfId="0" applyFont="1" applyBorder="1" applyAlignment="1">
      <alignment vertical="center"/>
    </xf>
    <xf numFmtId="0" fontId="14" fillId="3" borderId="1" xfId="0" applyFont="1" applyFill="1" applyBorder="1" applyAlignment="1">
      <alignment vertical="center" wrapText="1"/>
    </xf>
    <xf numFmtId="165" fontId="8" fillId="0" borderId="1" xfId="1" applyNumberFormat="1" applyFont="1" applyFill="1" applyBorder="1" applyAlignment="1">
      <alignment horizontal="left" vertical="center" wrapText="1"/>
    </xf>
    <xf numFmtId="0" fontId="14" fillId="3" borderId="1" xfId="0" applyFont="1" applyFill="1" applyBorder="1" applyAlignment="1">
      <alignment horizontal="left" vertical="center" wrapText="1"/>
    </xf>
    <xf numFmtId="166" fontId="14" fillId="4" borderId="1" xfId="1" applyNumberFormat="1" applyFont="1" applyFill="1" applyBorder="1" applyAlignment="1">
      <alignment horizontal="center" vertical="center"/>
    </xf>
    <xf numFmtId="165" fontId="14" fillId="0" borderId="1" xfId="1" applyNumberFormat="1" applyFont="1" applyFill="1" applyBorder="1" applyAlignment="1">
      <alignment horizontal="left" vertical="center" wrapText="1"/>
    </xf>
    <xf numFmtId="165" fontId="14" fillId="3" borderId="1" xfId="1" applyNumberFormat="1" applyFont="1" applyFill="1" applyBorder="1" applyAlignment="1">
      <alignment horizontal="left" vertical="center" wrapText="1"/>
    </xf>
    <xf numFmtId="0" fontId="18" fillId="0" borderId="1" xfId="0" applyFont="1" applyBorder="1" applyAlignment="1">
      <alignment horizontal="center" vertical="center" wrapText="1"/>
    </xf>
    <xf numFmtId="0" fontId="16" fillId="10" borderId="1" xfId="0" applyFont="1" applyFill="1" applyBorder="1" applyAlignment="1">
      <alignment vertical="center"/>
    </xf>
    <xf numFmtId="14" fontId="16" fillId="0" borderId="1" xfId="0" applyNumberFormat="1" applyFont="1" applyBorder="1" applyAlignment="1">
      <alignment horizontal="center" vertical="center"/>
    </xf>
    <xf numFmtId="0" fontId="2" fillId="6" borderId="1" xfId="0" applyFont="1" applyFill="1" applyBorder="1" applyAlignment="1">
      <alignment horizontal="left" vertical="center"/>
    </xf>
    <xf numFmtId="0" fontId="10" fillId="7" borderId="1" xfId="0" applyFont="1" applyFill="1" applyBorder="1" applyAlignment="1">
      <alignment horizontal="left" vertical="center"/>
    </xf>
    <xf numFmtId="0" fontId="10" fillId="7" borderId="1" xfId="0" applyFont="1" applyFill="1" applyBorder="1" applyAlignment="1">
      <alignment horizontal="left" vertical="center" wrapText="1"/>
    </xf>
    <xf numFmtId="0" fontId="0" fillId="0" borderId="0" xfId="0" applyAlignment="1">
      <alignment horizontal="left" vertical="top"/>
    </xf>
    <xf numFmtId="165" fontId="14" fillId="11" borderId="1" xfId="1" applyNumberFormat="1" applyFont="1" applyFill="1" applyBorder="1" applyAlignment="1">
      <alignment horizontal="left" vertical="center"/>
    </xf>
    <xf numFmtId="165" fontId="14" fillId="11" borderId="1" xfId="1" applyNumberFormat="1" applyFont="1" applyFill="1" applyBorder="1" applyAlignment="1">
      <alignment horizontal="left" vertical="center" wrapText="1"/>
    </xf>
    <xf numFmtId="0" fontId="17" fillId="0" borderId="1" xfId="0" applyFont="1" applyBorder="1" applyAlignment="1">
      <alignment horizontal="left" vertical="center" wrapText="1"/>
    </xf>
    <xf numFmtId="165" fontId="14" fillId="4" borderId="1" xfId="1" applyNumberFormat="1" applyFont="1" applyFill="1" applyBorder="1" applyAlignment="1">
      <alignment horizontal="left" vertical="center"/>
    </xf>
    <xf numFmtId="0" fontId="14" fillId="0" borderId="21" xfId="0" applyFont="1" applyBorder="1" applyAlignment="1">
      <alignment vertical="center" wrapText="1"/>
    </xf>
    <xf numFmtId="165" fontId="20" fillId="3" borderId="1" xfId="1" applyNumberFormat="1" applyFont="1" applyFill="1" applyBorder="1" applyAlignment="1">
      <alignment horizontal="left" vertical="center"/>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166" fontId="20" fillId="3" borderId="1" xfId="1" applyNumberFormat="1" applyFont="1" applyFill="1" applyBorder="1" applyAlignment="1">
      <alignment horizontal="center" vertical="center"/>
    </xf>
    <xf numFmtId="0" fontId="20" fillId="0" borderId="1" xfId="0" applyFont="1" applyBorder="1" applyAlignment="1">
      <alignment horizontal="left" vertical="center" wrapText="1"/>
    </xf>
    <xf numFmtId="0" fontId="19" fillId="0" borderId="1" xfId="0" applyFont="1" applyBorder="1" applyAlignment="1">
      <alignment vertical="center"/>
    </xf>
    <xf numFmtId="0" fontId="21" fillId="0" borderId="1" xfId="0" applyFont="1" applyBorder="1" applyAlignment="1">
      <alignment wrapText="1"/>
    </xf>
    <xf numFmtId="4" fontId="6" fillId="0" borderId="4" xfId="0" applyNumberFormat="1" applyFont="1" applyBorder="1" applyAlignment="1" applyProtection="1">
      <alignment vertical="center"/>
      <protection locked="0"/>
    </xf>
    <xf numFmtId="4" fontId="6" fillId="0" borderId="6" xfId="0" applyNumberFormat="1" applyFont="1" applyBorder="1" applyAlignment="1" applyProtection="1">
      <alignment vertical="center"/>
      <protection locked="0"/>
    </xf>
    <xf numFmtId="4" fontId="2" fillId="2" borderId="12" xfId="0" applyNumberFormat="1" applyFont="1" applyFill="1" applyBorder="1" applyAlignment="1" applyProtection="1">
      <alignment horizontal="left" vertical="center" wrapText="1"/>
      <protection hidden="1"/>
    </xf>
    <xf numFmtId="4" fontId="10" fillId="0" borderId="12" xfId="0" applyNumberFormat="1" applyFont="1" applyBorder="1" applyAlignment="1" applyProtection="1">
      <alignment vertical="center" wrapText="1"/>
      <protection hidden="1"/>
    </xf>
    <xf numFmtId="4" fontId="2" fillId="2" borderId="14" xfId="0" applyNumberFormat="1" applyFont="1" applyFill="1" applyBorder="1" applyAlignment="1" applyProtection="1">
      <alignment horizontal="center" vertical="center" wrapText="1"/>
      <protection hidden="1"/>
    </xf>
    <xf numFmtId="4" fontId="2" fillId="2" borderId="7" xfId="0" applyNumberFormat="1" applyFont="1" applyFill="1" applyBorder="1" applyAlignment="1" applyProtection="1">
      <alignment horizontal="center" vertical="center"/>
      <protection hidden="1"/>
    </xf>
    <xf numFmtId="4" fontId="2" fillId="2" borderId="12" xfId="0" applyNumberFormat="1" applyFont="1" applyFill="1" applyBorder="1" applyAlignment="1" applyProtection="1">
      <alignment horizontal="center" vertical="center" wrapText="1"/>
      <protection hidden="1"/>
    </xf>
    <xf numFmtId="4" fontId="2" fillId="2" borderId="1" xfId="0" applyNumberFormat="1" applyFont="1" applyFill="1" applyBorder="1" applyAlignment="1" applyProtection="1">
      <alignment horizontal="center" vertical="center" wrapText="1"/>
      <protection hidden="1"/>
    </xf>
    <xf numFmtId="4" fontId="2" fillId="2" borderId="12" xfId="0" applyNumberFormat="1" applyFont="1" applyFill="1" applyBorder="1" applyAlignment="1" applyProtection="1">
      <alignment vertical="center" wrapText="1"/>
      <protection hidden="1"/>
    </xf>
    <xf numFmtId="4" fontId="2" fillId="2" borderId="7" xfId="0" applyNumberFormat="1" applyFont="1" applyFill="1" applyBorder="1" applyAlignment="1" applyProtection="1">
      <alignment horizontal="center" vertical="center" wrapText="1"/>
      <protection hidden="1"/>
    </xf>
    <xf numFmtId="4" fontId="2" fillId="2" borderId="13" xfId="0" applyNumberFormat="1" applyFont="1" applyFill="1" applyBorder="1" applyAlignment="1" applyProtection="1">
      <alignment horizontal="center" vertical="center"/>
      <protection hidden="1"/>
    </xf>
    <xf numFmtId="4" fontId="3" fillId="0" borderId="0" xfId="0" applyNumberFormat="1" applyFont="1" applyAlignment="1" applyProtection="1">
      <alignment horizontal="center" vertical="center" wrapText="1"/>
      <protection hidden="1"/>
    </xf>
    <xf numFmtId="4" fontId="4" fillId="0" borderId="0" xfId="0" applyNumberFormat="1" applyFont="1" applyAlignment="1" applyProtection="1">
      <alignment vertical="center" wrapText="1"/>
      <protection hidden="1"/>
    </xf>
    <xf numFmtId="4" fontId="1" fillId="0" borderId="0" xfId="0" applyNumberFormat="1" applyFont="1" applyAlignment="1" applyProtection="1">
      <alignment vertical="center"/>
      <protection hidden="1"/>
    </xf>
    <xf numFmtId="4" fontId="1" fillId="0" borderId="19" xfId="0" applyNumberFormat="1" applyFont="1" applyBorder="1" applyAlignment="1" applyProtection="1">
      <alignment vertical="center"/>
      <protection hidden="1"/>
    </xf>
    <xf numFmtId="4" fontId="2" fillId="12" borderId="1" xfId="0" quotePrefix="1" applyNumberFormat="1" applyFont="1" applyFill="1" applyBorder="1" applyAlignment="1" applyProtection="1">
      <alignment horizontal="left" vertical="center"/>
      <protection locked="0"/>
    </xf>
    <xf numFmtId="4" fontId="22" fillId="12" borderId="1" xfId="0" applyNumberFormat="1" applyFont="1" applyFill="1" applyBorder="1" applyAlignment="1" applyProtection="1">
      <alignment horizontal="center" vertical="center"/>
      <protection locked="0"/>
    </xf>
    <xf numFmtId="4" fontId="1" fillId="0" borderId="0" xfId="0" applyNumberFormat="1" applyFont="1" applyAlignment="1" applyProtection="1">
      <alignment horizontal="center" vertical="center"/>
      <protection hidden="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1" xfId="0" quotePrefix="1" applyFont="1" applyBorder="1" applyAlignment="1">
      <alignment vertical="center" wrapText="1"/>
    </xf>
    <xf numFmtId="0" fontId="12" fillId="0" borderId="1" xfId="0" applyFont="1" applyBorder="1" applyAlignment="1">
      <alignment vertical="center" wrapText="1"/>
    </xf>
    <xf numFmtId="0" fontId="12" fillId="13" borderId="1" xfId="0" applyFont="1" applyFill="1" applyBorder="1" applyAlignment="1">
      <alignment vertical="center" wrapText="1"/>
    </xf>
    <xf numFmtId="0" fontId="21" fillId="13" borderId="1" xfId="0" applyFont="1" applyFill="1" applyBorder="1" applyAlignment="1">
      <alignment vertical="center" wrapText="1"/>
    </xf>
    <xf numFmtId="168" fontId="21" fillId="13" borderId="1" xfId="3" applyNumberFormat="1" applyFont="1" applyFill="1" applyBorder="1" applyAlignment="1">
      <alignment vertical="center"/>
    </xf>
    <xf numFmtId="4" fontId="1" fillId="0" borderId="0" xfId="0" applyNumberFormat="1" applyFont="1" applyAlignment="1" applyProtection="1">
      <alignment horizontal="center" vertical="center" wrapText="1"/>
      <protection hidden="1"/>
    </xf>
    <xf numFmtId="4" fontId="4" fillId="2" borderId="2" xfId="0" applyNumberFormat="1" applyFont="1" applyFill="1" applyBorder="1" applyAlignment="1" applyProtection="1">
      <alignment horizontal="center" vertical="center" wrapText="1"/>
      <protection hidden="1"/>
    </xf>
    <xf numFmtId="4" fontId="4" fillId="2" borderId="11" xfId="0" applyNumberFormat="1" applyFont="1" applyFill="1" applyBorder="1" applyAlignment="1" applyProtection="1">
      <alignment horizontal="center" vertical="center" wrapText="1"/>
      <protection hidden="1"/>
    </xf>
    <xf numFmtId="4" fontId="2" fillId="2" borderId="28" xfId="0" applyNumberFormat="1" applyFont="1" applyFill="1" applyBorder="1" applyAlignment="1" applyProtection="1">
      <alignment horizontal="left" vertical="center"/>
      <protection hidden="1"/>
    </xf>
    <xf numFmtId="4" fontId="2" fillId="2" borderId="3" xfId="0" applyNumberFormat="1" applyFont="1" applyFill="1" applyBorder="1" applyAlignment="1" applyProtection="1">
      <alignment horizontal="left" vertical="center"/>
      <protection hidden="1"/>
    </xf>
    <xf numFmtId="4" fontId="5" fillId="2" borderId="2" xfId="0" applyNumberFormat="1" applyFont="1" applyFill="1" applyBorder="1" applyAlignment="1" applyProtection="1">
      <alignment horizontal="center" vertical="center" wrapText="1"/>
      <protection hidden="1"/>
    </xf>
    <xf numFmtId="4" fontId="5" fillId="2" borderId="3" xfId="0" applyNumberFormat="1" applyFont="1" applyFill="1" applyBorder="1" applyAlignment="1" applyProtection="1">
      <alignment horizontal="center" vertical="center" wrapText="1"/>
      <protection hidden="1"/>
    </xf>
    <xf numFmtId="14" fontId="3" fillId="2" borderId="2" xfId="0" applyNumberFormat="1" applyFont="1" applyFill="1" applyBorder="1" applyAlignment="1" applyProtection="1">
      <alignment horizontal="center" vertical="center" wrapText="1"/>
      <protection hidden="1"/>
    </xf>
    <xf numFmtId="14" fontId="3" fillId="2" borderId="11" xfId="0" applyNumberFormat="1" applyFont="1" applyFill="1" applyBorder="1" applyAlignment="1" applyProtection="1">
      <alignment horizontal="center" vertical="center" wrapText="1"/>
      <protection hidden="1"/>
    </xf>
    <xf numFmtId="4" fontId="6" fillId="0" borderId="16" xfId="0" applyNumberFormat="1" applyFont="1" applyBorder="1" applyAlignment="1" applyProtection="1">
      <alignment horizontal="center" vertical="center"/>
      <protection hidden="1"/>
    </xf>
    <xf numFmtId="4" fontId="6" fillId="0" borderId="0" xfId="0" applyNumberFormat="1" applyFont="1" applyAlignment="1" applyProtection="1">
      <alignment horizontal="center" vertical="center"/>
      <protection hidden="1"/>
    </xf>
    <xf numFmtId="4" fontId="1" fillId="0" borderId="0" xfId="0" applyNumberFormat="1" applyFont="1" applyAlignment="1" applyProtection="1">
      <alignment horizontal="center" vertical="center"/>
      <protection hidden="1"/>
    </xf>
    <xf numFmtId="4" fontId="3" fillId="8" borderId="26" xfId="0" applyNumberFormat="1" applyFont="1" applyFill="1" applyBorder="1" applyAlignment="1" applyProtection="1">
      <alignment horizontal="left" vertical="center" wrapText="1"/>
      <protection hidden="1"/>
    </xf>
    <xf numFmtId="4" fontId="3" fillId="8" borderId="27" xfId="0" applyNumberFormat="1" applyFont="1" applyFill="1" applyBorder="1" applyAlignment="1" applyProtection="1">
      <alignment horizontal="left" vertical="center" wrapText="1"/>
      <protection hidden="1"/>
    </xf>
    <xf numFmtId="4" fontId="3" fillId="8" borderId="24" xfId="0" applyNumberFormat="1" applyFont="1" applyFill="1" applyBorder="1" applyAlignment="1" applyProtection="1">
      <alignment horizontal="left" vertical="center" wrapText="1"/>
      <protection hidden="1"/>
    </xf>
    <xf numFmtId="4" fontId="2" fillId="2" borderId="17" xfId="0" applyNumberFormat="1" applyFont="1" applyFill="1" applyBorder="1" applyAlignment="1" applyProtection="1">
      <alignment horizontal="center" vertical="center"/>
      <protection hidden="1"/>
    </xf>
    <xf numFmtId="4" fontId="2" fillId="2" borderId="18" xfId="0" applyNumberFormat="1" applyFont="1" applyFill="1" applyBorder="1" applyAlignment="1" applyProtection="1">
      <alignment horizontal="center" vertical="center"/>
      <protection hidden="1"/>
    </xf>
    <xf numFmtId="4" fontId="2" fillId="2" borderId="9" xfId="0" applyNumberFormat="1" applyFont="1" applyFill="1" applyBorder="1" applyAlignment="1" applyProtection="1">
      <alignment horizontal="center" vertical="center"/>
      <protection hidden="1"/>
    </xf>
    <xf numFmtId="4" fontId="3" fillId="8" borderId="28" xfId="0" applyNumberFormat="1" applyFont="1" applyFill="1" applyBorder="1" applyAlignment="1" applyProtection="1">
      <alignment horizontal="left" vertical="top" wrapText="1"/>
      <protection hidden="1"/>
    </xf>
    <xf numFmtId="4" fontId="3" fillId="8" borderId="25" xfId="0" applyNumberFormat="1" applyFont="1" applyFill="1" applyBorder="1" applyAlignment="1" applyProtection="1">
      <alignment horizontal="left" vertical="top" wrapText="1"/>
      <protection hidden="1"/>
    </xf>
    <xf numFmtId="4" fontId="3" fillId="8" borderId="3" xfId="0" applyNumberFormat="1" applyFont="1" applyFill="1" applyBorder="1" applyAlignment="1" applyProtection="1">
      <alignment horizontal="left" vertical="top" wrapText="1"/>
      <protection hidden="1"/>
    </xf>
    <xf numFmtId="4" fontId="2" fillId="2" borderId="4" xfId="0" applyNumberFormat="1" applyFont="1" applyFill="1" applyBorder="1" applyAlignment="1" applyProtection="1">
      <alignment horizontal="center" vertical="center"/>
      <protection hidden="1"/>
    </xf>
    <xf numFmtId="4" fontId="2" fillId="2" borderId="5" xfId="0" applyNumberFormat="1" applyFont="1" applyFill="1" applyBorder="1" applyAlignment="1" applyProtection="1">
      <alignment horizontal="center" vertical="center"/>
      <protection hidden="1"/>
    </xf>
    <xf numFmtId="4" fontId="2" fillId="2" borderId="6" xfId="0" applyNumberFormat="1" applyFont="1" applyFill="1" applyBorder="1" applyAlignment="1" applyProtection="1">
      <alignment horizontal="center" vertical="center"/>
      <protection hidden="1"/>
    </xf>
    <xf numFmtId="4" fontId="4" fillId="2" borderId="8" xfId="0" applyNumberFormat="1" applyFont="1" applyFill="1" applyBorder="1" applyAlignment="1" applyProtection="1">
      <alignment horizontal="center" vertical="center" wrapText="1"/>
      <protection hidden="1"/>
    </xf>
    <xf numFmtId="4" fontId="4" fillId="2" borderId="10" xfId="0" applyNumberFormat="1" applyFont="1" applyFill="1" applyBorder="1" applyAlignment="1" applyProtection="1">
      <alignment horizontal="center" vertical="center" wrapText="1"/>
      <protection hidden="1"/>
    </xf>
    <xf numFmtId="4" fontId="2" fillId="2" borderId="26" xfId="0" applyNumberFormat="1" applyFont="1" applyFill="1" applyBorder="1" applyAlignment="1" applyProtection="1">
      <alignment horizontal="center" vertical="center"/>
      <protection hidden="1"/>
    </xf>
    <xf numFmtId="4" fontId="2" fillId="2" borderId="27" xfId="0" applyNumberFormat="1" applyFont="1" applyFill="1" applyBorder="1" applyAlignment="1" applyProtection="1">
      <alignment horizontal="center" vertical="center"/>
      <protection hidden="1"/>
    </xf>
    <xf numFmtId="4" fontId="2" fillId="2" borderId="23" xfId="0" applyNumberFormat="1" applyFont="1" applyFill="1" applyBorder="1" applyAlignment="1" applyProtection="1">
      <alignment horizontal="center" vertical="center"/>
      <protection hidden="1"/>
    </xf>
    <xf numFmtId="0" fontId="4" fillId="12" borderId="8" xfId="0" applyFont="1" applyFill="1" applyBorder="1" applyAlignment="1" applyProtection="1">
      <alignment horizontal="center" vertical="center"/>
      <protection locked="0"/>
    </xf>
    <xf numFmtId="0" fontId="4" fillId="12" borderId="9" xfId="0" applyFont="1" applyFill="1" applyBorder="1" applyAlignment="1" applyProtection="1">
      <alignment horizontal="center" vertical="center"/>
      <protection locked="0"/>
    </xf>
    <xf numFmtId="4" fontId="2" fillId="2" borderId="8" xfId="0" applyNumberFormat="1" applyFont="1" applyFill="1" applyBorder="1" applyAlignment="1" applyProtection="1">
      <alignment horizontal="center" vertical="center"/>
      <protection hidden="1"/>
    </xf>
    <xf numFmtId="4" fontId="4" fillId="2" borderId="2" xfId="0" applyNumberFormat="1" applyFont="1" applyFill="1" applyBorder="1" applyAlignment="1" applyProtection="1">
      <alignment horizontal="center" vertical="center"/>
      <protection hidden="1"/>
    </xf>
    <xf numFmtId="4" fontId="4" fillId="2" borderId="25" xfId="0" applyNumberFormat="1" applyFont="1" applyFill="1" applyBorder="1" applyAlignment="1" applyProtection="1">
      <alignment horizontal="center" vertical="center"/>
      <protection hidden="1"/>
    </xf>
    <xf numFmtId="4" fontId="4" fillId="2" borderId="11" xfId="0" applyNumberFormat="1" applyFont="1" applyFill="1" applyBorder="1" applyAlignment="1" applyProtection="1">
      <alignment horizontal="center" vertical="center"/>
      <protection hidden="1"/>
    </xf>
    <xf numFmtId="4" fontId="2" fillId="2" borderId="15" xfId="0" applyNumberFormat="1" applyFont="1" applyFill="1" applyBorder="1" applyAlignment="1" applyProtection="1">
      <alignment horizontal="center" vertical="center"/>
      <protection hidden="1"/>
    </xf>
    <xf numFmtId="4" fontId="2" fillId="2" borderId="16" xfId="0" applyNumberFormat="1" applyFont="1" applyFill="1" applyBorder="1" applyAlignment="1" applyProtection="1">
      <alignment horizontal="center" vertical="center"/>
      <protection hidden="1"/>
    </xf>
    <xf numFmtId="4" fontId="2" fillId="2" borderId="20" xfId="0" applyNumberFormat="1" applyFont="1" applyFill="1" applyBorder="1" applyAlignment="1" applyProtection="1">
      <alignment horizontal="center" vertical="center"/>
      <protection hidden="1"/>
    </xf>
    <xf numFmtId="4" fontId="2" fillId="2" borderId="22" xfId="0" applyNumberFormat="1" applyFont="1" applyFill="1" applyBorder="1" applyAlignment="1" applyProtection="1">
      <alignment horizontal="center" vertical="center"/>
      <protection hidden="1"/>
    </xf>
    <xf numFmtId="4" fontId="2" fillId="2" borderId="24" xfId="0" applyNumberFormat="1" applyFont="1" applyFill="1" applyBorder="1" applyAlignment="1" applyProtection="1">
      <alignment horizontal="center" vertical="center"/>
      <protection hidden="1"/>
    </xf>
    <xf numFmtId="4" fontId="4" fillId="2" borderId="22" xfId="0" applyNumberFormat="1" applyFont="1" applyFill="1" applyBorder="1" applyAlignment="1" applyProtection="1">
      <alignment horizontal="center" vertical="center"/>
      <protection hidden="1"/>
    </xf>
    <xf numFmtId="4" fontId="4" fillId="2" borderId="23" xfId="0" applyNumberFormat="1" applyFont="1" applyFill="1" applyBorder="1" applyAlignment="1" applyProtection="1">
      <alignment horizontal="center" vertical="center"/>
      <protection hidden="1"/>
    </xf>
  </cellXfs>
  <cellStyles count="4">
    <cellStyle name="Millares 2" xfId="2" xr:uid="{00000000-0005-0000-0000-000000000000}"/>
    <cellStyle name="Moneda" xfId="3" builtinId="4"/>
    <cellStyle name="Moneda 2" xfId="1"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43527</xdr:rowOff>
    </xdr:from>
    <xdr:to>
      <xdr:col>2</xdr:col>
      <xdr:colOff>889000</xdr:colOff>
      <xdr:row>1</xdr:row>
      <xdr:rowOff>533054</xdr:rowOff>
    </xdr:to>
    <xdr:pic>
      <xdr:nvPicPr>
        <xdr:cNvPr id="2" name="image1.jpeg">
          <a:extLst>
            <a:ext uri="{FF2B5EF4-FFF2-40B4-BE49-F238E27FC236}">
              <a16:creationId xmlns:a16="http://schemas.microsoft.com/office/drawing/2014/main" id="{3930D451-621B-4B44-A52E-9AE6712D3D9B}"/>
            </a:ext>
          </a:extLst>
        </xdr:cNvPr>
        <xdr:cNvPicPr/>
      </xdr:nvPicPr>
      <xdr:blipFill>
        <a:blip xmlns:r="http://schemas.openxmlformats.org/officeDocument/2006/relationships" r:embed="rId1" cstate="print"/>
        <a:stretch>
          <a:fillRect/>
        </a:stretch>
      </xdr:blipFill>
      <xdr:spPr>
        <a:xfrm>
          <a:off x="876300" y="672177"/>
          <a:ext cx="1831975" cy="489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showGridLines="0" tabSelected="1" zoomScaleNormal="100" workbookViewId="0">
      <selection activeCell="E9" sqref="E9"/>
    </sheetView>
  </sheetViews>
  <sheetFormatPr baseColWidth="10" defaultColWidth="10.85546875" defaultRowHeight="11.25" x14ac:dyDescent="0.25"/>
  <cols>
    <col min="1" max="1" width="10.85546875" style="74"/>
    <col min="2" max="2" width="16.42578125" style="74" customWidth="1"/>
    <col min="3" max="3" width="35.85546875" style="74" customWidth="1"/>
    <col min="4" max="4" width="21.28515625" style="74" customWidth="1"/>
    <col min="5" max="5" width="31.140625" style="74" customWidth="1"/>
    <col min="6" max="6" width="18.7109375" style="74" customWidth="1"/>
    <col min="7" max="7" width="17.7109375" style="74" customWidth="1"/>
    <col min="8" max="8" width="10.85546875" style="74"/>
    <col min="9" max="9" width="10.85546875" style="74" customWidth="1"/>
    <col min="10" max="16384" width="10.85546875" style="74"/>
  </cols>
  <sheetData>
    <row r="1" spans="1:7" ht="50.1" customHeight="1" thickBot="1" x14ac:dyDescent="0.3"/>
    <row r="2" spans="1:7" ht="45.6" customHeight="1" thickBot="1" x14ac:dyDescent="0.3">
      <c r="B2" s="105" t="s">
        <v>0</v>
      </c>
      <c r="C2" s="106"/>
      <c r="D2" s="106"/>
      <c r="E2" s="106"/>
      <c r="F2" s="106"/>
      <c r="G2" s="107"/>
    </row>
    <row r="3" spans="1:7" ht="21.75" customHeight="1" thickBot="1" x14ac:dyDescent="0.3">
      <c r="B3" s="119" t="s">
        <v>1</v>
      </c>
      <c r="C3" s="120"/>
      <c r="D3" s="120"/>
      <c r="E3" s="120"/>
      <c r="F3" s="120"/>
      <c r="G3" s="121"/>
    </row>
    <row r="4" spans="1:7" ht="30" customHeight="1" x14ac:dyDescent="0.25">
      <c r="B4" s="59" t="s">
        <v>2</v>
      </c>
      <c r="C4" s="72" t="s">
        <v>251</v>
      </c>
      <c r="D4" s="115" t="s">
        <v>3</v>
      </c>
      <c r="E4" s="101"/>
      <c r="F4" s="108" t="str">
        <f>+IFERROR(VLOOKUP(C4,Vacantes!$A$2:$B$2,2,0)," Sin información")</f>
        <v>TECNICO OPERATIVO CODIGO 314 GRADO 18</v>
      </c>
      <c r="G4" s="109"/>
    </row>
    <row r="5" spans="1:7" ht="27" customHeight="1" x14ac:dyDescent="0.25">
      <c r="B5" s="87" t="s">
        <v>4</v>
      </c>
      <c r="C5" s="88"/>
      <c r="D5" s="116" t="str">
        <f>+IFERROR(VLOOKUP(C4,Vacantes!$A$2:$C$2,3,0)," Sin información")</f>
        <v>007 - SUBDIRECCION DISPOSICIÓN FINAL</v>
      </c>
      <c r="E5" s="117"/>
      <c r="F5" s="117"/>
      <c r="G5" s="118"/>
    </row>
    <row r="6" spans="1:7" ht="31.5" customHeight="1" thickBot="1" x14ac:dyDescent="0.3">
      <c r="B6" s="60" t="s">
        <v>5</v>
      </c>
      <c r="C6" s="9" t="str">
        <f>+IFERROR(VLOOKUP(C4,Vacantes!A2:I2,9,0)," Sin información")</f>
        <v>TEMPORAL</v>
      </c>
      <c r="D6" s="122" t="s">
        <v>6</v>
      </c>
      <c r="E6" s="123"/>
      <c r="F6" s="124">
        <f>+IFERROR(VLOOKUP(C4,Vacantes!A2:L2,12,0)," Sin información")</f>
        <v>3067462</v>
      </c>
      <c r="G6" s="125"/>
    </row>
    <row r="7" spans="1:7" ht="27" customHeight="1" thickBot="1" x14ac:dyDescent="0.3">
      <c r="B7" s="105" t="s">
        <v>7</v>
      </c>
      <c r="C7" s="106"/>
      <c r="D7" s="106"/>
      <c r="E7" s="106"/>
      <c r="F7" s="106"/>
      <c r="G7" s="107"/>
    </row>
    <row r="8" spans="1:7" ht="27" customHeight="1" thickBot="1" x14ac:dyDescent="0.3">
      <c r="B8" s="61" t="s">
        <v>8</v>
      </c>
      <c r="C8" s="113"/>
      <c r="D8" s="114"/>
      <c r="E8" s="62" t="s">
        <v>9</v>
      </c>
      <c r="F8" s="108" t="str">
        <f>+IFERROR(VLOOKUP($C$8,Planta!$A$2:$B$163,2,0)," Sin información")</f>
        <v xml:space="preserve"> Sin información</v>
      </c>
      <c r="G8" s="109"/>
    </row>
    <row r="9" spans="1:7" ht="39.75" customHeight="1" x14ac:dyDescent="0.25">
      <c r="B9" s="63" t="s">
        <v>10</v>
      </c>
      <c r="C9" s="85" t="str">
        <f>+IFERROR(VLOOKUP($C$8,Planta!$A$2:$F$163,6,0)," Sin información")</f>
        <v xml:space="preserve"> Sin información</v>
      </c>
      <c r="D9" s="86"/>
      <c r="E9" s="64" t="s">
        <v>11</v>
      </c>
      <c r="F9" s="108" t="str">
        <f>+IFERROR(VLOOKUP($C$8,Planta!$A$2:$H$163,8,0),"Sin Información")</f>
        <v>Sin Información</v>
      </c>
      <c r="G9" s="109"/>
    </row>
    <row r="10" spans="1:7" ht="45.6" customHeight="1" x14ac:dyDescent="0.25">
      <c r="B10" s="65" t="s">
        <v>12</v>
      </c>
      <c r="C10" s="10" t="str">
        <f>+IFERROR(VLOOKUP($C$8,Planta!$A$2:$D$163,4,0)," Sin información")</f>
        <v xml:space="preserve"> Sin información</v>
      </c>
      <c r="D10" s="89" t="s">
        <v>13</v>
      </c>
      <c r="E10" s="90"/>
      <c r="F10" s="91" t="str">
        <f>+IFERROR(VLOOKUP($C$8,Planta!$A$2:$E$163,5,0)," Sin información")</f>
        <v xml:space="preserve"> Sin información</v>
      </c>
      <c r="G10" s="92"/>
    </row>
    <row r="11" spans="1:7" ht="33.75" customHeight="1" thickBot="1" x14ac:dyDescent="0.3">
      <c r="A11" s="74" t="s">
        <v>14</v>
      </c>
      <c r="B11" s="110" t="s">
        <v>15</v>
      </c>
      <c r="C11" s="111"/>
      <c r="D11" s="111"/>
      <c r="E11" s="111"/>
      <c r="F11" s="111"/>
      <c r="G11" s="112"/>
    </row>
    <row r="12" spans="1:7" ht="45.6" customHeight="1" x14ac:dyDescent="0.25">
      <c r="B12" s="99" t="s">
        <v>16</v>
      </c>
      <c r="C12" s="100"/>
      <c r="D12" s="101"/>
      <c r="E12" s="66" t="s">
        <v>17</v>
      </c>
      <c r="F12" s="62" t="s">
        <v>18</v>
      </c>
      <c r="G12" s="67" t="s">
        <v>19</v>
      </c>
    </row>
    <row r="13" spans="1:7" ht="215.25" customHeight="1" x14ac:dyDescent="0.25">
      <c r="B13" s="102" t="str">
        <f>+VLOOKUP(C4,Vacantes!$A$2:$F$2,6,0)</f>
        <v xml:space="preserve">Estudio: • Título de formación Tecnológica o terminación y aprobación del pensum académico en Ambiental, Administración Ambiental, Administración Ambiental y de los Recursos Naturales, Administración de Recursos Naturales, Administración Medioambiental, Control Ambiental, Desarrollo Ambiental, Desarrollo Ambiental y Sostenible, Gestión Ambiental, Medio Ambiente, Recursos Ambientales, Recursos Naturales, Recursos Naturales y del Ambiente, Recursos Naturales y Medio Ambiente, Saneamiento Ambiental, Sistemas de Gestión Ambiental, Sistemas de Saneamiento Ambiental, Promoción Ambiental, Ambiental, Desarrollo Ambiental, , Impacto Ambiental, Manejo de Suelos, Manejo de Suelos y Aguas, Manejo y Extensión Ambiental, Monitoreo Ambiental, Procesos Ambientales, Saneamiento Básico, Saneamiento de Aguas y Residuos Sólidos, Servicios Públicos Domiciliarios, Conservación Ambiental, Manejo Ambiental y Conservación de Recursos Naturales, Medio Ambiente, del Núcleo Básico de Conocimiento  Ingeniería Ambiental, Sanitaria y Afines.  • Título de formación Tecnológica o terminación y aprobación del pensum académico en Salud Ocupacional, del Núcleo Básico de Conocimiento de Salud Pública., </v>
      </c>
      <c r="C13" s="103"/>
      <c r="D13" s="104"/>
      <c r="E13" s="73" t="s">
        <v>149</v>
      </c>
      <c r="F13" s="73" t="s">
        <v>149</v>
      </c>
      <c r="G13" s="73" t="s">
        <v>149</v>
      </c>
    </row>
    <row r="14" spans="1:7" ht="36" customHeight="1" thickBot="1" x14ac:dyDescent="0.3">
      <c r="B14" s="96" t="str">
        <f>+VLOOKUP(C4,Vacantes!$A$2:$G$2,7,0)</f>
        <v>Tres (3) años de experiencia relacionada.</v>
      </c>
      <c r="C14" s="97"/>
      <c r="D14" s="98"/>
      <c r="E14" s="73" t="s">
        <v>149</v>
      </c>
      <c r="F14" s="73" t="s">
        <v>149</v>
      </c>
      <c r="G14" s="73" t="s">
        <v>149</v>
      </c>
    </row>
    <row r="15" spans="1:7" ht="21" customHeight="1" x14ac:dyDescent="0.25">
      <c r="B15" s="68"/>
      <c r="C15" s="68"/>
      <c r="D15" s="68"/>
      <c r="E15" s="69"/>
      <c r="F15" s="70"/>
      <c r="G15" s="70"/>
    </row>
    <row r="16" spans="1:7" ht="21" customHeight="1" thickBot="1" x14ac:dyDescent="0.3">
      <c r="B16" s="68"/>
      <c r="C16" s="68"/>
      <c r="D16" s="68"/>
      <c r="E16" s="69"/>
      <c r="F16" s="70"/>
      <c r="G16" s="70"/>
    </row>
    <row r="17" spans="4:7" ht="30" customHeight="1" thickBot="1" x14ac:dyDescent="0.3">
      <c r="D17" s="57"/>
      <c r="E17" s="58"/>
      <c r="F17" s="71"/>
      <c r="G17" s="70"/>
    </row>
    <row r="18" spans="4:7" x14ac:dyDescent="0.25">
      <c r="D18" s="93" t="s">
        <v>20</v>
      </c>
      <c r="E18" s="93"/>
      <c r="F18" s="95"/>
      <c r="G18" s="95"/>
    </row>
    <row r="19" spans="4:7" x14ac:dyDescent="0.25">
      <c r="D19" s="94"/>
      <c r="E19" s="94"/>
      <c r="F19" s="95"/>
      <c r="G19" s="95"/>
    </row>
    <row r="20" spans="4:7" x14ac:dyDescent="0.25">
      <c r="D20" s="94" t="str">
        <f>+IFERROR(VLOOKUP(C8,Planta!$A$2:$B$170,2,0)," Sin Información")</f>
        <v xml:space="preserve"> Sin Información</v>
      </c>
      <c r="E20" s="94"/>
      <c r="F20" s="95"/>
      <c r="G20" s="95"/>
    </row>
    <row r="21" spans="4:7" x14ac:dyDescent="0.25">
      <c r="D21" s="84" t="str">
        <f>+IFERROR(VLOOKUP(C8,Planta!A2:F163,6,0)," Sin información")</f>
        <v xml:space="preserve"> Sin información</v>
      </c>
      <c r="E21" s="84"/>
    </row>
  </sheetData>
  <sheetProtection algorithmName="SHA-512" hashValue="Rea73taB8Byhb5pPtKz7xV9Vd+nj7Ou0+wMtlhXYYorqERtVwDpXh6Pm/0Kn2Od0HXXuAh82GRdv1h6McW3gDQ==" saltValue="SsbD8eoHyYYsy6Eur32jOQ==" spinCount="100000" sheet="1" objects="1" scenarios="1"/>
  <protectedRanges>
    <protectedRange sqref="A18:XFD1048576 F17:XFD17 A17:C17 A16:XFD16 F15:XFD15 H13:XFD14 A13:D15 A9:XFD12 E8:XFD8 A8:B8 A5:XFD7 D4:XFD4 A4:B4 A1:XFD3" name="Rango1"/>
  </protectedRanges>
  <mergeCells count="23">
    <mergeCell ref="B2:G2"/>
    <mergeCell ref="F8:G8"/>
    <mergeCell ref="B11:G11"/>
    <mergeCell ref="C8:D8"/>
    <mergeCell ref="D4:E4"/>
    <mergeCell ref="F4:G4"/>
    <mergeCell ref="D5:G5"/>
    <mergeCell ref="F9:G9"/>
    <mergeCell ref="B7:G7"/>
    <mergeCell ref="B3:G3"/>
    <mergeCell ref="D6:E6"/>
    <mergeCell ref="F6:G6"/>
    <mergeCell ref="D21:E21"/>
    <mergeCell ref="C9:D9"/>
    <mergeCell ref="B5:C5"/>
    <mergeCell ref="D10:E10"/>
    <mergeCell ref="F10:G10"/>
    <mergeCell ref="D18:E19"/>
    <mergeCell ref="D20:E20"/>
    <mergeCell ref="F18:G20"/>
    <mergeCell ref="B14:D14"/>
    <mergeCell ref="B12:D12"/>
    <mergeCell ref="B13:D13"/>
  </mergeCells>
  <pageMargins left="0.7" right="0.7" top="0.75" bottom="0.75" header="0.3" footer="0.3"/>
  <pageSetup scale="52" orientation="portrait" r:id="rId1"/>
  <colBreaks count="1" manualBreakCount="1">
    <brk id="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Vacantes!$A$2:$A$2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
  <sheetViews>
    <sheetView workbookViewId="0">
      <selection activeCell="A2" sqref="A2"/>
    </sheetView>
  </sheetViews>
  <sheetFormatPr baseColWidth="10" defaultColWidth="11.42578125" defaultRowHeight="15" customHeight="1" x14ac:dyDescent="0.25"/>
  <cols>
    <col min="1" max="1" width="14.42578125" style="8" customWidth="1"/>
    <col min="2" max="2" width="48.7109375" style="44" customWidth="1"/>
    <col min="3" max="3" width="45" style="44" customWidth="1"/>
    <col min="4" max="4" width="40.140625" style="44" customWidth="1"/>
    <col min="5" max="5" width="86.28515625" style="44" customWidth="1"/>
    <col min="6" max="6" width="49.5703125" style="44" customWidth="1"/>
    <col min="7" max="7" width="33.42578125" style="44" customWidth="1"/>
    <col min="8" max="8" width="22.5703125" style="44" customWidth="1"/>
    <col min="9" max="9" width="23.28515625" style="44" customWidth="1"/>
    <col min="10" max="10" width="22.140625" style="44" customWidth="1"/>
    <col min="11" max="11" width="12.42578125" style="44" customWidth="1"/>
    <col min="12" max="12" width="22.85546875" style="44" customWidth="1"/>
    <col min="13" max="13" width="11.42578125" style="44" customWidth="1"/>
    <col min="14" max="16384" width="11.42578125" style="8"/>
  </cols>
  <sheetData>
    <row r="1" spans="1:13" s="7" customFormat="1" ht="32.25" customHeight="1" x14ac:dyDescent="0.25">
      <c r="A1" s="6" t="s">
        <v>21</v>
      </c>
      <c r="B1" s="41" t="s">
        <v>22</v>
      </c>
      <c r="C1" s="42" t="s">
        <v>23</v>
      </c>
      <c r="D1" s="43" t="s">
        <v>24</v>
      </c>
      <c r="E1" s="43" t="s">
        <v>25</v>
      </c>
      <c r="F1" s="43" t="s">
        <v>26</v>
      </c>
      <c r="G1" s="43" t="s">
        <v>27</v>
      </c>
      <c r="H1" s="43" t="s">
        <v>28</v>
      </c>
      <c r="I1" s="42" t="s">
        <v>5</v>
      </c>
      <c r="J1" s="42" t="s">
        <v>29</v>
      </c>
      <c r="K1" s="42" t="s">
        <v>30</v>
      </c>
      <c r="L1" s="42" t="s">
        <v>29</v>
      </c>
      <c r="M1" s="42" t="s">
        <v>31</v>
      </c>
    </row>
    <row r="2" spans="1:13" ht="15" customHeight="1" x14ac:dyDescent="0.25">
      <c r="A2" s="79" t="s">
        <v>251</v>
      </c>
      <c r="B2" s="79" t="s">
        <v>252</v>
      </c>
      <c r="C2" s="80" t="s">
        <v>148</v>
      </c>
      <c r="D2" s="80" t="s">
        <v>253</v>
      </c>
      <c r="E2" s="56" t="s">
        <v>254</v>
      </c>
      <c r="F2" s="56" t="s">
        <v>255</v>
      </c>
      <c r="G2" s="80" t="s">
        <v>256</v>
      </c>
      <c r="H2" s="80" t="s">
        <v>257</v>
      </c>
      <c r="I2" s="80" t="s">
        <v>32</v>
      </c>
      <c r="J2" s="81" t="s">
        <v>206</v>
      </c>
      <c r="K2" s="82">
        <v>36178</v>
      </c>
      <c r="L2" s="83">
        <v>3067462</v>
      </c>
      <c r="M2" s="81">
        <v>1</v>
      </c>
    </row>
  </sheetData>
  <autoFilter ref="A1:M1" xr:uid="{00000000-0009-0000-0000-000001000000}"/>
  <phoneticPr fontId="9"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3"/>
  <sheetViews>
    <sheetView topLeftCell="A108" workbookViewId="0">
      <selection activeCell="A2" sqref="A2"/>
    </sheetView>
  </sheetViews>
  <sheetFormatPr baseColWidth="10" defaultColWidth="11.42578125" defaultRowHeight="15" customHeight="1" x14ac:dyDescent="0.25"/>
  <cols>
    <col min="1" max="1" width="13.7109375" bestFit="1" customWidth="1"/>
    <col min="2" max="2" width="77.7109375" customWidth="1"/>
    <col min="3" max="3" width="11.5703125" customWidth="1"/>
    <col min="4" max="4" width="39.140625" customWidth="1"/>
    <col min="5" max="5" width="27.7109375" customWidth="1"/>
    <col min="6" max="6" width="55" customWidth="1"/>
    <col min="7" max="7" width="30.28515625" customWidth="1"/>
    <col min="8" max="8" width="70.140625" customWidth="1"/>
  </cols>
  <sheetData>
    <row r="1" spans="1:8" ht="15" customHeight="1" x14ac:dyDescent="0.25">
      <c r="A1" s="11" t="s">
        <v>33</v>
      </c>
      <c r="B1" s="11" t="s">
        <v>159</v>
      </c>
      <c r="C1" s="11" t="s">
        <v>160</v>
      </c>
      <c r="D1" s="11" t="s">
        <v>36</v>
      </c>
      <c r="E1" s="11" t="s">
        <v>35</v>
      </c>
      <c r="F1" s="11" t="s">
        <v>34</v>
      </c>
      <c r="G1" s="11" t="s">
        <v>31</v>
      </c>
      <c r="H1" s="11" t="s">
        <v>23</v>
      </c>
    </row>
    <row r="2" spans="1:8" ht="15" customHeight="1" x14ac:dyDescent="0.25">
      <c r="A2" s="21">
        <v>51967480</v>
      </c>
      <c r="B2" s="13" t="s">
        <v>40</v>
      </c>
      <c r="C2" s="20" t="s">
        <v>139</v>
      </c>
      <c r="D2" s="20" t="s">
        <v>38</v>
      </c>
      <c r="E2" s="23">
        <v>43835</v>
      </c>
      <c r="F2" s="32" t="s">
        <v>233</v>
      </c>
      <c r="G2" s="20">
        <v>36155</v>
      </c>
      <c r="H2" s="18" t="s">
        <v>161</v>
      </c>
    </row>
    <row r="3" spans="1:8" ht="15" customHeight="1" x14ac:dyDescent="0.25">
      <c r="A3" s="24">
        <v>80513360</v>
      </c>
      <c r="B3" s="13" t="s">
        <v>104</v>
      </c>
      <c r="C3" s="20" t="s">
        <v>139</v>
      </c>
      <c r="D3" s="20" t="s">
        <v>38</v>
      </c>
      <c r="E3" s="23">
        <v>43871</v>
      </c>
      <c r="F3" s="16" t="s">
        <v>234</v>
      </c>
      <c r="G3" s="25">
        <v>36125</v>
      </c>
      <c r="H3" s="18" t="s">
        <v>148</v>
      </c>
    </row>
    <row r="4" spans="1:8" ht="15" customHeight="1" x14ac:dyDescent="0.25">
      <c r="A4" s="12">
        <v>37860493</v>
      </c>
      <c r="B4" s="13" t="s">
        <v>51</v>
      </c>
      <c r="C4" s="20" t="s">
        <v>139</v>
      </c>
      <c r="D4" s="20" t="s">
        <v>231</v>
      </c>
      <c r="E4" s="15">
        <v>44574</v>
      </c>
      <c r="F4" s="16" t="s">
        <v>235</v>
      </c>
      <c r="G4" s="14" t="s">
        <v>38</v>
      </c>
      <c r="H4" s="18" t="s">
        <v>151</v>
      </c>
    </row>
    <row r="5" spans="1:8" ht="15" customHeight="1" x14ac:dyDescent="0.25">
      <c r="A5" s="45">
        <v>79308612</v>
      </c>
      <c r="B5" s="22" t="s">
        <v>133</v>
      </c>
      <c r="C5" s="20" t="s">
        <v>139</v>
      </c>
      <c r="D5" s="20" t="s">
        <v>42</v>
      </c>
      <c r="E5" s="23">
        <v>44175</v>
      </c>
      <c r="F5" s="16" t="s">
        <v>236</v>
      </c>
      <c r="G5" s="19">
        <v>74597</v>
      </c>
      <c r="H5" s="18" t="s">
        <v>156</v>
      </c>
    </row>
    <row r="6" spans="1:8" ht="15" customHeight="1" x14ac:dyDescent="0.25">
      <c r="A6" s="24">
        <v>80110291</v>
      </c>
      <c r="B6" s="13" t="s">
        <v>48</v>
      </c>
      <c r="C6" s="20" t="s">
        <v>139</v>
      </c>
      <c r="D6" s="20" t="s">
        <v>38</v>
      </c>
      <c r="E6" s="15">
        <v>43874</v>
      </c>
      <c r="F6" s="16" t="s">
        <v>237</v>
      </c>
      <c r="G6" s="20">
        <v>36141</v>
      </c>
      <c r="H6" s="18" t="s">
        <v>153</v>
      </c>
    </row>
    <row r="7" spans="1:8" ht="15" customHeight="1" x14ac:dyDescent="0.25">
      <c r="A7" s="21">
        <v>53072312</v>
      </c>
      <c r="B7" s="13" t="s">
        <v>120</v>
      </c>
      <c r="C7" s="20" t="s">
        <v>139</v>
      </c>
      <c r="D7" s="20" t="s">
        <v>42</v>
      </c>
      <c r="E7" s="15">
        <v>44161</v>
      </c>
      <c r="F7" s="13" t="s">
        <v>238</v>
      </c>
      <c r="G7" s="20">
        <v>36182</v>
      </c>
      <c r="H7" s="18" t="s">
        <v>155</v>
      </c>
    </row>
    <row r="8" spans="1:8" ht="15" customHeight="1" x14ac:dyDescent="0.25">
      <c r="A8" s="24">
        <v>1065617276</v>
      </c>
      <c r="B8" s="13" t="s">
        <v>119</v>
      </c>
      <c r="C8" s="20" t="s">
        <v>139</v>
      </c>
      <c r="D8" s="20" t="s">
        <v>42</v>
      </c>
      <c r="E8" s="23">
        <v>44140</v>
      </c>
      <c r="F8" s="16" t="s">
        <v>236</v>
      </c>
      <c r="G8" s="20">
        <v>36158</v>
      </c>
      <c r="H8" s="18" t="s">
        <v>155</v>
      </c>
    </row>
    <row r="9" spans="1:8" ht="15" customHeight="1" x14ac:dyDescent="0.25">
      <c r="A9" s="12">
        <v>1032365545</v>
      </c>
      <c r="B9" s="13" t="s">
        <v>164</v>
      </c>
      <c r="C9" s="20" t="s">
        <v>139</v>
      </c>
      <c r="D9" s="20" t="s">
        <v>42</v>
      </c>
      <c r="E9" s="15">
        <v>44161</v>
      </c>
      <c r="F9" s="13" t="s">
        <v>236</v>
      </c>
      <c r="G9" s="19">
        <v>74607</v>
      </c>
      <c r="H9" s="18" t="s">
        <v>155</v>
      </c>
    </row>
    <row r="10" spans="1:8" ht="15" customHeight="1" x14ac:dyDescent="0.25">
      <c r="A10" s="46">
        <v>1070964814</v>
      </c>
      <c r="B10" s="22" t="s">
        <v>110</v>
      </c>
      <c r="C10" s="20" t="s">
        <v>139</v>
      </c>
      <c r="D10" s="20" t="s">
        <v>42</v>
      </c>
      <c r="E10" s="23">
        <v>44161</v>
      </c>
      <c r="F10" s="13" t="s">
        <v>236</v>
      </c>
      <c r="G10" s="20">
        <v>36178</v>
      </c>
      <c r="H10" s="18" t="s">
        <v>148</v>
      </c>
    </row>
    <row r="11" spans="1:8" ht="15" customHeight="1" x14ac:dyDescent="0.25">
      <c r="A11" s="37">
        <v>52275588</v>
      </c>
      <c r="B11" s="13" t="s">
        <v>88</v>
      </c>
      <c r="C11" s="20" t="s">
        <v>139</v>
      </c>
      <c r="D11" s="20" t="s">
        <v>42</v>
      </c>
      <c r="E11" s="23">
        <v>44621</v>
      </c>
      <c r="F11" s="16" t="s">
        <v>238</v>
      </c>
      <c r="G11" s="19">
        <v>36190</v>
      </c>
      <c r="H11" s="18" t="s">
        <v>157</v>
      </c>
    </row>
    <row r="12" spans="1:8" ht="15" customHeight="1" x14ac:dyDescent="0.25">
      <c r="A12" s="37">
        <v>11342542</v>
      </c>
      <c r="B12" s="13" t="s">
        <v>132</v>
      </c>
      <c r="C12" s="20" t="s">
        <v>139</v>
      </c>
      <c r="D12" s="20" t="s">
        <v>42</v>
      </c>
      <c r="E12" s="23">
        <v>44147</v>
      </c>
      <c r="F12" s="16" t="s">
        <v>236</v>
      </c>
      <c r="G12" s="20">
        <v>36150</v>
      </c>
      <c r="H12" s="18" t="s">
        <v>156</v>
      </c>
    </row>
    <row r="13" spans="1:8" ht="15" customHeight="1" x14ac:dyDescent="0.25">
      <c r="A13" s="24">
        <v>52911978</v>
      </c>
      <c r="B13" s="13" t="s">
        <v>45</v>
      </c>
      <c r="C13" s="20" t="s">
        <v>139</v>
      </c>
      <c r="D13" s="20" t="s">
        <v>42</v>
      </c>
      <c r="E13" s="23">
        <v>44147</v>
      </c>
      <c r="F13" s="16" t="s">
        <v>236</v>
      </c>
      <c r="G13" s="27">
        <v>74583</v>
      </c>
      <c r="H13" s="18" t="s">
        <v>150</v>
      </c>
    </row>
    <row r="14" spans="1:8" ht="15" customHeight="1" x14ac:dyDescent="0.25">
      <c r="A14" s="46">
        <v>52113872</v>
      </c>
      <c r="B14" s="22" t="s">
        <v>115</v>
      </c>
      <c r="C14" s="20" t="s">
        <v>139</v>
      </c>
      <c r="D14" s="20" t="s">
        <v>42</v>
      </c>
      <c r="E14" s="23">
        <v>44140</v>
      </c>
      <c r="F14" s="16" t="s">
        <v>239</v>
      </c>
      <c r="G14" s="20">
        <v>36148</v>
      </c>
      <c r="H14" s="18" t="s">
        <v>155</v>
      </c>
    </row>
    <row r="15" spans="1:8" ht="15" customHeight="1" x14ac:dyDescent="0.25">
      <c r="A15" s="46">
        <v>80241658</v>
      </c>
      <c r="B15" s="22" t="s">
        <v>81</v>
      </c>
      <c r="C15" s="20" t="s">
        <v>139</v>
      </c>
      <c r="D15" s="20" t="s">
        <v>42</v>
      </c>
      <c r="E15" s="23">
        <v>44237</v>
      </c>
      <c r="F15" s="13" t="s">
        <v>240</v>
      </c>
      <c r="G15" s="20">
        <v>36148</v>
      </c>
      <c r="H15" s="18" t="s">
        <v>157</v>
      </c>
    </row>
    <row r="16" spans="1:8" ht="15" customHeight="1" x14ac:dyDescent="0.25">
      <c r="A16" s="24">
        <v>80499017</v>
      </c>
      <c r="B16" s="22" t="s">
        <v>57</v>
      </c>
      <c r="C16" s="20" t="s">
        <v>139</v>
      </c>
      <c r="D16" s="20" t="s">
        <v>38</v>
      </c>
      <c r="E16" s="23">
        <v>43850</v>
      </c>
      <c r="F16" s="13" t="s">
        <v>235</v>
      </c>
      <c r="G16" s="20">
        <v>36155</v>
      </c>
      <c r="H16" s="18" t="s">
        <v>158</v>
      </c>
    </row>
    <row r="17" spans="1:8" ht="15" customHeight="1" x14ac:dyDescent="0.25">
      <c r="A17" s="24">
        <v>80542186</v>
      </c>
      <c r="B17" s="22" t="s">
        <v>182</v>
      </c>
      <c r="C17" s="20" t="s">
        <v>139</v>
      </c>
      <c r="D17" s="20" t="s">
        <v>42</v>
      </c>
      <c r="E17" s="23">
        <v>44147</v>
      </c>
      <c r="F17" s="16" t="s">
        <v>241</v>
      </c>
      <c r="G17" s="26">
        <v>36137</v>
      </c>
      <c r="H17" s="18" t="s">
        <v>156</v>
      </c>
    </row>
    <row r="18" spans="1:8" ht="15" customHeight="1" x14ac:dyDescent="0.25">
      <c r="A18" s="21">
        <v>52880752</v>
      </c>
      <c r="B18" s="22" t="s">
        <v>183</v>
      </c>
      <c r="C18" s="20" t="s">
        <v>139</v>
      </c>
      <c r="D18" s="20" t="s">
        <v>42</v>
      </c>
      <c r="E18" s="15">
        <v>44621</v>
      </c>
      <c r="F18" s="16" t="s">
        <v>236</v>
      </c>
      <c r="G18" s="20">
        <v>36124</v>
      </c>
      <c r="H18" s="18" t="s">
        <v>154</v>
      </c>
    </row>
    <row r="19" spans="1:8" ht="15" customHeight="1" x14ac:dyDescent="0.25">
      <c r="A19" s="45">
        <v>65706839</v>
      </c>
      <c r="B19" s="22" t="s">
        <v>184</v>
      </c>
      <c r="C19" s="20" t="s">
        <v>139</v>
      </c>
      <c r="D19" s="20" t="s">
        <v>42</v>
      </c>
      <c r="E19" s="23">
        <v>44811</v>
      </c>
      <c r="F19" s="16" t="s">
        <v>242</v>
      </c>
      <c r="G19" s="19">
        <v>36159</v>
      </c>
      <c r="H19" s="18" t="s">
        <v>156</v>
      </c>
    </row>
    <row r="20" spans="1:8" ht="15" customHeight="1" x14ac:dyDescent="0.25">
      <c r="A20" s="21">
        <v>36755660</v>
      </c>
      <c r="B20" s="22" t="s">
        <v>106</v>
      </c>
      <c r="C20" s="20" t="s">
        <v>139</v>
      </c>
      <c r="D20" s="20" t="s">
        <v>42</v>
      </c>
      <c r="E20" s="23">
        <v>44147</v>
      </c>
      <c r="F20" s="16" t="s">
        <v>239</v>
      </c>
      <c r="G20" s="20">
        <v>83429</v>
      </c>
      <c r="H20" s="18" t="s">
        <v>148</v>
      </c>
    </row>
    <row r="21" spans="1:8" ht="15" customHeight="1" x14ac:dyDescent="0.25">
      <c r="A21" s="45">
        <v>10544520</v>
      </c>
      <c r="B21" s="22" t="s">
        <v>118</v>
      </c>
      <c r="C21" s="20" t="s">
        <v>139</v>
      </c>
      <c r="D21" s="20" t="s">
        <v>42</v>
      </c>
      <c r="E21" s="23">
        <v>44147</v>
      </c>
      <c r="F21" s="16" t="s">
        <v>243</v>
      </c>
      <c r="G21" s="19">
        <v>36159</v>
      </c>
      <c r="H21" s="18" t="s">
        <v>155</v>
      </c>
    </row>
    <row r="22" spans="1:8" ht="15" customHeight="1" x14ac:dyDescent="0.25">
      <c r="A22" s="45">
        <v>52980901</v>
      </c>
      <c r="B22" s="22" t="s">
        <v>185</v>
      </c>
      <c r="C22" s="20" t="s">
        <v>139</v>
      </c>
      <c r="D22" s="14" t="s">
        <v>38</v>
      </c>
      <c r="E22" s="15">
        <v>43879</v>
      </c>
      <c r="F22" s="13" t="s">
        <v>244</v>
      </c>
      <c r="G22" s="20">
        <v>36144</v>
      </c>
      <c r="H22" s="18" t="s">
        <v>161</v>
      </c>
    </row>
    <row r="23" spans="1:8" ht="15" customHeight="1" x14ac:dyDescent="0.25">
      <c r="A23" s="21">
        <v>17591675</v>
      </c>
      <c r="B23" s="22" t="s">
        <v>186</v>
      </c>
      <c r="C23" s="20" t="s">
        <v>139</v>
      </c>
      <c r="D23" s="14" t="s">
        <v>38</v>
      </c>
      <c r="E23" s="23"/>
      <c r="F23" s="16" t="s">
        <v>244</v>
      </c>
      <c r="G23" s="19">
        <v>74650</v>
      </c>
      <c r="H23" s="18" t="s">
        <v>161</v>
      </c>
    </row>
    <row r="24" spans="1:8" ht="15" customHeight="1" x14ac:dyDescent="0.25">
      <c r="A24" s="21">
        <v>1013583381</v>
      </c>
      <c r="B24" s="22" t="s">
        <v>168</v>
      </c>
      <c r="C24" s="20" t="s">
        <v>139</v>
      </c>
      <c r="D24" s="20" t="s">
        <v>42</v>
      </c>
      <c r="E24" s="40">
        <v>44837</v>
      </c>
      <c r="F24" s="13" t="s">
        <v>233</v>
      </c>
      <c r="G24" s="20">
        <v>83418</v>
      </c>
      <c r="H24" s="18" t="s">
        <v>156</v>
      </c>
    </row>
    <row r="25" spans="1:8" ht="15" customHeight="1" x14ac:dyDescent="0.25">
      <c r="A25" s="46">
        <v>340981</v>
      </c>
      <c r="B25" s="22" t="s">
        <v>101</v>
      </c>
      <c r="C25" s="20" t="s">
        <v>139</v>
      </c>
      <c r="D25" s="20" t="s">
        <v>42</v>
      </c>
      <c r="E25" s="23">
        <v>44256</v>
      </c>
      <c r="F25" s="13" t="s">
        <v>236</v>
      </c>
      <c r="G25" s="19">
        <v>36154</v>
      </c>
      <c r="H25" s="18" t="s">
        <v>154</v>
      </c>
    </row>
    <row r="26" spans="1:8" ht="15" customHeight="1" x14ac:dyDescent="0.25">
      <c r="A26" s="46">
        <v>80173658</v>
      </c>
      <c r="B26" s="22" t="s">
        <v>95</v>
      </c>
      <c r="C26" s="20" t="s">
        <v>139</v>
      </c>
      <c r="D26" s="20" t="s">
        <v>42</v>
      </c>
      <c r="E26" s="23">
        <v>44140</v>
      </c>
      <c r="F26" s="16" t="s">
        <v>243</v>
      </c>
      <c r="G26" s="20">
        <v>36177</v>
      </c>
      <c r="H26" s="18" t="s">
        <v>154</v>
      </c>
    </row>
    <row r="27" spans="1:8" ht="15" customHeight="1" x14ac:dyDescent="0.25">
      <c r="A27" s="12">
        <v>52525566</v>
      </c>
      <c r="B27" s="13" t="s">
        <v>187</v>
      </c>
      <c r="C27" s="20" t="s">
        <v>139</v>
      </c>
      <c r="D27" s="20" t="s">
        <v>42</v>
      </c>
      <c r="E27" s="15">
        <v>44652</v>
      </c>
      <c r="F27" s="13" t="s">
        <v>236</v>
      </c>
      <c r="G27" s="20">
        <v>36143</v>
      </c>
      <c r="H27" s="18" t="s">
        <v>148</v>
      </c>
    </row>
    <row r="28" spans="1:8" ht="15" customHeight="1" x14ac:dyDescent="0.25">
      <c r="A28" s="24">
        <v>51816415</v>
      </c>
      <c r="B28" s="22" t="s">
        <v>37</v>
      </c>
      <c r="C28" s="20" t="s">
        <v>139</v>
      </c>
      <c r="D28" s="14" t="s">
        <v>38</v>
      </c>
      <c r="E28" s="15">
        <v>43839</v>
      </c>
      <c r="F28" s="13" t="s">
        <v>245</v>
      </c>
      <c r="G28" s="17" t="s">
        <v>167</v>
      </c>
      <c r="H28" s="18" t="s">
        <v>161</v>
      </c>
    </row>
    <row r="29" spans="1:8" ht="15" customHeight="1" x14ac:dyDescent="0.25">
      <c r="A29" s="21">
        <v>28822065</v>
      </c>
      <c r="B29" s="13" t="s">
        <v>54</v>
      </c>
      <c r="C29" s="20" t="s">
        <v>139</v>
      </c>
      <c r="D29" s="20" t="s">
        <v>42</v>
      </c>
      <c r="E29" s="23">
        <v>44161</v>
      </c>
      <c r="F29" s="16" t="s">
        <v>236</v>
      </c>
      <c r="G29" s="20">
        <v>36163</v>
      </c>
      <c r="H29" s="18" t="s">
        <v>151</v>
      </c>
    </row>
    <row r="30" spans="1:8" ht="15" customHeight="1" x14ac:dyDescent="0.25">
      <c r="A30" s="24">
        <v>19436254</v>
      </c>
      <c r="B30" s="13" t="s">
        <v>103</v>
      </c>
      <c r="C30" s="20" t="s">
        <v>139</v>
      </c>
      <c r="D30" s="20" t="s">
        <v>50</v>
      </c>
      <c r="E30" s="23">
        <v>41101</v>
      </c>
      <c r="F30" s="16" t="s">
        <v>233</v>
      </c>
      <c r="G30" s="20">
        <v>83419</v>
      </c>
      <c r="H30" s="18" t="s">
        <v>154</v>
      </c>
    </row>
    <row r="31" spans="1:8" ht="15" customHeight="1" x14ac:dyDescent="0.25">
      <c r="A31" s="37">
        <v>79362350</v>
      </c>
      <c r="B31" s="22" t="s">
        <v>188</v>
      </c>
      <c r="C31" s="20" t="s">
        <v>139</v>
      </c>
      <c r="D31" s="20" t="s">
        <v>42</v>
      </c>
      <c r="E31" s="23">
        <v>44161</v>
      </c>
      <c r="F31" s="13" t="s">
        <v>241</v>
      </c>
      <c r="G31" s="20">
        <v>36171</v>
      </c>
      <c r="H31" s="18" t="s">
        <v>156</v>
      </c>
    </row>
    <row r="32" spans="1:8" ht="15" customHeight="1" x14ac:dyDescent="0.25">
      <c r="A32" s="21">
        <v>79503317</v>
      </c>
      <c r="B32" s="13" t="s">
        <v>189</v>
      </c>
      <c r="C32" s="20" t="s">
        <v>139</v>
      </c>
      <c r="D32" s="20" t="s">
        <v>42</v>
      </c>
      <c r="E32" s="23">
        <v>44837</v>
      </c>
      <c r="F32" s="13" t="s">
        <v>238</v>
      </c>
      <c r="G32" s="19">
        <v>36172</v>
      </c>
      <c r="H32" s="18" t="s">
        <v>156</v>
      </c>
    </row>
    <row r="33" spans="1:8" ht="15" customHeight="1" x14ac:dyDescent="0.25">
      <c r="A33" s="37">
        <v>60294214</v>
      </c>
      <c r="B33" s="13" t="s">
        <v>123</v>
      </c>
      <c r="C33" s="20" t="s">
        <v>139</v>
      </c>
      <c r="D33" s="20" t="s">
        <v>42</v>
      </c>
      <c r="E33" s="23">
        <v>44161</v>
      </c>
      <c r="F33" s="13" t="s">
        <v>238</v>
      </c>
      <c r="G33" s="20">
        <v>36147</v>
      </c>
      <c r="H33" s="18" t="s">
        <v>155</v>
      </c>
    </row>
    <row r="34" spans="1:8" ht="15" customHeight="1" x14ac:dyDescent="0.25">
      <c r="A34" s="37">
        <v>20369874</v>
      </c>
      <c r="B34" s="13" t="s">
        <v>144</v>
      </c>
      <c r="C34" s="20" t="s">
        <v>139</v>
      </c>
      <c r="D34" s="20" t="s">
        <v>42</v>
      </c>
      <c r="E34" s="23">
        <v>44140</v>
      </c>
      <c r="F34" s="16" t="s">
        <v>242</v>
      </c>
      <c r="G34" s="20">
        <v>83422</v>
      </c>
      <c r="H34" s="18" t="s">
        <v>156</v>
      </c>
    </row>
    <row r="35" spans="1:8" ht="15" customHeight="1" x14ac:dyDescent="0.25">
      <c r="A35" s="45">
        <v>3182611</v>
      </c>
      <c r="B35" s="22" t="s">
        <v>190</v>
      </c>
      <c r="C35" s="20" t="s">
        <v>139</v>
      </c>
      <c r="D35" s="20" t="s">
        <v>42</v>
      </c>
      <c r="E35" s="23">
        <v>44147</v>
      </c>
      <c r="F35" s="16" t="s">
        <v>241</v>
      </c>
      <c r="G35" s="19">
        <v>36188</v>
      </c>
      <c r="H35" s="18" t="s">
        <v>156</v>
      </c>
    </row>
    <row r="36" spans="1:8" ht="15" customHeight="1" x14ac:dyDescent="0.25">
      <c r="A36" s="21">
        <v>79792290</v>
      </c>
      <c r="B36" s="13" t="s">
        <v>58</v>
      </c>
      <c r="C36" s="20" t="s">
        <v>139</v>
      </c>
      <c r="D36" s="20" t="s">
        <v>42</v>
      </c>
      <c r="E36" s="23">
        <v>44201</v>
      </c>
      <c r="F36" s="16" t="s">
        <v>243</v>
      </c>
      <c r="G36" s="19" t="s">
        <v>38</v>
      </c>
      <c r="H36" s="18" t="s">
        <v>158</v>
      </c>
    </row>
    <row r="37" spans="1:8" ht="15" customHeight="1" x14ac:dyDescent="0.25">
      <c r="A37" s="21">
        <v>1016014396</v>
      </c>
      <c r="B37" s="30" t="s">
        <v>75</v>
      </c>
      <c r="C37" s="20" t="s">
        <v>139</v>
      </c>
      <c r="D37" s="20" t="s">
        <v>42</v>
      </c>
      <c r="E37" s="23">
        <v>44140</v>
      </c>
      <c r="F37" s="34" t="s">
        <v>236</v>
      </c>
      <c r="G37" s="20">
        <v>36146</v>
      </c>
      <c r="H37" s="18" t="s">
        <v>152</v>
      </c>
    </row>
    <row r="38" spans="1:8" ht="15" customHeight="1" x14ac:dyDescent="0.25">
      <c r="A38" s="24">
        <v>88198380</v>
      </c>
      <c r="B38" s="13" t="s">
        <v>96</v>
      </c>
      <c r="C38" s="20" t="s">
        <v>139</v>
      </c>
      <c r="D38" s="20" t="s">
        <v>42</v>
      </c>
      <c r="E38" s="15">
        <v>44384</v>
      </c>
      <c r="F38" s="16" t="s">
        <v>243</v>
      </c>
      <c r="G38" s="14" t="s">
        <v>38</v>
      </c>
      <c r="H38" s="18" t="s">
        <v>154</v>
      </c>
    </row>
    <row r="39" spans="1:8" ht="15" customHeight="1" x14ac:dyDescent="0.25">
      <c r="A39" s="28">
        <v>2972114</v>
      </c>
      <c r="B39" s="13" t="s">
        <v>177</v>
      </c>
      <c r="C39" s="20" t="s">
        <v>139</v>
      </c>
      <c r="D39" s="20" t="s">
        <v>42</v>
      </c>
      <c r="E39" s="35">
        <v>44140</v>
      </c>
      <c r="F39" s="16" t="s">
        <v>241</v>
      </c>
      <c r="G39" s="2" t="s">
        <v>172</v>
      </c>
      <c r="H39" s="18" t="s">
        <v>156</v>
      </c>
    </row>
    <row r="40" spans="1:8" ht="15" customHeight="1" x14ac:dyDescent="0.25">
      <c r="A40" s="12">
        <v>79452535</v>
      </c>
      <c r="B40" s="13" t="s">
        <v>191</v>
      </c>
      <c r="C40" s="20" t="s">
        <v>139</v>
      </c>
      <c r="D40" s="20" t="s">
        <v>42</v>
      </c>
      <c r="E40" s="15">
        <v>44140</v>
      </c>
      <c r="F40" s="13" t="s">
        <v>241</v>
      </c>
      <c r="G40" s="20">
        <v>36143</v>
      </c>
      <c r="H40" s="18" t="s">
        <v>156</v>
      </c>
    </row>
    <row r="41" spans="1:8" ht="15" customHeight="1" x14ac:dyDescent="0.25">
      <c r="A41" s="21">
        <v>79670056</v>
      </c>
      <c r="B41" s="30" t="s">
        <v>59</v>
      </c>
      <c r="C41" s="20" t="s">
        <v>65</v>
      </c>
      <c r="D41" s="20" t="s">
        <v>42</v>
      </c>
      <c r="E41" s="23">
        <v>44175</v>
      </c>
      <c r="F41" s="13" t="s">
        <v>236</v>
      </c>
      <c r="G41" s="20">
        <v>36146</v>
      </c>
      <c r="H41" s="18" t="s">
        <v>158</v>
      </c>
    </row>
    <row r="42" spans="1:8" ht="15" customHeight="1" x14ac:dyDescent="0.25">
      <c r="A42" s="21"/>
      <c r="B42" s="13" t="s">
        <v>192</v>
      </c>
      <c r="C42" s="20" t="s">
        <v>98</v>
      </c>
      <c r="D42" s="20" t="s">
        <v>139</v>
      </c>
      <c r="E42" s="40"/>
      <c r="F42" s="16" t="s">
        <v>243</v>
      </c>
      <c r="G42" s="14" t="s">
        <v>38</v>
      </c>
      <c r="H42" s="18" t="s">
        <v>154</v>
      </c>
    </row>
    <row r="43" spans="1:8" ht="15" customHeight="1" x14ac:dyDescent="0.25">
      <c r="A43" s="12">
        <v>1016018088</v>
      </c>
      <c r="B43" s="13" t="s">
        <v>85</v>
      </c>
      <c r="C43" s="20" t="s">
        <v>139</v>
      </c>
      <c r="D43" s="20" t="s">
        <v>42</v>
      </c>
      <c r="E43" s="15">
        <v>44201</v>
      </c>
      <c r="F43" s="16" t="s">
        <v>236</v>
      </c>
      <c r="G43" s="19">
        <v>74601</v>
      </c>
      <c r="H43" s="18" t="s">
        <v>157</v>
      </c>
    </row>
    <row r="44" spans="1:8" ht="15" customHeight="1" x14ac:dyDescent="0.25">
      <c r="A44" s="21">
        <v>93438344</v>
      </c>
      <c r="B44" s="13" t="s">
        <v>61</v>
      </c>
      <c r="C44" s="20" t="s">
        <v>139</v>
      </c>
      <c r="D44" s="20" t="s">
        <v>42</v>
      </c>
      <c r="E44" s="23">
        <v>44140</v>
      </c>
      <c r="F44" s="16" t="s">
        <v>236</v>
      </c>
      <c r="G44" s="20" t="s">
        <v>171</v>
      </c>
      <c r="H44" s="18" t="s">
        <v>158</v>
      </c>
    </row>
    <row r="45" spans="1:8" ht="15" customHeight="1" x14ac:dyDescent="0.25">
      <c r="A45" s="21">
        <v>80113551</v>
      </c>
      <c r="B45" s="22" t="s">
        <v>193</v>
      </c>
      <c r="C45" s="20" t="s">
        <v>139</v>
      </c>
      <c r="D45" s="20" t="s">
        <v>42</v>
      </c>
      <c r="E45" s="23">
        <v>44880</v>
      </c>
      <c r="F45" s="16" t="s">
        <v>236</v>
      </c>
      <c r="G45" s="19">
        <v>36166</v>
      </c>
      <c r="H45" s="18" t="s">
        <v>153</v>
      </c>
    </row>
    <row r="46" spans="1:8" ht="15" customHeight="1" x14ac:dyDescent="0.25">
      <c r="A46" s="24">
        <v>33366247</v>
      </c>
      <c r="B46" s="13" t="s">
        <v>70</v>
      </c>
      <c r="C46" s="20" t="s">
        <v>139</v>
      </c>
      <c r="D46" s="20" t="s">
        <v>42</v>
      </c>
      <c r="E46" s="23">
        <v>44147</v>
      </c>
      <c r="F46" s="16" t="s">
        <v>243</v>
      </c>
      <c r="G46" s="20">
        <v>36156</v>
      </c>
      <c r="H46" s="18" t="s">
        <v>152</v>
      </c>
    </row>
    <row r="47" spans="1:8" ht="15" customHeight="1" x14ac:dyDescent="0.25">
      <c r="A47" s="37">
        <v>1049626008</v>
      </c>
      <c r="B47" s="30" t="s">
        <v>194</v>
      </c>
      <c r="C47" s="20" t="s">
        <v>139</v>
      </c>
      <c r="D47" s="20" t="s">
        <v>42</v>
      </c>
      <c r="E47" s="23">
        <v>44593</v>
      </c>
      <c r="F47" s="13" t="s">
        <v>236</v>
      </c>
      <c r="G47" s="20">
        <v>36146</v>
      </c>
      <c r="H47" s="18" t="s">
        <v>155</v>
      </c>
    </row>
    <row r="48" spans="1:8" ht="15" customHeight="1" x14ac:dyDescent="0.25">
      <c r="A48" s="12">
        <v>74859054</v>
      </c>
      <c r="B48" s="13" t="s">
        <v>39</v>
      </c>
      <c r="C48" s="75" t="s">
        <v>139</v>
      </c>
      <c r="D48" s="14" t="s">
        <v>38</v>
      </c>
      <c r="E48" s="15">
        <v>44473</v>
      </c>
      <c r="F48" s="13" t="s">
        <v>244</v>
      </c>
      <c r="G48" s="19">
        <v>74603</v>
      </c>
      <c r="H48" s="18" t="s">
        <v>161</v>
      </c>
    </row>
    <row r="49" spans="1:8" ht="15" customHeight="1" x14ac:dyDescent="0.25">
      <c r="A49" s="12">
        <v>1018405396</v>
      </c>
      <c r="B49" s="47" t="s">
        <v>195</v>
      </c>
      <c r="C49" s="76" t="s">
        <v>227</v>
      </c>
      <c r="D49" s="78" t="s">
        <v>42</v>
      </c>
      <c r="E49" s="15">
        <v>44140</v>
      </c>
      <c r="F49" s="13" t="s">
        <v>246</v>
      </c>
      <c r="G49" s="25">
        <v>36143</v>
      </c>
      <c r="H49" s="18" t="s">
        <v>156</v>
      </c>
    </row>
    <row r="50" spans="1:8" ht="15" customHeight="1" x14ac:dyDescent="0.25">
      <c r="A50" s="21">
        <v>80801432</v>
      </c>
      <c r="B50" s="30" t="s">
        <v>93</v>
      </c>
      <c r="C50" s="77" t="s">
        <v>139</v>
      </c>
      <c r="D50" s="20" t="s">
        <v>42</v>
      </c>
      <c r="E50" s="23">
        <v>44384</v>
      </c>
      <c r="F50" s="13" t="s">
        <v>243</v>
      </c>
      <c r="G50" s="19">
        <v>36175</v>
      </c>
      <c r="H50" s="18" t="s">
        <v>154</v>
      </c>
    </row>
    <row r="51" spans="1:8" ht="15" customHeight="1" x14ac:dyDescent="0.25">
      <c r="A51" s="12">
        <v>31976952</v>
      </c>
      <c r="B51" s="13" t="s">
        <v>196</v>
      </c>
      <c r="C51" s="20" t="s">
        <v>139</v>
      </c>
      <c r="D51" s="20" t="s">
        <v>42</v>
      </c>
      <c r="E51" s="15">
        <v>44140</v>
      </c>
      <c r="F51" s="16" t="s">
        <v>236</v>
      </c>
      <c r="G51" s="19">
        <v>36123</v>
      </c>
      <c r="H51" s="18" t="s">
        <v>150</v>
      </c>
    </row>
    <row r="52" spans="1:8" ht="15" customHeight="1" x14ac:dyDescent="0.25">
      <c r="A52" s="36">
        <v>80012878</v>
      </c>
      <c r="B52" s="13" t="s">
        <v>68</v>
      </c>
      <c r="C52" s="20" t="s">
        <v>139</v>
      </c>
      <c r="D52" s="20" t="s">
        <v>38</v>
      </c>
      <c r="E52" s="29" t="s">
        <v>232</v>
      </c>
      <c r="F52" s="16" t="s">
        <v>234</v>
      </c>
      <c r="G52" s="20">
        <v>36140</v>
      </c>
      <c r="H52" s="18" t="s">
        <v>155</v>
      </c>
    </row>
    <row r="53" spans="1:8" ht="15" customHeight="1" x14ac:dyDescent="0.25">
      <c r="A53" s="21">
        <v>79284531</v>
      </c>
      <c r="B53" s="13" t="s">
        <v>94</v>
      </c>
      <c r="C53" s="20" t="s">
        <v>139</v>
      </c>
      <c r="D53" s="20" t="s">
        <v>42</v>
      </c>
      <c r="E53" s="23">
        <v>44140</v>
      </c>
      <c r="F53" s="13" t="s">
        <v>243</v>
      </c>
      <c r="G53" s="19">
        <v>36180</v>
      </c>
      <c r="H53" s="18" t="s">
        <v>154</v>
      </c>
    </row>
    <row r="54" spans="1:8" ht="15" customHeight="1" x14ac:dyDescent="0.25">
      <c r="A54" s="37">
        <v>53070664</v>
      </c>
      <c r="B54" s="13" t="s">
        <v>174</v>
      </c>
      <c r="C54" s="20" t="s">
        <v>139</v>
      </c>
      <c r="D54" s="20" t="s">
        <v>42</v>
      </c>
      <c r="E54" s="23">
        <v>44841</v>
      </c>
      <c r="F54" s="16" t="s">
        <v>242</v>
      </c>
      <c r="G54" s="20">
        <v>36148</v>
      </c>
      <c r="H54" s="18" t="s">
        <v>153</v>
      </c>
    </row>
    <row r="55" spans="1:8" ht="15" customHeight="1" x14ac:dyDescent="0.25">
      <c r="A55" s="12">
        <v>1095912505</v>
      </c>
      <c r="B55" s="13" t="s">
        <v>138</v>
      </c>
      <c r="C55" s="20" t="s">
        <v>139</v>
      </c>
      <c r="D55" s="20" t="s">
        <v>42</v>
      </c>
      <c r="E55" s="15">
        <v>44140</v>
      </c>
      <c r="F55" s="16" t="s">
        <v>238</v>
      </c>
      <c r="G55" s="14" t="s">
        <v>38</v>
      </c>
      <c r="H55" s="18" t="s">
        <v>156</v>
      </c>
    </row>
    <row r="56" spans="1:8" ht="15" customHeight="1" x14ac:dyDescent="0.25">
      <c r="A56" s="21">
        <v>51896670</v>
      </c>
      <c r="B56" s="13" t="s">
        <v>89</v>
      </c>
      <c r="C56" s="20" t="s">
        <v>139</v>
      </c>
      <c r="D56" s="20" t="s">
        <v>42</v>
      </c>
      <c r="E56" s="23">
        <v>44161</v>
      </c>
      <c r="F56" s="16" t="s">
        <v>233</v>
      </c>
      <c r="G56" s="19">
        <v>36166</v>
      </c>
      <c r="H56" s="18" t="s">
        <v>157</v>
      </c>
    </row>
    <row r="57" spans="1:8" ht="15" customHeight="1" x14ac:dyDescent="0.25">
      <c r="A57" s="37">
        <v>39690723</v>
      </c>
      <c r="B57" s="13" t="s">
        <v>66</v>
      </c>
      <c r="C57" s="20" t="s">
        <v>139</v>
      </c>
      <c r="D57" s="20" t="s">
        <v>42</v>
      </c>
      <c r="E57" s="23">
        <v>44147</v>
      </c>
      <c r="F57" s="13" t="s">
        <v>233</v>
      </c>
      <c r="G57" s="20">
        <v>83424</v>
      </c>
      <c r="H57" s="18" t="s">
        <v>158</v>
      </c>
    </row>
    <row r="58" spans="1:8" ht="15" customHeight="1" x14ac:dyDescent="0.25">
      <c r="A58" s="21">
        <v>80037360</v>
      </c>
      <c r="B58" s="13" t="s">
        <v>197</v>
      </c>
      <c r="C58" s="20" t="s">
        <v>139</v>
      </c>
      <c r="D58" s="14" t="s">
        <v>38</v>
      </c>
      <c r="E58" s="23">
        <v>44889</v>
      </c>
      <c r="F58" s="13" t="s">
        <v>244</v>
      </c>
      <c r="G58" s="20">
        <v>36164</v>
      </c>
      <c r="H58" s="18" t="s">
        <v>161</v>
      </c>
    </row>
    <row r="59" spans="1:8" ht="15" customHeight="1" x14ac:dyDescent="0.25">
      <c r="A59" s="28">
        <v>63501536</v>
      </c>
      <c r="B59" s="13" t="s">
        <v>129</v>
      </c>
      <c r="C59" s="20" t="s">
        <v>139</v>
      </c>
      <c r="D59" s="20" t="s">
        <v>42</v>
      </c>
      <c r="E59" s="29">
        <v>44140</v>
      </c>
      <c r="F59" s="13" t="s">
        <v>243</v>
      </c>
      <c r="G59" s="19" t="s">
        <v>163</v>
      </c>
      <c r="H59" s="18" t="s">
        <v>156</v>
      </c>
    </row>
    <row r="60" spans="1:8" ht="15" customHeight="1" x14ac:dyDescent="0.25">
      <c r="A60" s="24">
        <v>51691133</v>
      </c>
      <c r="B60" s="13" t="s">
        <v>114</v>
      </c>
      <c r="C60" s="20" t="s">
        <v>139</v>
      </c>
      <c r="D60" s="20" t="s">
        <v>42</v>
      </c>
      <c r="E60" s="23">
        <v>44147</v>
      </c>
      <c r="F60" s="16" t="s">
        <v>243</v>
      </c>
      <c r="G60" s="20">
        <v>36156</v>
      </c>
      <c r="H60" s="18" t="s">
        <v>155</v>
      </c>
    </row>
    <row r="61" spans="1:8" ht="15" customHeight="1" x14ac:dyDescent="0.25">
      <c r="A61" s="12">
        <v>80437497</v>
      </c>
      <c r="B61" s="13" t="s">
        <v>140</v>
      </c>
      <c r="C61" s="20" t="s">
        <v>139</v>
      </c>
      <c r="D61" s="20" t="s">
        <v>42</v>
      </c>
      <c r="E61" s="15">
        <v>44147</v>
      </c>
      <c r="F61" s="16" t="s">
        <v>238</v>
      </c>
      <c r="G61" s="20">
        <v>74609</v>
      </c>
      <c r="H61" s="18" t="s">
        <v>156</v>
      </c>
    </row>
    <row r="62" spans="1:8" ht="15" customHeight="1" x14ac:dyDescent="0.25">
      <c r="A62" s="45">
        <v>79637970</v>
      </c>
      <c r="B62" s="22" t="s">
        <v>49</v>
      </c>
      <c r="C62" s="20" t="s">
        <v>139</v>
      </c>
      <c r="D62" s="20" t="s">
        <v>42</v>
      </c>
      <c r="E62" s="23">
        <v>44161</v>
      </c>
      <c r="F62" s="16" t="s">
        <v>236</v>
      </c>
      <c r="G62" s="20">
        <v>36148</v>
      </c>
      <c r="H62" s="18" t="s">
        <v>153</v>
      </c>
    </row>
    <row r="63" spans="1:8" ht="15" customHeight="1" x14ac:dyDescent="0.25">
      <c r="A63" s="33">
        <v>7335580</v>
      </c>
      <c r="B63" s="13" t="s">
        <v>86</v>
      </c>
      <c r="C63" s="20" t="s">
        <v>139</v>
      </c>
      <c r="D63" s="20" t="s">
        <v>42</v>
      </c>
      <c r="E63" s="4">
        <v>44161</v>
      </c>
      <c r="F63" s="16" t="s">
        <v>236</v>
      </c>
      <c r="G63" s="19">
        <v>83431</v>
      </c>
      <c r="H63" s="18" t="s">
        <v>157</v>
      </c>
    </row>
    <row r="64" spans="1:8" ht="15" customHeight="1" x14ac:dyDescent="0.25">
      <c r="A64" s="21">
        <v>34546921</v>
      </c>
      <c r="B64" s="13" t="s">
        <v>77</v>
      </c>
      <c r="C64" s="20" t="s">
        <v>139</v>
      </c>
      <c r="D64" s="20" t="s">
        <v>42</v>
      </c>
      <c r="E64" s="23">
        <v>44256</v>
      </c>
      <c r="F64" s="13" t="s">
        <v>239</v>
      </c>
      <c r="G64" s="20">
        <v>36160</v>
      </c>
      <c r="H64" s="18" t="s">
        <v>157</v>
      </c>
    </row>
    <row r="65" spans="1:8" ht="15" customHeight="1" x14ac:dyDescent="0.25">
      <c r="A65" s="37">
        <v>1022343001</v>
      </c>
      <c r="B65" s="13" t="s">
        <v>143</v>
      </c>
      <c r="C65" s="20" t="s">
        <v>139</v>
      </c>
      <c r="D65" s="20" t="s">
        <v>42</v>
      </c>
      <c r="E65" s="23">
        <v>44147</v>
      </c>
      <c r="F65" s="16" t="s">
        <v>242</v>
      </c>
      <c r="G65" s="20">
        <v>36148</v>
      </c>
      <c r="H65" s="18" t="s">
        <v>156</v>
      </c>
    </row>
    <row r="66" spans="1:8" ht="15" customHeight="1" x14ac:dyDescent="0.25">
      <c r="A66" s="21">
        <v>1016025309</v>
      </c>
      <c r="B66" s="13" t="s">
        <v>141</v>
      </c>
      <c r="C66" s="20" t="s">
        <v>139</v>
      </c>
      <c r="D66" s="20" t="s">
        <v>42</v>
      </c>
      <c r="E66" s="23">
        <v>44147</v>
      </c>
      <c r="F66" s="34" t="s">
        <v>233</v>
      </c>
      <c r="G66" s="20">
        <v>36124</v>
      </c>
      <c r="H66" s="18" t="s">
        <v>156</v>
      </c>
    </row>
    <row r="67" spans="1:8" ht="15" customHeight="1" x14ac:dyDescent="0.25">
      <c r="A67" s="21">
        <v>52664169</v>
      </c>
      <c r="B67" s="13" t="s">
        <v>108</v>
      </c>
      <c r="C67" s="20" t="s">
        <v>139</v>
      </c>
      <c r="D67" s="20" t="s">
        <v>42</v>
      </c>
      <c r="E67" s="23">
        <v>44175</v>
      </c>
      <c r="F67" s="13" t="s">
        <v>236</v>
      </c>
      <c r="G67" s="20">
        <v>36164</v>
      </c>
      <c r="H67" s="18" t="s">
        <v>148</v>
      </c>
    </row>
    <row r="68" spans="1:8" ht="15" customHeight="1" x14ac:dyDescent="0.25">
      <c r="A68" s="21">
        <v>13542139</v>
      </c>
      <c r="B68" s="13" t="s">
        <v>102</v>
      </c>
      <c r="C68" s="20" t="s">
        <v>139</v>
      </c>
      <c r="D68" s="20" t="s">
        <v>42</v>
      </c>
      <c r="E68" s="23">
        <v>44147</v>
      </c>
      <c r="F68" s="16" t="s">
        <v>236</v>
      </c>
      <c r="G68" s="19">
        <v>36172</v>
      </c>
      <c r="H68" s="18" t="s">
        <v>154</v>
      </c>
    </row>
    <row r="69" spans="1:8" ht="15" customHeight="1" x14ac:dyDescent="0.25">
      <c r="A69" s="12">
        <v>52421841</v>
      </c>
      <c r="B69" s="13" t="s">
        <v>44</v>
      </c>
      <c r="C69" s="20" t="s">
        <v>139</v>
      </c>
      <c r="D69" s="20" t="s">
        <v>42</v>
      </c>
      <c r="E69" s="23">
        <v>44348</v>
      </c>
      <c r="F69" s="16" t="s">
        <v>236</v>
      </c>
      <c r="G69" s="19">
        <v>36161</v>
      </c>
      <c r="H69" s="18" t="s">
        <v>150</v>
      </c>
    </row>
    <row r="70" spans="1:8" ht="15" customHeight="1" x14ac:dyDescent="0.25">
      <c r="A70" s="45">
        <v>79877861</v>
      </c>
      <c r="B70" s="22" t="s">
        <v>176</v>
      </c>
      <c r="C70" s="20" t="s">
        <v>139</v>
      </c>
      <c r="D70" s="20" t="s">
        <v>42</v>
      </c>
      <c r="E70" s="23">
        <v>44201</v>
      </c>
      <c r="F70" s="13" t="s">
        <v>236</v>
      </c>
      <c r="G70" s="20">
        <v>36164</v>
      </c>
      <c r="H70" s="18" t="s">
        <v>155</v>
      </c>
    </row>
    <row r="71" spans="1:8" ht="15" customHeight="1" x14ac:dyDescent="0.25">
      <c r="A71" s="12">
        <v>79813559</v>
      </c>
      <c r="B71" s="13" t="s">
        <v>198</v>
      </c>
      <c r="C71" s="20" t="s">
        <v>59</v>
      </c>
      <c r="D71" s="20" t="s">
        <v>42</v>
      </c>
      <c r="E71" s="15">
        <v>44201</v>
      </c>
      <c r="F71" s="16" t="s">
        <v>243</v>
      </c>
      <c r="G71" s="14" t="s">
        <v>38</v>
      </c>
      <c r="H71" s="18" t="s">
        <v>151</v>
      </c>
    </row>
    <row r="72" spans="1:8" ht="15" customHeight="1" x14ac:dyDescent="0.25">
      <c r="A72" s="37">
        <v>52155206</v>
      </c>
      <c r="B72" s="13" t="s">
        <v>53</v>
      </c>
      <c r="C72" s="20" t="s">
        <v>139</v>
      </c>
      <c r="D72" s="20" t="s">
        <v>42</v>
      </c>
      <c r="E72" s="23">
        <v>44147</v>
      </c>
      <c r="F72" s="16" t="s">
        <v>236</v>
      </c>
      <c r="G72" s="19">
        <v>36151</v>
      </c>
      <c r="H72" s="18" t="s">
        <v>151</v>
      </c>
    </row>
    <row r="73" spans="1:8" ht="15" customHeight="1" x14ac:dyDescent="0.25">
      <c r="A73" s="21">
        <v>37946439</v>
      </c>
      <c r="B73" s="13" t="s">
        <v>142</v>
      </c>
      <c r="C73" s="20" t="s">
        <v>228</v>
      </c>
      <c r="D73" s="20" t="s">
        <v>42</v>
      </c>
      <c r="E73" s="23">
        <v>44140</v>
      </c>
      <c r="F73" s="16" t="s">
        <v>233</v>
      </c>
      <c r="G73" s="19">
        <v>36181</v>
      </c>
      <c r="H73" s="18" t="s">
        <v>156</v>
      </c>
    </row>
    <row r="74" spans="1:8" ht="15" customHeight="1" x14ac:dyDescent="0.25">
      <c r="A74" s="37">
        <v>79485293</v>
      </c>
      <c r="B74" s="13" t="s">
        <v>199</v>
      </c>
      <c r="C74" s="20" t="s">
        <v>134</v>
      </c>
      <c r="D74" s="20" t="s">
        <v>42</v>
      </c>
      <c r="E74" s="23">
        <v>42319</v>
      </c>
      <c r="F74" s="16" t="s">
        <v>243</v>
      </c>
      <c r="G74" s="19">
        <v>36151</v>
      </c>
      <c r="H74" s="18" t="s">
        <v>156</v>
      </c>
    </row>
    <row r="75" spans="1:8" ht="15" customHeight="1" x14ac:dyDescent="0.25">
      <c r="A75" s="24">
        <v>79513726</v>
      </c>
      <c r="B75" s="13" t="s">
        <v>97</v>
      </c>
      <c r="C75" s="20" t="s">
        <v>139</v>
      </c>
      <c r="D75" s="20" t="s">
        <v>50</v>
      </c>
      <c r="E75" s="23">
        <v>41934</v>
      </c>
      <c r="F75" s="16" t="s">
        <v>243</v>
      </c>
      <c r="G75" s="19">
        <v>36154</v>
      </c>
      <c r="H75" s="18" t="s">
        <v>154</v>
      </c>
    </row>
    <row r="76" spans="1:8" ht="15" customHeight="1" x14ac:dyDescent="0.25">
      <c r="A76" s="21">
        <v>1020759007</v>
      </c>
      <c r="B76" s="13" t="s">
        <v>82</v>
      </c>
      <c r="C76" s="20" t="s">
        <v>139</v>
      </c>
      <c r="D76" s="20" t="s">
        <v>42</v>
      </c>
      <c r="E76" s="23">
        <v>44201</v>
      </c>
      <c r="F76" s="34" t="s">
        <v>236</v>
      </c>
      <c r="G76" s="27">
        <v>36143</v>
      </c>
      <c r="H76" s="18" t="s">
        <v>157</v>
      </c>
    </row>
    <row r="77" spans="1:8" ht="15" customHeight="1" x14ac:dyDescent="0.25">
      <c r="A77" s="12">
        <v>53160417</v>
      </c>
      <c r="B77" s="13" t="s">
        <v>74</v>
      </c>
      <c r="C77" s="20" t="s">
        <v>139</v>
      </c>
      <c r="D77" s="20" t="s">
        <v>42</v>
      </c>
      <c r="E77" s="23">
        <v>44147</v>
      </c>
      <c r="F77" s="13" t="s">
        <v>236</v>
      </c>
      <c r="G77" s="19">
        <v>74652</v>
      </c>
      <c r="H77" s="18" t="s">
        <v>152</v>
      </c>
    </row>
    <row r="78" spans="1:8" ht="15" customHeight="1" x14ac:dyDescent="0.25">
      <c r="A78" s="48">
        <v>1032436803</v>
      </c>
      <c r="B78" s="13" t="s">
        <v>200</v>
      </c>
      <c r="C78" s="20" t="s">
        <v>130</v>
      </c>
      <c r="D78" s="20" t="s">
        <v>42</v>
      </c>
      <c r="E78" s="15">
        <v>44228</v>
      </c>
      <c r="F78" s="16" t="s">
        <v>236</v>
      </c>
      <c r="G78" s="14" t="s">
        <v>38</v>
      </c>
      <c r="H78" s="18" t="s">
        <v>150</v>
      </c>
    </row>
    <row r="79" spans="1:8" ht="15" customHeight="1" x14ac:dyDescent="0.25">
      <c r="A79" s="37">
        <v>79873827</v>
      </c>
      <c r="B79" s="13" t="s">
        <v>145</v>
      </c>
      <c r="C79" s="20" t="s">
        <v>139</v>
      </c>
      <c r="D79" s="20" t="s">
        <v>42</v>
      </c>
      <c r="E79" s="23">
        <v>44140</v>
      </c>
      <c r="F79" s="13" t="s">
        <v>242</v>
      </c>
      <c r="G79" s="20">
        <v>36148</v>
      </c>
      <c r="H79" s="18" t="s">
        <v>156</v>
      </c>
    </row>
    <row r="80" spans="1:8" ht="15" customHeight="1" x14ac:dyDescent="0.25">
      <c r="A80" s="12">
        <v>79751974</v>
      </c>
      <c r="B80" s="13" t="s">
        <v>201</v>
      </c>
      <c r="C80" s="20" t="s">
        <v>166</v>
      </c>
      <c r="D80" s="20" t="s">
        <v>42</v>
      </c>
      <c r="E80" s="23">
        <v>44237</v>
      </c>
      <c r="F80" s="13" t="s">
        <v>239</v>
      </c>
      <c r="G80" s="19">
        <v>36139</v>
      </c>
      <c r="H80" s="18" t="s">
        <v>150</v>
      </c>
    </row>
    <row r="81" spans="1:8" ht="15" customHeight="1" x14ac:dyDescent="0.25">
      <c r="A81" s="24">
        <v>80039454</v>
      </c>
      <c r="B81" s="13" t="s">
        <v>79</v>
      </c>
      <c r="C81" s="20" t="s">
        <v>139</v>
      </c>
      <c r="D81" s="20" t="s">
        <v>42</v>
      </c>
      <c r="E81" s="23">
        <v>44161</v>
      </c>
      <c r="F81" s="16" t="s">
        <v>236</v>
      </c>
      <c r="G81" s="20">
        <v>36137</v>
      </c>
      <c r="H81" s="18" t="s">
        <v>157</v>
      </c>
    </row>
    <row r="82" spans="1:8" ht="15" customHeight="1" x14ac:dyDescent="0.25">
      <c r="A82" s="24">
        <v>51956852</v>
      </c>
      <c r="B82" s="13" t="s">
        <v>202</v>
      </c>
      <c r="C82" s="20" t="s">
        <v>139</v>
      </c>
      <c r="D82" s="20" t="s">
        <v>42</v>
      </c>
      <c r="E82" s="23">
        <v>34967</v>
      </c>
      <c r="F82" s="13" t="s">
        <v>243</v>
      </c>
      <c r="G82" s="19">
        <v>36153</v>
      </c>
      <c r="H82" s="18" t="s">
        <v>156</v>
      </c>
    </row>
    <row r="83" spans="1:8" ht="15" customHeight="1" x14ac:dyDescent="0.25">
      <c r="A83" s="12">
        <v>52381861</v>
      </c>
      <c r="B83" s="31" t="s">
        <v>98</v>
      </c>
      <c r="C83" s="20" t="s">
        <v>229</v>
      </c>
      <c r="D83" s="20" t="s">
        <v>42</v>
      </c>
      <c r="E83" s="23">
        <v>44201</v>
      </c>
      <c r="F83" s="13" t="s">
        <v>243</v>
      </c>
      <c r="G83" s="19">
        <v>74525</v>
      </c>
      <c r="H83" s="18" t="s">
        <v>154</v>
      </c>
    </row>
    <row r="84" spans="1:8" ht="15" customHeight="1" x14ac:dyDescent="0.25">
      <c r="A84" s="21">
        <v>63528358</v>
      </c>
      <c r="B84" s="13" t="s">
        <v>180</v>
      </c>
      <c r="C84" s="20" t="s">
        <v>139</v>
      </c>
      <c r="D84" s="20" t="s">
        <v>38</v>
      </c>
      <c r="E84" s="23">
        <v>44838</v>
      </c>
      <c r="F84" s="13" t="s">
        <v>235</v>
      </c>
      <c r="G84" s="20">
        <v>36179</v>
      </c>
      <c r="H84" s="18" t="s">
        <v>173</v>
      </c>
    </row>
    <row r="85" spans="1:8" ht="15" customHeight="1" x14ac:dyDescent="0.25">
      <c r="A85" s="21">
        <v>1033689805</v>
      </c>
      <c r="B85" s="13" t="s">
        <v>135</v>
      </c>
      <c r="C85" s="20" t="s">
        <v>139</v>
      </c>
      <c r="D85" s="20" t="s">
        <v>42</v>
      </c>
      <c r="E85" s="23">
        <v>44147</v>
      </c>
      <c r="F85" s="13" t="s">
        <v>236</v>
      </c>
      <c r="G85" s="19">
        <v>74535</v>
      </c>
      <c r="H85" s="18" t="s">
        <v>156</v>
      </c>
    </row>
    <row r="86" spans="1:8" ht="15" customHeight="1" x14ac:dyDescent="0.25">
      <c r="A86" s="24">
        <v>51557261</v>
      </c>
      <c r="B86" s="13" t="s">
        <v>69</v>
      </c>
      <c r="C86" s="20" t="s">
        <v>139</v>
      </c>
      <c r="D86" s="20" t="s">
        <v>42</v>
      </c>
      <c r="E86" s="23">
        <v>34780</v>
      </c>
      <c r="F86" s="16" t="s">
        <v>243</v>
      </c>
      <c r="G86" s="20">
        <v>36155</v>
      </c>
      <c r="H86" s="18" t="s">
        <v>152</v>
      </c>
    </row>
    <row r="87" spans="1:8" ht="15" customHeight="1" x14ac:dyDescent="0.25">
      <c r="A87" s="21">
        <v>52425537</v>
      </c>
      <c r="B87" s="13" t="s">
        <v>131</v>
      </c>
      <c r="C87" s="20" t="s">
        <v>139</v>
      </c>
      <c r="D87" s="20" t="s">
        <v>42</v>
      </c>
      <c r="E87" s="23">
        <v>44256</v>
      </c>
      <c r="F87" s="16" t="s">
        <v>243</v>
      </c>
      <c r="G87" s="20">
        <v>36179</v>
      </c>
      <c r="H87" s="18" t="s">
        <v>156</v>
      </c>
    </row>
    <row r="88" spans="1:8" ht="15" customHeight="1" x14ac:dyDescent="0.25">
      <c r="A88" s="45">
        <v>51713042</v>
      </c>
      <c r="B88" s="22" t="s">
        <v>72</v>
      </c>
      <c r="C88" s="20" t="s">
        <v>139</v>
      </c>
      <c r="D88" s="20" t="s">
        <v>42</v>
      </c>
      <c r="E88" s="15">
        <v>44175</v>
      </c>
      <c r="F88" s="16" t="s">
        <v>236</v>
      </c>
      <c r="G88" s="19">
        <v>36162</v>
      </c>
      <c r="H88" s="18" t="s">
        <v>152</v>
      </c>
    </row>
    <row r="89" spans="1:8" ht="15" customHeight="1" x14ac:dyDescent="0.25">
      <c r="A89" s="21"/>
      <c r="B89" s="13" t="s">
        <v>203</v>
      </c>
      <c r="C89" s="20" t="s">
        <v>230</v>
      </c>
      <c r="D89" s="20" t="s">
        <v>42</v>
      </c>
      <c r="E89" s="23">
        <v>44473</v>
      </c>
      <c r="F89" s="16" t="s">
        <v>236</v>
      </c>
      <c r="G89" s="19">
        <v>36148</v>
      </c>
      <c r="H89" s="18" t="s">
        <v>148</v>
      </c>
    </row>
    <row r="90" spans="1:8" ht="15" customHeight="1" x14ac:dyDescent="0.25">
      <c r="A90" s="24">
        <v>52933200</v>
      </c>
      <c r="B90" s="13" t="s">
        <v>47</v>
      </c>
      <c r="C90" s="20" t="s">
        <v>139</v>
      </c>
      <c r="D90" s="20" t="s">
        <v>42</v>
      </c>
      <c r="E90" s="15">
        <v>44140</v>
      </c>
      <c r="F90" s="13" t="s">
        <v>233</v>
      </c>
      <c r="G90" s="19">
        <v>36129</v>
      </c>
      <c r="H90" s="18" t="s">
        <v>150</v>
      </c>
    </row>
    <row r="91" spans="1:8" ht="15" customHeight="1" x14ac:dyDescent="0.25">
      <c r="A91" s="12">
        <v>80360064</v>
      </c>
      <c r="B91" s="13" t="s">
        <v>204</v>
      </c>
      <c r="C91" s="20" t="s">
        <v>139</v>
      </c>
      <c r="D91" s="20" t="s">
        <v>42</v>
      </c>
      <c r="E91" s="15">
        <v>36913</v>
      </c>
      <c r="F91" s="16" t="s">
        <v>241</v>
      </c>
      <c r="G91" s="14" t="s">
        <v>38</v>
      </c>
      <c r="H91" s="18" t="s">
        <v>156</v>
      </c>
    </row>
    <row r="92" spans="1:8" ht="15" customHeight="1" x14ac:dyDescent="0.25">
      <c r="A92" s="21">
        <v>1026273471</v>
      </c>
      <c r="B92" s="13" t="s">
        <v>80</v>
      </c>
      <c r="C92" s="20" t="s">
        <v>139</v>
      </c>
      <c r="D92" s="20" t="s">
        <v>42</v>
      </c>
      <c r="E92" s="23">
        <v>44161</v>
      </c>
      <c r="F92" s="13" t="s">
        <v>236</v>
      </c>
      <c r="G92" s="20">
        <v>36163</v>
      </c>
      <c r="H92" s="18" t="s">
        <v>157</v>
      </c>
    </row>
    <row r="93" spans="1:8" ht="15" customHeight="1" x14ac:dyDescent="0.25">
      <c r="A93" s="21">
        <v>52159345</v>
      </c>
      <c r="B93" s="13" t="s">
        <v>205</v>
      </c>
      <c r="C93" s="20" t="s">
        <v>228</v>
      </c>
      <c r="D93" s="20" t="s">
        <v>42</v>
      </c>
      <c r="E93" s="23">
        <v>44440</v>
      </c>
      <c r="F93" s="16" t="s">
        <v>238</v>
      </c>
      <c r="G93" s="19">
        <v>36166</v>
      </c>
      <c r="H93" s="18" t="s">
        <v>158</v>
      </c>
    </row>
    <row r="94" spans="1:8" ht="15" customHeight="1" x14ac:dyDescent="0.25">
      <c r="A94" s="37">
        <v>7212879</v>
      </c>
      <c r="B94" s="39" t="s">
        <v>100</v>
      </c>
      <c r="C94" s="20" t="s">
        <v>139</v>
      </c>
      <c r="D94" s="20" t="s">
        <v>42</v>
      </c>
      <c r="E94" s="15">
        <v>34702</v>
      </c>
      <c r="F94" s="16" t="s">
        <v>243</v>
      </c>
      <c r="G94" s="20">
        <v>36146</v>
      </c>
      <c r="H94" s="18" t="s">
        <v>154</v>
      </c>
    </row>
    <row r="95" spans="1:8" ht="15" customHeight="1" x14ac:dyDescent="0.25">
      <c r="A95" s="12">
        <v>52466867</v>
      </c>
      <c r="B95" s="13" t="s">
        <v>137</v>
      </c>
      <c r="C95" s="20" t="s">
        <v>139</v>
      </c>
      <c r="D95" s="20" t="s">
        <v>42</v>
      </c>
      <c r="E95" s="15">
        <v>44140</v>
      </c>
      <c r="F95" s="13" t="s">
        <v>238</v>
      </c>
      <c r="G95" s="19">
        <v>74606</v>
      </c>
      <c r="H95" s="18" t="s">
        <v>156</v>
      </c>
    </row>
    <row r="96" spans="1:8" ht="15" customHeight="1" x14ac:dyDescent="0.25">
      <c r="A96" s="37">
        <v>52243065</v>
      </c>
      <c r="B96" s="13" t="s">
        <v>147</v>
      </c>
      <c r="C96" s="20" t="s">
        <v>139</v>
      </c>
      <c r="D96" s="20" t="s">
        <v>42</v>
      </c>
      <c r="E96" s="23">
        <v>44147</v>
      </c>
      <c r="F96" s="16" t="s">
        <v>247</v>
      </c>
      <c r="G96" s="20">
        <v>36192</v>
      </c>
      <c r="H96" s="18" t="s">
        <v>156</v>
      </c>
    </row>
    <row r="97" spans="1:8" ht="15" customHeight="1" x14ac:dyDescent="0.25">
      <c r="A97" s="21">
        <v>1013671354</v>
      </c>
      <c r="B97" s="13" t="s">
        <v>121</v>
      </c>
      <c r="C97" s="20" t="s">
        <v>139</v>
      </c>
      <c r="D97" s="20" t="s">
        <v>42</v>
      </c>
      <c r="E97" s="23">
        <v>44140</v>
      </c>
      <c r="F97" s="16" t="s">
        <v>238</v>
      </c>
      <c r="G97" s="20">
        <v>36124</v>
      </c>
      <c r="H97" s="18" t="s">
        <v>155</v>
      </c>
    </row>
    <row r="98" spans="1:8" ht="15" customHeight="1" x14ac:dyDescent="0.25">
      <c r="A98" s="21">
        <v>53097988</v>
      </c>
      <c r="B98" s="13" t="s">
        <v>84</v>
      </c>
      <c r="C98" s="20" t="s">
        <v>139</v>
      </c>
      <c r="D98" s="20" t="s">
        <v>42</v>
      </c>
      <c r="E98" s="23">
        <v>44140</v>
      </c>
      <c r="F98" s="13" t="s">
        <v>236</v>
      </c>
      <c r="G98" s="20">
        <v>74518</v>
      </c>
      <c r="H98" s="18" t="s">
        <v>157</v>
      </c>
    </row>
    <row r="99" spans="1:8" ht="15" customHeight="1" x14ac:dyDescent="0.25">
      <c r="A99" s="37">
        <v>52115936</v>
      </c>
      <c r="B99" s="13" t="s">
        <v>90</v>
      </c>
      <c r="C99" s="20" t="s">
        <v>139</v>
      </c>
      <c r="D99" s="20" t="s">
        <v>42</v>
      </c>
      <c r="E99" s="23">
        <v>44140</v>
      </c>
      <c r="F99" s="16" t="s">
        <v>233</v>
      </c>
      <c r="G99" s="19">
        <v>36151</v>
      </c>
      <c r="H99" s="18" t="s">
        <v>157</v>
      </c>
    </row>
    <row r="100" spans="1:8" ht="15" customHeight="1" x14ac:dyDescent="0.25">
      <c r="A100" s="45">
        <v>2230559</v>
      </c>
      <c r="B100" s="22" t="s">
        <v>127</v>
      </c>
      <c r="C100" s="20" t="s">
        <v>139</v>
      </c>
      <c r="D100" s="20" t="s">
        <v>42</v>
      </c>
      <c r="E100" s="15">
        <v>44384</v>
      </c>
      <c r="F100" s="16" t="s">
        <v>239</v>
      </c>
      <c r="G100" s="19">
        <v>79425</v>
      </c>
      <c r="H100" s="18" t="s">
        <v>156</v>
      </c>
    </row>
    <row r="101" spans="1:8" ht="15" customHeight="1" x14ac:dyDescent="0.25">
      <c r="A101" s="37">
        <v>1032416847</v>
      </c>
      <c r="B101" s="13" t="s">
        <v>206</v>
      </c>
      <c r="C101" s="20" t="s">
        <v>139</v>
      </c>
      <c r="D101" s="20" t="s">
        <v>42</v>
      </c>
      <c r="E101" s="23">
        <v>44147</v>
      </c>
      <c r="F101" s="13" t="s">
        <v>238</v>
      </c>
      <c r="G101" s="20">
        <v>36167</v>
      </c>
      <c r="H101" s="18" t="s">
        <v>148</v>
      </c>
    </row>
    <row r="102" spans="1:8" ht="15" customHeight="1" x14ac:dyDescent="0.25">
      <c r="A102" s="21">
        <v>1020746153</v>
      </c>
      <c r="B102" s="13" t="s">
        <v>207</v>
      </c>
      <c r="C102" s="20" t="s">
        <v>139</v>
      </c>
      <c r="D102" s="20" t="s">
        <v>42</v>
      </c>
      <c r="E102" s="23">
        <v>44319</v>
      </c>
      <c r="F102" s="16" t="s">
        <v>236</v>
      </c>
      <c r="G102" s="19">
        <v>36132</v>
      </c>
      <c r="H102" s="18" t="s">
        <v>155</v>
      </c>
    </row>
    <row r="103" spans="1:8" ht="15" customHeight="1" x14ac:dyDescent="0.25">
      <c r="A103" s="46">
        <v>52505123</v>
      </c>
      <c r="B103" s="22" t="s">
        <v>126</v>
      </c>
      <c r="C103" s="20" t="s">
        <v>139</v>
      </c>
      <c r="D103" s="20" t="s">
        <v>42</v>
      </c>
      <c r="E103" s="23">
        <v>44175</v>
      </c>
      <c r="F103" s="13" t="s">
        <v>243</v>
      </c>
      <c r="G103" s="20">
        <v>36186</v>
      </c>
      <c r="H103" s="18" t="s">
        <v>156</v>
      </c>
    </row>
    <row r="104" spans="1:8" ht="15" customHeight="1" x14ac:dyDescent="0.25">
      <c r="A104" s="21">
        <v>63543708</v>
      </c>
      <c r="B104" s="13" t="s">
        <v>63</v>
      </c>
      <c r="C104" s="20" t="s">
        <v>228</v>
      </c>
      <c r="D104" s="20" t="s">
        <v>42</v>
      </c>
      <c r="E104" s="23">
        <v>44161</v>
      </c>
      <c r="F104" s="13" t="s">
        <v>236</v>
      </c>
      <c r="G104" s="20">
        <v>36142</v>
      </c>
      <c r="H104" s="18" t="s">
        <v>158</v>
      </c>
    </row>
    <row r="105" spans="1:8" ht="15" customHeight="1" x14ac:dyDescent="0.25">
      <c r="A105" s="12">
        <v>51826551</v>
      </c>
      <c r="B105" s="13" t="s">
        <v>208</v>
      </c>
      <c r="C105" s="20" t="s">
        <v>228</v>
      </c>
      <c r="D105" s="20" t="s">
        <v>42</v>
      </c>
      <c r="E105" s="15">
        <v>44237</v>
      </c>
      <c r="F105" s="16" t="s">
        <v>236</v>
      </c>
      <c r="G105" s="14" t="s">
        <v>38</v>
      </c>
      <c r="H105" s="18" t="s">
        <v>157</v>
      </c>
    </row>
    <row r="106" spans="1:8" ht="15" customHeight="1" x14ac:dyDescent="0.25">
      <c r="A106" s="24">
        <v>21176338</v>
      </c>
      <c r="B106" s="13" t="s">
        <v>209</v>
      </c>
      <c r="C106" s="20" t="s">
        <v>139</v>
      </c>
      <c r="D106" s="20" t="s">
        <v>162</v>
      </c>
      <c r="E106" s="23">
        <v>41013</v>
      </c>
      <c r="F106" s="16" t="s">
        <v>238</v>
      </c>
      <c r="G106" s="19">
        <v>36136</v>
      </c>
      <c r="H106" s="18" t="s">
        <v>151</v>
      </c>
    </row>
    <row r="107" spans="1:8" ht="15" customHeight="1" x14ac:dyDescent="0.25">
      <c r="A107" s="24">
        <v>25221951</v>
      </c>
      <c r="B107" s="49" t="s">
        <v>113</v>
      </c>
      <c r="C107" s="20" t="s">
        <v>139</v>
      </c>
      <c r="D107" s="20" t="s">
        <v>42</v>
      </c>
      <c r="E107" s="15">
        <v>42355</v>
      </c>
      <c r="F107" s="16" t="s">
        <v>233</v>
      </c>
      <c r="G107" s="14" t="s">
        <v>38</v>
      </c>
      <c r="H107" s="18" t="s">
        <v>148</v>
      </c>
    </row>
    <row r="108" spans="1:8" ht="15" customHeight="1" x14ac:dyDescent="0.25">
      <c r="A108" s="24">
        <v>1037606910</v>
      </c>
      <c r="B108" s="13" t="s">
        <v>112</v>
      </c>
      <c r="C108" s="20" t="s">
        <v>139</v>
      </c>
      <c r="D108" s="20" t="s">
        <v>42</v>
      </c>
      <c r="E108" s="23">
        <v>44147</v>
      </c>
      <c r="F108" s="16" t="s">
        <v>236</v>
      </c>
      <c r="G108" s="25">
        <v>36125</v>
      </c>
      <c r="H108" s="18" t="s">
        <v>148</v>
      </c>
    </row>
    <row r="109" spans="1:8" ht="15" customHeight="1" x14ac:dyDescent="0.25">
      <c r="A109" s="21">
        <v>80772626</v>
      </c>
      <c r="B109" s="13" t="s">
        <v>175</v>
      </c>
      <c r="C109" s="20" t="s">
        <v>139</v>
      </c>
      <c r="D109" s="20" t="s">
        <v>42</v>
      </c>
      <c r="E109" s="23">
        <v>44652</v>
      </c>
      <c r="F109" s="16" t="s">
        <v>236</v>
      </c>
      <c r="G109" s="19">
        <v>36138</v>
      </c>
      <c r="H109" s="18" t="s">
        <v>155</v>
      </c>
    </row>
    <row r="110" spans="1:8" ht="15" customHeight="1" x14ac:dyDescent="0.25">
      <c r="A110" s="24">
        <v>1022325029</v>
      </c>
      <c r="B110" s="13" t="s">
        <v>146</v>
      </c>
      <c r="C110" s="20" t="s">
        <v>139</v>
      </c>
      <c r="D110" s="20" t="s">
        <v>42</v>
      </c>
      <c r="E110" s="23">
        <v>44140</v>
      </c>
      <c r="F110" s="16" t="s">
        <v>242</v>
      </c>
      <c r="G110" s="20">
        <v>83419</v>
      </c>
      <c r="H110" s="18" t="s">
        <v>156</v>
      </c>
    </row>
    <row r="111" spans="1:8" ht="15" customHeight="1" x14ac:dyDescent="0.25">
      <c r="A111" s="24">
        <v>52928105</v>
      </c>
      <c r="B111" s="13" t="s">
        <v>43</v>
      </c>
      <c r="C111" s="20" t="s">
        <v>139</v>
      </c>
      <c r="D111" s="20" t="s">
        <v>42</v>
      </c>
      <c r="E111" s="15">
        <v>44228</v>
      </c>
      <c r="F111" s="13" t="s">
        <v>236</v>
      </c>
      <c r="G111" s="14" t="s">
        <v>38</v>
      </c>
      <c r="H111" s="18" t="s">
        <v>150</v>
      </c>
    </row>
    <row r="112" spans="1:8" ht="15" customHeight="1" x14ac:dyDescent="0.25">
      <c r="A112" s="37">
        <v>79422051</v>
      </c>
      <c r="B112" s="13" t="s">
        <v>210</v>
      </c>
      <c r="C112" s="20" t="s">
        <v>139</v>
      </c>
      <c r="D112" s="20" t="s">
        <v>42</v>
      </c>
      <c r="E112" s="23">
        <v>44161</v>
      </c>
      <c r="F112" s="16" t="s">
        <v>236</v>
      </c>
      <c r="G112" s="20">
        <v>36148</v>
      </c>
      <c r="H112" s="18" t="s">
        <v>152</v>
      </c>
    </row>
    <row r="113" spans="1:8" ht="15" customHeight="1" x14ac:dyDescent="0.25">
      <c r="A113" s="37">
        <v>1022955687</v>
      </c>
      <c r="B113" s="13" t="s">
        <v>55</v>
      </c>
      <c r="C113" s="20" t="s">
        <v>139</v>
      </c>
      <c r="D113" s="20" t="s">
        <v>42</v>
      </c>
      <c r="E113" s="23">
        <v>44175</v>
      </c>
      <c r="F113" s="13" t="s">
        <v>236</v>
      </c>
      <c r="G113" s="20">
        <v>36146</v>
      </c>
      <c r="H113" s="18" t="s">
        <v>151</v>
      </c>
    </row>
    <row r="114" spans="1:8" ht="15" customHeight="1" x14ac:dyDescent="0.25">
      <c r="A114" s="37">
        <v>12970943</v>
      </c>
      <c r="B114" s="13" t="s">
        <v>76</v>
      </c>
      <c r="C114" s="20"/>
      <c r="D114" s="20" t="s">
        <v>38</v>
      </c>
      <c r="E114" s="23">
        <v>43847</v>
      </c>
      <c r="F114" s="16" t="s">
        <v>234</v>
      </c>
      <c r="G114" s="20">
        <v>36170</v>
      </c>
      <c r="H114" s="18" t="s">
        <v>157</v>
      </c>
    </row>
    <row r="115" spans="1:8" ht="15" customHeight="1" x14ac:dyDescent="0.25">
      <c r="A115" s="37">
        <v>1023894195</v>
      </c>
      <c r="B115" s="13" t="s">
        <v>211</v>
      </c>
      <c r="C115" s="20" t="s">
        <v>139</v>
      </c>
      <c r="D115" s="20" t="s">
        <v>42</v>
      </c>
      <c r="E115" s="23">
        <v>44228</v>
      </c>
      <c r="F115" s="16" t="s">
        <v>242</v>
      </c>
      <c r="G115" s="20">
        <v>36169</v>
      </c>
      <c r="H115" s="18" t="s">
        <v>156</v>
      </c>
    </row>
    <row r="116" spans="1:8" ht="15" customHeight="1" x14ac:dyDescent="0.25">
      <c r="A116" s="12">
        <v>93294884</v>
      </c>
      <c r="B116" s="13" t="s">
        <v>99</v>
      </c>
      <c r="C116" s="20" t="s">
        <v>139</v>
      </c>
      <c r="D116" s="20" t="s">
        <v>42</v>
      </c>
      <c r="E116" s="15">
        <v>44140</v>
      </c>
      <c r="F116" s="16" t="s">
        <v>243</v>
      </c>
      <c r="G116" s="14" t="s">
        <v>38</v>
      </c>
      <c r="H116" s="18" t="s">
        <v>154</v>
      </c>
    </row>
    <row r="117" spans="1:8" ht="15" customHeight="1" x14ac:dyDescent="0.25">
      <c r="A117" s="12">
        <v>36069400</v>
      </c>
      <c r="B117" s="13" t="s">
        <v>212</v>
      </c>
      <c r="C117" s="20" t="s">
        <v>139</v>
      </c>
      <c r="D117" s="20" t="s">
        <v>42</v>
      </c>
      <c r="E117" s="15">
        <v>44140</v>
      </c>
      <c r="F117" s="16" t="s">
        <v>243</v>
      </c>
      <c r="G117" s="14" t="s">
        <v>38</v>
      </c>
      <c r="H117" s="18" t="s">
        <v>152</v>
      </c>
    </row>
    <row r="118" spans="1:8" ht="15" customHeight="1" x14ac:dyDescent="0.25">
      <c r="A118" s="21">
        <v>1075233626</v>
      </c>
      <c r="B118" s="13" t="s">
        <v>64</v>
      </c>
      <c r="C118" s="20" t="s">
        <v>139</v>
      </c>
      <c r="D118" s="20" t="s">
        <v>42</v>
      </c>
      <c r="E118" s="23">
        <v>44147</v>
      </c>
      <c r="F118" s="16" t="s">
        <v>236</v>
      </c>
      <c r="G118" s="19">
        <v>36172</v>
      </c>
      <c r="H118" s="18" t="s">
        <v>158</v>
      </c>
    </row>
    <row r="119" spans="1:8" ht="15" customHeight="1" x14ac:dyDescent="0.25">
      <c r="A119" s="37">
        <v>74754353</v>
      </c>
      <c r="B119" s="13" t="s">
        <v>124</v>
      </c>
      <c r="C119" s="20" t="s">
        <v>139</v>
      </c>
      <c r="D119" s="20" t="s">
        <v>38</v>
      </c>
      <c r="E119" s="23">
        <v>43862</v>
      </c>
      <c r="F119" s="16" t="s">
        <v>248</v>
      </c>
      <c r="G119" s="20">
        <v>36192</v>
      </c>
      <c r="H119" s="18" t="s">
        <v>156</v>
      </c>
    </row>
    <row r="120" spans="1:8" ht="15" customHeight="1" x14ac:dyDescent="0.25">
      <c r="A120" s="12"/>
      <c r="B120" s="30" t="s">
        <v>213</v>
      </c>
      <c r="C120" s="20" t="s">
        <v>228</v>
      </c>
      <c r="D120" s="20" t="s">
        <v>139</v>
      </c>
      <c r="E120" s="15">
        <v>44228</v>
      </c>
      <c r="F120" s="13" t="s">
        <v>236</v>
      </c>
      <c r="G120" s="20">
        <v>36144</v>
      </c>
      <c r="H120" s="18" t="s">
        <v>155</v>
      </c>
    </row>
    <row r="121" spans="1:8" ht="15" customHeight="1" x14ac:dyDescent="0.25">
      <c r="A121" s="21">
        <v>46680456</v>
      </c>
      <c r="B121" s="22" t="s">
        <v>117</v>
      </c>
      <c r="C121" s="20" t="s">
        <v>139</v>
      </c>
      <c r="D121" s="20" t="s">
        <v>42</v>
      </c>
      <c r="E121" s="23">
        <v>44384</v>
      </c>
      <c r="F121" s="13" t="s">
        <v>243</v>
      </c>
      <c r="G121" s="19">
        <v>79424</v>
      </c>
      <c r="H121" s="18" t="s">
        <v>155</v>
      </c>
    </row>
    <row r="122" spans="1:8" ht="15" customHeight="1" x14ac:dyDescent="0.25">
      <c r="A122" s="21">
        <v>80068486</v>
      </c>
      <c r="B122" s="13" t="s">
        <v>214</v>
      </c>
      <c r="C122" s="20" t="s">
        <v>139</v>
      </c>
      <c r="D122" s="20" t="s">
        <v>42</v>
      </c>
      <c r="E122" s="15">
        <v>44805</v>
      </c>
      <c r="F122" s="13" t="s">
        <v>236</v>
      </c>
      <c r="G122" s="19">
        <v>36133</v>
      </c>
      <c r="H122" s="18" t="s">
        <v>152</v>
      </c>
    </row>
    <row r="123" spans="1:8" ht="15" customHeight="1" x14ac:dyDescent="0.25">
      <c r="A123" s="21">
        <v>79740632</v>
      </c>
      <c r="B123" s="13" t="s">
        <v>60</v>
      </c>
      <c r="C123" s="20" t="s">
        <v>139</v>
      </c>
      <c r="D123" s="20" t="s">
        <v>42</v>
      </c>
      <c r="E123" s="23">
        <v>44161</v>
      </c>
      <c r="F123" s="13" t="s">
        <v>236</v>
      </c>
      <c r="G123" s="20">
        <v>36179</v>
      </c>
      <c r="H123" s="18" t="s">
        <v>158</v>
      </c>
    </row>
    <row r="124" spans="1:8" ht="15" customHeight="1" x14ac:dyDescent="0.25">
      <c r="A124" s="24">
        <v>79886153</v>
      </c>
      <c r="B124" s="13" t="s">
        <v>215</v>
      </c>
      <c r="C124" s="20" t="s">
        <v>139</v>
      </c>
      <c r="D124" s="20" t="s">
        <v>42</v>
      </c>
      <c r="E124" s="15">
        <v>44201</v>
      </c>
      <c r="F124" s="13" t="s">
        <v>236</v>
      </c>
      <c r="G124" s="19">
        <v>36130</v>
      </c>
      <c r="H124" s="18" t="s">
        <v>148</v>
      </c>
    </row>
    <row r="125" spans="1:8" ht="15" customHeight="1" x14ac:dyDescent="0.25">
      <c r="A125" s="21">
        <v>74859350</v>
      </c>
      <c r="B125" s="31" t="s">
        <v>169</v>
      </c>
      <c r="C125" s="20" t="s">
        <v>139</v>
      </c>
      <c r="D125" s="20" t="s">
        <v>38</v>
      </c>
      <c r="E125" s="23">
        <v>44825</v>
      </c>
      <c r="F125" s="16" t="s">
        <v>234</v>
      </c>
      <c r="G125" s="19">
        <v>36133</v>
      </c>
      <c r="H125" s="18" t="s">
        <v>152</v>
      </c>
    </row>
    <row r="126" spans="1:8" ht="15" customHeight="1" x14ac:dyDescent="0.25">
      <c r="A126" s="45">
        <v>63486950</v>
      </c>
      <c r="B126" s="22" t="s">
        <v>181</v>
      </c>
      <c r="C126" s="20" t="s">
        <v>139</v>
      </c>
      <c r="D126" s="20" t="s">
        <v>42</v>
      </c>
      <c r="E126" s="23">
        <v>44256</v>
      </c>
      <c r="F126" s="13" t="s">
        <v>238</v>
      </c>
      <c r="G126" s="19">
        <v>36176</v>
      </c>
      <c r="H126" s="18" t="s">
        <v>156</v>
      </c>
    </row>
    <row r="127" spans="1:8" ht="15" customHeight="1" x14ac:dyDescent="0.25">
      <c r="A127" s="21">
        <v>1032442320</v>
      </c>
      <c r="B127" s="13" t="s">
        <v>73</v>
      </c>
      <c r="C127" s="20" t="s">
        <v>139</v>
      </c>
      <c r="D127" s="20" t="s">
        <v>42</v>
      </c>
      <c r="E127" s="15">
        <v>44140</v>
      </c>
      <c r="F127" s="13" t="s">
        <v>236</v>
      </c>
      <c r="G127" s="19">
        <v>83428</v>
      </c>
      <c r="H127" s="18" t="s">
        <v>152</v>
      </c>
    </row>
    <row r="128" spans="1:8" ht="15" customHeight="1" x14ac:dyDescent="0.25">
      <c r="A128" s="12">
        <v>79966075</v>
      </c>
      <c r="B128" s="13" t="s">
        <v>116</v>
      </c>
      <c r="C128" s="20" t="s">
        <v>139</v>
      </c>
      <c r="D128" s="20" t="s">
        <v>42</v>
      </c>
      <c r="E128" s="23">
        <v>44140</v>
      </c>
      <c r="F128" s="13" t="s">
        <v>243</v>
      </c>
      <c r="G128" s="20">
        <v>74609</v>
      </c>
      <c r="H128" s="18" t="s">
        <v>155</v>
      </c>
    </row>
    <row r="129" spans="1:8" ht="15" customHeight="1" x14ac:dyDescent="0.25">
      <c r="A129" s="21">
        <v>80076790</v>
      </c>
      <c r="B129" s="30" t="s">
        <v>179</v>
      </c>
      <c r="C129" s="20" t="s">
        <v>139</v>
      </c>
      <c r="D129" s="20" t="s">
        <v>38</v>
      </c>
      <c r="E129" s="23">
        <v>43865</v>
      </c>
      <c r="F129" s="16" t="s">
        <v>241</v>
      </c>
      <c r="G129" s="27">
        <v>74598</v>
      </c>
      <c r="H129" s="18" t="s">
        <v>161</v>
      </c>
    </row>
    <row r="130" spans="1:8" ht="15" customHeight="1" x14ac:dyDescent="0.25">
      <c r="A130" s="12">
        <v>47440658</v>
      </c>
      <c r="B130" s="13" t="s">
        <v>92</v>
      </c>
      <c r="C130" s="20" t="s">
        <v>139</v>
      </c>
      <c r="D130" s="20" t="s">
        <v>38</v>
      </c>
      <c r="E130" s="15">
        <v>44127</v>
      </c>
      <c r="F130" s="16" t="s">
        <v>249</v>
      </c>
      <c r="G130" s="19">
        <v>74601</v>
      </c>
      <c r="H130" s="18" t="s">
        <v>154</v>
      </c>
    </row>
    <row r="131" spans="1:8" ht="15" customHeight="1" x14ac:dyDescent="0.25">
      <c r="A131" s="24">
        <v>13854781</v>
      </c>
      <c r="B131" s="22" t="s">
        <v>216</v>
      </c>
      <c r="C131" s="20" t="s">
        <v>139</v>
      </c>
      <c r="D131" s="20" t="s">
        <v>42</v>
      </c>
      <c r="E131" s="23">
        <v>44866</v>
      </c>
      <c r="F131" s="13" t="s">
        <v>242</v>
      </c>
      <c r="G131" s="27">
        <v>36152</v>
      </c>
      <c r="H131" s="18" t="s">
        <v>156</v>
      </c>
    </row>
    <row r="132" spans="1:8" ht="15" customHeight="1" x14ac:dyDescent="0.25">
      <c r="A132" s="21">
        <v>79653803</v>
      </c>
      <c r="B132" s="30" t="s">
        <v>128</v>
      </c>
      <c r="C132" s="20" t="s">
        <v>139</v>
      </c>
      <c r="D132" s="20" t="s">
        <v>42</v>
      </c>
      <c r="E132" s="23">
        <v>44140</v>
      </c>
      <c r="F132" s="13" t="s">
        <v>250</v>
      </c>
      <c r="G132" s="20">
        <v>36146</v>
      </c>
      <c r="H132" s="18" t="s">
        <v>156</v>
      </c>
    </row>
    <row r="133" spans="1:8" ht="15" customHeight="1" x14ac:dyDescent="0.25">
      <c r="A133" s="37">
        <v>1023888450</v>
      </c>
      <c r="B133" s="13" t="s">
        <v>91</v>
      </c>
      <c r="C133" s="20" t="s">
        <v>139</v>
      </c>
      <c r="D133" s="20" t="s">
        <v>42</v>
      </c>
      <c r="E133" s="23">
        <v>44201</v>
      </c>
      <c r="F133" s="13" t="s">
        <v>233</v>
      </c>
      <c r="G133" s="20">
        <v>74653</v>
      </c>
      <c r="H133" s="18" t="s">
        <v>157</v>
      </c>
    </row>
    <row r="134" spans="1:8" ht="15" customHeight="1" x14ac:dyDescent="0.25">
      <c r="A134" s="12">
        <v>4052671</v>
      </c>
      <c r="B134" s="13" t="s">
        <v>125</v>
      </c>
      <c r="C134" s="20" t="s">
        <v>139</v>
      </c>
      <c r="D134" s="20" t="s">
        <v>38</v>
      </c>
      <c r="E134" s="15">
        <v>44846</v>
      </c>
      <c r="F134" s="13" t="s">
        <v>243</v>
      </c>
      <c r="G134" s="20">
        <v>36143</v>
      </c>
      <c r="H134" s="18" t="s">
        <v>156</v>
      </c>
    </row>
    <row r="135" spans="1:8" ht="15" customHeight="1" x14ac:dyDescent="0.25">
      <c r="A135" s="21">
        <v>1118535719</v>
      </c>
      <c r="B135" s="22" t="s">
        <v>41</v>
      </c>
      <c r="C135" s="20" t="s">
        <v>139</v>
      </c>
      <c r="D135" s="14" t="s">
        <v>38</v>
      </c>
      <c r="E135" s="23">
        <v>44574</v>
      </c>
      <c r="F135" s="13" t="s">
        <v>237</v>
      </c>
      <c r="G135" s="19">
        <v>36139</v>
      </c>
      <c r="H135" s="18" t="s">
        <v>150</v>
      </c>
    </row>
    <row r="136" spans="1:8" ht="15" customHeight="1" x14ac:dyDescent="0.25">
      <c r="A136" s="21">
        <v>52270597</v>
      </c>
      <c r="B136" s="22" t="s">
        <v>217</v>
      </c>
      <c r="C136" s="20" t="s">
        <v>139</v>
      </c>
      <c r="D136" s="20" t="s">
        <v>42</v>
      </c>
      <c r="E136" s="23">
        <v>44866</v>
      </c>
      <c r="F136" s="16" t="s">
        <v>236</v>
      </c>
      <c r="G136" s="19">
        <v>36128</v>
      </c>
      <c r="H136" s="18" t="s">
        <v>148</v>
      </c>
    </row>
    <row r="137" spans="1:8" ht="15" customHeight="1" x14ac:dyDescent="0.25">
      <c r="A137" s="21">
        <v>1049626537</v>
      </c>
      <c r="B137" s="13" t="s">
        <v>218</v>
      </c>
      <c r="C137" s="20" t="s">
        <v>228</v>
      </c>
      <c r="D137" s="20" t="s">
        <v>42</v>
      </c>
      <c r="E137" s="23">
        <v>44140</v>
      </c>
      <c r="F137" s="16" t="s">
        <v>236</v>
      </c>
      <c r="G137" s="19">
        <v>74515</v>
      </c>
      <c r="H137" s="18" t="s">
        <v>152</v>
      </c>
    </row>
    <row r="138" spans="1:8" ht="15" customHeight="1" x14ac:dyDescent="0.25">
      <c r="A138" s="12">
        <v>40036811</v>
      </c>
      <c r="B138" s="13" t="s">
        <v>219</v>
      </c>
      <c r="C138" s="20" t="s">
        <v>139</v>
      </c>
      <c r="D138" s="20" t="s">
        <v>42</v>
      </c>
      <c r="E138" s="15">
        <v>44880</v>
      </c>
      <c r="F138" s="16" t="s">
        <v>243</v>
      </c>
      <c r="G138" s="14" t="s">
        <v>38</v>
      </c>
      <c r="H138" s="18" t="s">
        <v>150</v>
      </c>
    </row>
    <row r="139" spans="1:8" ht="15" customHeight="1" x14ac:dyDescent="0.25">
      <c r="A139" s="12">
        <v>79985040</v>
      </c>
      <c r="B139" s="13" t="s">
        <v>220</v>
      </c>
      <c r="C139" s="20" t="s">
        <v>139</v>
      </c>
      <c r="D139" s="20" t="s">
        <v>42</v>
      </c>
      <c r="E139" s="23">
        <v>44256</v>
      </c>
      <c r="F139" s="16" t="s">
        <v>238</v>
      </c>
      <c r="G139" s="27">
        <v>36185</v>
      </c>
      <c r="H139" s="18" t="s">
        <v>158</v>
      </c>
    </row>
    <row r="140" spans="1:8" ht="15" customHeight="1" x14ac:dyDescent="0.25">
      <c r="A140" s="24">
        <v>52877143</v>
      </c>
      <c r="B140" s="5" t="s">
        <v>83</v>
      </c>
      <c r="C140" s="20" t="s">
        <v>139</v>
      </c>
      <c r="D140" s="20" t="s">
        <v>42</v>
      </c>
      <c r="E140" s="3">
        <v>44140</v>
      </c>
      <c r="F140" s="1" t="s">
        <v>236</v>
      </c>
      <c r="G140" s="38" t="s">
        <v>38</v>
      </c>
      <c r="H140" s="18" t="s">
        <v>157</v>
      </c>
    </row>
    <row r="141" spans="1:8" ht="15" customHeight="1" x14ac:dyDescent="0.25">
      <c r="A141" s="21">
        <v>79501872</v>
      </c>
      <c r="B141" s="13" t="s">
        <v>136</v>
      </c>
      <c r="C141" s="20" t="s">
        <v>139</v>
      </c>
      <c r="D141" s="20" t="s">
        <v>42</v>
      </c>
      <c r="E141" s="23">
        <v>44228</v>
      </c>
      <c r="F141" s="13" t="s">
        <v>236</v>
      </c>
      <c r="G141" s="20">
        <v>83429</v>
      </c>
      <c r="H141" s="18" t="s">
        <v>156</v>
      </c>
    </row>
    <row r="142" spans="1:8" ht="15" customHeight="1" x14ac:dyDescent="0.25">
      <c r="A142" s="21">
        <v>80897407</v>
      </c>
      <c r="B142" s="13" t="s">
        <v>65</v>
      </c>
      <c r="C142" s="20" t="s">
        <v>165</v>
      </c>
      <c r="D142" s="20" t="s">
        <v>42</v>
      </c>
      <c r="E142" s="23">
        <v>44348</v>
      </c>
      <c r="F142" s="16" t="s">
        <v>236</v>
      </c>
      <c r="G142" s="20">
        <v>36163</v>
      </c>
      <c r="H142" s="18" t="s">
        <v>158</v>
      </c>
    </row>
    <row r="143" spans="1:8" ht="15" customHeight="1" x14ac:dyDescent="0.25">
      <c r="A143" s="21">
        <v>52377133</v>
      </c>
      <c r="B143" s="13" t="s">
        <v>134</v>
      </c>
      <c r="C143" s="20" t="s">
        <v>178</v>
      </c>
      <c r="D143" s="20" t="s">
        <v>42</v>
      </c>
      <c r="E143" s="23">
        <v>44291</v>
      </c>
      <c r="F143" s="16" t="s">
        <v>236</v>
      </c>
      <c r="G143" s="20">
        <v>36124</v>
      </c>
      <c r="H143" s="18" t="s">
        <v>156</v>
      </c>
    </row>
    <row r="144" spans="1:8" ht="15" customHeight="1" x14ac:dyDescent="0.25">
      <c r="A144" s="21">
        <v>1032367792</v>
      </c>
      <c r="B144" s="13" t="s">
        <v>78</v>
      </c>
      <c r="C144" s="20" t="s">
        <v>139</v>
      </c>
      <c r="D144" s="20" t="s">
        <v>42</v>
      </c>
      <c r="E144" s="23">
        <v>44201</v>
      </c>
      <c r="F144" s="13" t="s">
        <v>236</v>
      </c>
      <c r="G144" s="20">
        <v>83426</v>
      </c>
      <c r="H144" s="18" t="s">
        <v>157</v>
      </c>
    </row>
    <row r="145" spans="1:8" ht="15" customHeight="1" x14ac:dyDescent="0.25">
      <c r="A145" s="50"/>
      <c r="B145" s="51" t="s">
        <v>221</v>
      </c>
      <c r="C145" s="20" t="s">
        <v>170</v>
      </c>
      <c r="D145" s="20" t="s">
        <v>139</v>
      </c>
      <c r="E145" s="53"/>
      <c r="F145" s="54" t="s">
        <v>243</v>
      </c>
      <c r="G145" s="27">
        <v>74598</v>
      </c>
      <c r="H145" s="18" t="s">
        <v>157</v>
      </c>
    </row>
    <row r="146" spans="1:8" ht="15" customHeight="1" x14ac:dyDescent="0.25">
      <c r="A146" s="24">
        <v>1095510114</v>
      </c>
      <c r="B146" s="30" t="s">
        <v>71</v>
      </c>
      <c r="C146" s="20" t="s">
        <v>139</v>
      </c>
      <c r="D146" s="20" t="s">
        <v>42</v>
      </c>
      <c r="E146" s="15">
        <v>44348</v>
      </c>
      <c r="F146" s="16" t="s">
        <v>236</v>
      </c>
      <c r="G146" s="19">
        <v>74650</v>
      </c>
      <c r="H146" s="18" t="s">
        <v>152</v>
      </c>
    </row>
    <row r="147" spans="1:8" ht="15" customHeight="1" x14ac:dyDescent="0.25">
      <c r="A147" s="37">
        <v>1018440923</v>
      </c>
      <c r="B147" s="13" t="s">
        <v>67</v>
      </c>
      <c r="C147" s="20" t="s">
        <v>139</v>
      </c>
      <c r="D147" s="20" t="s">
        <v>42</v>
      </c>
      <c r="E147" s="23">
        <v>44147</v>
      </c>
      <c r="F147" s="13" t="s">
        <v>242</v>
      </c>
      <c r="G147" s="20">
        <v>36147</v>
      </c>
      <c r="H147" s="18" t="s">
        <v>158</v>
      </c>
    </row>
    <row r="148" spans="1:8" ht="15" customHeight="1" x14ac:dyDescent="0.25">
      <c r="A148" s="21">
        <v>52070555</v>
      </c>
      <c r="B148" s="30" t="s">
        <v>130</v>
      </c>
      <c r="C148" s="20" t="s">
        <v>228</v>
      </c>
      <c r="D148" s="20" t="s">
        <v>42</v>
      </c>
      <c r="E148" s="23">
        <v>35962</v>
      </c>
      <c r="F148" s="13" t="s">
        <v>242</v>
      </c>
      <c r="G148" s="19">
        <v>83427</v>
      </c>
      <c r="H148" s="18" t="s">
        <v>156</v>
      </c>
    </row>
    <row r="149" spans="1:8" ht="15" customHeight="1" x14ac:dyDescent="0.25">
      <c r="A149" s="45">
        <v>2975559</v>
      </c>
      <c r="B149" s="22" t="s">
        <v>222</v>
      </c>
      <c r="C149" s="20" t="s">
        <v>139</v>
      </c>
      <c r="D149" s="20" t="s">
        <v>42</v>
      </c>
      <c r="E149" s="23">
        <v>37895</v>
      </c>
      <c r="F149" s="13" t="s">
        <v>247</v>
      </c>
      <c r="G149" s="19">
        <v>36162</v>
      </c>
      <c r="H149" s="18" t="s">
        <v>156</v>
      </c>
    </row>
    <row r="150" spans="1:8" ht="15" customHeight="1" x14ac:dyDescent="0.25">
      <c r="A150" s="37"/>
      <c r="B150" s="13" t="s">
        <v>223</v>
      </c>
      <c r="C150" s="20" t="s">
        <v>228</v>
      </c>
      <c r="D150" s="20" t="s">
        <v>139</v>
      </c>
      <c r="E150" s="23"/>
      <c r="F150" s="16" t="s">
        <v>236</v>
      </c>
      <c r="G150" s="20">
        <v>36190</v>
      </c>
      <c r="H150" s="18" t="s">
        <v>153</v>
      </c>
    </row>
    <row r="151" spans="1:8" ht="15" customHeight="1" x14ac:dyDescent="0.25">
      <c r="A151" s="12">
        <v>34330964</v>
      </c>
      <c r="B151" s="13" t="s">
        <v>109</v>
      </c>
      <c r="C151" s="20" t="s">
        <v>139</v>
      </c>
      <c r="D151" s="20" t="s">
        <v>42</v>
      </c>
      <c r="E151" s="15">
        <v>44256</v>
      </c>
      <c r="F151" s="16" t="s">
        <v>236</v>
      </c>
      <c r="G151" s="14" t="s">
        <v>38</v>
      </c>
      <c r="H151" s="18" t="s">
        <v>148</v>
      </c>
    </row>
    <row r="152" spans="1:8" ht="15" customHeight="1" x14ac:dyDescent="0.25">
      <c r="A152" s="21">
        <v>1049603968</v>
      </c>
      <c r="B152" s="13" t="s">
        <v>62</v>
      </c>
      <c r="C152" s="20" t="s">
        <v>139</v>
      </c>
      <c r="D152" s="20" t="s">
        <v>42</v>
      </c>
      <c r="E152" s="23">
        <v>44228</v>
      </c>
      <c r="F152" s="16" t="s">
        <v>236</v>
      </c>
      <c r="G152" s="27">
        <v>74528</v>
      </c>
      <c r="H152" s="18" t="s">
        <v>158</v>
      </c>
    </row>
    <row r="153" spans="1:8" ht="15" customHeight="1" x14ac:dyDescent="0.25">
      <c r="A153" s="12">
        <v>80243292</v>
      </c>
      <c r="B153" s="13" t="s">
        <v>107</v>
      </c>
      <c r="C153" s="20" t="s">
        <v>139</v>
      </c>
      <c r="D153" s="20" t="s">
        <v>42</v>
      </c>
      <c r="E153" s="15">
        <v>44140</v>
      </c>
      <c r="F153" s="16" t="s">
        <v>243</v>
      </c>
      <c r="G153" s="14" t="s">
        <v>38</v>
      </c>
      <c r="H153" s="18" t="s">
        <v>148</v>
      </c>
    </row>
    <row r="154" spans="1:8" ht="15" customHeight="1" x14ac:dyDescent="0.25">
      <c r="A154" s="24">
        <v>1016031797</v>
      </c>
      <c r="B154" s="13" t="s">
        <v>224</v>
      </c>
      <c r="C154" s="20" t="s">
        <v>139</v>
      </c>
      <c r="D154" s="20" t="s">
        <v>42</v>
      </c>
      <c r="E154" s="23">
        <v>44866</v>
      </c>
      <c r="F154" s="13" t="s">
        <v>236</v>
      </c>
      <c r="G154" s="20">
        <v>36146</v>
      </c>
      <c r="H154" s="18" t="s">
        <v>148</v>
      </c>
    </row>
    <row r="155" spans="1:8" ht="15" customHeight="1" x14ac:dyDescent="0.25">
      <c r="A155" s="24">
        <v>80879761</v>
      </c>
      <c r="B155" s="13" t="s">
        <v>111</v>
      </c>
      <c r="C155" s="20" t="s">
        <v>139</v>
      </c>
      <c r="D155" s="20" t="s">
        <v>42</v>
      </c>
      <c r="E155" s="23">
        <v>44140</v>
      </c>
      <c r="F155" s="13" t="s">
        <v>236</v>
      </c>
      <c r="G155" s="19">
        <v>83430</v>
      </c>
      <c r="H155" s="18" t="s">
        <v>148</v>
      </c>
    </row>
    <row r="156" spans="1:8" ht="15" customHeight="1" x14ac:dyDescent="0.25">
      <c r="A156" s="12">
        <v>1024464043</v>
      </c>
      <c r="B156" s="13" t="s">
        <v>87</v>
      </c>
      <c r="C156" s="20" t="s">
        <v>139</v>
      </c>
      <c r="D156" s="20" t="s">
        <v>42</v>
      </c>
      <c r="E156" s="15">
        <v>44228</v>
      </c>
      <c r="F156" s="13" t="s">
        <v>238</v>
      </c>
      <c r="G156" s="19">
        <v>74651</v>
      </c>
      <c r="H156" s="18" t="s">
        <v>157</v>
      </c>
    </row>
    <row r="157" spans="1:8" ht="15" customHeight="1" x14ac:dyDescent="0.25">
      <c r="A157" s="24">
        <v>52554333</v>
      </c>
      <c r="B157" s="13" t="s">
        <v>225</v>
      </c>
      <c r="C157" s="20" t="s">
        <v>139</v>
      </c>
      <c r="D157" s="20" t="s">
        <v>42</v>
      </c>
      <c r="E157" s="4">
        <v>44866</v>
      </c>
      <c r="F157" s="16" t="s">
        <v>243</v>
      </c>
      <c r="G157" s="14" t="s">
        <v>38</v>
      </c>
      <c r="H157" s="18" t="s">
        <v>152</v>
      </c>
    </row>
    <row r="158" spans="1:8" ht="15" customHeight="1" x14ac:dyDescent="0.25">
      <c r="A158" s="21">
        <v>52098492</v>
      </c>
      <c r="B158" s="13" t="s">
        <v>52</v>
      </c>
      <c r="C158" s="20" t="s">
        <v>139</v>
      </c>
      <c r="D158" s="20" t="s">
        <v>42</v>
      </c>
      <c r="E158" s="23">
        <v>44237</v>
      </c>
      <c r="F158" s="13" t="s">
        <v>243</v>
      </c>
      <c r="G158" s="17" t="s">
        <v>167</v>
      </c>
      <c r="H158" s="18" t="s">
        <v>151</v>
      </c>
    </row>
    <row r="159" spans="1:8" ht="15" customHeight="1" x14ac:dyDescent="0.25">
      <c r="A159" s="21">
        <v>94325139</v>
      </c>
      <c r="B159" s="13" t="s">
        <v>105</v>
      </c>
      <c r="C159" s="20" t="s">
        <v>139</v>
      </c>
      <c r="D159" s="20" t="s">
        <v>42</v>
      </c>
      <c r="E159" s="23">
        <v>44147</v>
      </c>
      <c r="F159" s="16" t="s">
        <v>243</v>
      </c>
      <c r="G159" s="20">
        <v>36158</v>
      </c>
      <c r="H159" s="18" t="s">
        <v>148</v>
      </c>
    </row>
    <row r="160" spans="1:8" ht="15" customHeight="1" x14ac:dyDescent="0.25">
      <c r="A160" s="24">
        <v>59312623</v>
      </c>
      <c r="B160" s="13" t="s">
        <v>226</v>
      </c>
      <c r="C160" s="52" t="s">
        <v>139</v>
      </c>
      <c r="D160" s="52" t="s">
        <v>42</v>
      </c>
      <c r="E160" s="23">
        <v>44571</v>
      </c>
      <c r="F160" s="16" t="s">
        <v>236</v>
      </c>
      <c r="G160" s="20">
        <v>83425</v>
      </c>
      <c r="H160" s="55" t="s">
        <v>154</v>
      </c>
    </row>
    <row r="161" spans="1:8" ht="15" customHeight="1" x14ac:dyDescent="0.25">
      <c r="A161" s="24">
        <v>1070949715</v>
      </c>
      <c r="B161" s="13" t="s">
        <v>56</v>
      </c>
      <c r="C161" s="20" t="s">
        <v>139</v>
      </c>
      <c r="D161" s="20" t="s">
        <v>42</v>
      </c>
      <c r="E161" s="23">
        <v>44201</v>
      </c>
      <c r="F161" s="16" t="s">
        <v>238</v>
      </c>
      <c r="G161" s="20">
        <v>36158</v>
      </c>
      <c r="H161" s="18" t="s">
        <v>151</v>
      </c>
    </row>
    <row r="162" spans="1:8" ht="15" customHeight="1" x14ac:dyDescent="0.25">
      <c r="A162" s="21">
        <v>79890393</v>
      </c>
      <c r="B162" s="13" t="s">
        <v>122</v>
      </c>
      <c r="C162" s="20" t="s">
        <v>139</v>
      </c>
      <c r="D162" s="20" t="s">
        <v>42</v>
      </c>
      <c r="E162" s="23">
        <v>44147</v>
      </c>
      <c r="F162" s="16" t="s">
        <v>238</v>
      </c>
      <c r="G162" s="20">
        <v>79426</v>
      </c>
      <c r="H162" s="18" t="s">
        <v>155</v>
      </c>
    </row>
    <row r="163" spans="1:8" ht="15" customHeight="1" x14ac:dyDescent="0.25">
      <c r="A163" s="24">
        <v>51992009</v>
      </c>
      <c r="B163" s="13" t="s">
        <v>46</v>
      </c>
      <c r="C163" s="20" t="s">
        <v>139</v>
      </c>
      <c r="D163" s="20" t="s">
        <v>42</v>
      </c>
      <c r="E163" s="15">
        <v>34975</v>
      </c>
      <c r="F163" s="13" t="s">
        <v>238</v>
      </c>
      <c r="G163" s="20">
        <v>36158</v>
      </c>
      <c r="H163" s="18" t="s">
        <v>150</v>
      </c>
    </row>
  </sheetData>
  <autoFilter ref="A1:F163"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FMI</vt:lpstr>
      <vt:lpstr>Vacantes</vt:lpstr>
      <vt:lpstr>Planta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Mireya Santos Gonzalez</dc:creator>
  <cp:keywords/>
  <dc:description/>
  <cp:lastModifiedBy>JACQUELINNE  FARFAN SANCHEZ</cp:lastModifiedBy>
  <cp:revision/>
  <dcterms:created xsi:type="dcterms:W3CDTF">2021-07-02T14:22:26Z</dcterms:created>
  <dcterms:modified xsi:type="dcterms:W3CDTF">2023-01-13T20:00:15Z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2022-08-23T00:28:05Z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0865e028-ef1f-4070-ace4-a649ae2616f6</vt:lpwstr>
  </property>
  <property fmtid="{D5CDD505-2E9C-101B-9397-08002B2CF9AE}" pid="8" name="MSIP_Label_5fac521f-e930-485b-97f4-efbe7db8e98f_ContentBits">
    <vt:lpwstr>0</vt:lpwstr>
  </property>
</Properties>
</file>