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.jimenez\Downloads\"/>
    </mc:Choice>
  </mc:AlternateContent>
  <xr:revisionPtr revIDLastSave="0" documentId="13_ncr:1_{D4B12AE0-1D69-4E19-8663-336E60CAB1CC}" xr6:coauthVersionLast="47" xr6:coauthVersionMax="47" xr10:uidLastSave="{00000000-0000-0000-0000-000000000000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<sst xmlns="http://schemas.openxmlformats.org/spreadsheetml/2006/main" count="852" uniqueCount="415">
  <si>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</si>
  <si>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</si>
  <si>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</si>
  <si>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</si>
  <si>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</si>
  <si>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</si>
  <si>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</si>
  <si>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</si>
  <si>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</si>
  <si>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</si>
  <si>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</si>
  <si>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</si>
  <si>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</si>
  <si>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</si>
  <si>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</si>
  <si>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</si>
  <si>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</si>
  <si>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</si>
  <si>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</si>
  <si>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</si>
  <si>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</si>
  <si>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</si>
  <si>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</si>
  <si>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</si>
  <si>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</si>
  <si>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</si>
  <si>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</si>
  <si>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</si>
  <si>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</si>
  <si>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</si>
  <si>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</si>
  <si>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</si>
  <si>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</si>
  <si>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</si>
  <si>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</si>
  <si>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</si>
  <si>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</si>
  <si>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</si>
  <si>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</si>
  <si>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</si>
  <si>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</si>
  <si>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</si>
  <si>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</si>
  <si>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</si>
  <si>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</si>
  <si>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</si>
  <si>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</si>
  <si>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</si>
  <si>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</si>
  <si>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</si>
  <si>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</si>
  <si>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</si>
  <si>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</si>
  <si>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</si>
  <si>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</si>
  <si>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</si>
  <si>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</si>
  <si>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</si>
  <si>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</si>
  <si>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</si>
  <si>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</si>
  <si>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</si>
  <si>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</si>
  <si>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</si>
  <si>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</si>
  <si>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</si>
  <si>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</si>
  <si>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</si>
  <si>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</si>
  <si>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</si>
  <si>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</si>
  <si>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</si>
  <si>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</si>
  <si>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</si>
  <si>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</si>
  <si>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</si>
  <si>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</si>
  <si>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</si>
  <si>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</si>
  <si>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</si>
  <si>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</si>
  <si>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</si>
  <si>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</si>
  <si>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</si>
  <si>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</si>
  <si>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</si>
  <si>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</si>
  <si>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</si>
  <si>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</si>
  <si>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</si>
  <si>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</si>
  <si>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</si>
  <si>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</si>
  <si>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</si>
  <si>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</si>
  <si>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</si>
  <si>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</si>
  <si>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</si>
  <si>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</si>
  <si>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</si>
  <si>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</si>
  <si>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</si>
  <si>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</si>
  <si>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</si>
  <si>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</si>
  <si>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</si>
  <si>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</si>
  <si>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</si>
  <si>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</si>
  <si>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</si>
  <si>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</si>
  <si>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</si>
  <si>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</si>
  <si>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</si>
  <si>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</si>
  <si>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</si>
  <si>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</si>
  <si>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</si>
  <si>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</si>
  <si>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</si>
  <si>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</si>
  <si>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</si>
  <si>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</si>
  <si>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</si>
  <si>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</si>
  <si>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</si>
  <si>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</si>
  <si>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</si>
  <si>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</si>
  <si>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</si>
  <si>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</si>
  <si>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</si>
  <si>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</si>
  <si>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</si>
  <si>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</si>
  <si>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</si>
  <si>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</si>
  <si>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</si>
  <si>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</si>
  <si>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</si>
  <si>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</si>
  <si>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</si>
  <si>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</si>
  <si>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</si>
  <si>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</si>
  <si>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</si>
  <si>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</si>
  <si>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</si>
  <si>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</si>
  <si>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</si>
  <si>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</si>
  <si>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</si>
  <si>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</si>
  <si>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</si>
  <si>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</si>
  <si>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</si>
  <si>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</si>
  <si>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</si>
  <si>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</si>
  <si>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</si>
  <si>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</si>
  <si>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</si>
  <si>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</si>
  <si>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</si>
  <si>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</si>
  <si>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</si>
  <si>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</si>
  <si>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</si>
  <si>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</si>
  <si>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</si>
  <si>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</si>
  <si>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</si>
  <si>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</si>
  <si>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</si>
  <si>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</si>
  <si>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</si>
  <si>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</si>
  <si>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</si>
  <si>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</si>
  <si>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</si>
  <si>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</si>
  <si>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</si>
  <si>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</si>
  <si>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</si>
  <si>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</si>
  <si>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</si>
  <si>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</si>
  <si>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</si>
  <si>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</si>
  <si>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</si>
  <si>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</si>
  <si>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</si>
  <si>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</si>
  <si>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</si>
  <si>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</si>
  <si>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</si>
  <si>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</si>
  <si>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</si>
  <si>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</si>
  <si>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</si>
  <si>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</si>
  <si>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</si>
  <si>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</si>
  <si>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</si>
  <si>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</si>
  <si>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</si>
  <si>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</si>
  <si>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</si>
  <si>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</si>
  <si>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</si>
  <si>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</si>
  <si>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</si>
  <si>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</si>
  <si>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</si>
  <si>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</si>
  <si>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</si>
  <si>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</si>
  <si>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</si>
  <si>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</si>
  <si>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</si>
  <si>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</si>
  <si>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</si>
  <si>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</si>
  <si>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</si>
  <si>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</si>
  <si>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</si>
  <si>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</si>
  <si>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</si>
  <si>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</si>
  <si>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</si>
  <si>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</si>
  <si>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</si>
  <si>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</si>
  <si>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</si>
  <si>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</si>
  <si>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</si>
  <si>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</si>
  <si>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</si>
  <si>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</si>
  <si>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</si>
  <si>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</si>
  <si>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</si>
  <si>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</si>
  <si>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</si>
  <si>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</si>
  <si>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</si>
  <si>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</si>
  <si>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</si>
  <si>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</si>
  <si>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</si>
  <si>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</si>
  <si>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</si>
  <si>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</si>
  <si>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</si>
  <si>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</si>
  <si>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</si>
  <si>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</si>
  <si>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</si>
  <si>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</si>
  <si>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</si>
  <si>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</si>
  <si>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</si>
  <si>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</si>
  <si>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</si>
  <si>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</si>
  <si>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</si>
  <si>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</si>
  <si>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</si>
  <si>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</si>
  <si>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</si>
  <si>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</si>
  <si>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</si>
  <si>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</si>
  <si>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</si>
  <si>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</si>
  <si>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</si>
  <si>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</si>
  <si>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</si>
  <si>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</si>
  <si>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</si>
  <si>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</si>
  <si>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</si>
  <si>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</si>
  <si>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</si>
  <si>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</si>
  <si>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</si>
  <si>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</si>
  <si>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</si>
  <si>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</si>
  <si>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</si>
  <si>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</si>
  <si>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</si>
  <si>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</si>
  <si>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</si>
  <si>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</si>
  <si>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</si>
  <si>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</si>
  <si>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</si>
  <si>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</si>
  <si>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</si>
  <si>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</si>
  <si>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</si>
  <si>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</si>
  <si>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</si>
  <si>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</si>
  <si>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</si>
  <si>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</si>
  <si>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</si>
  <si>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</si>
  <si>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</si>
  <si>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</si>
  <si>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</si>
  <si>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</si>
  <si>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</si>
  <si>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</si>
  <si>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</si>
  <si>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</si>
  <si>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</si>
  <si>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</si>
  <si>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</si>
  <si>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</si>
  <si>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</si>
  <si>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</si>
  <si>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</si>
  <si>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</si>
  <si>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</si>
  <si>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</si>
  <si>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</si>
  <si>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</si>
  <si>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</si>
  <si>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</si>
  <si>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</si>
  <si>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</si>
  <si>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</si>
  <si>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</si>
  <si>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</si>
  <si>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</si>
  <si>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</si>
  <si>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</si>
  <si>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</si>
  <si>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</si>
  <si>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</si>
  <si>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</si>
  <si>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</si>
  <si>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</si>
  <si>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</si>
  <si>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</si>
  <si>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</si>
  <si>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</si>
  <si>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</si>
  <si>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</si>
  <si>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</si>
  <si>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</si>
  <si>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</si>
  <si>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</si>
  <si>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</si>
  <si>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</si>
  <si>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</si>
  <si>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</si>
  <si>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</si>
  <si>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</si>
  <si>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</si>
  <si>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</si>
  <si>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</si>
  <si>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</si>
  <si>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</si>
  <si>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</si>
  <si>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</si>
  <si>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</si>
  <si>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</si>
  <si>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</si>
  <si>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</si>
  <si>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</si>
  <si>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</si>
  <si>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</si>
  <si>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</si>
  <si>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</si>
  <si>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</si>
  <si>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</si>
  <si>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</si>
  <si>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</si>
  <si>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</si>
  <si>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</si>
  <si>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</si>
  <si>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</si>
  <si>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</si>
  <si>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</si>
  <si>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</si>
  <si>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</si>
  <si>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</si>
  <si>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</si>
  <si>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</si>
  <si>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</si>
  <si>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</si>
  <si>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</si>
  <si>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</si>
  <si>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</si>
  <si>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</si>
  <si>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</si>
  <si>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</si>
  <si>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</si>
  <si>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</si>
  <si>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</si>
  <si>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</si>
  <si>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</si>
  <si>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</si>
  <si>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</si>
  <si>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</si>
  <si>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</si>
  <si>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</si>
  <si>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TECNICO OPERATIVO-CÓDIGO 314-GRADO 18</t>
  </si>
  <si>
    <t>010 - SUBDIRECCION ASUNTOS LEGALES</t>
  </si>
  <si>
    <t>TEMPORAL</t>
  </si>
  <si>
    <t>Tres (3) años de experiencia relacionada.</t>
  </si>
  <si>
    <t>Título de formación Tecnológica o terminación y aprobación del pensum académico de educación superior en Derecho del Núcleo Básico de Conocimiento Derecho y Afines.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</si>
</sst>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6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16" fillId="10" borderId="11" xfId="0" applyFont="1" applyFill="1" applyBorder="1" applyAlignment="1" applyProtection="1">
      <alignment horizontal="left" vertical="center" wrapText="1"/>
      <protection hidden="1"/>
    </xf>
    <xf numFmtId="0" fontId="16" fillId="10" borderId="12" xfId="0" applyFont="1" applyFill="1" applyBorder="1" applyAlignment="1" applyProtection="1">
      <alignment horizontal="left" vertical="center" wrapText="1"/>
      <protection hidden="1"/>
    </xf>
    <xf numFmtId="0" fontId="16" fillId="10" borderId="37" xfId="0" applyFont="1" applyFill="1" applyBorder="1" applyAlignment="1" applyProtection="1">
      <alignment horizontal="justify" vertical="justify" wrapText="1"/>
      <protection hidden="1"/>
    </xf>
    <xf numFmtId="0" fontId="16" fillId="10" borderId="38" xfId="0" applyFont="1" applyFill="1" applyBorder="1" applyAlignment="1" applyProtection="1">
      <alignment horizontal="justify" vertical="justify" wrapText="1"/>
      <protection hidden="1"/>
    </xf>
    <xf numFmtId="0" fontId="16" fillId="10" borderId="39" xfId="0" applyFont="1" applyFill="1" applyBorder="1" applyAlignment="1" applyProtection="1">
      <alignment horizontal="justify" vertical="justify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view="pageLayout" zoomScale="70" zoomScaleNormal="80" zoomScalePageLayoutView="70" workbookViewId="0">
      <selection activeCell="E12" sqref="E12"/>
    </sheetView>
  </sheetViews>
  <sheetFormatPr baseColWidth="10" defaultColWidth="10.85546875" defaultRowHeight="11.25" x14ac:dyDescent="0.25"/>
  <cols>
    <col min="1" max="1" width="1.85546875" style="54" customWidth="1"/>
    <col min="2" max="2" width="24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80" t="s">
        <v>247</v>
      </c>
      <c r="C2" s="81"/>
      <c r="D2" s="81"/>
      <c r="E2" s="81"/>
      <c r="F2" s="81"/>
      <c r="G2" s="82"/>
      <c r="J2" s="43" t="s">
        <v>2</v>
      </c>
    </row>
    <row r="3" spans="1:10" ht="30" customHeight="1" x14ac:dyDescent="0.25">
      <c r="B3" s="59" t="s">
        <v>1</v>
      </c>
      <c r="C3" s="60" t="s">
        <v>281</v>
      </c>
      <c r="D3" s="68" t="s">
        <v>248</v>
      </c>
      <c r="E3" s="69"/>
      <c r="F3" s="70" t="s">
        <v>410</v>
      </c>
      <c r="G3" s="71"/>
      <c r="J3" s="43" t="s">
        <v>4</v>
      </c>
    </row>
    <row r="4" spans="1:10" ht="27" customHeight="1" x14ac:dyDescent="0.25">
      <c r="B4" s="88" t="s">
        <v>3</v>
      </c>
      <c r="C4" s="89"/>
      <c r="D4" s="72" t="s">
        <v>411</v>
      </c>
      <c r="E4" s="73"/>
      <c r="F4" s="73"/>
      <c r="G4" s="74"/>
      <c r="J4" s="43" t="s">
        <v>7</v>
      </c>
    </row>
    <row r="5" spans="1:10" ht="45.75" customHeight="1" thickBot="1" x14ac:dyDescent="0.3">
      <c r="B5" s="49" t="s">
        <v>5</v>
      </c>
      <c r="C5" s="50" t="s">
        <v>412</v>
      </c>
      <c r="D5" s="83" t="s">
        <v>6</v>
      </c>
      <c r="E5" s="83"/>
      <c r="F5" s="84">
        <v>3515925</v>
      </c>
      <c r="G5" s="85"/>
      <c r="J5" s="43" t="s">
        <v>9</v>
      </c>
    </row>
    <row r="6" spans="1:10" ht="27" customHeight="1" thickBot="1" x14ac:dyDescent="0.3">
      <c r="B6" s="77" t="s">
        <v>8</v>
      </c>
      <c r="C6" s="78"/>
      <c r="D6" s="78"/>
      <c r="E6" s="78"/>
      <c r="F6" s="78"/>
      <c r="G6" s="79"/>
      <c r="J6" s="43" t="s">
        <v>12</v>
      </c>
    </row>
    <row r="7" spans="1:10" ht="27" customHeight="1" x14ac:dyDescent="0.25">
      <c r="B7" s="48" t="s">
        <v>10</v>
      </c>
      <c r="C7" s="67"/>
      <c r="D7" s="67"/>
      <c r="E7" s="46" t="s">
        <v>11</v>
      </c>
      <c r="F7" s="99" t="str">
        <f>+IFERROR(VLOOKUP(C7,Planta!$A$2:$B$170,2,0)," Sin información")</f>
        <v xml:space="preserve"> Sin información</v>
      </c>
      <c r="G7" s="100"/>
      <c r="J7" s="43" t="s">
        <v>15</v>
      </c>
    </row>
    <row r="8" spans="1:10" ht="39.75" customHeight="1" x14ac:dyDescent="0.25">
      <c r="B8" s="44" t="s">
        <v>13</v>
      </c>
      <c r="C8" s="87" t="str">
        <f>+IFERROR(VLOOKUP(C7,Planta!$A$2:$C$170,3,0)," Sin información")</f>
        <v xml:space="preserve"> Sin información</v>
      </c>
      <c r="D8" s="87"/>
      <c r="E8" s="45" t="s">
        <v>14</v>
      </c>
      <c r="F8" s="75" t="str">
        <f>+IFERROR(VLOOKUP(C7,Planta!$A$2:$F$170,6,0)," Sin información")</f>
        <v xml:space="preserve"> Sin información</v>
      </c>
      <c r="G8" s="76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90" t="s">
        <v>17</v>
      </c>
      <c r="E9" s="91"/>
      <c r="F9" s="92" t="str">
        <f>+IFERROR(VLOOKUP(C7,Planta!$A$2:$D$170,4,0)," Sin información")</f>
        <v xml:space="preserve"> Sin información</v>
      </c>
      <c r="G9" s="93"/>
      <c r="J9" s="43" t="s">
        <v>21</v>
      </c>
    </row>
    <row r="10" spans="1:10" ht="33.75" customHeight="1" thickBot="1" x14ac:dyDescent="0.3">
      <c r="A10" s="54" t="s">
        <v>19</v>
      </c>
      <c r="B10" s="64" t="s">
        <v>20</v>
      </c>
      <c r="C10" s="65"/>
      <c r="D10" s="65"/>
      <c r="E10" s="65"/>
      <c r="F10" s="65"/>
      <c r="G10" s="66"/>
      <c r="J10" s="43" t="s">
        <v>26</v>
      </c>
    </row>
    <row r="11" spans="1:10" ht="45.6" customHeight="1" x14ac:dyDescent="0.25">
      <c r="B11" s="96" t="s">
        <v>22</v>
      </c>
      <c r="C11" s="97"/>
      <c r="D11" s="98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64.5" customHeight="1" x14ac:dyDescent="0.25">
      <c r="B12" s="103" t="s">
        <v>414</v>
      </c>
      <c r="C12" s="104"/>
      <c r="D12" s="105"/>
      <c r="E12" s="55"/>
      <c r="F12" s="52"/>
      <c r="G12" s="53"/>
      <c r="J12" s="43" t="s">
        <v>249</v>
      </c>
    </row>
    <row r="13" spans="1:10" ht="36" customHeight="1" thickBot="1" x14ac:dyDescent="0.3">
      <c r="B13" s="101" t="s">
        <v>413</v>
      </c>
      <c r="C13" s="102"/>
      <c r="D13" s="102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95"/>
      <c r="G16" s="95"/>
      <c r="J16" s="43" t="s">
        <v>253</v>
      </c>
    </row>
    <row r="17" spans="4:10" ht="15" x14ac:dyDescent="0.25">
      <c r="D17" s="39"/>
      <c r="E17" s="40"/>
      <c r="F17" s="95"/>
      <c r="G17" s="95"/>
      <c r="J17" s="43" t="s">
        <v>254</v>
      </c>
    </row>
    <row r="18" spans="4:10" ht="15.75" thickBot="1" x14ac:dyDescent="0.3">
      <c r="D18" s="41"/>
      <c r="E18" s="42"/>
      <c r="F18" s="95"/>
      <c r="G18" s="95"/>
      <c r="J18" s="43" t="s">
        <v>255</v>
      </c>
    </row>
    <row r="19" spans="4:10" ht="15" x14ac:dyDescent="0.25">
      <c r="D19" s="94" t="s">
        <v>28</v>
      </c>
      <c r="E19" s="94"/>
      <c r="F19" s="95"/>
      <c r="G19" s="95"/>
      <c r="J19" s="43" t="s">
        <v>256</v>
      </c>
    </row>
    <row r="20" spans="4:10" ht="15" x14ac:dyDescent="0.25">
      <c r="D20" s="94"/>
      <c r="E20" s="94"/>
      <c r="F20" s="95"/>
      <c r="G20" s="95"/>
      <c r="J20" s="43" t="s">
        <v>257</v>
      </c>
    </row>
    <row r="21" spans="4:10" ht="15" x14ac:dyDescent="0.25">
      <c r="D21" s="94" t="str">
        <f>+IFERROR(VLOOKUP(C7,Planta!$A$2:$B$170,2,0)," Sin Información")</f>
        <v xml:space="preserve"> Sin Información</v>
      </c>
      <c r="E21" s="94"/>
      <c r="F21" s="95"/>
      <c r="G21" s="95"/>
      <c r="J21" s="43" t="s">
        <v>258</v>
      </c>
    </row>
    <row r="22" spans="4:10" ht="15" x14ac:dyDescent="0.25">
      <c r="D22" s="86" t="str">
        <f>+IFERROR(VLOOKUP(C7,Planta!$A$2:$C$170,3,0)," Sin información")</f>
        <v xml:space="preserve"> Sin información</v>
      </c>
      <c r="E22" s="86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2.25" customHeight="1" x14ac:dyDescent="0.25">
      <c r="J57" s="43" t="s">
        <v>293</v>
      </c>
    </row>
    <row r="58" spans="10:10" ht="15" hidden="1" x14ac:dyDescent="0.25">
      <c r="J58" s="43" t="s">
        <v>294</v>
      </c>
    </row>
    <row r="59" spans="10:10" ht="15" hidden="1" x14ac:dyDescent="0.25">
      <c r="J59" s="43" t="s">
        <v>295</v>
      </c>
    </row>
    <row r="60" spans="10:10" ht="15" hidden="1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disablePrompts="1"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  <headerFooter>
    <oddHeader xml:space="preserve">&amp;L&amp;G&amp;C&amp;"Arial,Negrita"&amp;12MANIFESTACION DE INTERES A ENCARGO   </oddHeader>
    <oddFooter>&amp;L&amp;G&amp;C&amp;N&amp;RGTH-FM-53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Luz Alba Jimenez Ayala</cp:lastModifiedBy>
  <cp:revision/>
  <cp:lastPrinted>2022-04-22T18:05:27Z</cp:lastPrinted>
  <dcterms:created xsi:type="dcterms:W3CDTF">2021-07-02T14:22:26Z</dcterms:created>
  <dcterms:modified xsi:type="dcterms:W3CDTF">2023-08-16T17:32:10Z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2023-05-29T21:15:28Z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4f896223-f541-4376-b4a9-a77fa0f0f7b2</vt:lpwstr>
  </property>
  <property fmtid="{D5CDD505-2E9C-101B-9397-08002B2CF9AE}" pid="8" name="MSIP_Label_5fac521f-e930-485b-97f4-efbe7db8e98f_ContentBits">
    <vt:lpwstr>0</vt:lpwstr>
  </property>
</Properties>
</file>