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aespdc-my.sharepoint.com/personal/henry_ocampo_uaesp_gov_co/Documents/EXCEL PUBLICAR 2025/PUBLICACION NUEVO 2026/"/>
    </mc:Choice>
  </mc:AlternateContent>
  <xr:revisionPtr revIDLastSave="0" documentId="8_{A09FB5F5-CC25-45B5-91A0-AAD3C0583E40}" xr6:coauthVersionLast="47" xr6:coauthVersionMax="47" xr10:uidLastSave="{00000000-0000-0000-0000-000000000000}"/>
  <bookViews>
    <workbookView xWindow="-120" yWindow="-120" windowWidth="21840" windowHeight="13020" xr2:uid="{26B5D9F4-A973-4B4A-89A8-4BD331B1B692}"/>
  </bookViews>
  <sheets>
    <sheet name="DICIEMBRE 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9" i="1" l="1"/>
  <c r="K109" i="1"/>
  <c r="J109" i="1"/>
  <c r="M109" i="1" s="1"/>
  <c r="H109" i="1"/>
  <c r="F109" i="1"/>
  <c r="L108" i="1"/>
  <c r="K108" i="1"/>
  <c r="J108" i="1"/>
  <c r="M108" i="1" s="1"/>
  <c r="H108" i="1"/>
  <c r="F108" i="1"/>
  <c r="K107" i="1"/>
  <c r="J107" i="1"/>
  <c r="H107" i="1"/>
  <c r="F107" i="1"/>
  <c r="K106" i="1"/>
  <c r="J106" i="1"/>
  <c r="H106" i="1"/>
  <c r="F106" i="1"/>
  <c r="L105" i="1"/>
  <c r="K105" i="1"/>
  <c r="J105" i="1"/>
  <c r="M105" i="1" s="1"/>
  <c r="H105" i="1"/>
  <c r="F105" i="1"/>
  <c r="L104" i="1"/>
  <c r="K104" i="1"/>
  <c r="J104" i="1"/>
  <c r="M104" i="1" s="1"/>
  <c r="H104" i="1"/>
  <c r="F104" i="1"/>
  <c r="K103" i="1"/>
  <c r="J103" i="1"/>
  <c r="H103" i="1"/>
  <c r="F103" i="1"/>
  <c r="K102" i="1"/>
  <c r="J102" i="1"/>
  <c r="H102" i="1"/>
  <c r="F102" i="1"/>
  <c r="L101" i="1"/>
  <c r="K101" i="1"/>
  <c r="J101" i="1"/>
  <c r="M101" i="1" s="1"/>
  <c r="H101" i="1"/>
  <c r="F101" i="1"/>
  <c r="L100" i="1"/>
  <c r="K100" i="1"/>
  <c r="J100" i="1"/>
  <c r="M100" i="1" s="1"/>
  <c r="H100" i="1"/>
  <c r="F100" i="1"/>
  <c r="K99" i="1"/>
  <c r="J99" i="1"/>
  <c r="H99" i="1"/>
  <c r="F99" i="1"/>
  <c r="K98" i="1"/>
  <c r="J98" i="1"/>
  <c r="H98" i="1"/>
  <c r="F98" i="1"/>
  <c r="L97" i="1"/>
  <c r="K97" i="1"/>
  <c r="J97" i="1"/>
  <c r="M97" i="1" s="1"/>
  <c r="H97" i="1"/>
  <c r="F97" i="1"/>
  <c r="L96" i="1"/>
  <c r="K96" i="1"/>
  <c r="J96" i="1"/>
  <c r="M96" i="1" s="1"/>
  <c r="H96" i="1"/>
  <c r="F96" i="1"/>
  <c r="K95" i="1"/>
  <c r="J95" i="1"/>
  <c r="H95" i="1"/>
  <c r="F95" i="1"/>
  <c r="K94" i="1"/>
  <c r="J94" i="1"/>
  <c r="H94" i="1"/>
  <c r="F94" i="1"/>
  <c r="L93" i="1"/>
  <c r="K93" i="1"/>
  <c r="J93" i="1"/>
  <c r="M93" i="1" s="1"/>
  <c r="H93" i="1"/>
  <c r="F93" i="1"/>
  <c r="L92" i="1"/>
  <c r="K92" i="1"/>
  <c r="J92" i="1"/>
  <c r="M92" i="1" s="1"/>
  <c r="H92" i="1"/>
  <c r="F92" i="1"/>
  <c r="K91" i="1"/>
  <c r="J91" i="1"/>
  <c r="H91" i="1"/>
  <c r="F91" i="1"/>
  <c r="K90" i="1"/>
  <c r="J90" i="1"/>
  <c r="H90" i="1"/>
  <c r="F90" i="1"/>
  <c r="L89" i="1"/>
  <c r="M89" i="1" s="1"/>
  <c r="K89" i="1"/>
  <c r="J89" i="1"/>
  <c r="H89" i="1"/>
  <c r="F89" i="1"/>
  <c r="L88" i="1"/>
  <c r="K88" i="1"/>
  <c r="J88" i="1"/>
  <c r="M88" i="1" s="1"/>
  <c r="H88" i="1"/>
  <c r="F88" i="1"/>
  <c r="K87" i="1"/>
  <c r="J87" i="1"/>
  <c r="H87" i="1"/>
  <c r="F87" i="1"/>
  <c r="K86" i="1"/>
  <c r="J86" i="1"/>
  <c r="H86" i="1"/>
  <c r="F86" i="1"/>
  <c r="L85" i="1"/>
  <c r="M85" i="1" s="1"/>
  <c r="K85" i="1"/>
  <c r="J85" i="1"/>
  <c r="H85" i="1"/>
  <c r="F85" i="1"/>
  <c r="L84" i="1"/>
  <c r="K84" i="1"/>
  <c r="J84" i="1"/>
  <c r="M84" i="1" s="1"/>
  <c r="H84" i="1"/>
  <c r="F84" i="1"/>
  <c r="K83" i="1"/>
  <c r="J83" i="1"/>
  <c r="H83" i="1"/>
  <c r="F83" i="1"/>
  <c r="K82" i="1"/>
  <c r="J82" i="1"/>
  <c r="H82" i="1"/>
  <c r="F82" i="1"/>
  <c r="L81" i="1"/>
  <c r="M81" i="1" s="1"/>
  <c r="K81" i="1"/>
  <c r="J81" i="1"/>
  <c r="H81" i="1"/>
  <c r="F81" i="1"/>
  <c r="L80" i="1"/>
  <c r="K80" i="1"/>
  <c r="J80" i="1"/>
  <c r="M80" i="1" s="1"/>
  <c r="H80" i="1"/>
  <c r="F80" i="1"/>
  <c r="K79" i="1"/>
  <c r="J79" i="1"/>
  <c r="H79" i="1"/>
  <c r="F79" i="1"/>
  <c r="K78" i="1"/>
  <c r="J78" i="1"/>
  <c r="H78" i="1"/>
  <c r="F78" i="1"/>
  <c r="L77" i="1"/>
  <c r="M77" i="1" s="1"/>
  <c r="K77" i="1"/>
  <c r="J77" i="1"/>
  <c r="H77" i="1"/>
  <c r="F77" i="1"/>
  <c r="L76" i="1"/>
  <c r="K76" i="1"/>
  <c r="J76" i="1"/>
  <c r="M76" i="1" s="1"/>
  <c r="H76" i="1"/>
  <c r="F76" i="1"/>
  <c r="K75" i="1"/>
  <c r="J75" i="1"/>
  <c r="H75" i="1"/>
  <c r="F75" i="1"/>
  <c r="K74" i="1"/>
  <c r="J74" i="1"/>
  <c r="H74" i="1"/>
  <c r="F74" i="1"/>
  <c r="L73" i="1"/>
  <c r="M73" i="1" s="1"/>
  <c r="K73" i="1"/>
  <c r="J73" i="1"/>
  <c r="H73" i="1"/>
  <c r="F73" i="1"/>
  <c r="L72" i="1"/>
  <c r="K72" i="1"/>
  <c r="J72" i="1"/>
  <c r="M72" i="1" s="1"/>
  <c r="H72" i="1"/>
  <c r="F72" i="1"/>
  <c r="K71" i="1"/>
  <c r="J71" i="1"/>
  <c r="H71" i="1"/>
  <c r="F71" i="1"/>
  <c r="K70" i="1"/>
  <c r="J70" i="1"/>
  <c r="L70" i="1" s="1"/>
  <c r="M70" i="1" s="1"/>
  <c r="H70" i="1"/>
  <c r="F70" i="1"/>
  <c r="L69" i="1"/>
  <c r="M69" i="1" s="1"/>
  <c r="K69" i="1"/>
  <c r="J69" i="1"/>
  <c r="H69" i="1"/>
  <c r="F69" i="1"/>
  <c r="L68" i="1"/>
  <c r="K68" i="1"/>
  <c r="J68" i="1"/>
  <c r="M68" i="1" s="1"/>
  <c r="H68" i="1"/>
  <c r="F68" i="1"/>
  <c r="K67" i="1"/>
  <c r="J67" i="1"/>
  <c r="H67" i="1"/>
  <c r="F67" i="1"/>
  <c r="K66" i="1"/>
  <c r="J66" i="1"/>
  <c r="H66" i="1"/>
  <c r="F66" i="1"/>
  <c r="L65" i="1"/>
  <c r="M65" i="1" s="1"/>
  <c r="K65" i="1"/>
  <c r="J65" i="1"/>
  <c r="H65" i="1"/>
  <c r="F65" i="1"/>
  <c r="L64" i="1"/>
  <c r="K64" i="1"/>
  <c r="J64" i="1"/>
  <c r="M64" i="1" s="1"/>
  <c r="H64" i="1"/>
  <c r="F64" i="1"/>
  <c r="K63" i="1"/>
  <c r="J63" i="1"/>
  <c r="H63" i="1"/>
  <c r="F63" i="1"/>
  <c r="K62" i="1"/>
  <c r="J62" i="1"/>
  <c r="L62" i="1" s="1"/>
  <c r="M62" i="1" s="1"/>
  <c r="H62" i="1"/>
  <c r="F62" i="1"/>
  <c r="L61" i="1"/>
  <c r="M61" i="1" s="1"/>
  <c r="K61" i="1"/>
  <c r="J61" i="1"/>
  <c r="H61" i="1"/>
  <c r="F61" i="1"/>
  <c r="L60" i="1"/>
  <c r="K60" i="1"/>
  <c r="J60" i="1"/>
  <c r="M60" i="1" s="1"/>
  <c r="H60" i="1"/>
  <c r="F60" i="1"/>
  <c r="K59" i="1"/>
  <c r="J59" i="1"/>
  <c r="H59" i="1"/>
  <c r="F59" i="1"/>
  <c r="K58" i="1"/>
  <c r="J58" i="1"/>
  <c r="L58" i="1" s="1"/>
  <c r="M58" i="1" s="1"/>
  <c r="H58" i="1"/>
  <c r="F58" i="1"/>
  <c r="L57" i="1"/>
  <c r="M57" i="1" s="1"/>
  <c r="K57" i="1"/>
  <c r="J57" i="1"/>
  <c r="H57" i="1"/>
  <c r="F57" i="1"/>
  <c r="K56" i="1"/>
  <c r="J56" i="1"/>
  <c r="L56" i="1" s="1"/>
  <c r="H56" i="1"/>
  <c r="F56" i="1"/>
  <c r="K55" i="1"/>
  <c r="J55" i="1"/>
  <c r="H55" i="1"/>
  <c r="F55" i="1"/>
  <c r="K54" i="1"/>
  <c r="J54" i="1"/>
  <c r="L54" i="1" s="1"/>
  <c r="M54" i="1" s="1"/>
  <c r="H54" i="1"/>
  <c r="F54" i="1"/>
  <c r="L53" i="1"/>
  <c r="M53" i="1" s="1"/>
  <c r="K53" i="1"/>
  <c r="J53" i="1"/>
  <c r="H53" i="1"/>
  <c r="F53" i="1"/>
  <c r="K52" i="1"/>
  <c r="J52" i="1"/>
  <c r="L52" i="1" s="1"/>
  <c r="H52" i="1"/>
  <c r="F52" i="1"/>
  <c r="K51" i="1"/>
  <c r="J51" i="1"/>
  <c r="H51" i="1"/>
  <c r="F51" i="1"/>
  <c r="K50" i="1"/>
  <c r="J50" i="1"/>
  <c r="L50" i="1" s="1"/>
  <c r="M50" i="1" s="1"/>
  <c r="H50" i="1"/>
  <c r="F50" i="1"/>
  <c r="L49" i="1"/>
  <c r="M49" i="1" s="1"/>
  <c r="K49" i="1"/>
  <c r="J49" i="1"/>
  <c r="H49" i="1"/>
  <c r="F49" i="1"/>
  <c r="K48" i="1"/>
  <c r="J48" i="1"/>
  <c r="L48" i="1" s="1"/>
  <c r="H48" i="1"/>
  <c r="F48" i="1"/>
  <c r="K47" i="1"/>
  <c r="J47" i="1"/>
  <c r="H47" i="1"/>
  <c r="F47" i="1"/>
  <c r="K46" i="1"/>
  <c r="J46" i="1"/>
  <c r="L46" i="1" s="1"/>
  <c r="M46" i="1" s="1"/>
  <c r="H46" i="1"/>
  <c r="F46" i="1"/>
  <c r="L45" i="1"/>
  <c r="M45" i="1" s="1"/>
  <c r="K45" i="1"/>
  <c r="J45" i="1"/>
  <c r="H45" i="1"/>
  <c r="F45" i="1"/>
  <c r="K44" i="1"/>
  <c r="J44" i="1"/>
  <c r="L44" i="1" s="1"/>
  <c r="H44" i="1"/>
  <c r="F44" i="1"/>
  <c r="K43" i="1"/>
  <c r="J43" i="1"/>
  <c r="H43" i="1"/>
  <c r="F43" i="1"/>
  <c r="K42" i="1"/>
  <c r="J42" i="1"/>
  <c r="L42" i="1" s="1"/>
  <c r="M42" i="1" s="1"/>
  <c r="H42" i="1"/>
  <c r="F42" i="1"/>
  <c r="L41" i="1"/>
  <c r="M41" i="1" s="1"/>
  <c r="K41" i="1"/>
  <c r="J41" i="1"/>
  <c r="H41" i="1"/>
  <c r="F41" i="1"/>
  <c r="K40" i="1"/>
  <c r="J40" i="1"/>
  <c r="L40" i="1" s="1"/>
  <c r="H40" i="1"/>
  <c r="F40" i="1"/>
  <c r="K39" i="1"/>
  <c r="J39" i="1"/>
  <c r="H39" i="1"/>
  <c r="F39" i="1"/>
  <c r="K38" i="1"/>
  <c r="J38" i="1"/>
  <c r="L38" i="1" s="1"/>
  <c r="M38" i="1" s="1"/>
  <c r="H38" i="1"/>
  <c r="F38" i="1"/>
  <c r="L37" i="1"/>
  <c r="M37" i="1" s="1"/>
  <c r="K37" i="1"/>
  <c r="J37" i="1"/>
  <c r="H37" i="1"/>
  <c r="F37" i="1"/>
  <c r="K36" i="1"/>
  <c r="J36" i="1"/>
  <c r="H36" i="1"/>
  <c r="F36" i="1"/>
  <c r="K35" i="1"/>
  <c r="J35" i="1"/>
  <c r="H35" i="1"/>
  <c r="F35" i="1"/>
  <c r="K34" i="1"/>
  <c r="J34" i="1"/>
  <c r="L34" i="1" s="1"/>
  <c r="M34" i="1" s="1"/>
  <c r="H34" i="1"/>
  <c r="F34" i="1"/>
  <c r="L33" i="1"/>
  <c r="M33" i="1" s="1"/>
  <c r="K33" i="1"/>
  <c r="J33" i="1"/>
  <c r="H33" i="1"/>
  <c r="F33" i="1"/>
  <c r="K32" i="1"/>
  <c r="J32" i="1"/>
  <c r="H32" i="1"/>
  <c r="F32" i="1"/>
  <c r="K31" i="1"/>
  <c r="J31" i="1"/>
  <c r="H31" i="1"/>
  <c r="F31" i="1"/>
  <c r="K30" i="1"/>
  <c r="J30" i="1"/>
  <c r="L30" i="1" s="1"/>
  <c r="M30" i="1" s="1"/>
  <c r="H30" i="1"/>
  <c r="F30" i="1"/>
  <c r="L29" i="1"/>
  <c r="M29" i="1" s="1"/>
  <c r="K29" i="1"/>
  <c r="J29" i="1"/>
  <c r="H29" i="1"/>
  <c r="F29" i="1"/>
  <c r="K28" i="1"/>
  <c r="J28" i="1"/>
  <c r="L28" i="1" s="1"/>
  <c r="H28" i="1"/>
  <c r="F28" i="1"/>
  <c r="K27" i="1"/>
  <c r="J27" i="1"/>
  <c r="H27" i="1"/>
  <c r="F27" i="1"/>
  <c r="K26" i="1"/>
  <c r="J26" i="1"/>
  <c r="L26" i="1" s="1"/>
  <c r="M26" i="1" s="1"/>
  <c r="H26" i="1"/>
  <c r="F26" i="1"/>
  <c r="L25" i="1"/>
  <c r="M25" i="1" s="1"/>
  <c r="K25" i="1"/>
  <c r="J25" i="1"/>
  <c r="H25" i="1"/>
  <c r="F25" i="1"/>
  <c r="K24" i="1"/>
  <c r="J24" i="1"/>
  <c r="L24" i="1" s="1"/>
  <c r="H24" i="1"/>
  <c r="F24" i="1"/>
  <c r="K23" i="1"/>
  <c r="J23" i="1"/>
  <c r="H23" i="1"/>
  <c r="F23" i="1"/>
  <c r="K22" i="1"/>
  <c r="J22" i="1"/>
  <c r="L22" i="1" s="1"/>
  <c r="M22" i="1" s="1"/>
  <c r="H22" i="1"/>
  <c r="F22" i="1"/>
  <c r="L21" i="1"/>
  <c r="M21" i="1" s="1"/>
  <c r="K21" i="1"/>
  <c r="J21" i="1"/>
  <c r="H21" i="1"/>
  <c r="F21" i="1"/>
  <c r="K20" i="1"/>
  <c r="J20" i="1"/>
  <c r="H20" i="1"/>
  <c r="F20" i="1"/>
  <c r="K19" i="1"/>
  <c r="J19" i="1"/>
  <c r="H19" i="1"/>
  <c r="F19" i="1"/>
  <c r="K18" i="1"/>
  <c r="J18" i="1"/>
  <c r="L18" i="1" s="1"/>
  <c r="M18" i="1" s="1"/>
  <c r="H18" i="1"/>
  <c r="F18" i="1"/>
  <c r="L17" i="1"/>
  <c r="M17" i="1" s="1"/>
  <c r="K17" i="1"/>
  <c r="J17" i="1"/>
  <c r="H17" i="1"/>
  <c r="F17" i="1"/>
  <c r="K16" i="1"/>
  <c r="J16" i="1"/>
  <c r="H16" i="1"/>
  <c r="F16" i="1"/>
  <c r="K15" i="1"/>
  <c r="J15" i="1"/>
  <c r="H15" i="1"/>
  <c r="F15" i="1"/>
  <c r="K14" i="1"/>
  <c r="J14" i="1"/>
  <c r="L14" i="1" s="1"/>
  <c r="M14" i="1" s="1"/>
  <c r="H14" i="1"/>
  <c r="F14" i="1"/>
  <c r="L13" i="1"/>
  <c r="M13" i="1" s="1"/>
  <c r="K13" i="1"/>
  <c r="J13" i="1"/>
  <c r="H13" i="1"/>
  <c r="F13" i="1"/>
  <c r="K12" i="1"/>
  <c r="J12" i="1"/>
  <c r="L12" i="1" s="1"/>
  <c r="H12" i="1"/>
  <c r="F12" i="1"/>
  <c r="K11" i="1"/>
  <c r="J11" i="1"/>
  <c r="H11" i="1"/>
  <c r="F11" i="1"/>
  <c r="K10" i="1"/>
  <c r="J10" i="1"/>
  <c r="L10" i="1" s="1"/>
  <c r="M10" i="1" s="1"/>
  <c r="H10" i="1"/>
  <c r="F10" i="1"/>
  <c r="L9" i="1"/>
  <c r="M9" i="1" s="1"/>
  <c r="K9" i="1"/>
  <c r="J9" i="1"/>
  <c r="H9" i="1"/>
  <c r="F9" i="1"/>
  <c r="K8" i="1"/>
  <c r="J8" i="1"/>
  <c r="H8" i="1"/>
  <c r="F8" i="1"/>
  <c r="K7" i="1"/>
  <c r="J7" i="1"/>
  <c r="H7" i="1"/>
  <c r="F7" i="1"/>
  <c r="K6" i="1"/>
  <c r="J6" i="1"/>
  <c r="L6" i="1" s="1"/>
  <c r="M6" i="1" s="1"/>
  <c r="H6" i="1"/>
  <c r="F6" i="1"/>
  <c r="L5" i="1"/>
  <c r="K5" i="1"/>
  <c r="J5" i="1"/>
  <c r="M5" i="1" s="1"/>
  <c r="H5" i="1"/>
  <c r="F5" i="1"/>
  <c r="K4" i="1"/>
  <c r="J4" i="1"/>
  <c r="H4" i="1"/>
  <c r="F4" i="1"/>
  <c r="K3" i="1"/>
  <c r="J3" i="1"/>
  <c r="H3" i="1"/>
  <c r="F3" i="1"/>
  <c r="K2" i="1"/>
  <c r="J2" i="1"/>
  <c r="M2" i="1" s="1"/>
  <c r="H2" i="1"/>
  <c r="F2" i="1"/>
  <c r="M19" i="1" l="1"/>
  <c r="M36" i="1"/>
  <c r="M71" i="1"/>
  <c r="M78" i="1"/>
  <c r="M66" i="1"/>
  <c r="M75" i="1"/>
  <c r="M107" i="1"/>
  <c r="M31" i="1"/>
  <c r="M11" i="1"/>
  <c r="M43" i="1"/>
  <c r="M106" i="1"/>
  <c r="M47" i="1"/>
  <c r="M103" i="1"/>
  <c r="M35" i="1"/>
  <c r="M63" i="1"/>
  <c r="M86" i="1"/>
  <c r="M95" i="1"/>
  <c r="M102" i="1"/>
  <c r="L4" i="1"/>
  <c r="M4" i="1" s="1"/>
  <c r="L8" i="1"/>
  <c r="M8" i="1" s="1"/>
  <c r="L16" i="1"/>
  <c r="M16" i="1" s="1"/>
  <c r="L20" i="1"/>
  <c r="M20" i="1" s="1"/>
  <c r="L32" i="1"/>
  <c r="M32" i="1" s="1"/>
  <c r="L36" i="1"/>
  <c r="M12" i="1"/>
  <c r="M24" i="1"/>
  <c r="M28" i="1"/>
  <c r="M40" i="1"/>
  <c r="M44" i="1"/>
  <c r="M48" i="1"/>
  <c r="M52" i="1"/>
  <c r="M56" i="1"/>
  <c r="L3" i="1"/>
  <c r="M3" i="1" s="1"/>
  <c r="L7" i="1"/>
  <c r="M7" i="1" s="1"/>
  <c r="L11" i="1"/>
  <c r="L15" i="1"/>
  <c r="M15" i="1" s="1"/>
  <c r="L19" i="1"/>
  <c r="L23" i="1"/>
  <c r="M23" i="1" s="1"/>
  <c r="L27" i="1"/>
  <c r="M27" i="1" s="1"/>
  <c r="L31" i="1"/>
  <c r="L35" i="1"/>
  <c r="L39" i="1"/>
  <c r="M39" i="1" s="1"/>
  <c r="L43" i="1"/>
  <c r="L47" i="1"/>
  <c r="L51" i="1"/>
  <c r="M51" i="1" s="1"/>
  <c r="L55" i="1"/>
  <c r="M55" i="1" s="1"/>
  <c r="L59" i="1"/>
  <c r="M59" i="1" s="1"/>
  <c r="L63" i="1"/>
  <c r="L67" i="1"/>
  <c r="M67" i="1" s="1"/>
  <c r="L71" i="1"/>
  <c r="L75" i="1"/>
  <c r="L79" i="1"/>
  <c r="M79" i="1" s="1"/>
  <c r="L83" i="1"/>
  <c r="M83" i="1" s="1"/>
  <c r="L87" i="1"/>
  <c r="M87" i="1" s="1"/>
  <c r="L91" i="1"/>
  <c r="M91" i="1" s="1"/>
  <c r="L95" i="1"/>
  <c r="L99" i="1"/>
  <c r="M99" i="1" s="1"/>
  <c r="L103" i="1"/>
  <c r="L107" i="1"/>
  <c r="L66" i="1"/>
  <c r="L74" i="1"/>
  <c r="M74" i="1" s="1"/>
  <c r="L78" i="1"/>
  <c r="L82" i="1"/>
  <c r="M82" i="1" s="1"/>
  <c r="L86" i="1"/>
  <c r="L90" i="1"/>
  <c r="M90" i="1" s="1"/>
  <c r="L94" i="1"/>
  <c r="M94" i="1" s="1"/>
  <c r="L98" i="1"/>
  <c r="M98" i="1" s="1"/>
  <c r="L102" i="1"/>
  <c r="L106" i="1"/>
</calcChain>
</file>

<file path=xl/sharedStrings.xml><?xml version="1.0" encoding="utf-8"?>
<sst xmlns="http://schemas.openxmlformats.org/spreadsheetml/2006/main" count="233" uniqueCount="232">
  <si>
    <t xml:space="preserve">Nº Compromiso
 (Contrato) </t>
  </si>
  <si>
    <t>Tipo de Contrato</t>
  </si>
  <si>
    <t>Fecha inicio Base 
contratos legales</t>
  </si>
  <si>
    <t>Fecha fianalización
Base contratos legales</t>
  </si>
  <si>
    <t>Valor del contrato Compromisos</t>
  </si>
  <si>
    <t xml:space="preserve">Porcentaje de ejecución </t>
  </si>
  <si>
    <t>Recursos totales pagados Compromisos</t>
  </si>
  <si>
    <t>Recursos pendientes ejecutar Compromisos</t>
  </si>
  <si>
    <t>Cantidad otro si y adiciones Compromisos</t>
  </si>
  <si>
    <t>Valor adiciones Compromisos</t>
  </si>
  <si>
    <t>Porcentaje de ejecución  adiciones</t>
  </si>
  <si>
    <t>Recursos totales pagados Adiciones</t>
  </si>
  <si>
    <t>Recursos pendientes ejecutar Adiciones</t>
  </si>
  <si>
    <t>UAESP-484-2025</t>
  </si>
  <si>
    <t>SAL-051 Prestar servicios profesionales a la Subdirección de Asuntos Legales dentro de los procesos de contratación en las etapas precontractuales, contractuales y postcontractuales, teniendo en cuenta los requerimientos solicitados por las diferentes dependencias de la Unidad Administrativa Especial de Servicios Públicos.</t>
  </si>
  <si>
    <t>UAESP-486-2025</t>
  </si>
  <si>
    <t>TIC-022 Renovar la suscripción del licenciamiento Adobe para la gestión requerimientos gráficos de las áreas misionales de la Unidad Administrativa Especial de Servicios Públicos -UAESP</t>
  </si>
  <si>
    <t>UAESP-487-2025</t>
  </si>
  <si>
    <t>SDF-038 Prestar servicios profesionales en el área de Ingeniería Forestal, en asuntos relacionados con manejo de flora, arbolado y compensaciones forestales asociados a los proyectos desarrollados por la SDF.</t>
  </si>
  <si>
    <t>UAESP-488-2025</t>
  </si>
  <si>
    <t>SDF-050 Prestar servicios profesionales para atender los requerimientos que se deriven de las actividades administrativas y jurídicas de la Subdirección de Disposición Final.</t>
  </si>
  <si>
    <t>UAESP-489-2025</t>
  </si>
  <si>
    <t>RBL-101 Prestar servicios profesionales a la Subdirección de Recolección, Barrido y Limpieza de la UAESP para apoyar la supervisión en la coordinación de los diferentes componentes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el lavado de áreas.</t>
  </si>
  <si>
    <t>UAESP-490-2025</t>
  </si>
  <si>
    <t>SDF-056 Prestar servicios de asesoría en actividades del componente operativo del PIDJ, así como la estructuración, ejecución y seguimiento de obras a cargo de la Subdirección de Disposición final.</t>
  </si>
  <si>
    <t>UAESP-491-2025</t>
  </si>
  <si>
    <t>SDF -055 Prestar servicios profesionales en actividades de elaboración y seguimiento de modelos financieros ,así como en la formulación, evaluación y seguimiento y control a los proyectos asociados a la gestión de residuos sólidos y/u otros a cargo de la Subdirección de Disposición final.</t>
  </si>
  <si>
    <t>UAESP-492-2025</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</si>
  <si>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</si>
  <si>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UAESP-493-2025</t>
  </si>
  <si>
    <t>RBL-140 Prestar los servicios profesionales a la Unidad Administrativa Especial de Servicios Públicos - UAESP-, realizando la gestión presupuestal relativo a la gestión de puntos críticos y arrojo clandestino; así como, el seguimiento al cumplimiento de metas plan de desarrollo y apoyo a la gestión administrativa de esta Subdirección</t>
  </si>
  <si>
    <t>UAESP-494-2025</t>
  </si>
  <si>
    <t>RBL102 Prestar servicios profesionales a la Subdirección de Recolección, Barrido y Limpieza de la UAESP para apoyar la supervisión en el componente jurídico y contractual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seguimiento de la gestión contractual y demás acciones complementarias orientadas a garantizar la correcta ejecución de la limpieza urbana y la recuperación del espacio público.</t>
  </si>
  <si>
    <t>UAESP-495-2025</t>
  </si>
  <si>
    <t>SAF-071 CONTRATAR LOS SERVICIOS PARA REALIZAR LA TOMA FÍSICA DE INVENTARIO DE BIENES MUEBLES DE LAS SEDES DE LA UAESP.</t>
  </si>
  <si>
    <t>UAESP-496-2025</t>
  </si>
  <si>
    <t>RBL-134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t>
  </si>
  <si>
    <t>UAESP-497-2025</t>
  </si>
  <si>
    <t>SDF-059 Prestar servicios profesionales en el seguimiento del cumplimiento de las obligaciones de Licencia, permisos y Plan de Manejo Ambiental de la operación Parque de Innovación Doña Juana-PIDJ y otros proyectos a cargo de la Subdirección de Disposición final.</t>
  </si>
  <si>
    <t>UAESP-498-2025</t>
  </si>
  <si>
    <t>SDF-057 Prestar servicios profesionales en el área jurídica para el seguimiento y control de las obligaciones contractuales asociadas a la operación PIDJ y otros procesos y proyectos a cargo de la Subdirección de Disposición Final.</t>
  </si>
  <si>
    <t>UAESP-499-2025</t>
  </si>
  <si>
    <t>RBL-132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t>
  </si>
  <si>
    <t>UAESP-500-2025</t>
  </si>
  <si>
    <t>RBL-119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supervision.</t>
  </si>
  <si>
    <t>UAESP-501-2025</t>
  </si>
  <si>
    <t>RBL-131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t>
  </si>
  <si>
    <t>UAESP-502-2055</t>
  </si>
  <si>
    <t>RBL-113 Prestar servicios profesionales a la Subdirección de Recolección, Barrido y Limpieza de la UAESP para apoyar la supervisión en el componente de programación operativa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planificacion.</t>
  </si>
  <si>
    <t>UAESP-503-2025</t>
  </si>
  <si>
    <t>SAP-069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t>
  </si>
  <si>
    <t>UAESP-504-2025</t>
  </si>
  <si>
    <t xml:space="preserve">RBL-107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	</t>
  </si>
  <si>
    <t>UAESP-505-2025</t>
  </si>
  <si>
    <t>SAF-094 Contratar la prestación del servicio de vigilancia y seguridad privada para la custodia y cuidado de los bienes muebles e inmuebles de propiedad de la Unidad Administrativa Especial de Servicios Públicos UAESP y de los que sea legalmente responsable.</t>
  </si>
  <si>
    <t>UAESP-506-2025</t>
  </si>
  <si>
    <t xml:space="preserve">RBL-115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	</t>
  </si>
  <si>
    <t>UAESP-507-2025</t>
  </si>
  <si>
    <t>RBL-122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</si>
  <si>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UAESP-508-2025</t>
  </si>
  <si>
    <t>SSF-100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</si>
  <si>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UAESP-509-2025</t>
  </si>
  <si>
    <t>RBL-120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</si>
  <si>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UAESP-510-2025</t>
  </si>
  <si>
    <t>RBL-114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</si>
  <si>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UAESP-511-2025</t>
  </si>
  <si>
    <t>RBL-112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</si>
  <si>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UAESP-512-2025</t>
  </si>
  <si>
    <t>RBL-136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</si>
  <si>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UAESP-513-2025</t>
  </si>
  <si>
    <t>OACRI-019 Prestar los servicios de comunicador social periodista con el fin de impulsar estrategia de comunicaciones de UAESP.</t>
  </si>
  <si>
    <t>UAESP-514-2025</t>
  </si>
  <si>
    <t>RBL-106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</si>
  <si>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UAESP-515-2025</t>
  </si>
  <si>
    <t>RBL-138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</si>
  <si>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UAESP-516-2025</t>
  </si>
  <si>
    <t>RBL-126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</si>
  <si>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UAESP-517-2025</t>
  </si>
  <si>
    <t>RBL-139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</si>
  <si>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UAESP-518-2025</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</si>
  <si>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</si>
  <si>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UAESP-519-2025</t>
  </si>
  <si>
    <t>SAP-070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</si>
  <si>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UAESP-520-2025</t>
  </si>
  <si>
    <t>RBL-117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</si>
  <si>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UAESP-521-2025</t>
  </si>
  <si>
    <t>RBL-124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</si>
  <si>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UAESP-522-2025</t>
  </si>
  <si>
    <t>SAP-056 Prestar servicios profesionales a la Subdirección de Servicios Funerarios y Alumbrado Público para realizar actividades de seguimiento, control y apoyo a la supervisión de los contratos a cargo de la dependencia.</t>
  </si>
  <si>
    <t>UAESP-523-2025</t>
  </si>
  <si>
    <t>OACRI-017 Prestar los servicios de creación, ejecución de estrategia de cultura ciudadana de la Uaesp.</t>
  </si>
  <si>
    <t>UAESP-524-2025</t>
  </si>
  <si>
    <t>RBL-129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</si>
  <si>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UAESP-525-2025</t>
  </si>
  <si>
    <t>TIC-018 Realizar la adquisición de dispositivos de red tipo SWITCH para fortalecer las infraestructura tecnológicas de la Unidad Administrativa Especial de Servicios Públicos -UAESP.</t>
  </si>
  <si>
    <t>UAESP-526-2025</t>
  </si>
  <si>
    <t>SSF-114 Prestar servicios profesionales a la Subdirección de Servicios Funerarios y Alumbrado Público, en las actividades de análisis, estructuración, y seguimiento técnico relacionadas con la ejecución de  proyectos de infraestructura en los cementerios.</t>
  </si>
  <si>
    <t>UAESP-527-2025</t>
  </si>
  <si>
    <t>RBL-109 Prestar servicios profesionales a la Subdirección de Recolección, Barrido y Limpieza de la UAESP para apoyar la supervisión en el componente de información, análisis y consolidación de datos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recolección, procesamiento, análisis y consolidación de información, elaboración de reportes e informes de gestión y demás acciones complementarias orientadas a fortalecer la correcta ejecución de la limpieza urbana y la recuperación del espacio público.</t>
  </si>
  <si>
    <t>UAESP-528-2025</t>
  </si>
  <si>
    <t>RBL-130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</si>
  <si>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UAESP-529-2025</t>
  </si>
  <si>
    <t>RBL-103 Prestar servicios profesionales a la Subdirección de Recolección, Barrido y Limpieza de la UAESP para apoyar la supervisión en el componente financiero y presupuestal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análisis, control de la ejecución contractual y demás acciones complementarias orientadas a garantizar la correcta ejecución de la limpieza urbana y la recuperación del espacio público.</t>
  </si>
  <si>
    <t>UAESP-530-2025</t>
  </si>
  <si>
    <t>SDF-052 Prestar servicios profesionales en la planeación, implementación y seguimiento a las acciones de gestión social que realiza la subdirección de disposición final en territorio</t>
  </si>
  <si>
    <t>RECHAZADO</t>
  </si>
  <si>
    <t>UAESP-531-2025</t>
  </si>
  <si>
    <t>RBL-121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</si>
  <si>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UAESP-532-2025</t>
  </si>
  <si>
    <t>SA-094 Prestar servicios profesionales para la ejecución de actividades jurídicas orientadas al seguimiento y ejecución de los asuntos contractuales de competencia de la Subdirección de Aprovechamiento</t>
  </si>
  <si>
    <t>UAESP-533-2025</t>
  </si>
  <si>
    <t>SAP-051 Prestar servicios profesionales a la Subdirección de Servicios Funerarios y Alumbrado Público, para apoyo a la estructuracion financiera de los planes, programas y proyectos de la dependencia.</t>
  </si>
  <si>
    <t>UAESP-534-2025</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</si>
  <si>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</si>
  <si>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UAESP-535-2025</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</si>
  <si>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</si>
  <si>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UAESP-536-2025</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</si>
  <si>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</si>
  <si>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UAESP-537-2025</t>
  </si>
  <si>
    <t>SSF-101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</si>
  <si>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UAESP-539-2025</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</si>
  <si>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</si>
  <si>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UAESP-540-2025</t>
  </si>
  <si>
    <t>TIC-015 REALIZAR LA RENOVACIÓN DE LOS SERVICIOS DE NUBE PÚBLICA (CRÉDITOS/HORAS DE SOPORTE) PARA LA OPERACIÓN Y GESTIÓN DE LA INFRAESTRUCTURA TECNOLÓGICA DE LA UNIDAD ADMINISTRATIVA ESPECIAL DE SERVICIO.</t>
  </si>
  <si>
    <t>UAESP-541-2025</t>
  </si>
  <si>
    <t>SA-034 Prestar servicios de apoyo a la gestión en la Subdirección de Aprovechamiento, para desarrollar actividades operativas y administrativas que promuevan el uso de los Centros Temporales de Acopio y Separación- CTAS.</t>
  </si>
  <si>
    <t>UAESP-542-2025</t>
  </si>
  <si>
    <t>SAF-018 Adquirir prendas institucionales para el personal vinculado a la Unidad Administrativa Especial de Servicios Públicos</t>
  </si>
  <si>
    <t>UAESP-544-2025</t>
  </si>
  <si>
    <t>SSF-119 Prestar servicios profesionales a la Subdirección de Servicios Funerarios y Alumbrado Publico para la atención, trámite y seguimiento de comunicaciones internas y externas a través de los sistemas de información y gestión documental.</t>
  </si>
  <si>
    <t>UAESP-545-2025</t>
  </si>
  <si>
    <t>SSF-109 Prestar servicios profesionales en la Subdirección de Servicios Funerarios y Alumbrado Público para el acompañamiento del proceso de administración directa de los Cementerios del Distrito</t>
  </si>
  <si>
    <t>UAESP-546-2025</t>
  </si>
  <si>
    <t>RBL-123 Prestar servicios profesionales a la Subdirección de Recolección, Barrido y Limpieza de la UAESP para apoyar la supervisión en el componente operativo de las actividades pactadas de residuos especiales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	 
Fecha estimada de inicio:	Noviembre</t>
  </si>
  <si>
    <t>UAESP-547-2025</t>
  </si>
  <si>
    <t>RBL-135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</si>
  <si>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UAESP-548-2025</t>
  </si>
  <si>
    <t>RBL-125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</si>
  <si>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UAESP-549-2025</t>
  </si>
  <si>
    <t>RBL-105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</si>
  <si>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UAESP-551-2025</t>
  </si>
  <si>
    <t>RBL-133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</si>
  <si>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UAESP-552-2025</t>
  </si>
  <si>
    <t>RBL-116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</si>
  <si>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UAESP-553-2025</t>
  </si>
  <si>
    <t>RBL-127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</si>
  <si>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UAESP-554-2025</t>
  </si>
  <si>
    <t>RBL-104 Prestar servicios de apoyo a la gestión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</si>
  <si>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UAESP-555-2025</t>
  </si>
  <si>
    <t>RBL-108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</si>
  <si>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UAESP-556-2025</t>
  </si>
  <si>
    <t>SAP-068 Prestar servicios de apoyo a la gestión, orientados al seguimiento y control de los trámites que competen a la Subdirección de Servicios Funerarios y Alumbrado Público, apoyando la ejecución de actividades operativas y administrativas de la Subdirección.</t>
  </si>
  <si>
    <t>UAESP-557-2025</t>
  </si>
  <si>
    <t>RBL-128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</si>
  <si>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UAESP-558-2025</t>
  </si>
  <si>
    <t>SAP-049 Prestar servicios profesionales a la Subdirección de Servicios Funerarios y Alumbrado Público, para liderar proceso de seguimiento a la infraestructura de alumbrado.</t>
  </si>
  <si>
    <t>UAESP-559-2025.</t>
  </si>
  <si>
    <t>SSF-121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</si>
  <si>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UAESP-560-2025</t>
  </si>
  <si>
    <t>OACRI-021 Prestar los servicios de comunicador social periodista con el fin de impulsar estrategia de comunicaciones de UAESP enfocada a cultura ciudadana.</t>
  </si>
  <si>
    <t>UAESP-561-2025</t>
  </si>
  <si>
    <t>OACRI-018 Prestar los servicios de Community Manager de la entidad, Administrando redes sociales de la UAESP.</t>
  </si>
  <si>
    <t>UAESP-562-2025.</t>
  </si>
  <si>
    <t>OACRI-016 Prestar los servicios de ejecución de ejecutar estrategia digital de comunicaciones de la entidad e implementar estrategia de cultura ciudadana para público de redes sociales y medios de comunicación.</t>
  </si>
  <si>
    <t>UAESP-563-2025</t>
  </si>
  <si>
    <t>RBL-118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</si>
  <si>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UAESP-564-2025</t>
  </si>
  <si>
    <t>RBL-137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</si>
  <si>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UAESP-565-2025</t>
  </si>
  <si>
    <t>RBL-111 Prestar servicios profesionales a la Subdirección de Recolección, Barrido y Limpieza de la UAESP para apoyar la supervisión en el componente de Seguridad y Salud en el Trabajo (SST)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identificación de riesgos, seguimiento a las condiciones de seguridad industrial, promoción de prácticas seguras y demás acciones complementarias orientadas a fortalecer la correcta ejecución de la limpieza urbana, la recuperación del espacio público y la gestión preventiva.</t>
  </si>
  <si>
    <t>UAESP-566-2025</t>
  </si>
  <si>
    <t>SSF-120 Prestar servicios profesionales a la Subdirección de Servicios Funerarios y Alumbrado Público, orientados al acompañamiento requerido para el análisis, operación, optimización y acompañamiento técnico especializado de los hornos crematorios ubicados en los cementerios de propiedad del Distrito Capital.</t>
  </si>
  <si>
    <t>UAESP-567-2025.</t>
  </si>
  <si>
    <t>SAF-103 Prestar servicios profesionales para apoyar a la Subdirección Administrativa y Financiera en la implementación, actualización y ejecución de las actividades del Sistema de Seguridad y Salud en el Trabajo.</t>
  </si>
  <si>
    <t>UAESP-568-2025</t>
  </si>
  <si>
    <t>RBL-110 Prestar servicios profesionales a la Subdirección de Recolección, Barrido y Limpieza de la UAESP para apoyar la supervisión en el componente técnico y operativo del componente mencanico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análisis, evaluación, supervisión y seguimiento de las actividades de recolección y transporte de residuos, mantenimiento de la flota vehicular y equipos asociados, y demás acciones complementarias orientadas a fortalecer la correcta ejecución de la limpieza urbana y la recuperación del espacio público.</t>
  </si>
  <si>
    <t>UAESP-569-2025</t>
  </si>
  <si>
    <t>SAL-054 Prestar servicios profesionales en materia jurídica para el acompañamiento integral de los procedimientos de contratación estatal, incluyendo la revisión, análisis y seguimiento de las actuaciones precontractuales y contractuales, en atención a las necesidades y solicitudes de las dependencias de la Unidad Administrativa Especial de Servicios Públicos.</t>
  </si>
  <si>
    <t>UAESP-570-2025</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</si>
  <si>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</si>
  <si>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UAESP-571-2025</t>
  </si>
  <si>
    <t>SSF-081 Prestar servicios de apoyo a la Subdirección de Servicios Funerarios y Alumbrado Público de la Unidad Administrativa Especial de Servicios Públicos - UAESP en gestiones administrativas y operativas requeridas por la Supervisión.</t>
  </si>
  <si>
    <t>UAESP-572-2025</t>
  </si>
  <si>
    <t>SAF-101 Prestar servicios de apoyo a la gestión de la Subdirección Administrativa y Financiera ejecutando las diferentes actividades de seguimiento, estructuración de procesos y procedimientos que contribuyendo a la gestión logística de la UAESP.</t>
  </si>
  <si>
    <t>UAESP-573-2025</t>
  </si>
  <si>
    <t>SAL-055 Prestar servicios profesionales a la Subdirección de Asuntos Legales dentro de los procesos de contratación en las etapas precontractuales, contractuales y postcontractuales, teniendo en cuenta los requerimientos solicitados por las diferentes dependencias de la Unidad Administrativa Especial de Servicios Públicos.</t>
  </si>
  <si>
    <t>UAESP-574-2025</t>
  </si>
  <si>
    <t>SAF-104 Prestar servicios de apoyo para el proceso contable en la realización, revisión de cuentas informes contables y demas actividades inherentes al proceso.</t>
  </si>
  <si>
    <t>UAESP-575-2025</t>
  </si>
  <si>
    <t>SSF-082 Prestar servicios de apoyo a la Subdirección de Servicios Funerarios y Alumbrado Público de la Unidad Administrativa Especial de Servicios Públicos - UAESP en gestiones administrativas y operativas requeridas por la Supervisión.</t>
  </si>
  <si>
    <t>UAESP-576-2025</t>
  </si>
  <si>
    <t>OACRI-023 Prestar los servicios como bachiller académico para apoyar las actividades de cultura ciudadana de la Unidad Administrativa Especial de Servicios Públicos.</t>
  </si>
  <si>
    <t>UAESP-577-2025</t>
  </si>
  <si>
    <t>SAP-058 Prestar servicios profesionales a la Subdirección de Servicios Funerarios y Alumbrado Público para realizar actividades de seguimiento, control y apoyo a la supervisión de los contratos a cargo de la dependencia.</t>
  </si>
  <si>
    <t>UAESP-578-2025</t>
  </si>
  <si>
    <t>SSF-122 Realizar el mantenimiento correctivo de los dos (2) hornos crematorios del cementerio distrital del sur, así como la calibración y certificación del equipo de monitoreo de emisiones, garantizando la obtención de los permisos relacionados con emisiones atmosféricas y la operación de los hornos.</t>
  </si>
  <si>
    <t>UAESP-579-2025</t>
  </si>
  <si>
    <t>SAP-063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</si>
  <si>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UAESP-580-2025</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</si>
  <si>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</si>
  <si>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ENERO</t>
  </si>
  <si>
    <t>UAESP-581-2025</t>
  </si>
  <si>
    <t>SSF-116 Prestar servicios de apoyo a la gestión en actividades relacionadas con la organización archivística, la descripción documental y demás procesos afines, en el marco de los proyectos definidos por la Subdirección de Servicios Funerarios y Alumbrado Público de la UAESP</t>
  </si>
  <si>
    <t>UAESP-582-2025</t>
  </si>
  <si>
    <t>SAL-056 Prestar los servicios profesionales de representación jurídica de la entidad en escenarios judiciales, administrativos y extrajudiciales, en apoyo a las funciones asignadas a la Subdirección de Asuntos Legales, de conformidad con los requerimientos que se presenten en el marco de sus competencias</t>
  </si>
  <si>
    <t>UAESP-583-2025</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</si>
  <si>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</si>
  <si>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UAESP-584-2025</t>
  </si>
  <si>
    <t>SA-095 Prestar servicios profesionales a la Subdirección de Aprovechamiento para la gestión y apoyo al proceso de evaluación, adjudicación y seguimiento de los proyectos de Incentivos al Aprovechamiento y Tratamiento de residuos Sólidos (IAT).</t>
  </si>
  <si>
    <t>CONTRATO EN TRÁMITE</t>
  </si>
  <si>
    <t>UAESP-585-2025</t>
  </si>
  <si>
    <t>SAF-102 Prestar servicios profesionales para apoyar jurídicamente en las actividades, procesos, procedimientos, seguimiento a procesos contractuales y requerimientos de la Subdirección Administrativa y Financiera de la UAESP, con el fin de fortalecer la gestión institucional.</t>
  </si>
  <si>
    <t>UAESP-586-2025</t>
  </si>
  <si>
    <t>SAF-106 Prestar servicios profesionales apoyando a la Subdirección Administrativa y Financiera desde el punto de vista jurídico, en las actividades, procesos, procedimientos, seguimiento a procesos contractuales y requerimientos, para fortalecer la gestión institucional</t>
  </si>
  <si>
    <t>UAESP-587-2025</t>
  </si>
  <si>
    <t>SA-090 Prestar servicios de apoyo a la gestión en la Subdirección de Aprovechamiento, a través de la implementación y seguimiento de acciones territoriales que promuevan el uso adecuado de los espacios definidos por la entidad para la población recicladora.</t>
  </si>
  <si>
    <t>UAESP-588-2025</t>
  </si>
  <si>
    <t>OACRI-024 Prestar los servicios como bachiller academico para el desarrollo, conceptualización y apoyo a la gestion de producción de piezas comunicativas visuales orientadas a la promoción de la cultura ciudadana de la UAESP.</t>
  </si>
  <si>
    <t>ENERO (CESION)</t>
  </si>
  <si>
    <t>UAESP-589-2025</t>
  </si>
  <si>
    <t>SA-033 Prestar servicios de apoyo a la gestión en la Subdirección de Aprovechamiento, para desarrollar actividades operativas y administrativas que promuevan el uso de los Centros Temporales de Acopio y Separación- CTAS.</t>
  </si>
  <si>
    <t>UAESP-591-2025</t>
  </si>
  <si>
    <t>SA-089 Prestar servicios de apoyo a la gestión en la Subdirección de Aprovechamiento, a través de la implementación y seguimiento de acciones territoriales que promuevan el uso adecuado de los espacios definidos por la entidad para la población recicladora.</t>
  </si>
  <si>
    <t>UAESP-592-2025</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</si>
  <si>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</si>
  <si>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UAESP-593-2025</t>
  </si>
  <si>
    <t>SAL-057 Prestar servicios profesionales a la Subdirección de Asuntos Legales, orientados al acompañamiento y soporte en la gestión financiera y presupuestal, así como en la preparación, análisis, consolidación y validación de los reportes e informes que deban remitirse a las autoridades del nivel nacional y distrital, y a los distintos organismos de control, en el marco de las competencias de la Entida</t>
  </si>
  <si>
    <t>UAESP-596-2025</t>
  </si>
  <si>
    <t>SAF-097 Contratar la prestación del servicio de transporte terrestre automotor especial con conductor a todo costo, para la Unidad Administrativa Especial de Servicios Públicos – UAESP</t>
  </si>
  <si>
    <t>UAESP-597-2025</t>
  </si>
  <si>
    <t>UAESP-598-2025</t>
  </si>
  <si>
    <t>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</si>
</sst>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409]* #,##0_ ;_-[$$-409]* \-#,##0\ ;_-[$$-409]* &quot;-&quot;??_ ;_-@_ "/>
    <numFmt numFmtId="165" formatCode="&quot;$&quot;\ #,##0"/>
    <numFmt numFmtId="166" formatCode="_-* #,##0_-;\-* #,##0_-;_-* &quot;-&quot;??_-;_-@_-"/>
  </numFmts>
  <fonts count="9" x14ac:knownFonts="1">
    <font>
      <sz val="11"/>
      <color theme="1"/>
      <name val="Aptos Narrow"/>
      <family val="2"/>
      <scheme val="minor"/>
    </font>
    <font>
      <sz val="11"/>
      <color theme="1"/>
      <name val="Aptos Narrow"/>
      <family val="2"/>
      <scheme val="minor"/>
    </font>
    <font>
      <b/>
      <sz val="12"/>
      <color theme="1"/>
      <name val="Arial"/>
      <family val="2"/>
    </font>
    <font>
      <sz val="10"/>
      <color rgb="FF000000"/>
      <name val="Aptos Narrow"/>
      <family val="2"/>
      <scheme val="minor"/>
    </font>
    <font>
      <sz val="10"/>
      <color theme="1"/>
      <name val="Aptos Narrow"/>
      <family val="2"/>
      <scheme val="minor"/>
    </font>
    <font>
      <sz val="11"/>
      <color theme="1"/>
      <name val="Arial"/>
      <family val="2"/>
    </font>
    <font>
      <sz val="11"/>
      <color rgb="FF000000"/>
      <name val="Calibri"/>
      <family val="2"/>
    </font>
    <font>
      <sz val="8"/>
      <color rgb="FF000000"/>
      <name val="Arial"/>
      <family val="2"/>
      <charset val="1"/>
    </font>
    <font>
      <sz val="9"/>
      <color rgb="FF808080"/>
      <name val="Arial"/>
      <family val="2"/>
      <charset val="1"/>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7">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164" fontId="4" fillId="0" borderId="1" xfId="0" applyNumberFormat="1" applyFont="1" applyBorder="1" applyAlignment="1">
      <alignment horizontal="center" vertical="center"/>
    </xf>
    <xf numFmtId="9" fontId="5" fillId="0" borderId="1" xfId="2" applyFont="1" applyBorder="1" applyAlignment="1">
      <alignment horizontal="center" vertical="center"/>
    </xf>
    <xf numFmtId="165" fontId="5" fillId="3" borderId="1" xfId="0" applyNumberFormat="1" applyFont="1" applyFill="1" applyBorder="1" applyAlignment="1">
      <alignment horizontal="center" vertical="center"/>
    </xf>
    <xf numFmtId="43" fontId="5" fillId="0" borderId="1" xfId="1" applyFont="1" applyBorder="1" applyAlignment="1">
      <alignment horizontal="center" vertical="center"/>
    </xf>
    <xf numFmtId="3" fontId="5" fillId="0" borderId="1" xfId="0" applyNumberFormat="1" applyFont="1" applyBorder="1" applyAlignment="1">
      <alignment horizontal="center" vertical="center"/>
    </xf>
    <xf numFmtId="166" fontId="5" fillId="0" borderId="1" xfId="1" applyNumberFormat="1" applyFont="1" applyBorder="1" applyAlignment="1">
      <alignment horizontal="center" vertical="center"/>
    </xf>
    <xf numFmtId="43" fontId="5" fillId="0" borderId="1" xfId="0" applyNumberFormat="1" applyFont="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14" fontId="6" fillId="0" borderId="1" xfId="0" applyNumberFormat="1"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cellXfs>
  <cellStyles count="3">
    <cellStyle name="Millares" xfId="1" builtinId="3"/>
    <cellStyle name="Normal" xfId="0" builtinId="0"/>
    <cellStyle name="Porcentaje" xfId="2" builtinId="5"/>
  </cellStyles>
  <dxfs count="16">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78889-6205-45C8-B088-F846E8D26489}">
  <sheetPr>
    <tabColor rgb="FF92D050"/>
  </sheetPr>
  <dimension ref="A1:M109"/>
  <sheetViews>
    <sheetView tabSelected="1" zoomScale="95" zoomScaleNormal="95" workbookViewId="0">
      <selection activeCell="E7" sqref="E7"/>
    </sheetView>
  </sheetViews>
  <sheetFormatPr baseColWidth="10" defaultRowHeight="15" x14ac:dyDescent="0.25"/>
  <cols>
    <col min="1" max="1" width="18.7109375" bestFit="1" customWidth="1"/>
    <col min="3" max="3" width="21.7109375" bestFit="1" customWidth="1"/>
    <col min="4" max="4" width="17.85546875" customWidth="1"/>
    <col min="5" max="5" width="16.85546875" bestFit="1" customWidth="1"/>
    <col min="6" max="6" width="16.42578125" bestFit="1" customWidth="1"/>
    <col min="7" max="7" width="15.85546875" bestFit="1" customWidth="1"/>
    <col min="8" max="8" width="16.85546875" bestFit="1" customWidth="1"/>
    <col min="9" max="9" width="20.5703125" bestFit="1" customWidth="1"/>
  </cols>
  <sheetData>
    <row r="1" spans="1:13" ht="80.25" customHeigh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s="2" t="s">
        <v>13</v>
      </c>
      <c r="B2" s="3" t="s">
        <v>14</v>
      </c>
      <c r="C2" s="4">
        <v>45996</v>
      </c>
      <c r="D2" s="4">
        <v>46036</v>
      </c>
      <c r="E2" s="5">
        <v>47926666</v>
      </c>
      <c r="F2" s="6">
        <f t="shared" ref="F2:F65" ca="1" si="0">+IF(TODAY()&lt;D2,_xlfn.DAYS(C2,TODAY())/_xlfn.DAYS(C2,D2),1)</f>
        <v>1</v>
      </c>
      <c r="G2" s="7">
        <v>16000000</v>
      </c>
      <c r="H2" s="8">
        <f t="shared" ref="H2:H65" si="1">+E2-G2</f>
        <v>31926666</v>
      </c>
      <c r="I2" s="9">
        <v>0</v>
      </c>
      <c r="J2" s="9">
        <f t="shared" ref="J2:J65" si="2">+I2</f>
        <v>0</v>
      </c>
      <c r="K2" s="6">
        <f t="shared" ref="K2:K65" ca="1" si="3">+IF(TODAY()&lt;D2,_xlfn.DAYS(C2,TODAY())/_xlfn.DAYS(C2,D2),1)</f>
        <v>1</v>
      </c>
      <c r="L2" s="10"/>
      <c r="M2" s="11">
        <f t="shared" ref="M2:M65" si="4">+J2-L2</f>
        <v>0</v>
      </c>
    </row>
    <row r="3" spans="1:13" x14ac:dyDescent="0.25">
      <c r="A3" s="2" t="s">
        <v>15</v>
      </c>
      <c r="B3" s="3" t="s">
        <v>16</v>
      </c>
      <c r="C3" s="4">
        <v>46006</v>
      </c>
      <c r="D3" s="4">
        <v>46370</v>
      </c>
      <c r="E3" s="5">
        <v>25000000</v>
      </c>
      <c r="F3" s="6">
        <f t="shared" ca="1" si="0"/>
        <v>0.27197802197802196</v>
      </c>
      <c r="G3" s="7">
        <v>60000000</v>
      </c>
      <c r="H3" s="8">
        <f t="shared" si="1"/>
        <v>-35000000</v>
      </c>
      <c r="I3" s="9">
        <v>0</v>
      </c>
      <c r="J3" s="9">
        <f t="shared" si="2"/>
        <v>0</v>
      </c>
      <c r="K3" s="6">
        <f t="shared" ca="1" si="3"/>
        <v>0.27197802197802196</v>
      </c>
      <c r="L3" s="10">
        <f t="shared" ref="L3:L66" ca="1" si="5">+J3*K3</f>
        <v>0</v>
      </c>
      <c r="M3" s="11">
        <f t="shared" ca="1" si="4"/>
        <v>0</v>
      </c>
    </row>
    <row r="4" spans="1:13" x14ac:dyDescent="0.25">
      <c r="A4" s="2" t="s">
        <v>17</v>
      </c>
      <c r="B4" s="3" t="s">
        <v>18</v>
      </c>
      <c r="C4" s="12">
        <v>46013</v>
      </c>
      <c r="D4" s="12">
        <v>46043</v>
      </c>
      <c r="E4" s="5">
        <v>25000001</v>
      </c>
      <c r="F4" s="6">
        <f t="shared" ca="1" si="0"/>
        <v>1</v>
      </c>
      <c r="G4" s="7">
        <v>60000001</v>
      </c>
      <c r="H4" s="8">
        <f t="shared" si="1"/>
        <v>-35000000</v>
      </c>
      <c r="I4" s="9">
        <v>0</v>
      </c>
      <c r="J4" s="9">
        <f t="shared" si="2"/>
        <v>0</v>
      </c>
      <c r="K4" s="6">
        <f t="shared" ca="1" si="3"/>
        <v>1</v>
      </c>
      <c r="L4" s="10">
        <f t="shared" ca="1" si="5"/>
        <v>0</v>
      </c>
      <c r="M4" s="11">
        <f t="shared" ca="1" si="4"/>
        <v>0</v>
      </c>
    </row>
    <row r="5" spans="1:13" x14ac:dyDescent="0.25">
      <c r="A5" s="2" t="s">
        <v>19</v>
      </c>
      <c r="B5" s="3" t="s">
        <v>20</v>
      </c>
      <c r="C5" s="12">
        <v>46000</v>
      </c>
      <c r="D5" s="12">
        <v>46150</v>
      </c>
      <c r="E5" s="5">
        <v>25000002</v>
      </c>
      <c r="F5" s="6">
        <f t="shared" ca="1" si="0"/>
        <v>0.7</v>
      </c>
      <c r="G5" s="7">
        <v>60000002</v>
      </c>
      <c r="H5" s="8">
        <f t="shared" si="1"/>
        <v>-35000000</v>
      </c>
      <c r="I5" s="9">
        <v>0</v>
      </c>
      <c r="J5" s="9">
        <f t="shared" si="2"/>
        <v>0</v>
      </c>
      <c r="K5" s="6">
        <f t="shared" ca="1" si="3"/>
        <v>0.7</v>
      </c>
      <c r="L5" s="10">
        <f t="shared" ca="1" si="5"/>
        <v>0</v>
      </c>
      <c r="M5" s="11">
        <f t="shared" ca="1" si="4"/>
        <v>0</v>
      </c>
    </row>
    <row r="6" spans="1:13" x14ac:dyDescent="0.25">
      <c r="A6" s="2" t="s">
        <v>21</v>
      </c>
      <c r="B6" s="3" t="s">
        <v>22</v>
      </c>
      <c r="C6" s="4">
        <v>45996</v>
      </c>
      <c r="D6" s="4">
        <v>46360</v>
      </c>
      <c r="E6" s="5">
        <v>25000003</v>
      </c>
      <c r="F6" s="6">
        <f t="shared" ca="1" si="0"/>
        <v>0.29945054945054944</v>
      </c>
      <c r="G6" s="7">
        <v>60000003</v>
      </c>
      <c r="H6" s="8">
        <f t="shared" si="1"/>
        <v>-35000000</v>
      </c>
      <c r="I6" s="9">
        <v>0</v>
      </c>
      <c r="J6" s="9">
        <f t="shared" si="2"/>
        <v>0</v>
      </c>
      <c r="K6" s="6">
        <f t="shared" ca="1" si="3"/>
        <v>0.29945054945054944</v>
      </c>
      <c r="L6" s="10">
        <f t="shared" ca="1" si="5"/>
        <v>0</v>
      </c>
      <c r="M6" s="11">
        <f t="shared" ca="1" si="4"/>
        <v>0</v>
      </c>
    </row>
    <row r="7" spans="1:13" x14ac:dyDescent="0.25">
      <c r="A7" s="2" t="s">
        <v>23</v>
      </c>
      <c r="B7" s="3" t="s">
        <v>24</v>
      </c>
      <c r="C7" s="4">
        <v>46001</v>
      </c>
      <c r="D7" s="4">
        <v>46151</v>
      </c>
      <c r="E7" s="5">
        <v>25000004</v>
      </c>
      <c r="F7" s="6">
        <f t="shared" ca="1" si="0"/>
        <v>0.69333333333333336</v>
      </c>
      <c r="G7" s="7">
        <v>60000004</v>
      </c>
      <c r="H7" s="8">
        <f t="shared" si="1"/>
        <v>-35000000</v>
      </c>
      <c r="I7" s="9">
        <v>0</v>
      </c>
      <c r="J7" s="9">
        <f t="shared" si="2"/>
        <v>0</v>
      </c>
      <c r="K7" s="6">
        <f t="shared" ca="1" si="3"/>
        <v>0.69333333333333336</v>
      </c>
      <c r="L7" s="10">
        <f t="shared" ca="1" si="5"/>
        <v>0</v>
      </c>
      <c r="M7" s="11">
        <f t="shared" ca="1" si="4"/>
        <v>0</v>
      </c>
    </row>
    <row r="8" spans="1:13" x14ac:dyDescent="0.25">
      <c r="A8" s="2" t="s">
        <v>25</v>
      </c>
      <c r="B8" s="3" t="s">
        <v>26</v>
      </c>
      <c r="C8" s="4">
        <v>46000</v>
      </c>
      <c r="D8" s="4">
        <v>46150</v>
      </c>
      <c r="E8" s="5">
        <v>25000005</v>
      </c>
      <c r="F8" s="6">
        <f t="shared" ca="1" si="0"/>
        <v>0.7</v>
      </c>
      <c r="G8" s="7">
        <v>60000005</v>
      </c>
      <c r="H8" s="8">
        <f t="shared" si="1"/>
        <v>-35000000</v>
      </c>
      <c r="I8" s="9">
        <v>0</v>
      </c>
      <c r="J8" s="9">
        <f t="shared" si="2"/>
        <v>0</v>
      </c>
      <c r="K8" s="6">
        <f t="shared" ca="1" si="3"/>
        <v>0.7</v>
      </c>
      <c r="L8" s="10">
        <f t="shared" ca="1" si="5"/>
        <v>0</v>
      </c>
      <c r="M8" s="11">
        <f t="shared" ca="1" si="4"/>
        <v>0</v>
      </c>
    </row>
    <row r="9" spans="1:13" x14ac:dyDescent="0.25">
      <c r="A9" s="2" t="s">
        <v>27</v>
      </c>
      <c r="B9" s="3" t="s">
        <v>28</v>
      </c>
      <c r="C9" s="4">
        <v>46003</v>
      </c>
      <c r="D9" s="4">
        <v>46184</v>
      </c>
      <c r="E9" s="5">
        <v>25000006</v>
      </c>
      <c r="F9" s="6">
        <f t="shared" ca="1" si="0"/>
        <v>0.56353591160220995</v>
      </c>
      <c r="G9" s="7">
        <v>60000006</v>
      </c>
      <c r="H9" s="8">
        <f t="shared" si="1"/>
        <v>-35000000</v>
      </c>
      <c r="I9" s="9">
        <v>0</v>
      </c>
      <c r="J9" s="9">
        <f t="shared" si="2"/>
        <v>0</v>
      </c>
      <c r="K9" s="6">
        <f t="shared" ca="1" si="3"/>
        <v>0.56353591160220995</v>
      </c>
      <c r="L9" s="10">
        <f t="shared" ca="1" si="5"/>
        <v>0</v>
      </c>
      <c r="M9" s="11">
        <f t="shared" ca="1" si="4"/>
        <v>0</v>
      </c>
    </row>
    <row r="10" spans="1:13" x14ac:dyDescent="0.25">
      <c r="A10" s="2" t="s">
        <v>29</v>
      </c>
      <c r="B10" s="3" t="s">
        <v>30</v>
      </c>
      <c r="C10" s="12">
        <v>46014</v>
      </c>
      <c r="D10" s="12">
        <v>46075</v>
      </c>
      <c r="E10" s="5">
        <v>25000007</v>
      </c>
      <c r="F10" s="6">
        <f t="shared" ca="1" si="0"/>
        <v>1</v>
      </c>
      <c r="G10" s="7">
        <v>60000007</v>
      </c>
      <c r="H10" s="8">
        <f t="shared" si="1"/>
        <v>-35000000</v>
      </c>
      <c r="I10" s="9">
        <v>0</v>
      </c>
      <c r="J10" s="9">
        <f t="shared" si="2"/>
        <v>0</v>
      </c>
      <c r="K10" s="6">
        <f t="shared" ca="1" si="3"/>
        <v>1</v>
      </c>
      <c r="L10" s="10">
        <f t="shared" ca="1" si="5"/>
        <v>0</v>
      </c>
      <c r="M10" s="11">
        <f t="shared" ca="1" si="4"/>
        <v>0</v>
      </c>
    </row>
    <row r="11" spans="1:13" x14ac:dyDescent="0.25">
      <c r="A11" s="2" t="s">
        <v>31</v>
      </c>
      <c r="B11" s="3" t="s">
        <v>32</v>
      </c>
      <c r="C11" s="4">
        <v>46002</v>
      </c>
      <c r="D11" s="4">
        <v>46366</v>
      </c>
      <c r="E11" s="5">
        <v>25000008</v>
      </c>
      <c r="F11" s="6">
        <f t="shared" ca="1" si="0"/>
        <v>0.28296703296703296</v>
      </c>
      <c r="G11" s="7">
        <v>60000008</v>
      </c>
      <c r="H11" s="8">
        <f t="shared" si="1"/>
        <v>-35000000</v>
      </c>
      <c r="I11" s="9">
        <v>0</v>
      </c>
      <c r="J11" s="9">
        <f t="shared" si="2"/>
        <v>0</v>
      </c>
      <c r="K11" s="6">
        <f t="shared" ca="1" si="3"/>
        <v>0.28296703296703296</v>
      </c>
      <c r="L11" s="10">
        <f t="shared" ca="1" si="5"/>
        <v>0</v>
      </c>
      <c r="M11" s="11">
        <f t="shared" ca="1" si="4"/>
        <v>0</v>
      </c>
    </row>
    <row r="12" spans="1:13" x14ac:dyDescent="0.25">
      <c r="A12" s="2" t="s">
        <v>33</v>
      </c>
      <c r="B12" s="3" t="s">
        <v>34</v>
      </c>
      <c r="C12" s="12">
        <v>46007</v>
      </c>
      <c r="D12" s="12">
        <v>46068</v>
      </c>
      <c r="E12" s="5">
        <v>25000009</v>
      </c>
      <c r="F12" s="6">
        <f t="shared" ca="1" si="0"/>
        <v>1</v>
      </c>
      <c r="G12" s="7">
        <v>60000009</v>
      </c>
      <c r="H12" s="8">
        <f t="shared" si="1"/>
        <v>-35000000</v>
      </c>
      <c r="I12" s="9">
        <v>0</v>
      </c>
      <c r="J12" s="9">
        <f t="shared" si="2"/>
        <v>0</v>
      </c>
      <c r="K12" s="6">
        <f t="shared" ca="1" si="3"/>
        <v>1</v>
      </c>
      <c r="L12" s="10">
        <f t="shared" ca="1" si="5"/>
        <v>0</v>
      </c>
      <c r="M12" s="11">
        <f t="shared" ca="1" si="4"/>
        <v>0</v>
      </c>
    </row>
    <row r="13" spans="1:13" x14ac:dyDescent="0.25">
      <c r="A13" s="2" t="s">
        <v>35</v>
      </c>
      <c r="B13" s="3" t="s">
        <v>36</v>
      </c>
      <c r="C13" s="4">
        <v>46006</v>
      </c>
      <c r="D13" s="4">
        <v>46370</v>
      </c>
      <c r="E13" s="5">
        <v>25000010</v>
      </c>
      <c r="F13" s="6">
        <f t="shared" ca="1" si="0"/>
        <v>0.27197802197802196</v>
      </c>
      <c r="G13" s="7">
        <v>60000010</v>
      </c>
      <c r="H13" s="8">
        <f t="shared" si="1"/>
        <v>-35000000</v>
      </c>
      <c r="I13" s="9">
        <v>0</v>
      </c>
      <c r="J13" s="9">
        <f t="shared" si="2"/>
        <v>0</v>
      </c>
      <c r="K13" s="6">
        <f t="shared" ca="1" si="3"/>
        <v>0.27197802197802196</v>
      </c>
      <c r="L13" s="10">
        <f t="shared" ca="1" si="5"/>
        <v>0</v>
      </c>
      <c r="M13" s="11">
        <f t="shared" ca="1" si="4"/>
        <v>0</v>
      </c>
    </row>
    <row r="14" spans="1:13" x14ac:dyDescent="0.25">
      <c r="A14" s="2" t="s">
        <v>37</v>
      </c>
      <c r="B14" s="3" t="s">
        <v>38</v>
      </c>
      <c r="C14" s="4">
        <v>46002</v>
      </c>
      <c r="D14" s="4">
        <v>46032</v>
      </c>
      <c r="E14" s="5">
        <v>25000011</v>
      </c>
      <c r="F14" s="6">
        <f t="shared" ca="1" si="0"/>
        <v>1</v>
      </c>
      <c r="G14" s="7">
        <v>60000011</v>
      </c>
      <c r="H14" s="8">
        <f t="shared" si="1"/>
        <v>-35000000</v>
      </c>
      <c r="I14" s="9">
        <v>0</v>
      </c>
      <c r="J14" s="9">
        <f t="shared" si="2"/>
        <v>0</v>
      </c>
      <c r="K14" s="6">
        <f t="shared" ca="1" si="3"/>
        <v>1</v>
      </c>
      <c r="L14" s="10">
        <f t="shared" ca="1" si="5"/>
        <v>0</v>
      </c>
      <c r="M14" s="11">
        <f t="shared" ca="1" si="4"/>
        <v>0</v>
      </c>
    </row>
    <row r="15" spans="1:13" x14ac:dyDescent="0.25">
      <c r="A15" s="2" t="s">
        <v>39</v>
      </c>
      <c r="B15" s="3" t="s">
        <v>40</v>
      </c>
      <c r="C15" s="4">
        <v>46006</v>
      </c>
      <c r="D15" s="4">
        <v>46036</v>
      </c>
      <c r="E15" s="5">
        <v>25000012</v>
      </c>
      <c r="F15" s="6">
        <f t="shared" ca="1" si="0"/>
        <v>1</v>
      </c>
      <c r="G15" s="7">
        <v>60000012</v>
      </c>
      <c r="H15" s="8">
        <f t="shared" si="1"/>
        <v>-35000000</v>
      </c>
      <c r="I15" s="9">
        <v>0</v>
      </c>
      <c r="J15" s="9">
        <f t="shared" si="2"/>
        <v>0</v>
      </c>
      <c r="K15" s="6">
        <f t="shared" ca="1" si="3"/>
        <v>1</v>
      </c>
      <c r="L15" s="10">
        <f t="shared" ca="1" si="5"/>
        <v>0</v>
      </c>
      <c r="M15" s="11">
        <f t="shared" ca="1" si="4"/>
        <v>0</v>
      </c>
    </row>
    <row r="16" spans="1:13" x14ac:dyDescent="0.25">
      <c r="A16" s="2" t="s">
        <v>41</v>
      </c>
      <c r="B16" s="3" t="s">
        <v>42</v>
      </c>
      <c r="C16" s="4">
        <v>46006</v>
      </c>
      <c r="D16" s="4">
        <v>46370</v>
      </c>
      <c r="E16" s="5">
        <v>25000013</v>
      </c>
      <c r="F16" s="6">
        <f t="shared" ca="1" si="0"/>
        <v>0.27197802197802196</v>
      </c>
      <c r="G16" s="7">
        <v>60000013</v>
      </c>
      <c r="H16" s="8">
        <f t="shared" si="1"/>
        <v>-35000000</v>
      </c>
      <c r="I16" s="9">
        <v>0</v>
      </c>
      <c r="J16" s="9">
        <f t="shared" si="2"/>
        <v>0</v>
      </c>
      <c r="K16" s="6">
        <f t="shared" ca="1" si="3"/>
        <v>0.27197802197802196</v>
      </c>
      <c r="L16" s="10">
        <f t="shared" ca="1" si="5"/>
        <v>0</v>
      </c>
      <c r="M16" s="11">
        <f t="shared" ca="1" si="4"/>
        <v>0</v>
      </c>
    </row>
    <row r="17" spans="1:13" x14ac:dyDescent="0.25">
      <c r="A17" s="2" t="s">
        <v>43</v>
      </c>
      <c r="B17" s="3" t="s">
        <v>44</v>
      </c>
      <c r="C17" s="4">
        <v>46006</v>
      </c>
      <c r="D17" s="4">
        <v>46309</v>
      </c>
      <c r="E17" s="5">
        <v>25000014</v>
      </c>
      <c r="F17" s="6">
        <f t="shared" ca="1" si="0"/>
        <v>0.32673267326732675</v>
      </c>
      <c r="G17" s="7">
        <v>60000014</v>
      </c>
      <c r="H17" s="8">
        <f t="shared" si="1"/>
        <v>-35000000</v>
      </c>
      <c r="I17" s="9">
        <v>0</v>
      </c>
      <c r="J17" s="9">
        <f t="shared" si="2"/>
        <v>0</v>
      </c>
      <c r="K17" s="6">
        <f t="shared" ca="1" si="3"/>
        <v>0.32673267326732675</v>
      </c>
      <c r="L17" s="10">
        <f t="shared" ca="1" si="5"/>
        <v>0</v>
      </c>
      <c r="M17" s="11">
        <f t="shared" ca="1" si="4"/>
        <v>0</v>
      </c>
    </row>
    <row r="18" spans="1:13" x14ac:dyDescent="0.25">
      <c r="A18" s="3" t="s">
        <v>45</v>
      </c>
      <c r="B18" s="3" t="s">
        <v>46</v>
      </c>
      <c r="C18" s="4">
        <v>46008</v>
      </c>
      <c r="D18" s="4">
        <v>46372</v>
      </c>
      <c r="E18" s="5">
        <v>25000015</v>
      </c>
      <c r="F18" s="6">
        <f t="shared" ca="1" si="0"/>
        <v>0.26648351648351648</v>
      </c>
      <c r="G18" s="7">
        <v>60000015</v>
      </c>
      <c r="H18" s="8">
        <f t="shared" si="1"/>
        <v>-35000000</v>
      </c>
      <c r="I18" s="9">
        <v>0</v>
      </c>
      <c r="J18" s="9">
        <f t="shared" si="2"/>
        <v>0</v>
      </c>
      <c r="K18" s="6">
        <f t="shared" ca="1" si="3"/>
        <v>0.26648351648351648</v>
      </c>
      <c r="L18" s="10">
        <f t="shared" ca="1" si="5"/>
        <v>0</v>
      </c>
      <c r="M18" s="11">
        <f t="shared" ca="1" si="4"/>
        <v>0</v>
      </c>
    </row>
    <row r="19" spans="1:13" x14ac:dyDescent="0.25">
      <c r="A19" s="3" t="s">
        <v>47</v>
      </c>
      <c r="B19" s="3" t="s">
        <v>48</v>
      </c>
      <c r="C19" s="4">
        <v>46006</v>
      </c>
      <c r="D19" s="4">
        <v>46309</v>
      </c>
      <c r="E19" s="5">
        <v>25000016</v>
      </c>
      <c r="F19" s="6">
        <f t="shared" ca="1" si="0"/>
        <v>0.32673267326732675</v>
      </c>
      <c r="G19" s="7">
        <v>60000016</v>
      </c>
      <c r="H19" s="8">
        <f t="shared" si="1"/>
        <v>-35000000</v>
      </c>
      <c r="I19" s="9">
        <v>0</v>
      </c>
      <c r="J19" s="9">
        <f t="shared" si="2"/>
        <v>0</v>
      </c>
      <c r="K19" s="6">
        <f t="shared" ca="1" si="3"/>
        <v>0.32673267326732675</v>
      </c>
      <c r="L19" s="10">
        <f t="shared" ca="1" si="5"/>
        <v>0</v>
      </c>
      <c r="M19" s="11">
        <f t="shared" ca="1" si="4"/>
        <v>0</v>
      </c>
    </row>
    <row r="20" spans="1:13" x14ac:dyDescent="0.25">
      <c r="A20" s="3" t="s">
        <v>49</v>
      </c>
      <c r="B20" s="3" t="s">
        <v>50</v>
      </c>
      <c r="C20" s="12">
        <v>46015</v>
      </c>
      <c r="D20" s="12">
        <v>46257</v>
      </c>
      <c r="E20" s="5">
        <v>25000017</v>
      </c>
      <c r="F20" s="6">
        <f t="shared" ca="1" si="0"/>
        <v>0.37190082644628097</v>
      </c>
      <c r="G20" s="7">
        <v>60000017</v>
      </c>
      <c r="H20" s="8">
        <f t="shared" si="1"/>
        <v>-35000000</v>
      </c>
      <c r="I20" s="9">
        <v>0</v>
      </c>
      <c r="J20" s="9">
        <f t="shared" si="2"/>
        <v>0</v>
      </c>
      <c r="K20" s="6">
        <f t="shared" ca="1" si="3"/>
        <v>0.37190082644628097</v>
      </c>
      <c r="L20" s="10">
        <f t="shared" ca="1" si="5"/>
        <v>0</v>
      </c>
      <c r="M20" s="11">
        <f t="shared" ca="1" si="4"/>
        <v>0</v>
      </c>
    </row>
    <row r="21" spans="1:13" x14ac:dyDescent="0.25">
      <c r="A21" s="3" t="s">
        <v>51</v>
      </c>
      <c r="B21" s="3" t="s">
        <v>52</v>
      </c>
      <c r="C21" s="4">
        <v>46007</v>
      </c>
      <c r="D21" s="4">
        <v>46341</v>
      </c>
      <c r="E21" s="5">
        <v>25000018</v>
      </c>
      <c r="F21" s="6">
        <f t="shared" ca="1" si="0"/>
        <v>0.29341317365269459</v>
      </c>
      <c r="G21" s="7">
        <v>60000018</v>
      </c>
      <c r="H21" s="8">
        <f t="shared" si="1"/>
        <v>-35000000</v>
      </c>
      <c r="I21" s="9">
        <v>0</v>
      </c>
      <c r="J21" s="9">
        <f t="shared" si="2"/>
        <v>0</v>
      </c>
      <c r="K21" s="6">
        <f t="shared" ca="1" si="3"/>
        <v>0.29341317365269459</v>
      </c>
      <c r="L21" s="10">
        <f t="shared" ca="1" si="5"/>
        <v>0</v>
      </c>
      <c r="M21" s="11">
        <f t="shared" ca="1" si="4"/>
        <v>0</v>
      </c>
    </row>
    <row r="22" spans="1:13" x14ac:dyDescent="0.25">
      <c r="A22" s="3" t="s">
        <v>53</v>
      </c>
      <c r="B22" s="3" t="s">
        <v>54</v>
      </c>
      <c r="C22" s="4">
        <v>46007</v>
      </c>
      <c r="D22" s="4">
        <v>46218</v>
      </c>
      <c r="E22" s="5">
        <v>25000019</v>
      </c>
      <c r="F22" s="6">
        <f t="shared" ca="1" si="0"/>
        <v>0.46445497630331756</v>
      </c>
      <c r="G22" s="7">
        <v>60000019</v>
      </c>
      <c r="H22" s="8">
        <f t="shared" si="1"/>
        <v>-35000000</v>
      </c>
      <c r="I22" s="9">
        <v>0</v>
      </c>
      <c r="J22" s="9">
        <f t="shared" si="2"/>
        <v>0</v>
      </c>
      <c r="K22" s="6">
        <f t="shared" ca="1" si="3"/>
        <v>0.46445497630331756</v>
      </c>
      <c r="L22" s="10">
        <f t="shared" ca="1" si="5"/>
        <v>0</v>
      </c>
      <c r="M22" s="11">
        <f t="shared" ca="1" si="4"/>
        <v>0</v>
      </c>
    </row>
    <row r="23" spans="1:13" x14ac:dyDescent="0.25">
      <c r="A23" s="3" t="s">
        <v>55</v>
      </c>
      <c r="B23" s="3" t="s">
        <v>56</v>
      </c>
      <c r="C23" s="12">
        <v>46010</v>
      </c>
      <c r="D23" s="12">
        <v>46313</v>
      </c>
      <c r="E23" s="5">
        <v>25000020</v>
      </c>
      <c r="F23" s="6">
        <f t="shared" ca="1" si="0"/>
        <v>0.31353135313531355</v>
      </c>
      <c r="G23" s="7">
        <v>60000020</v>
      </c>
      <c r="H23" s="8">
        <f t="shared" si="1"/>
        <v>-35000000</v>
      </c>
      <c r="I23" s="9">
        <v>0</v>
      </c>
      <c r="J23" s="9">
        <f t="shared" si="2"/>
        <v>0</v>
      </c>
      <c r="K23" s="6">
        <f t="shared" ca="1" si="3"/>
        <v>0.31353135313531355</v>
      </c>
      <c r="L23" s="10">
        <f t="shared" ca="1" si="5"/>
        <v>0</v>
      </c>
      <c r="M23" s="11">
        <f t="shared" ca="1" si="4"/>
        <v>0</v>
      </c>
    </row>
    <row r="24" spans="1:13" x14ac:dyDescent="0.25">
      <c r="A24" s="3" t="s">
        <v>57</v>
      </c>
      <c r="B24" s="3" t="s">
        <v>58</v>
      </c>
      <c r="C24" s="4">
        <v>46020</v>
      </c>
      <c r="D24" s="4">
        <v>46384</v>
      </c>
      <c r="E24" s="5">
        <v>25000021</v>
      </c>
      <c r="F24" s="6">
        <f t="shared" ca="1" si="0"/>
        <v>0.23351648351648352</v>
      </c>
      <c r="G24" s="7">
        <v>60000021</v>
      </c>
      <c r="H24" s="8">
        <f t="shared" si="1"/>
        <v>-35000000</v>
      </c>
      <c r="I24" s="9">
        <v>0</v>
      </c>
      <c r="J24" s="9">
        <f t="shared" si="2"/>
        <v>0</v>
      </c>
      <c r="K24" s="6">
        <f t="shared" ca="1" si="3"/>
        <v>0.23351648351648352</v>
      </c>
      <c r="L24" s="10">
        <f t="shared" ca="1" si="5"/>
        <v>0</v>
      </c>
      <c r="M24" s="11">
        <f t="shared" ca="1" si="4"/>
        <v>0</v>
      </c>
    </row>
    <row r="25" spans="1:13" x14ac:dyDescent="0.25">
      <c r="A25" s="3" t="s">
        <v>59</v>
      </c>
      <c r="B25" s="3" t="s">
        <v>60</v>
      </c>
      <c r="C25" s="12">
        <v>46007</v>
      </c>
      <c r="D25" s="12">
        <v>46068</v>
      </c>
      <c r="E25" s="5">
        <v>25000022</v>
      </c>
      <c r="F25" s="6">
        <f t="shared" ca="1" si="0"/>
        <v>1</v>
      </c>
      <c r="G25" s="7">
        <v>60000022</v>
      </c>
      <c r="H25" s="8">
        <f t="shared" si="1"/>
        <v>-35000000</v>
      </c>
      <c r="I25" s="9">
        <v>0</v>
      </c>
      <c r="J25" s="9">
        <f t="shared" si="2"/>
        <v>0</v>
      </c>
      <c r="K25" s="6">
        <f t="shared" ca="1" si="3"/>
        <v>1</v>
      </c>
      <c r="L25" s="10">
        <f t="shared" ca="1" si="5"/>
        <v>0</v>
      </c>
      <c r="M25" s="11">
        <f t="shared" ca="1" si="4"/>
        <v>0</v>
      </c>
    </row>
    <row r="26" spans="1:13" x14ac:dyDescent="0.25">
      <c r="A26" s="3" t="s">
        <v>61</v>
      </c>
      <c r="B26" s="3" t="s">
        <v>62</v>
      </c>
      <c r="C26" s="12">
        <v>46009</v>
      </c>
      <c r="D26" s="12">
        <v>46363</v>
      </c>
      <c r="E26" s="5">
        <v>25000023</v>
      </c>
      <c r="F26" s="6">
        <f t="shared" ca="1" si="0"/>
        <v>0.2711864406779661</v>
      </c>
      <c r="G26" s="7">
        <v>60000023</v>
      </c>
      <c r="H26" s="8">
        <f t="shared" si="1"/>
        <v>-35000000</v>
      </c>
      <c r="I26" s="9">
        <v>0</v>
      </c>
      <c r="J26" s="9">
        <f t="shared" si="2"/>
        <v>0</v>
      </c>
      <c r="K26" s="6">
        <f t="shared" ca="1" si="3"/>
        <v>0.2711864406779661</v>
      </c>
      <c r="L26" s="10">
        <f t="shared" ca="1" si="5"/>
        <v>0</v>
      </c>
      <c r="M26" s="11">
        <f t="shared" ca="1" si="4"/>
        <v>0</v>
      </c>
    </row>
    <row r="27" spans="1:13" x14ac:dyDescent="0.25">
      <c r="A27" s="3" t="s">
        <v>63</v>
      </c>
      <c r="B27" s="3" t="s">
        <v>64</v>
      </c>
      <c r="C27" s="12">
        <v>46009</v>
      </c>
      <c r="D27" s="12">
        <v>46373</v>
      </c>
      <c r="E27" s="5">
        <v>25000024</v>
      </c>
      <c r="F27" s="6">
        <f t="shared" ca="1" si="0"/>
        <v>0.26373626373626374</v>
      </c>
      <c r="G27" s="7">
        <v>60000024</v>
      </c>
      <c r="H27" s="8">
        <f t="shared" si="1"/>
        <v>-35000000</v>
      </c>
      <c r="I27" s="9">
        <v>0</v>
      </c>
      <c r="J27" s="9">
        <f t="shared" si="2"/>
        <v>0</v>
      </c>
      <c r="K27" s="6">
        <f t="shared" ca="1" si="3"/>
        <v>0.26373626373626374</v>
      </c>
      <c r="L27" s="10">
        <f t="shared" ca="1" si="5"/>
        <v>0</v>
      </c>
      <c r="M27" s="11">
        <f t="shared" ca="1" si="4"/>
        <v>0</v>
      </c>
    </row>
    <row r="28" spans="1:13" x14ac:dyDescent="0.25">
      <c r="A28" s="3" t="s">
        <v>65</v>
      </c>
      <c r="B28" s="3" t="s">
        <v>66</v>
      </c>
      <c r="C28" s="4">
        <v>46008</v>
      </c>
      <c r="D28" s="4">
        <v>46372</v>
      </c>
      <c r="E28" s="5">
        <v>25000025</v>
      </c>
      <c r="F28" s="6">
        <f t="shared" ca="1" si="0"/>
        <v>0.26648351648351648</v>
      </c>
      <c r="G28" s="7">
        <v>60000025</v>
      </c>
      <c r="H28" s="8">
        <f t="shared" si="1"/>
        <v>-35000000</v>
      </c>
      <c r="I28" s="9">
        <v>0</v>
      </c>
      <c r="J28" s="9">
        <f t="shared" si="2"/>
        <v>0</v>
      </c>
      <c r="K28" s="6">
        <f t="shared" ca="1" si="3"/>
        <v>0.26648351648351648</v>
      </c>
      <c r="L28" s="10">
        <f t="shared" ca="1" si="5"/>
        <v>0</v>
      </c>
      <c r="M28" s="11">
        <f t="shared" ca="1" si="4"/>
        <v>0</v>
      </c>
    </row>
    <row r="29" spans="1:13" x14ac:dyDescent="0.25">
      <c r="A29" s="3" t="s">
        <v>67</v>
      </c>
      <c r="B29" s="3" t="s">
        <v>68</v>
      </c>
      <c r="C29" s="12">
        <v>46008</v>
      </c>
      <c r="D29" s="12">
        <v>46372</v>
      </c>
      <c r="E29" s="5">
        <v>25000026</v>
      </c>
      <c r="F29" s="6">
        <f t="shared" ca="1" si="0"/>
        <v>0.26648351648351648</v>
      </c>
      <c r="G29" s="7">
        <v>60000026</v>
      </c>
      <c r="H29" s="8">
        <f t="shared" si="1"/>
        <v>-35000000</v>
      </c>
      <c r="I29" s="9">
        <v>0</v>
      </c>
      <c r="J29" s="9">
        <f t="shared" si="2"/>
        <v>0</v>
      </c>
      <c r="K29" s="6">
        <f t="shared" ca="1" si="3"/>
        <v>0.26648351648351648</v>
      </c>
      <c r="L29" s="10">
        <f t="shared" ca="1" si="5"/>
        <v>0</v>
      </c>
      <c r="M29" s="11">
        <f t="shared" ca="1" si="4"/>
        <v>0</v>
      </c>
    </row>
    <row r="30" spans="1:13" x14ac:dyDescent="0.25">
      <c r="A30" s="3" t="s">
        <v>69</v>
      </c>
      <c r="B30" s="3" t="s">
        <v>70</v>
      </c>
      <c r="C30" s="12">
        <v>46013</v>
      </c>
      <c r="D30" s="12">
        <v>46255</v>
      </c>
      <c r="E30" s="5">
        <v>25000027</v>
      </c>
      <c r="F30" s="6">
        <f t="shared" ca="1" si="0"/>
        <v>0.38016528925619836</v>
      </c>
      <c r="G30" s="7">
        <v>60000027</v>
      </c>
      <c r="H30" s="8">
        <f t="shared" si="1"/>
        <v>-35000000</v>
      </c>
      <c r="I30" s="9">
        <v>0</v>
      </c>
      <c r="J30" s="9">
        <f t="shared" si="2"/>
        <v>0</v>
      </c>
      <c r="K30" s="6">
        <f t="shared" ca="1" si="3"/>
        <v>0.38016528925619836</v>
      </c>
      <c r="L30" s="10">
        <f t="shared" ca="1" si="5"/>
        <v>0</v>
      </c>
      <c r="M30" s="11">
        <f t="shared" ca="1" si="4"/>
        <v>0</v>
      </c>
    </row>
    <row r="31" spans="1:13" x14ac:dyDescent="0.25">
      <c r="A31" s="3" t="s">
        <v>71</v>
      </c>
      <c r="B31" s="3" t="s">
        <v>72</v>
      </c>
      <c r="C31" s="12">
        <v>46009</v>
      </c>
      <c r="D31" s="12">
        <v>46312</v>
      </c>
      <c r="E31" s="5">
        <v>25000028</v>
      </c>
      <c r="F31" s="6">
        <f t="shared" ca="1" si="0"/>
        <v>0.31683168316831684</v>
      </c>
      <c r="G31" s="7">
        <v>60000028</v>
      </c>
      <c r="H31" s="8">
        <f t="shared" si="1"/>
        <v>-35000000</v>
      </c>
      <c r="I31" s="9">
        <v>0</v>
      </c>
      <c r="J31" s="9">
        <f t="shared" si="2"/>
        <v>0</v>
      </c>
      <c r="K31" s="6">
        <f t="shared" ca="1" si="3"/>
        <v>0.31683168316831684</v>
      </c>
      <c r="L31" s="10">
        <f t="shared" ca="1" si="5"/>
        <v>0</v>
      </c>
      <c r="M31" s="11">
        <f t="shared" ca="1" si="4"/>
        <v>0</v>
      </c>
    </row>
    <row r="32" spans="1:13" x14ac:dyDescent="0.25">
      <c r="A32" s="3" t="s">
        <v>73</v>
      </c>
      <c r="B32" s="3" t="s">
        <v>74</v>
      </c>
      <c r="C32" s="12">
        <v>46009</v>
      </c>
      <c r="D32" s="12">
        <v>46373</v>
      </c>
      <c r="E32" s="5">
        <v>25000029</v>
      </c>
      <c r="F32" s="6">
        <f t="shared" ca="1" si="0"/>
        <v>0.26373626373626374</v>
      </c>
      <c r="G32" s="7">
        <v>60000029</v>
      </c>
      <c r="H32" s="8">
        <f t="shared" si="1"/>
        <v>-35000000</v>
      </c>
      <c r="I32" s="9">
        <v>0</v>
      </c>
      <c r="J32" s="9">
        <f t="shared" si="2"/>
        <v>0</v>
      </c>
      <c r="K32" s="6">
        <f t="shared" ca="1" si="3"/>
        <v>0.26373626373626374</v>
      </c>
      <c r="L32" s="10">
        <f t="shared" ca="1" si="5"/>
        <v>0</v>
      </c>
      <c r="M32" s="11">
        <f t="shared" ca="1" si="4"/>
        <v>0</v>
      </c>
    </row>
    <row r="33" spans="1:13" x14ac:dyDescent="0.25">
      <c r="A33" s="3" t="s">
        <v>75</v>
      </c>
      <c r="B33" s="3" t="s">
        <v>76</v>
      </c>
      <c r="C33" s="12">
        <v>46020</v>
      </c>
      <c r="D33" s="12">
        <v>46384</v>
      </c>
      <c r="E33" s="5">
        <v>25000030</v>
      </c>
      <c r="F33" s="6">
        <f t="shared" ca="1" si="0"/>
        <v>0.23351648351648352</v>
      </c>
      <c r="G33" s="7">
        <v>60000030</v>
      </c>
      <c r="H33" s="8">
        <f t="shared" si="1"/>
        <v>-35000000</v>
      </c>
      <c r="I33" s="9">
        <v>0</v>
      </c>
      <c r="J33" s="9">
        <f t="shared" si="2"/>
        <v>0</v>
      </c>
      <c r="K33" s="6">
        <f t="shared" ca="1" si="3"/>
        <v>0.23351648351648352</v>
      </c>
      <c r="L33" s="10">
        <f t="shared" ca="1" si="5"/>
        <v>0</v>
      </c>
      <c r="M33" s="11">
        <f t="shared" ca="1" si="4"/>
        <v>0</v>
      </c>
    </row>
    <row r="34" spans="1:13" x14ac:dyDescent="0.25">
      <c r="A34" s="3" t="s">
        <v>77</v>
      </c>
      <c r="B34" s="3" t="s">
        <v>78</v>
      </c>
      <c r="C34" s="12">
        <v>46022</v>
      </c>
      <c r="D34" s="12">
        <v>46386</v>
      </c>
      <c r="E34" s="5">
        <v>25000031</v>
      </c>
      <c r="F34" s="6">
        <f t="shared" ca="1" si="0"/>
        <v>0.22802197802197802</v>
      </c>
      <c r="G34" s="7">
        <v>60000031</v>
      </c>
      <c r="H34" s="8">
        <f t="shared" si="1"/>
        <v>-35000000</v>
      </c>
      <c r="I34" s="9">
        <v>0</v>
      </c>
      <c r="J34" s="9">
        <f t="shared" si="2"/>
        <v>0</v>
      </c>
      <c r="K34" s="6">
        <f t="shared" ca="1" si="3"/>
        <v>0.22802197802197802</v>
      </c>
      <c r="L34" s="10">
        <f t="shared" ca="1" si="5"/>
        <v>0</v>
      </c>
      <c r="M34" s="11">
        <f t="shared" ca="1" si="4"/>
        <v>0</v>
      </c>
    </row>
    <row r="35" spans="1:13" x14ac:dyDescent="0.25">
      <c r="A35" s="3" t="s">
        <v>79</v>
      </c>
      <c r="B35" s="3" t="s">
        <v>80</v>
      </c>
      <c r="C35" s="4">
        <v>46010</v>
      </c>
      <c r="D35" s="4">
        <v>46160</v>
      </c>
      <c r="E35" s="5">
        <v>25000032</v>
      </c>
      <c r="F35" s="6">
        <f t="shared" ca="1" si="0"/>
        <v>0.6333333333333333</v>
      </c>
      <c r="G35" s="7">
        <v>60000032</v>
      </c>
      <c r="H35" s="8">
        <f t="shared" si="1"/>
        <v>-35000000</v>
      </c>
      <c r="I35" s="9">
        <v>0</v>
      </c>
      <c r="J35" s="9">
        <f t="shared" si="2"/>
        <v>0</v>
      </c>
      <c r="K35" s="6">
        <f t="shared" ca="1" si="3"/>
        <v>0.6333333333333333</v>
      </c>
      <c r="L35" s="10">
        <f t="shared" ca="1" si="5"/>
        <v>0</v>
      </c>
      <c r="M35" s="11">
        <f t="shared" ca="1" si="4"/>
        <v>0</v>
      </c>
    </row>
    <row r="36" spans="1:13" x14ac:dyDescent="0.25">
      <c r="A36" s="3" t="s">
        <v>81</v>
      </c>
      <c r="B36" s="3" t="s">
        <v>82</v>
      </c>
      <c r="C36" s="4">
        <v>46014</v>
      </c>
      <c r="D36" s="4">
        <v>46256</v>
      </c>
      <c r="E36" s="5">
        <v>25000033</v>
      </c>
      <c r="F36" s="6">
        <f t="shared" ca="1" si="0"/>
        <v>0.37603305785123969</v>
      </c>
      <c r="G36" s="7">
        <v>60000033</v>
      </c>
      <c r="H36" s="8">
        <f t="shared" si="1"/>
        <v>-35000000</v>
      </c>
      <c r="I36" s="9">
        <v>0</v>
      </c>
      <c r="J36" s="9">
        <f t="shared" si="2"/>
        <v>0</v>
      </c>
      <c r="K36" s="6">
        <f t="shared" ca="1" si="3"/>
        <v>0.37603305785123969</v>
      </c>
      <c r="L36" s="10">
        <f t="shared" ca="1" si="5"/>
        <v>0</v>
      </c>
      <c r="M36" s="11">
        <f t="shared" ca="1" si="4"/>
        <v>0</v>
      </c>
    </row>
    <row r="37" spans="1:13" x14ac:dyDescent="0.25">
      <c r="A37" s="3" t="s">
        <v>83</v>
      </c>
      <c r="B37" s="3" t="s">
        <v>84</v>
      </c>
      <c r="C37" s="4">
        <v>46022</v>
      </c>
      <c r="D37" s="12">
        <v>46325</v>
      </c>
      <c r="E37" s="5">
        <v>25000034</v>
      </c>
      <c r="F37" s="6">
        <f t="shared" ca="1" si="0"/>
        <v>0.27392739273927391</v>
      </c>
      <c r="G37" s="7">
        <v>60000034</v>
      </c>
      <c r="H37" s="8">
        <f t="shared" si="1"/>
        <v>-35000000</v>
      </c>
      <c r="I37" s="9">
        <v>0</v>
      </c>
      <c r="J37" s="9">
        <f t="shared" si="2"/>
        <v>0</v>
      </c>
      <c r="K37" s="6">
        <f t="shared" ca="1" si="3"/>
        <v>0.27392739273927391</v>
      </c>
      <c r="L37" s="10">
        <f t="shared" ca="1" si="5"/>
        <v>0</v>
      </c>
      <c r="M37" s="11">
        <f t="shared" ca="1" si="4"/>
        <v>0</v>
      </c>
    </row>
    <row r="38" spans="1:13" x14ac:dyDescent="0.25">
      <c r="A38" s="3" t="s">
        <v>85</v>
      </c>
      <c r="B38" s="3" t="s">
        <v>86</v>
      </c>
      <c r="C38" s="4">
        <v>46014</v>
      </c>
      <c r="D38" s="4">
        <v>46378</v>
      </c>
      <c r="E38" s="5">
        <v>25000035</v>
      </c>
      <c r="F38" s="6">
        <f t="shared" ca="1" si="0"/>
        <v>0.25</v>
      </c>
      <c r="G38" s="7">
        <v>60000035</v>
      </c>
      <c r="H38" s="8">
        <f t="shared" si="1"/>
        <v>-35000000</v>
      </c>
      <c r="I38" s="9">
        <v>0</v>
      </c>
      <c r="J38" s="9">
        <f t="shared" si="2"/>
        <v>0</v>
      </c>
      <c r="K38" s="6">
        <f t="shared" ca="1" si="3"/>
        <v>0.25</v>
      </c>
      <c r="L38" s="10">
        <f t="shared" ca="1" si="5"/>
        <v>0</v>
      </c>
      <c r="M38" s="11">
        <f t="shared" ca="1" si="4"/>
        <v>0</v>
      </c>
    </row>
    <row r="39" spans="1:13" x14ac:dyDescent="0.25">
      <c r="A39" s="3" t="s">
        <v>87</v>
      </c>
      <c r="B39" s="3" t="s">
        <v>88</v>
      </c>
      <c r="C39" s="12">
        <v>46013</v>
      </c>
      <c r="D39" s="12">
        <v>46255</v>
      </c>
      <c r="E39" s="5">
        <v>25000036</v>
      </c>
      <c r="F39" s="6">
        <f t="shared" ca="1" si="0"/>
        <v>0.38016528925619836</v>
      </c>
      <c r="G39" s="7">
        <v>60000036</v>
      </c>
      <c r="H39" s="8">
        <f t="shared" si="1"/>
        <v>-35000000</v>
      </c>
      <c r="I39" s="9">
        <v>0</v>
      </c>
      <c r="J39" s="9">
        <f t="shared" si="2"/>
        <v>0</v>
      </c>
      <c r="K39" s="6">
        <f t="shared" ca="1" si="3"/>
        <v>0.38016528925619836</v>
      </c>
      <c r="L39" s="10">
        <f t="shared" ca="1" si="5"/>
        <v>0</v>
      </c>
      <c r="M39" s="11">
        <f t="shared" ca="1" si="4"/>
        <v>0</v>
      </c>
    </row>
    <row r="40" spans="1:13" x14ac:dyDescent="0.25">
      <c r="A40" s="3" t="s">
        <v>89</v>
      </c>
      <c r="B40" s="3" t="s">
        <v>90</v>
      </c>
      <c r="C40" s="12">
        <v>46013</v>
      </c>
      <c r="D40" s="12">
        <v>46255</v>
      </c>
      <c r="E40" s="5">
        <v>25000037</v>
      </c>
      <c r="F40" s="6">
        <f t="shared" ca="1" si="0"/>
        <v>0.38016528925619836</v>
      </c>
      <c r="G40" s="7">
        <v>60000037</v>
      </c>
      <c r="H40" s="8">
        <f t="shared" si="1"/>
        <v>-35000000</v>
      </c>
      <c r="I40" s="9">
        <v>0</v>
      </c>
      <c r="J40" s="9">
        <f t="shared" si="2"/>
        <v>0</v>
      </c>
      <c r="K40" s="6">
        <f t="shared" ca="1" si="3"/>
        <v>0.38016528925619836</v>
      </c>
      <c r="L40" s="10">
        <f t="shared" ca="1" si="5"/>
        <v>0</v>
      </c>
      <c r="M40" s="11">
        <f t="shared" ca="1" si="4"/>
        <v>0</v>
      </c>
    </row>
    <row r="41" spans="1:13" x14ac:dyDescent="0.25">
      <c r="A41" s="3" t="s">
        <v>91</v>
      </c>
      <c r="B41" s="3" t="s">
        <v>92</v>
      </c>
      <c r="C41" s="4">
        <v>46015</v>
      </c>
      <c r="D41" s="4">
        <v>46379</v>
      </c>
      <c r="E41" s="5">
        <v>25000038</v>
      </c>
      <c r="F41" s="6">
        <f t="shared" ca="1" si="0"/>
        <v>0.24725274725274726</v>
      </c>
      <c r="G41" s="7">
        <v>60000038</v>
      </c>
      <c r="H41" s="8">
        <f t="shared" si="1"/>
        <v>-35000000</v>
      </c>
      <c r="I41" s="9">
        <v>0</v>
      </c>
      <c r="J41" s="9">
        <f t="shared" si="2"/>
        <v>0</v>
      </c>
      <c r="K41" s="6">
        <f t="shared" ca="1" si="3"/>
        <v>0.24725274725274726</v>
      </c>
      <c r="L41" s="10">
        <f t="shared" ca="1" si="5"/>
        <v>0</v>
      </c>
      <c r="M41" s="11">
        <f t="shared" ca="1" si="4"/>
        <v>0</v>
      </c>
    </row>
    <row r="42" spans="1:13" x14ac:dyDescent="0.25">
      <c r="A42" s="3" t="s">
        <v>93</v>
      </c>
      <c r="B42" s="3" t="s">
        <v>94</v>
      </c>
      <c r="C42" s="3"/>
      <c r="D42" s="3"/>
      <c r="E42" s="5">
        <v>25000039</v>
      </c>
      <c r="F42" s="6">
        <f t="shared" ca="1" si="0"/>
        <v>1</v>
      </c>
      <c r="G42" s="7">
        <v>60000039</v>
      </c>
      <c r="H42" s="8">
        <f t="shared" si="1"/>
        <v>-35000000</v>
      </c>
      <c r="I42" s="9">
        <v>0</v>
      </c>
      <c r="J42" s="9">
        <f t="shared" si="2"/>
        <v>0</v>
      </c>
      <c r="K42" s="6">
        <f t="shared" ca="1" si="3"/>
        <v>1</v>
      </c>
      <c r="L42" s="10">
        <f t="shared" ca="1" si="5"/>
        <v>0</v>
      </c>
      <c r="M42" s="11">
        <f t="shared" ca="1" si="4"/>
        <v>0</v>
      </c>
    </row>
    <row r="43" spans="1:13" x14ac:dyDescent="0.25">
      <c r="A43" s="3" t="s">
        <v>95</v>
      </c>
      <c r="B43" s="3" t="s">
        <v>96</v>
      </c>
      <c r="C43" s="12">
        <v>46022</v>
      </c>
      <c r="D43" s="12">
        <v>46203</v>
      </c>
      <c r="E43" s="5">
        <v>25000040</v>
      </c>
      <c r="F43" s="6">
        <f t="shared" ca="1" si="0"/>
        <v>0.4585635359116022</v>
      </c>
      <c r="G43" s="7">
        <v>60000040</v>
      </c>
      <c r="H43" s="8">
        <f t="shared" si="1"/>
        <v>-35000000</v>
      </c>
      <c r="I43" s="9">
        <v>0</v>
      </c>
      <c r="J43" s="9">
        <f t="shared" si="2"/>
        <v>0</v>
      </c>
      <c r="K43" s="6">
        <f t="shared" ca="1" si="3"/>
        <v>0.4585635359116022</v>
      </c>
      <c r="L43" s="10">
        <f t="shared" ca="1" si="5"/>
        <v>0</v>
      </c>
      <c r="M43" s="11">
        <f t="shared" ca="1" si="4"/>
        <v>0</v>
      </c>
    </row>
    <row r="44" spans="1:13" x14ac:dyDescent="0.25">
      <c r="A44" s="3" t="s">
        <v>97</v>
      </c>
      <c r="B44" s="3" t="s">
        <v>98</v>
      </c>
      <c r="C44" s="12">
        <v>1</v>
      </c>
      <c r="D44" s="12">
        <v>46349</v>
      </c>
      <c r="E44" s="5">
        <v>25000041</v>
      </c>
      <c r="F44" s="6">
        <f t="shared" ca="1" si="0"/>
        <v>0.99473547941658758</v>
      </c>
      <c r="G44" s="7">
        <v>60000041</v>
      </c>
      <c r="H44" s="8">
        <f t="shared" si="1"/>
        <v>-35000000</v>
      </c>
      <c r="I44" s="9">
        <v>0</v>
      </c>
      <c r="J44" s="9">
        <f t="shared" si="2"/>
        <v>0</v>
      </c>
      <c r="K44" s="6">
        <f t="shared" ca="1" si="3"/>
        <v>0.99473547941658758</v>
      </c>
      <c r="L44" s="10">
        <f t="shared" ca="1" si="5"/>
        <v>0</v>
      </c>
      <c r="M44" s="11">
        <f t="shared" ca="1" si="4"/>
        <v>0</v>
      </c>
    </row>
    <row r="45" spans="1:13" x14ac:dyDescent="0.25">
      <c r="A45" s="3" t="s">
        <v>99</v>
      </c>
      <c r="B45" s="3" t="s">
        <v>100</v>
      </c>
      <c r="C45" s="12">
        <v>46017</v>
      </c>
      <c r="D45" s="12">
        <v>46381</v>
      </c>
      <c r="E45" s="5">
        <v>25000042</v>
      </c>
      <c r="F45" s="6">
        <f t="shared" ca="1" si="0"/>
        <v>0.24175824175824176</v>
      </c>
      <c r="G45" s="7">
        <v>60000042</v>
      </c>
      <c r="H45" s="8">
        <f t="shared" si="1"/>
        <v>-35000000</v>
      </c>
      <c r="I45" s="9">
        <v>0</v>
      </c>
      <c r="J45" s="9">
        <f t="shared" si="2"/>
        <v>0</v>
      </c>
      <c r="K45" s="6">
        <f t="shared" ca="1" si="3"/>
        <v>0.24175824175824176</v>
      </c>
      <c r="L45" s="10">
        <f t="shared" ca="1" si="5"/>
        <v>0</v>
      </c>
      <c r="M45" s="11">
        <f t="shared" ca="1" si="4"/>
        <v>0</v>
      </c>
    </row>
    <row r="46" spans="1:13" x14ac:dyDescent="0.25">
      <c r="A46" s="3" t="s">
        <v>101</v>
      </c>
      <c r="B46" s="3" t="s">
        <v>102</v>
      </c>
      <c r="C46" s="12">
        <v>46015</v>
      </c>
      <c r="D46" s="12">
        <v>46379</v>
      </c>
      <c r="E46" s="5">
        <v>25000043</v>
      </c>
      <c r="F46" s="6">
        <f t="shared" ca="1" si="0"/>
        <v>0.24725274725274726</v>
      </c>
      <c r="G46" s="7">
        <v>60000043</v>
      </c>
      <c r="H46" s="8">
        <f t="shared" si="1"/>
        <v>-35000000</v>
      </c>
      <c r="I46" s="9">
        <v>0</v>
      </c>
      <c r="J46" s="9">
        <f t="shared" si="2"/>
        <v>0</v>
      </c>
      <c r="K46" s="6">
        <f t="shared" ca="1" si="3"/>
        <v>0.24725274725274726</v>
      </c>
      <c r="L46" s="10">
        <f t="shared" ca="1" si="5"/>
        <v>0</v>
      </c>
      <c r="M46" s="11">
        <f t="shared" ca="1" si="4"/>
        <v>0</v>
      </c>
    </row>
    <row r="47" spans="1:13" x14ac:dyDescent="0.25">
      <c r="A47" s="3" t="s">
        <v>103</v>
      </c>
      <c r="B47" s="3" t="s">
        <v>104</v>
      </c>
      <c r="C47" s="13" t="s">
        <v>105</v>
      </c>
      <c r="D47" s="13"/>
      <c r="E47" s="5">
        <v>25000044</v>
      </c>
      <c r="F47" s="6">
        <f t="shared" ca="1" si="0"/>
        <v>1</v>
      </c>
      <c r="G47" s="7">
        <v>60000044</v>
      </c>
      <c r="H47" s="8">
        <f t="shared" si="1"/>
        <v>-35000000</v>
      </c>
      <c r="I47" s="9">
        <v>0</v>
      </c>
      <c r="J47" s="9">
        <f t="shared" si="2"/>
        <v>0</v>
      </c>
      <c r="K47" s="6">
        <f t="shared" ca="1" si="3"/>
        <v>1</v>
      </c>
      <c r="L47" s="10">
        <f t="shared" ca="1" si="5"/>
        <v>0</v>
      </c>
      <c r="M47" s="11">
        <f t="shared" ca="1" si="4"/>
        <v>0</v>
      </c>
    </row>
    <row r="48" spans="1:13" x14ac:dyDescent="0.25">
      <c r="A48" s="3" t="s">
        <v>106</v>
      </c>
      <c r="B48" s="3" t="s">
        <v>107</v>
      </c>
      <c r="C48" s="12">
        <v>46020</v>
      </c>
      <c r="D48" s="12">
        <v>46384</v>
      </c>
      <c r="E48" s="5">
        <v>25000045</v>
      </c>
      <c r="F48" s="6">
        <f t="shared" ca="1" si="0"/>
        <v>0.23351648351648352</v>
      </c>
      <c r="G48" s="7">
        <v>60000045</v>
      </c>
      <c r="H48" s="8">
        <f t="shared" si="1"/>
        <v>-35000000</v>
      </c>
      <c r="I48" s="9">
        <v>0</v>
      </c>
      <c r="J48" s="9">
        <f t="shared" si="2"/>
        <v>0</v>
      </c>
      <c r="K48" s="6">
        <f t="shared" ca="1" si="3"/>
        <v>0.23351648351648352</v>
      </c>
      <c r="L48" s="10">
        <f t="shared" ca="1" si="5"/>
        <v>0</v>
      </c>
      <c r="M48" s="11">
        <f t="shared" ca="1" si="4"/>
        <v>0</v>
      </c>
    </row>
    <row r="49" spans="1:13" x14ac:dyDescent="0.25">
      <c r="A49" s="3" t="s">
        <v>108</v>
      </c>
      <c r="B49" s="3" t="s">
        <v>109</v>
      </c>
      <c r="C49" s="12">
        <v>46022</v>
      </c>
      <c r="D49" s="12">
        <v>46172</v>
      </c>
      <c r="E49" s="5">
        <v>25000046</v>
      </c>
      <c r="F49" s="6">
        <f t="shared" ca="1" si="0"/>
        <v>0.55333333333333334</v>
      </c>
      <c r="G49" s="7">
        <v>60000046</v>
      </c>
      <c r="H49" s="8">
        <f t="shared" si="1"/>
        <v>-35000000</v>
      </c>
      <c r="I49" s="9">
        <v>0</v>
      </c>
      <c r="J49" s="9">
        <f t="shared" si="2"/>
        <v>0</v>
      </c>
      <c r="K49" s="6">
        <f t="shared" ca="1" si="3"/>
        <v>0.55333333333333334</v>
      </c>
      <c r="L49" s="10">
        <f t="shared" ca="1" si="5"/>
        <v>0</v>
      </c>
      <c r="M49" s="11">
        <f t="shared" ca="1" si="4"/>
        <v>0</v>
      </c>
    </row>
    <row r="50" spans="1:13" x14ac:dyDescent="0.25">
      <c r="A50" s="3" t="s">
        <v>110</v>
      </c>
      <c r="B50" s="3" t="s">
        <v>111</v>
      </c>
      <c r="C50" s="12">
        <v>46021</v>
      </c>
      <c r="D50" s="12">
        <v>46202</v>
      </c>
      <c r="E50" s="5">
        <v>25000047</v>
      </c>
      <c r="F50" s="6">
        <f t="shared" ca="1" si="0"/>
        <v>0.46408839779005523</v>
      </c>
      <c r="G50" s="7">
        <v>60000047</v>
      </c>
      <c r="H50" s="8">
        <f t="shared" si="1"/>
        <v>-35000000</v>
      </c>
      <c r="I50" s="9">
        <v>0</v>
      </c>
      <c r="J50" s="9">
        <f t="shared" si="2"/>
        <v>0</v>
      </c>
      <c r="K50" s="6">
        <f t="shared" ca="1" si="3"/>
        <v>0.46408839779005523</v>
      </c>
      <c r="L50" s="10">
        <f t="shared" ca="1" si="5"/>
        <v>0</v>
      </c>
      <c r="M50" s="11">
        <f t="shared" ca="1" si="4"/>
        <v>0</v>
      </c>
    </row>
    <row r="51" spans="1:13" x14ac:dyDescent="0.25">
      <c r="A51" s="3" t="s">
        <v>112</v>
      </c>
      <c r="B51" s="3" t="s">
        <v>113</v>
      </c>
      <c r="C51" s="12">
        <v>46017</v>
      </c>
      <c r="D51" s="12">
        <v>46167</v>
      </c>
      <c r="E51" s="5">
        <v>25000048</v>
      </c>
      <c r="F51" s="6">
        <f t="shared" ca="1" si="0"/>
        <v>0.58666666666666667</v>
      </c>
      <c r="G51" s="7">
        <v>60000048</v>
      </c>
      <c r="H51" s="8">
        <f t="shared" si="1"/>
        <v>-35000000</v>
      </c>
      <c r="I51" s="9">
        <v>0</v>
      </c>
      <c r="J51" s="9">
        <f t="shared" si="2"/>
        <v>0</v>
      </c>
      <c r="K51" s="6">
        <f t="shared" ca="1" si="3"/>
        <v>0.58666666666666667</v>
      </c>
      <c r="L51" s="10">
        <f t="shared" ca="1" si="5"/>
        <v>0</v>
      </c>
      <c r="M51" s="11">
        <f t="shared" ca="1" si="4"/>
        <v>0</v>
      </c>
    </row>
    <row r="52" spans="1:13" x14ac:dyDescent="0.25">
      <c r="A52" s="3" t="s">
        <v>114</v>
      </c>
      <c r="B52" s="3" t="s">
        <v>115</v>
      </c>
      <c r="C52" s="12">
        <v>46027</v>
      </c>
      <c r="D52" s="12">
        <v>46177</v>
      </c>
      <c r="E52" s="5">
        <v>25000049</v>
      </c>
      <c r="F52" s="6">
        <f t="shared" ca="1" si="0"/>
        <v>0.52</v>
      </c>
      <c r="G52" s="7">
        <v>60000049</v>
      </c>
      <c r="H52" s="8">
        <f t="shared" si="1"/>
        <v>-35000000</v>
      </c>
      <c r="I52" s="9">
        <v>0</v>
      </c>
      <c r="J52" s="9">
        <f t="shared" si="2"/>
        <v>0</v>
      </c>
      <c r="K52" s="6">
        <f t="shared" ca="1" si="3"/>
        <v>0.52</v>
      </c>
      <c r="L52" s="10">
        <f t="shared" ca="1" si="5"/>
        <v>0</v>
      </c>
      <c r="M52" s="11">
        <f t="shared" ca="1" si="4"/>
        <v>0</v>
      </c>
    </row>
    <row r="53" spans="1:13" x14ac:dyDescent="0.25">
      <c r="A53" s="3" t="s">
        <v>116</v>
      </c>
      <c r="B53" s="3" t="s">
        <v>117</v>
      </c>
      <c r="C53" s="12">
        <v>46027</v>
      </c>
      <c r="D53" s="12">
        <v>46177</v>
      </c>
      <c r="E53" s="5">
        <v>25000050</v>
      </c>
      <c r="F53" s="6">
        <f t="shared" ca="1" si="0"/>
        <v>0.52</v>
      </c>
      <c r="G53" s="7">
        <v>60000050</v>
      </c>
      <c r="H53" s="8">
        <f t="shared" si="1"/>
        <v>-35000000</v>
      </c>
      <c r="I53" s="9">
        <v>0</v>
      </c>
      <c r="J53" s="9">
        <f t="shared" si="2"/>
        <v>0</v>
      </c>
      <c r="K53" s="6">
        <f t="shared" ca="1" si="3"/>
        <v>0.52</v>
      </c>
      <c r="L53" s="10">
        <f t="shared" ca="1" si="5"/>
        <v>0</v>
      </c>
      <c r="M53" s="11">
        <f t="shared" ca="1" si="4"/>
        <v>0</v>
      </c>
    </row>
    <row r="54" spans="1:13" x14ac:dyDescent="0.25">
      <c r="A54" s="3" t="s">
        <v>118</v>
      </c>
      <c r="B54" s="3" t="s">
        <v>119</v>
      </c>
      <c r="C54" s="12">
        <v>46015</v>
      </c>
      <c r="D54" s="12">
        <v>46076</v>
      </c>
      <c r="E54" s="5">
        <v>25000051</v>
      </c>
      <c r="F54" s="6">
        <f t="shared" ca="1" si="0"/>
        <v>1</v>
      </c>
      <c r="G54" s="7">
        <v>60000051</v>
      </c>
      <c r="H54" s="8">
        <f t="shared" si="1"/>
        <v>-35000000</v>
      </c>
      <c r="I54" s="9">
        <v>0</v>
      </c>
      <c r="J54" s="9">
        <f t="shared" si="2"/>
        <v>0</v>
      </c>
      <c r="K54" s="6">
        <f t="shared" ca="1" si="3"/>
        <v>1</v>
      </c>
      <c r="L54" s="10">
        <f t="shared" ca="1" si="5"/>
        <v>0</v>
      </c>
      <c r="M54" s="11">
        <f t="shared" ca="1" si="4"/>
        <v>0</v>
      </c>
    </row>
    <row r="55" spans="1:13" x14ac:dyDescent="0.25">
      <c r="A55" s="3" t="s">
        <v>120</v>
      </c>
      <c r="B55" s="3" t="s">
        <v>121</v>
      </c>
      <c r="C55" s="12">
        <v>46027</v>
      </c>
      <c r="D55" s="12">
        <v>46177</v>
      </c>
      <c r="E55" s="5">
        <v>25000052</v>
      </c>
      <c r="F55" s="6">
        <f t="shared" ca="1" si="0"/>
        <v>0.52</v>
      </c>
      <c r="G55" s="7">
        <v>60000052</v>
      </c>
      <c r="H55" s="8">
        <f t="shared" si="1"/>
        <v>-35000000</v>
      </c>
      <c r="I55" s="9">
        <v>0</v>
      </c>
      <c r="J55" s="9">
        <f t="shared" si="2"/>
        <v>0</v>
      </c>
      <c r="K55" s="6">
        <f t="shared" ca="1" si="3"/>
        <v>0.52</v>
      </c>
      <c r="L55" s="10">
        <f t="shared" ca="1" si="5"/>
        <v>0</v>
      </c>
      <c r="M55" s="11">
        <f t="shared" ca="1" si="4"/>
        <v>0</v>
      </c>
    </row>
    <row r="56" spans="1:13" x14ac:dyDescent="0.25">
      <c r="A56" s="3" t="s">
        <v>122</v>
      </c>
      <c r="B56" s="3" t="s">
        <v>123</v>
      </c>
      <c r="C56" s="13"/>
      <c r="D56" s="13"/>
      <c r="E56" s="5">
        <v>25000053</v>
      </c>
      <c r="F56" s="6">
        <f t="shared" ca="1" si="0"/>
        <v>1</v>
      </c>
      <c r="G56" s="7">
        <v>60000053</v>
      </c>
      <c r="H56" s="8">
        <f t="shared" si="1"/>
        <v>-35000000</v>
      </c>
      <c r="I56" s="9">
        <v>0</v>
      </c>
      <c r="J56" s="9">
        <f t="shared" si="2"/>
        <v>0</v>
      </c>
      <c r="K56" s="6">
        <f t="shared" ca="1" si="3"/>
        <v>1</v>
      </c>
      <c r="L56" s="10">
        <f t="shared" ca="1" si="5"/>
        <v>0</v>
      </c>
      <c r="M56" s="11">
        <f t="shared" ca="1" si="4"/>
        <v>0</v>
      </c>
    </row>
    <row r="57" spans="1:13" x14ac:dyDescent="0.25">
      <c r="A57" s="3" t="s">
        <v>124</v>
      </c>
      <c r="B57" s="3" t="s">
        <v>125</v>
      </c>
      <c r="C57" s="14">
        <v>45665</v>
      </c>
      <c r="D57" s="14">
        <v>46180</v>
      </c>
      <c r="E57" s="5">
        <v>25000054</v>
      </c>
      <c r="F57" s="6">
        <f t="shared" ca="1" si="0"/>
        <v>0.85436893203883491</v>
      </c>
      <c r="G57" s="7">
        <v>60000054</v>
      </c>
      <c r="H57" s="8">
        <f t="shared" si="1"/>
        <v>-35000000</v>
      </c>
      <c r="I57" s="9">
        <v>0</v>
      </c>
      <c r="J57" s="9">
        <f t="shared" si="2"/>
        <v>0</v>
      </c>
      <c r="K57" s="6">
        <f t="shared" ca="1" si="3"/>
        <v>0.85436893203883491</v>
      </c>
      <c r="L57" s="10">
        <f t="shared" ca="1" si="5"/>
        <v>0</v>
      </c>
      <c r="M57" s="11">
        <f t="shared" ca="1" si="4"/>
        <v>0</v>
      </c>
    </row>
    <row r="58" spans="1:13" x14ac:dyDescent="0.25">
      <c r="A58" s="3" t="s">
        <v>126</v>
      </c>
      <c r="B58" s="3" t="s">
        <v>127</v>
      </c>
      <c r="C58" s="12">
        <v>46015</v>
      </c>
      <c r="D58" s="12">
        <v>46136</v>
      </c>
      <c r="E58" s="5">
        <v>25000055</v>
      </c>
      <c r="F58" s="6">
        <f t="shared" ca="1" si="0"/>
        <v>0.74380165289256195</v>
      </c>
      <c r="G58" s="7">
        <v>60000055</v>
      </c>
      <c r="H58" s="8">
        <f t="shared" si="1"/>
        <v>-35000000</v>
      </c>
      <c r="I58" s="9">
        <v>0</v>
      </c>
      <c r="J58" s="9">
        <f t="shared" si="2"/>
        <v>0</v>
      </c>
      <c r="K58" s="6">
        <f t="shared" ca="1" si="3"/>
        <v>0.74380165289256195</v>
      </c>
      <c r="L58" s="10">
        <f t="shared" ca="1" si="5"/>
        <v>0</v>
      </c>
      <c r="M58" s="11">
        <f t="shared" ca="1" si="4"/>
        <v>0</v>
      </c>
    </row>
    <row r="59" spans="1:13" x14ac:dyDescent="0.25">
      <c r="A59" s="3" t="s">
        <v>128</v>
      </c>
      <c r="B59" s="3" t="s">
        <v>129</v>
      </c>
      <c r="C59" s="12">
        <v>46028</v>
      </c>
      <c r="D59" s="12">
        <v>46178</v>
      </c>
      <c r="E59" s="5">
        <v>25000056</v>
      </c>
      <c r="F59" s="6">
        <f t="shared" ca="1" si="0"/>
        <v>0.51333333333333331</v>
      </c>
      <c r="G59" s="7">
        <v>60000056</v>
      </c>
      <c r="H59" s="8">
        <f t="shared" si="1"/>
        <v>-35000000</v>
      </c>
      <c r="I59" s="9">
        <v>0</v>
      </c>
      <c r="J59" s="9">
        <f t="shared" si="2"/>
        <v>0</v>
      </c>
      <c r="K59" s="6">
        <f t="shared" ca="1" si="3"/>
        <v>0.51333333333333331</v>
      </c>
      <c r="L59" s="10">
        <f t="shared" ca="1" si="5"/>
        <v>0</v>
      </c>
      <c r="M59" s="11">
        <f t="shared" ca="1" si="4"/>
        <v>0</v>
      </c>
    </row>
    <row r="60" spans="1:13" x14ac:dyDescent="0.25">
      <c r="A60" s="3" t="s">
        <v>130</v>
      </c>
      <c r="B60" s="3" t="s">
        <v>131</v>
      </c>
      <c r="C60" s="12">
        <v>46015</v>
      </c>
      <c r="D60" s="12">
        <v>46076</v>
      </c>
      <c r="E60" s="5">
        <v>25000057</v>
      </c>
      <c r="F60" s="6">
        <f t="shared" ca="1" si="0"/>
        <v>1</v>
      </c>
      <c r="G60" s="7">
        <v>60000057</v>
      </c>
      <c r="H60" s="8">
        <f t="shared" si="1"/>
        <v>-35000000</v>
      </c>
      <c r="I60" s="9">
        <v>0</v>
      </c>
      <c r="J60" s="9">
        <f t="shared" si="2"/>
        <v>0</v>
      </c>
      <c r="K60" s="6">
        <f t="shared" ca="1" si="3"/>
        <v>1</v>
      </c>
      <c r="L60" s="10">
        <f t="shared" ca="1" si="5"/>
        <v>0</v>
      </c>
      <c r="M60" s="11">
        <f t="shared" ca="1" si="4"/>
        <v>0</v>
      </c>
    </row>
    <row r="61" spans="1:13" x14ac:dyDescent="0.25">
      <c r="A61" s="3" t="s">
        <v>132</v>
      </c>
      <c r="B61" s="3" t="s">
        <v>133</v>
      </c>
      <c r="C61" s="12">
        <v>46021</v>
      </c>
      <c r="D61" s="12">
        <v>46385</v>
      </c>
      <c r="E61" s="5">
        <v>25000058</v>
      </c>
      <c r="F61" s="6">
        <f t="shared" ca="1" si="0"/>
        <v>0.23076923076923078</v>
      </c>
      <c r="G61" s="7">
        <v>60000058</v>
      </c>
      <c r="H61" s="8">
        <f t="shared" si="1"/>
        <v>-35000000</v>
      </c>
      <c r="I61" s="9">
        <v>0</v>
      </c>
      <c r="J61" s="9">
        <f t="shared" si="2"/>
        <v>0</v>
      </c>
      <c r="K61" s="6">
        <f t="shared" ca="1" si="3"/>
        <v>0.23076923076923078</v>
      </c>
      <c r="L61" s="10">
        <f t="shared" ca="1" si="5"/>
        <v>0</v>
      </c>
      <c r="M61" s="11">
        <f t="shared" ca="1" si="4"/>
        <v>0</v>
      </c>
    </row>
    <row r="62" spans="1:13" x14ac:dyDescent="0.25">
      <c r="A62" s="3" t="s">
        <v>134</v>
      </c>
      <c r="B62" s="3" t="s">
        <v>135</v>
      </c>
      <c r="C62" s="12">
        <v>46020</v>
      </c>
      <c r="D62" s="12">
        <v>46384</v>
      </c>
      <c r="E62" s="5">
        <v>25000059</v>
      </c>
      <c r="F62" s="6">
        <f t="shared" ca="1" si="0"/>
        <v>0.23351648351648352</v>
      </c>
      <c r="G62" s="7">
        <v>60000059</v>
      </c>
      <c r="H62" s="8">
        <f t="shared" si="1"/>
        <v>-35000000</v>
      </c>
      <c r="I62" s="9">
        <v>0</v>
      </c>
      <c r="J62" s="9">
        <f t="shared" si="2"/>
        <v>0</v>
      </c>
      <c r="K62" s="6">
        <f t="shared" ca="1" si="3"/>
        <v>0.23351648351648352</v>
      </c>
      <c r="L62" s="10">
        <f t="shared" ca="1" si="5"/>
        <v>0</v>
      </c>
      <c r="M62" s="11">
        <f t="shared" ca="1" si="4"/>
        <v>0</v>
      </c>
    </row>
    <row r="63" spans="1:13" x14ac:dyDescent="0.25">
      <c r="A63" s="3" t="s">
        <v>136</v>
      </c>
      <c r="B63" s="3" t="s">
        <v>137</v>
      </c>
      <c r="C63" s="12">
        <v>46021</v>
      </c>
      <c r="D63" s="12">
        <v>46385</v>
      </c>
      <c r="E63" s="5">
        <v>25000060</v>
      </c>
      <c r="F63" s="6">
        <f t="shared" ca="1" si="0"/>
        <v>0.23076923076923078</v>
      </c>
      <c r="G63" s="7">
        <v>60000060</v>
      </c>
      <c r="H63" s="8">
        <f t="shared" si="1"/>
        <v>-35000000</v>
      </c>
      <c r="I63" s="9">
        <v>0</v>
      </c>
      <c r="J63" s="9">
        <f t="shared" si="2"/>
        <v>0</v>
      </c>
      <c r="K63" s="6">
        <f t="shared" ca="1" si="3"/>
        <v>0.23076923076923078</v>
      </c>
      <c r="L63" s="10">
        <f t="shared" ca="1" si="5"/>
        <v>0</v>
      </c>
      <c r="M63" s="11">
        <f t="shared" ca="1" si="4"/>
        <v>0</v>
      </c>
    </row>
    <row r="64" spans="1:13" x14ac:dyDescent="0.25">
      <c r="A64" s="3" t="s">
        <v>138</v>
      </c>
      <c r="B64" s="3" t="s">
        <v>139</v>
      </c>
      <c r="C64" s="12">
        <v>46021</v>
      </c>
      <c r="D64" s="12">
        <v>46324</v>
      </c>
      <c r="E64" s="5">
        <v>25000061</v>
      </c>
      <c r="F64" s="6">
        <f t="shared" ca="1" si="0"/>
        <v>0.27722772277227725</v>
      </c>
      <c r="G64" s="7">
        <v>60000061</v>
      </c>
      <c r="H64" s="8">
        <f t="shared" si="1"/>
        <v>-35000000</v>
      </c>
      <c r="I64" s="9">
        <v>0</v>
      </c>
      <c r="J64" s="9">
        <f t="shared" si="2"/>
        <v>0</v>
      </c>
      <c r="K64" s="6">
        <f t="shared" ca="1" si="3"/>
        <v>0.27722772277227725</v>
      </c>
      <c r="L64" s="10">
        <f t="shared" ca="1" si="5"/>
        <v>0</v>
      </c>
      <c r="M64" s="11">
        <f t="shared" ca="1" si="4"/>
        <v>0</v>
      </c>
    </row>
    <row r="65" spans="1:13" x14ac:dyDescent="0.25">
      <c r="A65" s="3" t="s">
        <v>140</v>
      </c>
      <c r="B65" s="3" t="s">
        <v>141</v>
      </c>
      <c r="C65" s="12">
        <v>46021</v>
      </c>
      <c r="D65" s="12">
        <v>46385</v>
      </c>
      <c r="E65" s="5">
        <v>25000062</v>
      </c>
      <c r="F65" s="6">
        <f t="shared" ca="1" si="0"/>
        <v>0.23076923076923078</v>
      </c>
      <c r="G65" s="7">
        <v>60000062</v>
      </c>
      <c r="H65" s="8">
        <f t="shared" si="1"/>
        <v>-35000000</v>
      </c>
      <c r="I65" s="9">
        <v>0</v>
      </c>
      <c r="J65" s="9">
        <f t="shared" si="2"/>
        <v>0</v>
      </c>
      <c r="K65" s="6">
        <f t="shared" ca="1" si="3"/>
        <v>0.23076923076923078</v>
      </c>
      <c r="L65" s="10">
        <f t="shared" ca="1" si="5"/>
        <v>0</v>
      </c>
      <c r="M65" s="11">
        <f t="shared" ca="1" si="4"/>
        <v>0</v>
      </c>
    </row>
    <row r="66" spans="1:13" x14ac:dyDescent="0.25">
      <c r="A66" s="3" t="s">
        <v>142</v>
      </c>
      <c r="B66" s="3" t="s">
        <v>143</v>
      </c>
      <c r="C66" s="12">
        <v>46021</v>
      </c>
      <c r="D66" s="12">
        <v>46324</v>
      </c>
      <c r="E66" s="5">
        <v>25000063</v>
      </c>
      <c r="F66" s="6">
        <f t="shared" ref="F66:F129" ca="1" si="6">+IF(TODAY()&lt;D66,_xlfn.DAYS(C66,TODAY())/_xlfn.DAYS(C66,D66),1)</f>
        <v>0.27722772277227725</v>
      </c>
      <c r="G66" s="7">
        <v>60000063</v>
      </c>
      <c r="H66" s="8">
        <f t="shared" ref="H66:H129" si="7">+E66-G66</f>
        <v>-35000000</v>
      </c>
      <c r="I66" s="9">
        <v>0</v>
      </c>
      <c r="J66" s="9">
        <f t="shared" ref="J66:J129" si="8">+I66</f>
        <v>0</v>
      </c>
      <c r="K66" s="6">
        <f t="shared" ref="K66:K129" ca="1" si="9">+IF(TODAY()&lt;D66,_xlfn.DAYS(C66,TODAY())/_xlfn.DAYS(C66,D66),1)</f>
        <v>0.27722772277227725</v>
      </c>
      <c r="L66" s="10">
        <f t="shared" ca="1" si="5"/>
        <v>0</v>
      </c>
      <c r="M66" s="11">
        <f t="shared" ref="M66:M129" ca="1" si="10">+J66-L66</f>
        <v>0</v>
      </c>
    </row>
    <row r="67" spans="1:13" x14ac:dyDescent="0.25">
      <c r="A67" s="3" t="s">
        <v>144</v>
      </c>
      <c r="B67" s="3" t="s">
        <v>145</v>
      </c>
      <c r="C67" s="12">
        <v>46021</v>
      </c>
      <c r="D67" s="12">
        <v>46385</v>
      </c>
      <c r="E67" s="5">
        <v>25000064</v>
      </c>
      <c r="F67" s="6">
        <f t="shared" ca="1" si="6"/>
        <v>0.23076923076923078</v>
      </c>
      <c r="G67" s="7">
        <v>60000064</v>
      </c>
      <c r="H67" s="8">
        <f t="shared" si="7"/>
        <v>-35000000</v>
      </c>
      <c r="I67" s="9">
        <v>0</v>
      </c>
      <c r="J67" s="9">
        <f t="shared" si="8"/>
        <v>0</v>
      </c>
      <c r="K67" s="6">
        <f t="shared" ca="1" si="9"/>
        <v>0.23076923076923078</v>
      </c>
      <c r="L67" s="10">
        <f t="shared" ref="L67:L130" ca="1" si="11">+J67*K67</f>
        <v>0</v>
      </c>
      <c r="M67" s="11">
        <f t="shared" ca="1" si="10"/>
        <v>0</v>
      </c>
    </row>
    <row r="68" spans="1:13" x14ac:dyDescent="0.25">
      <c r="A68" s="3" t="s">
        <v>146</v>
      </c>
      <c r="B68" s="3" t="s">
        <v>147</v>
      </c>
      <c r="C68" s="12">
        <v>46021</v>
      </c>
      <c r="D68" s="12">
        <v>46324</v>
      </c>
      <c r="E68" s="5">
        <v>25000065</v>
      </c>
      <c r="F68" s="6">
        <f t="shared" ca="1" si="6"/>
        <v>0.27722772277227725</v>
      </c>
      <c r="G68" s="7">
        <v>60000065</v>
      </c>
      <c r="H68" s="8">
        <f t="shared" si="7"/>
        <v>-35000000</v>
      </c>
      <c r="I68" s="9">
        <v>0</v>
      </c>
      <c r="J68" s="9">
        <f t="shared" si="8"/>
        <v>0</v>
      </c>
      <c r="K68" s="6">
        <f t="shared" ca="1" si="9"/>
        <v>0.27722772277227725</v>
      </c>
      <c r="L68" s="10">
        <f t="shared" ca="1" si="11"/>
        <v>0</v>
      </c>
      <c r="M68" s="11">
        <f t="shared" ca="1" si="10"/>
        <v>0</v>
      </c>
    </row>
    <row r="69" spans="1:13" x14ac:dyDescent="0.25">
      <c r="A69" s="3" t="s">
        <v>148</v>
      </c>
      <c r="B69" s="3" t="s">
        <v>149</v>
      </c>
      <c r="C69" s="12">
        <v>46024</v>
      </c>
      <c r="D69" s="12">
        <v>46357</v>
      </c>
      <c r="E69" s="5">
        <v>25000066</v>
      </c>
      <c r="F69" s="6">
        <f t="shared" ca="1" si="6"/>
        <v>0.24324324324324326</v>
      </c>
      <c r="G69" s="7">
        <v>60000066</v>
      </c>
      <c r="H69" s="8">
        <f t="shared" si="7"/>
        <v>-35000000</v>
      </c>
      <c r="I69" s="9">
        <v>0</v>
      </c>
      <c r="J69" s="9">
        <f t="shared" si="8"/>
        <v>0</v>
      </c>
      <c r="K69" s="6">
        <f t="shared" ca="1" si="9"/>
        <v>0.24324324324324326</v>
      </c>
      <c r="L69" s="10">
        <f t="shared" ca="1" si="11"/>
        <v>0</v>
      </c>
      <c r="M69" s="11">
        <f t="shared" ca="1" si="10"/>
        <v>0</v>
      </c>
    </row>
    <row r="70" spans="1:13" x14ac:dyDescent="0.25">
      <c r="A70" s="3" t="s">
        <v>150</v>
      </c>
      <c r="B70" s="3" t="s">
        <v>151</v>
      </c>
      <c r="C70" s="12">
        <v>46029</v>
      </c>
      <c r="D70" s="12">
        <v>46271</v>
      </c>
      <c r="E70" s="5">
        <v>25000067</v>
      </c>
      <c r="F70" s="6">
        <f t="shared" ca="1" si="6"/>
        <v>0.31404958677685951</v>
      </c>
      <c r="G70" s="7">
        <v>60000067</v>
      </c>
      <c r="H70" s="8">
        <f t="shared" si="7"/>
        <v>-35000000</v>
      </c>
      <c r="I70" s="9">
        <v>0</v>
      </c>
      <c r="J70" s="9">
        <f t="shared" si="8"/>
        <v>0</v>
      </c>
      <c r="K70" s="6">
        <f t="shared" ca="1" si="9"/>
        <v>0.31404958677685951</v>
      </c>
      <c r="L70" s="10">
        <f t="shared" ca="1" si="11"/>
        <v>0</v>
      </c>
      <c r="M70" s="11">
        <f t="shared" ca="1" si="10"/>
        <v>0</v>
      </c>
    </row>
    <row r="71" spans="1:13" x14ac:dyDescent="0.25">
      <c r="A71" s="3" t="s">
        <v>152</v>
      </c>
      <c r="B71" s="3" t="s">
        <v>153</v>
      </c>
      <c r="C71" s="12">
        <v>46021</v>
      </c>
      <c r="D71" s="12">
        <v>46385</v>
      </c>
      <c r="E71" s="5">
        <v>25000068</v>
      </c>
      <c r="F71" s="6">
        <f t="shared" ca="1" si="6"/>
        <v>0.23076923076923078</v>
      </c>
      <c r="G71" s="7">
        <v>60000068</v>
      </c>
      <c r="H71" s="8">
        <f t="shared" si="7"/>
        <v>-35000000</v>
      </c>
      <c r="I71" s="9">
        <v>0</v>
      </c>
      <c r="J71" s="9">
        <f t="shared" si="8"/>
        <v>0</v>
      </c>
      <c r="K71" s="6">
        <f t="shared" ca="1" si="9"/>
        <v>0.23076923076923078</v>
      </c>
      <c r="L71" s="10">
        <f t="shared" ca="1" si="11"/>
        <v>0</v>
      </c>
      <c r="M71" s="11">
        <f t="shared" ca="1" si="10"/>
        <v>0</v>
      </c>
    </row>
    <row r="72" spans="1:13" x14ac:dyDescent="0.25">
      <c r="A72" s="3" t="s">
        <v>154</v>
      </c>
      <c r="B72" s="3" t="s">
        <v>155</v>
      </c>
      <c r="C72" s="12">
        <v>46028</v>
      </c>
      <c r="D72" s="12">
        <v>46208</v>
      </c>
      <c r="E72" s="5">
        <v>25000069</v>
      </c>
      <c r="F72" s="6">
        <f t="shared" ca="1" si="6"/>
        <v>0.42777777777777776</v>
      </c>
      <c r="G72" s="7">
        <v>60000069</v>
      </c>
      <c r="H72" s="8">
        <f t="shared" si="7"/>
        <v>-35000000</v>
      </c>
      <c r="I72" s="9">
        <v>0</v>
      </c>
      <c r="J72" s="9">
        <f t="shared" si="8"/>
        <v>0</v>
      </c>
      <c r="K72" s="6">
        <f t="shared" ca="1" si="9"/>
        <v>0.42777777777777776</v>
      </c>
      <c r="L72" s="10">
        <f t="shared" ca="1" si="11"/>
        <v>0</v>
      </c>
      <c r="M72" s="11">
        <f t="shared" ca="1" si="10"/>
        <v>0</v>
      </c>
    </row>
    <row r="73" spans="1:13" x14ac:dyDescent="0.25">
      <c r="A73" s="3" t="s">
        <v>156</v>
      </c>
      <c r="B73" s="3" t="s">
        <v>157</v>
      </c>
      <c r="C73" s="12">
        <v>46024</v>
      </c>
      <c r="D73" s="12">
        <v>46204</v>
      </c>
      <c r="E73" s="5">
        <v>25000070</v>
      </c>
      <c r="F73" s="6">
        <f t="shared" ca="1" si="6"/>
        <v>0.45</v>
      </c>
      <c r="G73" s="7">
        <v>60000070</v>
      </c>
      <c r="H73" s="8">
        <f t="shared" si="7"/>
        <v>-35000000</v>
      </c>
      <c r="I73" s="9">
        <v>0</v>
      </c>
      <c r="J73" s="9">
        <f t="shared" si="8"/>
        <v>0</v>
      </c>
      <c r="K73" s="6">
        <f t="shared" ca="1" si="9"/>
        <v>0.45</v>
      </c>
      <c r="L73" s="10">
        <f t="shared" ca="1" si="11"/>
        <v>0</v>
      </c>
      <c r="M73" s="11">
        <f t="shared" ca="1" si="10"/>
        <v>0</v>
      </c>
    </row>
    <row r="74" spans="1:13" x14ac:dyDescent="0.25">
      <c r="A74" s="3" t="s">
        <v>158</v>
      </c>
      <c r="B74" s="3" t="s">
        <v>159</v>
      </c>
      <c r="C74" s="12">
        <v>46028</v>
      </c>
      <c r="D74" s="12">
        <v>46270</v>
      </c>
      <c r="E74" s="5">
        <v>25000071</v>
      </c>
      <c r="F74" s="6">
        <f t="shared" ca="1" si="6"/>
        <v>0.31818181818181818</v>
      </c>
      <c r="G74" s="7">
        <v>60000071</v>
      </c>
      <c r="H74" s="8">
        <f t="shared" si="7"/>
        <v>-35000000</v>
      </c>
      <c r="I74" s="9">
        <v>0</v>
      </c>
      <c r="J74" s="9">
        <f t="shared" si="8"/>
        <v>0</v>
      </c>
      <c r="K74" s="6">
        <f t="shared" ca="1" si="9"/>
        <v>0.31818181818181818</v>
      </c>
      <c r="L74" s="10">
        <f t="shared" ca="1" si="11"/>
        <v>0</v>
      </c>
      <c r="M74" s="11">
        <f t="shared" ca="1" si="10"/>
        <v>0</v>
      </c>
    </row>
    <row r="75" spans="1:13" x14ac:dyDescent="0.25">
      <c r="A75" s="3" t="s">
        <v>160</v>
      </c>
      <c r="B75" s="3" t="s">
        <v>161</v>
      </c>
      <c r="C75" s="12">
        <v>46024</v>
      </c>
      <c r="D75" s="12">
        <v>46266</v>
      </c>
      <c r="E75" s="5">
        <v>25000072</v>
      </c>
      <c r="F75" s="6">
        <f t="shared" ca="1" si="6"/>
        <v>0.33471074380165289</v>
      </c>
      <c r="G75" s="7">
        <v>60000072</v>
      </c>
      <c r="H75" s="8">
        <f t="shared" si="7"/>
        <v>-35000000</v>
      </c>
      <c r="I75" s="9">
        <v>0</v>
      </c>
      <c r="J75" s="9">
        <f t="shared" si="8"/>
        <v>0</v>
      </c>
      <c r="K75" s="6">
        <f t="shared" ca="1" si="9"/>
        <v>0.33471074380165289</v>
      </c>
      <c r="L75" s="10">
        <f t="shared" ca="1" si="11"/>
        <v>0</v>
      </c>
      <c r="M75" s="11">
        <f t="shared" ca="1" si="10"/>
        <v>0</v>
      </c>
    </row>
    <row r="76" spans="1:13" x14ac:dyDescent="0.25">
      <c r="A76" s="3" t="s">
        <v>162</v>
      </c>
      <c r="B76" s="3" t="s">
        <v>163</v>
      </c>
      <c r="C76" s="12">
        <v>46027</v>
      </c>
      <c r="D76" s="12">
        <v>46269</v>
      </c>
      <c r="E76" s="5">
        <v>25000073</v>
      </c>
      <c r="F76" s="6">
        <f t="shared" ca="1" si="6"/>
        <v>0.32231404958677684</v>
      </c>
      <c r="G76" s="7">
        <v>60000073</v>
      </c>
      <c r="H76" s="8">
        <f t="shared" si="7"/>
        <v>-35000000</v>
      </c>
      <c r="I76" s="9">
        <v>0</v>
      </c>
      <c r="J76" s="9">
        <f t="shared" si="8"/>
        <v>0</v>
      </c>
      <c r="K76" s="6">
        <f t="shared" ca="1" si="9"/>
        <v>0.32231404958677684</v>
      </c>
      <c r="L76" s="10">
        <f t="shared" ca="1" si="11"/>
        <v>0</v>
      </c>
      <c r="M76" s="11">
        <f t="shared" ca="1" si="10"/>
        <v>0</v>
      </c>
    </row>
    <row r="77" spans="1:13" x14ac:dyDescent="0.25">
      <c r="A77" s="3" t="s">
        <v>164</v>
      </c>
      <c r="B77" s="3" t="s">
        <v>165</v>
      </c>
      <c r="C77" s="12">
        <v>46022</v>
      </c>
      <c r="D77" s="12">
        <v>46325</v>
      </c>
      <c r="E77" s="5">
        <v>25000074</v>
      </c>
      <c r="F77" s="6">
        <f t="shared" ca="1" si="6"/>
        <v>0.27392739273927391</v>
      </c>
      <c r="G77" s="7">
        <v>60000074</v>
      </c>
      <c r="H77" s="8">
        <f t="shared" si="7"/>
        <v>-35000000</v>
      </c>
      <c r="I77" s="9">
        <v>0</v>
      </c>
      <c r="J77" s="9">
        <f t="shared" si="8"/>
        <v>0</v>
      </c>
      <c r="K77" s="6">
        <f t="shared" ca="1" si="9"/>
        <v>0.27392739273927391</v>
      </c>
      <c r="L77" s="10">
        <f t="shared" ca="1" si="11"/>
        <v>0</v>
      </c>
      <c r="M77" s="11">
        <f t="shared" ca="1" si="10"/>
        <v>0</v>
      </c>
    </row>
    <row r="78" spans="1:13" x14ac:dyDescent="0.25">
      <c r="A78" s="3" t="s">
        <v>166</v>
      </c>
      <c r="B78" s="3" t="s">
        <v>167</v>
      </c>
      <c r="C78" s="12">
        <v>46022</v>
      </c>
      <c r="D78" s="12">
        <v>46386</v>
      </c>
      <c r="E78" s="5">
        <v>25000075</v>
      </c>
      <c r="F78" s="6">
        <f t="shared" ca="1" si="6"/>
        <v>0.22802197802197802</v>
      </c>
      <c r="G78" s="7">
        <v>60000075</v>
      </c>
      <c r="H78" s="8">
        <f t="shared" si="7"/>
        <v>-35000000</v>
      </c>
      <c r="I78" s="9">
        <v>0</v>
      </c>
      <c r="J78" s="9">
        <f t="shared" si="8"/>
        <v>0</v>
      </c>
      <c r="K78" s="6">
        <f t="shared" ca="1" si="9"/>
        <v>0.22802197802197802</v>
      </c>
      <c r="L78" s="10">
        <f t="shared" ca="1" si="11"/>
        <v>0</v>
      </c>
      <c r="M78" s="11">
        <f t="shared" ca="1" si="10"/>
        <v>0</v>
      </c>
    </row>
    <row r="79" spans="1:13" x14ac:dyDescent="0.25">
      <c r="A79" s="3" t="s">
        <v>168</v>
      </c>
      <c r="B79" s="3" t="s">
        <v>169</v>
      </c>
      <c r="C79" s="12">
        <v>46022</v>
      </c>
      <c r="D79" s="12">
        <v>46356</v>
      </c>
      <c r="E79" s="5">
        <v>25000076</v>
      </c>
      <c r="F79" s="6">
        <f t="shared" ca="1" si="6"/>
        <v>0.24850299401197604</v>
      </c>
      <c r="G79" s="7">
        <v>60000076</v>
      </c>
      <c r="H79" s="8">
        <f t="shared" si="7"/>
        <v>-35000000</v>
      </c>
      <c r="I79" s="9">
        <v>0</v>
      </c>
      <c r="J79" s="9">
        <f t="shared" si="8"/>
        <v>0</v>
      </c>
      <c r="K79" s="6">
        <f t="shared" ca="1" si="9"/>
        <v>0.24850299401197604</v>
      </c>
      <c r="L79" s="10">
        <f t="shared" ca="1" si="11"/>
        <v>0</v>
      </c>
      <c r="M79" s="11">
        <f t="shared" ca="1" si="10"/>
        <v>0</v>
      </c>
    </row>
    <row r="80" spans="1:13" x14ac:dyDescent="0.25">
      <c r="A80" s="3" t="s">
        <v>170</v>
      </c>
      <c r="B80" s="3" t="s">
        <v>171</v>
      </c>
      <c r="C80" s="12">
        <v>46022</v>
      </c>
      <c r="D80" s="12">
        <v>46233</v>
      </c>
      <c r="E80" s="5">
        <v>25000077</v>
      </c>
      <c r="F80" s="6">
        <f t="shared" ca="1" si="6"/>
        <v>0.39336492890995262</v>
      </c>
      <c r="G80" s="7">
        <v>60000077</v>
      </c>
      <c r="H80" s="8">
        <f t="shared" si="7"/>
        <v>-35000000</v>
      </c>
      <c r="I80" s="9">
        <v>0</v>
      </c>
      <c r="J80" s="9">
        <f t="shared" si="8"/>
        <v>0</v>
      </c>
      <c r="K80" s="6">
        <f t="shared" ca="1" si="9"/>
        <v>0.39336492890995262</v>
      </c>
      <c r="L80" s="10">
        <f t="shared" ca="1" si="11"/>
        <v>0</v>
      </c>
      <c r="M80" s="11">
        <f t="shared" ca="1" si="10"/>
        <v>0</v>
      </c>
    </row>
    <row r="81" spans="1:13" x14ac:dyDescent="0.25">
      <c r="A81" s="3" t="s">
        <v>172</v>
      </c>
      <c r="B81" s="3" t="s">
        <v>173</v>
      </c>
      <c r="C81" s="12">
        <v>46035</v>
      </c>
      <c r="D81" s="12">
        <v>46215</v>
      </c>
      <c r="E81" s="5">
        <v>25000078</v>
      </c>
      <c r="F81" s="6">
        <f t="shared" ca="1" si="6"/>
        <v>0.3888888888888889</v>
      </c>
      <c r="G81" s="7">
        <v>60000078</v>
      </c>
      <c r="H81" s="8">
        <f t="shared" si="7"/>
        <v>-35000000</v>
      </c>
      <c r="I81" s="9">
        <v>0</v>
      </c>
      <c r="J81" s="9">
        <f t="shared" si="8"/>
        <v>0</v>
      </c>
      <c r="K81" s="6">
        <f t="shared" ca="1" si="9"/>
        <v>0.3888888888888889</v>
      </c>
      <c r="L81" s="10">
        <f t="shared" ca="1" si="11"/>
        <v>0</v>
      </c>
      <c r="M81" s="11">
        <f t="shared" ca="1" si="10"/>
        <v>0</v>
      </c>
    </row>
    <row r="82" spans="1:13" x14ac:dyDescent="0.25">
      <c r="A82" s="3" t="s">
        <v>174</v>
      </c>
      <c r="B82" s="3" t="s">
        <v>175</v>
      </c>
      <c r="C82" s="12">
        <v>46024</v>
      </c>
      <c r="D82" s="12">
        <v>46357</v>
      </c>
      <c r="E82" s="5">
        <v>25000079</v>
      </c>
      <c r="F82" s="6">
        <f t="shared" ca="1" si="6"/>
        <v>0.24324324324324326</v>
      </c>
      <c r="G82" s="7">
        <v>60000079</v>
      </c>
      <c r="H82" s="8">
        <f t="shared" si="7"/>
        <v>-35000000</v>
      </c>
      <c r="I82" s="9">
        <v>0</v>
      </c>
      <c r="J82" s="9">
        <f t="shared" si="8"/>
        <v>0</v>
      </c>
      <c r="K82" s="6">
        <f t="shared" ca="1" si="9"/>
        <v>0.24324324324324326</v>
      </c>
      <c r="L82" s="10">
        <f t="shared" ca="1" si="11"/>
        <v>0</v>
      </c>
      <c r="M82" s="11">
        <f t="shared" ca="1" si="10"/>
        <v>0</v>
      </c>
    </row>
    <row r="83" spans="1:13" x14ac:dyDescent="0.25">
      <c r="A83" s="3" t="s">
        <v>176</v>
      </c>
      <c r="B83" s="3" t="s">
        <v>177</v>
      </c>
      <c r="C83" s="12">
        <v>46022</v>
      </c>
      <c r="D83" s="12">
        <v>46203</v>
      </c>
      <c r="E83" s="5">
        <v>25000080</v>
      </c>
      <c r="F83" s="6">
        <f t="shared" ca="1" si="6"/>
        <v>0.4585635359116022</v>
      </c>
      <c r="G83" s="7">
        <v>60000080</v>
      </c>
      <c r="H83" s="8">
        <f t="shared" si="7"/>
        <v>-35000000</v>
      </c>
      <c r="I83" s="9">
        <v>0</v>
      </c>
      <c r="J83" s="9">
        <f t="shared" si="8"/>
        <v>0</v>
      </c>
      <c r="K83" s="6">
        <f t="shared" ca="1" si="9"/>
        <v>0.4585635359116022</v>
      </c>
      <c r="L83" s="10">
        <f t="shared" ca="1" si="11"/>
        <v>0</v>
      </c>
      <c r="M83" s="11">
        <f t="shared" ca="1" si="10"/>
        <v>0</v>
      </c>
    </row>
    <row r="84" spans="1:13" x14ac:dyDescent="0.25">
      <c r="A84" s="3" t="s">
        <v>178</v>
      </c>
      <c r="B84" s="3" t="s">
        <v>179</v>
      </c>
      <c r="C84" s="12">
        <v>46027</v>
      </c>
      <c r="D84" s="12">
        <v>46177</v>
      </c>
      <c r="E84" s="5">
        <v>25000081</v>
      </c>
      <c r="F84" s="6">
        <f t="shared" ca="1" si="6"/>
        <v>0.52</v>
      </c>
      <c r="G84" s="7">
        <v>60000081</v>
      </c>
      <c r="H84" s="8">
        <f t="shared" si="7"/>
        <v>-35000000</v>
      </c>
      <c r="I84" s="9">
        <v>0</v>
      </c>
      <c r="J84" s="9">
        <f t="shared" si="8"/>
        <v>0</v>
      </c>
      <c r="K84" s="6">
        <f t="shared" ca="1" si="9"/>
        <v>0.52</v>
      </c>
      <c r="L84" s="10">
        <f t="shared" ca="1" si="11"/>
        <v>0</v>
      </c>
      <c r="M84" s="11">
        <f t="shared" ca="1" si="10"/>
        <v>0</v>
      </c>
    </row>
    <row r="85" spans="1:13" x14ac:dyDescent="0.25">
      <c r="A85" s="3" t="s">
        <v>180</v>
      </c>
      <c r="B85" s="3" t="s">
        <v>181</v>
      </c>
      <c r="C85" s="12">
        <v>46030</v>
      </c>
      <c r="D85" s="12">
        <v>46210</v>
      </c>
      <c r="E85" s="5">
        <v>25000082</v>
      </c>
      <c r="F85" s="6">
        <f t="shared" ca="1" si="6"/>
        <v>0.41666666666666669</v>
      </c>
      <c r="G85" s="7">
        <v>60000082</v>
      </c>
      <c r="H85" s="8">
        <f t="shared" si="7"/>
        <v>-35000000</v>
      </c>
      <c r="I85" s="9">
        <v>0</v>
      </c>
      <c r="J85" s="9">
        <f t="shared" si="8"/>
        <v>0</v>
      </c>
      <c r="K85" s="6">
        <f t="shared" ca="1" si="9"/>
        <v>0.41666666666666669</v>
      </c>
      <c r="L85" s="10">
        <f t="shared" ca="1" si="11"/>
        <v>0</v>
      </c>
      <c r="M85" s="11">
        <f t="shared" ca="1" si="10"/>
        <v>0</v>
      </c>
    </row>
    <row r="86" spans="1:13" x14ac:dyDescent="0.25">
      <c r="A86" s="3" t="s">
        <v>182</v>
      </c>
      <c r="B86" s="3" t="s">
        <v>183</v>
      </c>
      <c r="C86" s="12">
        <v>46029</v>
      </c>
      <c r="D86" s="12">
        <v>46209</v>
      </c>
      <c r="E86" s="5">
        <v>25000083</v>
      </c>
      <c r="F86" s="6">
        <f t="shared" ca="1" si="6"/>
        <v>0.42222222222222222</v>
      </c>
      <c r="G86" s="7">
        <v>60000083</v>
      </c>
      <c r="H86" s="8">
        <f t="shared" si="7"/>
        <v>-35000000</v>
      </c>
      <c r="I86" s="9">
        <v>0</v>
      </c>
      <c r="J86" s="9">
        <f t="shared" si="8"/>
        <v>0</v>
      </c>
      <c r="K86" s="6">
        <f t="shared" ca="1" si="9"/>
        <v>0.42222222222222222</v>
      </c>
      <c r="L86" s="10">
        <f t="shared" ca="1" si="11"/>
        <v>0</v>
      </c>
      <c r="M86" s="11">
        <f t="shared" ca="1" si="10"/>
        <v>0</v>
      </c>
    </row>
    <row r="87" spans="1:13" x14ac:dyDescent="0.25">
      <c r="A87" s="3" t="s">
        <v>184</v>
      </c>
      <c r="B87" s="3" t="s">
        <v>185</v>
      </c>
      <c r="C87" s="12">
        <v>46030</v>
      </c>
      <c r="D87" s="12">
        <v>46210</v>
      </c>
      <c r="E87" s="5">
        <v>25000084</v>
      </c>
      <c r="F87" s="6">
        <f t="shared" ca="1" si="6"/>
        <v>0.41666666666666669</v>
      </c>
      <c r="G87" s="7">
        <v>60000084</v>
      </c>
      <c r="H87" s="8">
        <f t="shared" si="7"/>
        <v>-35000000</v>
      </c>
      <c r="I87" s="9">
        <v>0</v>
      </c>
      <c r="J87" s="9">
        <f t="shared" si="8"/>
        <v>0</v>
      </c>
      <c r="K87" s="6">
        <f t="shared" ca="1" si="9"/>
        <v>0.41666666666666669</v>
      </c>
      <c r="L87" s="10">
        <f t="shared" ca="1" si="11"/>
        <v>0</v>
      </c>
      <c r="M87" s="11">
        <f t="shared" ca="1" si="10"/>
        <v>0</v>
      </c>
    </row>
    <row r="88" spans="1:13" x14ac:dyDescent="0.25">
      <c r="A88" s="3" t="s">
        <v>186</v>
      </c>
      <c r="B88" s="3" t="s">
        <v>187</v>
      </c>
      <c r="C88" s="12">
        <v>46035</v>
      </c>
      <c r="D88" s="12">
        <v>46215</v>
      </c>
      <c r="E88" s="5">
        <v>25000085</v>
      </c>
      <c r="F88" s="6">
        <f t="shared" ca="1" si="6"/>
        <v>0.3888888888888889</v>
      </c>
      <c r="G88" s="7">
        <v>60000085</v>
      </c>
      <c r="H88" s="8">
        <f t="shared" si="7"/>
        <v>-35000000</v>
      </c>
      <c r="I88" s="9">
        <v>0</v>
      </c>
      <c r="J88" s="9">
        <f t="shared" si="8"/>
        <v>0</v>
      </c>
      <c r="K88" s="6">
        <f t="shared" ca="1" si="9"/>
        <v>0.3888888888888889</v>
      </c>
      <c r="L88" s="10">
        <f t="shared" ca="1" si="11"/>
        <v>0</v>
      </c>
      <c r="M88" s="11">
        <f t="shared" ca="1" si="10"/>
        <v>0</v>
      </c>
    </row>
    <row r="89" spans="1:13" x14ac:dyDescent="0.25">
      <c r="A89" s="3" t="s">
        <v>188</v>
      </c>
      <c r="B89" s="15" t="s">
        <v>189</v>
      </c>
      <c r="C89" s="12">
        <v>46038</v>
      </c>
      <c r="D89" s="12">
        <v>46219</v>
      </c>
      <c r="E89" s="5">
        <v>25000086</v>
      </c>
      <c r="F89" s="6">
        <f t="shared" ca="1" si="6"/>
        <v>0.37016574585635359</v>
      </c>
      <c r="G89" s="7">
        <v>60000086</v>
      </c>
      <c r="H89" s="8">
        <f t="shared" si="7"/>
        <v>-35000000</v>
      </c>
      <c r="I89" s="9">
        <v>0</v>
      </c>
      <c r="J89" s="9">
        <f t="shared" si="8"/>
        <v>0</v>
      </c>
      <c r="K89" s="6">
        <f t="shared" ca="1" si="9"/>
        <v>0.37016574585635359</v>
      </c>
      <c r="L89" s="10">
        <f t="shared" ca="1" si="11"/>
        <v>0</v>
      </c>
      <c r="M89" s="11">
        <f t="shared" ca="1" si="10"/>
        <v>0</v>
      </c>
    </row>
    <row r="90" spans="1:13" x14ac:dyDescent="0.25">
      <c r="A90" s="3" t="s">
        <v>190</v>
      </c>
      <c r="B90" s="3" t="s">
        <v>191</v>
      </c>
      <c r="C90" s="12">
        <v>46029</v>
      </c>
      <c r="D90" s="12">
        <v>46271</v>
      </c>
      <c r="E90" s="5">
        <v>25000087</v>
      </c>
      <c r="F90" s="6">
        <f t="shared" ca="1" si="6"/>
        <v>0.31404958677685951</v>
      </c>
      <c r="G90" s="7">
        <v>60000087</v>
      </c>
      <c r="H90" s="8">
        <f t="shared" si="7"/>
        <v>-35000000</v>
      </c>
      <c r="I90" s="9">
        <v>0</v>
      </c>
      <c r="J90" s="9">
        <f t="shared" si="8"/>
        <v>0</v>
      </c>
      <c r="K90" s="6">
        <f t="shared" ca="1" si="9"/>
        <v>0.31404958677685951</v>
      </c>
      <c r="L90" s="10">
        <f t="shared" ca="1" si="11"/>
        <v>0</v>
      </c>
      <c r="M90" s="11">
        <f t="shared" ca="1" si="10"/>
        <v>0</v>
      </c>
    </row>
    <row r="91" spans="1:13" x14ac:dyDescent="0.25">
      <c r="A91" s="3" t="s">
        <v>192</v>
      </c>
      <c r="B91" s="3" t="s">
        <v>193</v>
      </c>
      <c r="C91" s="12">
        <v>46031</v>
      </c>
      <c r="D91" s="12">
        <v>46273</v>
      </c>
      <c r="E91" s="5">
        <v>25000088</v>
      </c>
      <c r="F91" s="6">
        <f t="shared" ca="1" si="6"/>
        <v>0.30578512396694213</v>
      </c>
      <c r="G91" s="7">
        <v>60000088</v>
      </c>
      <c r="H91" s="8">
        <f t="shared" si="7"/>
        <v>-35000000</v>
      </c>
      <c r="I91" s="9">
        <v>0</v>
      </c>
      <c r="J91" s="9">
        <f t="shared" si="8"/>
        <v>0</v>
      </c>
      <c r="K91" s="6">
        <f t="shared" ca="1" si="9"/>
        <v>0.30578512396694213</v>
      </c>
      <c r="L91" s="10">
        <f t="shared" ca="1" si="11"/>
        <v>0</v>
      </c>
      <c r="M91" s="11">
        <f t="shared" ca="1" si="10"/>
        <v>0</v>
      </c>
    </row>
    <row r="92" spans="1:13" x14ac:dyDescent="0.25">
      <c r="A92" s="3" t="s">
        <v>194</v>
      </c>
      <c r="B92" s="15" t="s">
        <v>195</v>
      </c>
      <c r="C92" s="12">
        <v>46029</v>
      </c>
      <c r="D92" s="12">
        <v>46118</v>
      </c>
      <c r="E92" s="5">
        <v>25000089</v>
      </c>
      <c r="F92" s="6">
        <f t="shared" ca="1" si="6"/>
        <v>0.8539325842696629</v>
      </c>
      <c r="G92" s="7">
        <v>60000089</v>
      </c>
      <c r="H92" s="8">
        <f t="shared" si="7"/>
        <v>-35000000</v>
      </c>
      <c r="I92" s="9">
        <v>0</v>
      </c>
      <c r="J92" s="9">
        <f t="shared" si="8"/>
        <v>0</v>
      </c>
      <c r="K92" s="6">
        <f t="shared" ca="1" si="9"/>
        <v>0.8539325842696629</v>
      </c>
      <c r="L92" s="10">
        <f t="shared" ca="1" si="11"/>
        <v>0</v>
      </c>
      <c r="M92" s="11">
        <f t="shared" ca="1" si="10"/>
        <v>0</v>
      </c>
    </row>
    <row r="93" spans="1:13" x14ac:dyDescent="0.25">
      <c r="A93" s="3" t="s">
        <v>196</v>
      </c>
      <c r="B93" s="15" t="s">
        <v>197</v>
      </c>
      <c r="C93" s="12">
        <v>46030</v>
      </c>
      <c r="D93" s="12">
        <v>46272</v>
      </c>
      <c r="E93" s="5">
        <v>25000090</v>
      </c>
      <c r="F93" s="6">
        <f t="shared" ca="1" si="6"/>
        <v>0.30991735537190085</v>
      </c>
      <c r="G93" s="7">
        <v>60000090</v>
      </c>
      <c r="H93" s="8">
        <f t="shared" si="7"/>
        <v>-35000000</v>
      </c>
      <c r="I93" s="9">
        <v>0</v>
      </c>
      <c r="J93" s="9">
        <f t="shared" si="8"/>
        <v>0</v>
      </c>
      <c r="K93" s="6">
        <f t="shared" ca="1" si="9"/>
        <v>0.30991735537190085</v>
      </c>
      <c r="L93" s="10">
        <f t="shared" ca="1" si="11"/>
        <v>0</v>
      </c>
      <c r="M93" s="11">
        <f t="shared" ca="1" si="10"/>
        <v>0</v>
      </c>
    </row>
    <row r="94" spans="1:13" x14ac:dyDescent="0.25">
      <c r="A94" s="3" t="s">
        <v>198</v>
      </c>
      <c r="B94" s="15" t="s">
        <v>199</v>
      </c>
      <c r="C94" s="13" t="s">
        <v>200</v>
      </c>
      <c r="D94" s="13"/>
      <c r="E94" s="5">
        <v>25000091</v>
      </c>
      <c r="F94" s="6">
        <f t="shared" ca="1" si="6"/>
        <v>1</v>
      </c>
      <c r="G94" s="7">
        <v>60000091</v>
      </c>
      <c r="H94" s="8">
        <f t="shared" si="7"/>
        <v>-35000000</v>
      </c>
      <c r="I94" s="9">
        <v>0</v>
      </c>
      <c r="J94" s="9">
        <f t="shared" si="8"/>
        <v>0</v>
      </c>
      <c r="K94" s="6">
        <f t="shared" ca="1" si="9"/>
        <v>1</v>
      </c>
      <c r="L94" s="10">
        <f t="shared" ca="1" si="11"/>
        <v>0</v>
      </c>
      <c r="M94" s="11">
        <f t="shared" ca="1" si="10"/>
        <v>0</v>
      </c>
    </row>
    <row r="95" spans="1:13" x14ac:dyDescent="0.25">
      <c r="A95" s="3" t="s">
        <v>201</v>
      </c>
      <c r="B95" s="15" t="s">
        <v>202</v>
      </c>
      <c r="C95" s="12">
        <v>46030</v>
      </c>
      <c r="D95" s="12">
        <v>46210</v>
      </c>
      <c r="E95" s="5">
        <v>25000092</v>
      </c>
      <c r="F95" s="6">
        <f t="shared" ca="1" si="6"/>
        <v>0.41666666666666669</v>
      </c>
      <c r="G95" s="7">
        <v>60000092</v>
      </c>
      <c r="H95" s="8">
        <f t="shared" si="7"/>
        <v>-35000000</v>
      </c>
      <c r="I95" s="9">
        <v>0</v>
      </c>
      <c r="J95" s="9">
        <f t="shared" si="8"/>
        <v>0</v>
      </c>
      <c r="K95" s="6">
        <f t="shared" ca="1" si="9"/>
        <v>0.41666666666666669</v>
      </c>
      <c r="L95" s="10">
        <f t="shared" ca="1" si="11"/>
        <v>0</v>
      </c>
      <c r="M95" s="11">
        <f t="shared" ca="1" si="10"/>
        <v>0</v>
      </c>
    </row>
    <row r="96" spans="1:13" x14ac:dyDescent="0.25">
      <c r="A96" s="3" t="s">
        <v>203</v>
      </c>
      <c r="B96" s="15" t="s">
        <v>204</v>
      </c>
      <c r="C96" s="12">
        <v>46023</v>
      </c>
      <c r="D96" s="12"/>
      <c r="E96" s="5">
        <v>25000093</v>
      </c>
      <c r="F96" s="6">
        <f t="shared" ca="1" si="6"/>
        <v>1</v>
      </c>
      <c r="G96" s="7">
        <v>60000093</v>
      </c>
      <c r="H96" s="8">
        <f t="shared" si="7"/>
        <v>-35000000</v>
      </c>
      <c r="I96" s="9">
        <v>0</v>
      </c>
      <c r="J96" s="9">
        <f t="shared" si="8"/>
        <v>0</v>
      </c>
      <c r="K96" s="6">
        <f t="shared" ca="1" si="9"/>
        <v>1</v>
      </c>
      <c r="L96" s="10">
        <f t="shared" ca="1" si="11"/>
        <v>0</v>
      </c>
      <c r="M96" s="11">
        <f t="shared" ca="1" si="10"/>
        <v>0</v>
      </c>
    </row>
    <row r="97" spans="1:13" x14ac:dyDescent="0.25">
      <c r="A97" s="3" t="s">
        <v>205</v>
      </c>
      <c r="B97" s="15" t="s">
        <v>206</v>
      </c>
      <c r="C97" s="12">
        <v>46035</v>
      </c>
      <c r="D97" s="12">
        <v>46215</v>
      </c>
      <c r="E97" s="5">
        <v>25000094</v>
      </c>
      <c r="F97" s="6">
        <f t="shared" ca="1" si="6"/>
        <v>0.3888888888888889</v>
      </c>
      <c r="G97" s="7">
        <v>60000094</v>
      </c>
      <c r="H97" s="8">
        <f t="shared" si="7"/>
        <v>-35000000</v>
      </c>
      <c r="I97" s="9">
        <v>0</v>
      </c>
      <c r="J97" s="9">
        <f t="shared" si="8"/>
        <v>0</v>
      </c>
      <c r="K97" s="6">
        <f t="shared" ca="1" si="9"/>
        <v>0.3888888888888889</v>
      </c>
      <c r="L97" s="10">
        <f t="shared" ca="1" si="11"/>
        <v>0</v>
      </c>
      <c r="M97" s="11">
        <f t="shared" ca="1" si="10"/>
        <v>0</v>
      </c>
    </row>
    <row r="98" spans="1:13" x14ac:dyDescent="0.25">
      <c r="A98" s="3" t="s">
        <v>207</v>
      </c>
      <c r="B98" s="16" t="s">
        <v>208</v>
      </c>
      <c r="C98" s="12" t="s">
        <v>209</v>
      </c>
      <c r="D98" s="12"/>
      <c r="E98" s="5">
        <v>25000095</v>
      </c>
      <c r="F98" s="6">
        <f t="shared" ca="1" si="6"/>
        <v>1</v>
      </c>
      <c r="G98" s="7">
        <v>60000095</v>
      </c>
      <c r="H98" s="8">
        <f t="shared" si="7"/>
        <v>-35000000</v>
      </c>
      <c r="I98" s="9">
        <v>0</v>
      </c>
      <c r="J98" s="9">
        <f t="shared" si="8"/>
        <v>0</v>
      </c>
      <c r="K98" s="6">
        <f t="shared" ca="1" si="9"/>
        <v>1</v>
      </c>
      <c r="L98" s="10">
        <f t="shared" ca="1" si="11"/>
        <v>0</v>
      </c>
      <c r="M98" s="11">
        <f t="shared" ca="1" si="10"/>
        <v>0</v>
      </c>
    </row>
    <row r="99" spans="1:13" x14ac:dyDescent="0.25">
      <c r="A99" s="3" t="s">
        <v>210</v>
      </c>
      <c r="B99" s="15" t="s">
        <v>211</v>
      </c>
      <c r="C99" s="12">
        <v>46028</v>
      </c>
      <c r="D99" s="12">
        <v>46331</v>
      </c>
      <c r="E99" s="5">
        <v>25000096</v>
      </c>
      <c r="F99" s="6">
        <f t="shared" ca="1" si="6"/>
        <v>0.25412541254125415</v>
      </c>
      <c r="G99" s="7">
        <v>60000096</v>
      </c>
      <c r="H99" s="8">
        <f t="shared" si="7"/>
        <v>-35000000</v>
      </c>
      <c r="I99" s="9">
        <v>0</v>
      </c>
      <c r="J99" s="9">
        <f t="shared" si="8"/>
        <v>0</v>
      </c>
      <c r="K99" s="6">
        <f t="shared" ca="1" si="9"/>
        <v>0.25412541254125415</v>
      </c>
      <c r="L99" s="10">
        <f t="shared" ca="1" si="11"/>
        <v>0</v>
      </c>
      <c r="M99" s="11">
        <f t="shared" ca="1" si="10"/>
        <v>0</v>
      </c>
    </row>
    <row r="100" spans="1:13" x14ac:dyDescent="0.25">
      <c r="A100" s="3" t="s">
        <v>212</v>
      </c>
      <c r="B100" s="15" t="s">
        <v>213</v>
      </c>
      <c r="C100" s="12">
        <v>46029</v>
      </c>
      <c r="D100" s="12">
        <v>46332</v>
      </c>
      <c r="E100" s="5">
        <v>25000097</v>
      </c>
      <c r="F100" s="6">
        <f t="shared" ca="1" si="6"/>
        <v>0.25082508250825081</v>
      </c>
      <c r="G100" s="7">
        <v>60000097</v>
      </c>
      <c r="H100" s="8">
        <f t="shared" si="7"/>
        <v>-35000000</v>
      </c>
      <c r="I100" s="9">
        <v>0</v>
      </c>
      <c r="J100" s="9">
        <f t="shared" si="8"/>
        <v>0</v>
      </c>
      <c r="K100" s="6">
        <f t="shared" ca="1" si="9"/>
        <v>0.25082508250825081</v>
      </c>
      <c r="L100" s="10">
        <f t="shared" ca="1" si="11"/>
        <v>0</v>
      </c>
      <c r="M100" s="11">
        <f t="shared" ca="1" si="10"/>
        <v>0</v>
      </c>
    </row>
    <row r="101" spans="1:13" x14ac:dyDescent="0.25">
      <c r="A101" s="3" t="s">
        <v>214</v>
      </c>
      <c r="B101" s="15" t="s">
        <v>215</v>
      </c>
      <c r="C101" s="12">
        <v>46029</v>
      </c>
      <c r="D101" s="12">
        <v>46179</v>
      </c>
      <c r="E101" s="5">
        <v>25000098</v>
      </c>
      <c r="F101" s="6">
        <f t="shared" ca="1" si="6"/>
        <v>0.50666666666666671</v>
      </c>
      <c r="G101" s="7">
        <v>60000098</v>
      </c>
      <c r="H101" s="8">
        <f t="shared" si="7"/>
        <v>-35000000</v>
      </c>
      <c r="I101" s="9">
        <v>0</v>
      </c>
      <c r="J101" s="9">
        <f t="shared" si="8"/>
        <v>0</v>
      </c>
      <c r="K101" s="6">
        <f t="shared" ca="1" si="9"/>
        <v>0.50666666666666671</v>
      </c>
      <c r="L101" s="10">
        <f t="shared" ca="1" si="11"/>
        <v>0</v>
      </c>
      <c r="M101" s="11">
        <f t="shared" ca="1" si="10"/>
        <v>0</v>
      </c>
    </row>
    <row r="102" spans="1:13" x14ac:dyDescent="0.25">
      <c r="A102" s="3" t="s">
        <v>216</v>
      </c>
      <c r="B102" s="15" t="s">
        <v>217</v>
      </c>
      <c r="C102" s="12" t="s">
        <v>218</v>
      </c>
      <c r="D102" s="12"/>
      <c r="E102" s="5">
        <v>25000099</v>
      </c>
      <c r="F102" s="6">
        <f t="shared" ca="1" si="6"/>
        <v>1</v>
      </c>
      <c r="G102" s="7">
        <v>60000099</v>
      </c>
      <c r="H102" s="8">
        <f t="shared" si="7"/>
        <v>-35000000</v>
      </c>
      <c r="I102" s="9">
        <v>0</v>
      </c>
      <c r="J102" s="9">
        <f t="shared" si="8"/>
        <v>0</v>
      </c>
      <c r="K102" s="6">
        <f t="shared" ca="1" si="9"/>
        <v>1</v>
      </c>
      <c r="L102" s="10">
        <f t="shared" ca="1" si="11"/>
        <v>0</v>
      </c>
      <c r="M102" s="11">
        <f t="shared" ca="1" si="10"/>
        <v>0</v>
      </c>
    </row>
    <row r="103" spans="1:13" x14ac:dyDescent="0.25">
      <c r="A103" s="3" t="s">
        <v>219</v>
      </c>
      <c r="B103" s="15" t="s">
        <v>220</v>
      </c>
      <c r="C103" s="12">
        <v>46027</v>
      </c>
      <c r="D103" s="12">
        <v>46177</v>
      </c>
      <c r="E103" s="5">
        <v>25000100</v>
      </c>
      <c r="F103" s="6">
        <f t="shared" ca="1" si="6"/>
        <v>0.52</v>
      </c>
      <c r="G103" s="7">
        <v>60000100</v>
      </c>
      <c r="H103" s="8">
        <f t="shared" si="7"/>
        <v>-35000000</v>
      </c>
      <c r="I103" s="9">
        <v>0</v>
      </c>
      <c r="J103" s="9">
        <f t="shared" si="8"/>
        <v>0</v>
      </c>
      <c r="K103" s="6">
        <f t="shared" ca="1" si="9"/>
        <v>0.52</v>
      </c>
      <c r="L103" s="10">
        <f t="shared" ca="1" si="11"/>
        <v>0</v>
      </c>
      <c r="M103" s="11">
        <f t="shared" ca="1" si="10"/>
        <v>0</v>
      </c>
    </row>
    <row r="104" spans="1:13" x14ac:dyDescent="0.25">
      <c r="A104" s="3" t="s">
        <v>221</v>
      </c>
      <c r="B104" s="15" t="s">
        <v>222</v>
      </c>
      <c r="C104" s="12">
        <v>46027</v>
      </c>
      <c r="D104" s="12">
        <v>46177</v>
      </c>
      <c r="E104" s="5">
        <v>25000101</v>
      </c>
      <c r="F104" s="6">
        <f t="shared" ca="1" si="6"/>
        <v>0.52</v>
      </c>
      <c r="G104" s="7">
        <v>60000101</v>
      </c>
      <c r="H104" s="8">
        <f t="shared" si="7"/>
        <v>-35000000</v>
      </c>
      <c r="I104" s="9">
        <v>0</v>
      </c>
      <c r="J104" s="9">
        <f t="shared" si="8"/>
        <v>0</v>
      </c>
      <c r="K104" s="6">
        <f t="shared" ca="1" si="9"/>
        <v>0.52</v>
      </c>
      <c r="L104" s="10">
        <f t="shared" ca="1" si="11"/>
        <v>0</v>
      </c>
      <c r="M104" s="11">
        <f t="shared" ca="1" si="10"/>
        <v>0</v>
      </c>
    </row>
    <row r="105" spans="1:13" x14ac:dyDescent="0.25">
      <c r="A105" s="3" t="s">
        <v>223</v>
      </c>
      <c r="B105" s="15" t="s">
        <v>224</v>
      </c>
      <c r="C105" s="12">
        <v>46030</v>
      </c>
      <c r="D105" s="12">
        <v>46180</v>
      </c>
      <c r="E105" s="5">
        <v>25000102</v>
      </c>
      <c r="F105" s="6">
        <f t="shared" ca="1" si="6"/>
        <v>0.5</v>
      </c>
      <c r="G105" s="7">
        <v>60000102</v>
      </c>
      <c r="H105" s="8">
        <f t="shared" si="7"/>
        <v>-35000000</v>
      </c>
      <c r="I105" s="9">
        <v>0</v>
      </c>
      <c r="J105" s="9">
        <f t="shared" si="8"/>
        <v>0</v>
      </c>
      <c r="K105" s="6">
        <f t="shared" ca="1" si="9"/>
        <v>0.5</v>
      </c>
      <c r="L105" s="10">
        <f t="shared" ca="1" si="11"/>
        <v>0</v>
      </c>
      <c r="M105" s="11">
        <f t="shared" ca="1" si="10"/>
        <v>0</v>
      </c>
    </row>
    <row r="106" spans="1:13" x14ac:dyDescent="0.25">
      <c r="A106" s="3" t="s">
        <v>225</v>
      </c>
      <c r="B106" s="15" t="s">
        <v>226</v>
      </c>
      <c r="C106" s="12">
        <v>46024</v>
      </c>
      <c r="D106" s="12">
        <v>46173</v>
      </c>
      <c r="E106" s="5">
        <v>25000103</v>
      </c>
      <c r="F106" s="6">
        <f t="shared" ca="1" si="6"/>
        <v>0.5436241610738255</v>
      </c>
      <c r="G106" s="7">
        <v>60000103</v>
      </c>
      <c r="H106" s="8">
        <f t="shared" si="7"/>
        <v>-35000000</v>
      </c>
      <c r="I106" s="9">
        <v>0</v>
      </c>
      <c r="J106" s="9">
        <f t="shared" si="8"/>
        <v>0</v>
      </c>
      <c r="K106" s="6">
        <f t="shared" ca="1" si="9"/>
        <v>0.5436241610738255</v>
      </c>
      <c r="L106" s="10">
        <f t="shared" ca="1" si="11"/>
        <v>0</v>
      </c>
      <c r="M106" s="11">
        <f t="shared" ca="1" si="10"/>
        <v>0</v>
      </c>
    </row>
    <row r="107" spans="1:13" x14ac:dyDescent="0.25">
      <c r="A107" s="3" t="s">
        <v>227</v>
      </c>
      <c r="B107" s="15" t="s">
        <v>228</v>
      </c>
      <c r="C107" s="12">
        <v>46037</v>
      </c>
      <c r="D107" s="12">
        <v>46279</v>
      </c>
      <c r="E107" s="5">
        <v>25000104</v>
      </c>
      <c r="F107" s="6">
        <f t="shared" ca="1" si="6"/>
        <v>0.28099173553719009</v>
      </c>
      <c r="G107" s="7">
        <v>60000104</v>
      </c>
      <c r="H107" s="8">
        <f t="shared" si="7"/>
        <v>-35000000</v>
      </c>
      <c r="I107" s="9">
        <v>0</v>
      </c>
      <c r="J107" s="9">
        <f t="shared" si="8"/>
        <v>0</v>
      </c>
      <c r="K107" s="6">
        <f t="shared" ca="1" si="9"/>
        <v>0.28099173553719009</v>
      </c>
      <c r="L107" s="10">
        <f t="shared" ca="1" si="11"/>
        <v>0</v>
      </c>
      <c r="M107" s="11">
        <f t="shared" ca="1" si="10"/>
        <v>0</v>
      </c>
    </row>
    <row r="108" spans="1:13" x14ac:dyDescent="0.25">
      <c r="A108" s="3" t="s">
        <v>229</v>
      </c>
      <c r="B108" s="15" t="s">
        <v>228</v>
      </c>
      <c r="C108" s="4"/>
      <c r="D108" s="4"/>
      <c r="E108" s="5">
        <v>25000105</v>
      </c>
      <c r="F108" s="6">
        <f t="shared" ca="1" si="6"/>
        <v>1</v>
      </c>
      <c r="G108" s="7">
        <v>60000105</v>
      </c>
      <c r="H108" s="8">
        <f t="shared" si="7"/>
        <v>-35000000</v>
      </c>
      <c r="I108" s="9">
        <v>0</v>
      </c>
      <c r="J108" s="9">
        <f t="shared" si="8"/>
        <v>0</v>
      </c>
      <c r="K108" s="6">
        <f t="shared" ca="1" si="9"/>
        <v>1</v>
      </c>
      <c r="L108" s="10">
        <f t="shared" ca="1" si="11"/>
        <v>0</v>
      </c>
      <c r="M108" s="11">
        <f t="shared" ca="1" si="10"/>
        <v>0</v>
      </c>
    </row>
    <row r="109" spans="1:13" x14ac:dyDescent="0.25">
      <c r="A109" s="3" t="s">
        <v>230</v>
      </c>
      <c r="B109" s="15" t="s">
        <v>231</v>
      </c>
      <c r="C109" s="4"/>
      <c r="D109" s="4"/>
      <c r="E109" s="5">
        <v>25000106</v>
      </c>
      <c r="F109" s="6">
        <f t="shared" ca="1" si="6"/>
        <v>1</v>
      </c>
      <c r="G109" s="7">
        <v>60000106</v>
      </c>
      <c r="H109" s="8">
        <f t="shared" si="7"/>
        <v>-35000000</v>
      </c>
      <c r="I109" s="9">
        <v>0</v>
      </c>
      <c r="J109" s="9">
        <f t="shared" si="8"/>
        <v>0</v>
      </c>
      <c r="K109" s="6">
        <f t="shared" ca="1" si="9"/>
        <v>1</v>
      </c>
      <c r="L109" s="10">
        <f t="shared" ca="1" si="11"/>
        <v>0</v>
      </c>
      <c r="M109" s="11">
        <f t="shared" ca="1" si="10"/>
        <v>0</v>
      </c>
    </row>
  </sheetData>
  <conditionalFormatting sqref="A1">
    <cfRule type="duplicateValues" dxfId="15" priority="16"/>
  </conditionalFormatting>
  <conditionalFormatting sqref="A2:A109">
    <cfRule type="duplicateValues" dxfId="14" priority="9"/>
    <cfRule type="duplicateValues" dxfId="13" priority="10"/>
  </conditionalFormatting>
  <conditionalFormatting sqref="A2:A109">
    <cfRule type="duplicateValues" dxfId="12" priority="11"/>
    <cfRule type="duplicateValues" dxfId="11" priority="12"/>
    <cfRule type="duplicateValues" dxfId="10" priority="13"/>
    <cfRule type="duplicateValues" dxfId="9" priority="14"/>
    <cfRule type="duplicateValues" dxfId="8" priority="15"/>
  </conditionalFormatting>
  <conditionalFormatting sqref="A2:A17">
    <cfRule type="duplicateValues" dxfId="7" priority="5"/>
    <cfRule type="duplicateValues" dxfId="6" priority="6"/>
    <cfRule type="duplicateValues" dxfId="5" priority="7"/>
    <cfRule type="duplicateValues" dxfId="4" priority="8"/>
  </conditionalFormatting>
  <conditionalFormatting sqref="A2:A12">
    <cfRule type="duplicateValues" dxfId="3" priority="1"/>
    <cfRule type="duplicateValues" dxfId="2" priority="2"/>
    <cfRule type="duplicateValues" dxfId="1" priority="3"/>
    <cfRule type="duplicateValues" dxfId="0" priority="4"/>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DICIEMBRE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Ocampo Fajardo</dc:creator>
  <cp:lastModifiedBy>Henry Ocampo Fajardo</cp:lastModifiedBy>
  <dcterms:created xsi:type="dcterms:W3CDTF">2026-03-24T05:09:00Z</dcterms:created>
  <dcterms:modified xsi:type="dcterms:W3CDTF">2026-03-24T05:09:32Z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2026-03-24T05:09:06Z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bf63762f-4d36-430e-b2a3-216d8f9db981</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