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24226"/>
  <mc:AlternateContent xmlns:mc="http://schemas.openxmlformats.org/markup-compatibility/2006">
    <mc:Choice Requires="x15">
      <x15ac:absPath xmlns:x15ac="http://schemas.microsoft.com/office/spreadsheetml/2010/11/ac" url="C:\Users\Wilson.Lopez\Downloads\"/>
    </mc:Choice>
  </mc:AlternateContent>
  <xr:revisionPtr revIDLastSave="0" documentId="13_ncr:1_{1256F2F3-CA33-4B97-9CE9-D8CF6F596BB8}" xr6:coauthVersionLast="47" xr6:coauthVersionMax="47" xr10:uidLastSave="{00000000-0000-0000-0000-000000000000}"/>
  <bookViews>
    <workbookView xWindow="-120" yWindow="-120" windowWidth="21840" windowHeight="13140" xr2:uid="{00000000-000D-0000-FFFF-FFFF00000000}"/>
  </bookViews>
  <sheets>
    <sheet name="PROP. MOD. HV" sheetId="1" r:id="rId1"/>
    <sheet name="DATOS" sheetId="7" state="hidden" r:id="rId2"/>
    <sheet name="INS. Y METODOLOGÍA" sheetId="8" r:id="rId3"/>
    <sheet name="AC" sheetId="9" r:id="rId4"/>
  </sheets>
  <definedNames>
    <definedName name="_xlnm.Print_Area" localSheetId="3">AC!$A$1:$U$41</definedName>
    <definedName name="_xlnm.Print_Area" localSheetId="2">'INS. Y METODOLOGÍA'!$A$1:$U$20</definedName>
    <definedName name="_xlnm.Print_Area" localSheetId="0">'PROP. MOD. HV'!$C$1:$Q$52</definedName>
    <definedName name="Z_B7ECF0D0_A81A_436D_9890_C42D4A47FE9F_.wvu.Cols" localSheetId="3" hidden="1">AC!$R:$W</definedName>
    <definedName name="Z_B7ECF0D0_A81A_436D_9890_C42D4A47FE9F_.wvu.Cols" localSheetId="2" hidden="1">'INS. Y METODOLOGÍA'!$R:$W</definedName>
    <definedName name="Z_B7ECF0D0_A81A_436D_9890_C42D4A47FE9F_.wvu.Cols" localSheetId="0" hidden="1">'PROP. MOD. HV'!#REF!</definedName>
    <definedName name="Z_B7ECF0D0_A81A_436D_9890_C42D4A47FE9F_.wvu.PrintArea" localSheetId="3" hidden="1">AC!$A$1:$W$40</definedName>
    <definedName name="Z_B7ECF0D0_A81A_436D_9890_C42D4A47FE9F_.wvu.PrintArea" localSheetId="2" hidden="1">'INS. Y METODOLOGÍA'!$A$1:$W$19</definedName>
    <definedName name="Z_B7ECF0D0_A81A_436D_9890_C42D4A47FE9F_.wvu.PrintArea" localSheetId="0" hidden="1">'PROP. MOD. HV'!$B$1:$Q$49</definedName>
    <definedName name="Z_F4394838_8F56_4BCD_9238_BC5EF03F208A_.wvu.PrintArea" localSheetId="3" hidden="1">AC!$A$1:$W$40</definedName>
    <definedName name="Z_F4394838_8F56_4BCD_9238_BC5EF03F208A_.wvu.PrintArea" localSheetId="2" hidden="1">'INS. Y METODOLOGÍA'!$A$1:$W$19</definedName>
    <definedName name="Z_F4394838_8F56_4BCD_9238_BC5EF03F208A_.wvu.PrintArea" localSheetId="0" hidden="1">'PROP. MOD. HV'!$B$1:$Q$49</definedName>
  </definedNames>
  <calcPr calcId="191029"/>
  <customWorkbookViews>
    <customWorkbookView name="lconde - Vista personalizada" guid="{F4394838-8F56-4BCD-9238-BC5EF03F208A}" mergeInterval="0" personalView="1" maximized="1" xWindow="1" yWindow="1" windowWidth="1280" windowHeight="794" activeSheetId="1"/>
    <customWorkbookView name="ylopez - Vista personalizada" guid="{B7ECF0D0-A81A-436D-9890-C42D4A47FE9F}" mergeInterval="0" personalView="1" maximized="1" xWindow="1" yWindow="1" windowWidth="1596" windowHeight="67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3" i="1" l="1"/>
  <c r="L22" i="1"/>
  <c r="K29" i="9"/>
  <c r="K28" i="9"/>
  <c r="K23" i="1" l="1"/>
  <c r="K22" i="1"/>
  <c r="J29" i="9"/>
  <c r="J28" i="9"/>
  <c r="J22" i="1"/>
  <c r="I28" i="9"/>
  <c r="I29" i="9" s="1"/>
  <c r="J23" i="1" l="1"/>
  <c r="H28" i="9"/>
  <c r="I23" i="1" s="1"/>
  <c r="I22" i="1"/>
  <c r="H29" i="9"/>
  <c r="H22" i="1" l="1"/>
  <c r="G22" i="1"/>
  <c r="F22" i="1"/>
  <c r="E23" i="1"/>
  <c r="E22" i="1"/>
  <c r="D28" i="9"/>
  <c r="E28" i="9"/>
  <c r="F23" i="1" s="1"/>
  <c r="F28" i="9"/>
  <c r="G23" i="1" s="1"/>
  <c r="G28" i="9"/>
  <c r="H23" i="1" s="1"/>
  <c r="D29" i="9"/>
  <c r="E29" i="9"/>
  <c r="F29" i="9"/>
  <c r="G29" i="9"/>
  <c r="E24" i="1" l="1"/>
  <c r="C23" i="1"/>
  <c r="Q23" i="1" s="1"/>
  <c r="P24" i="1"/>
  <c r="O24" i="1"/>
  <c r="N24" i="1"/>
  <c r="M24" i="1"/>
  <c r="L24" i="1"/>
  <c r="K24" i="1"/>
  <c r="J24" i="1"/>
  <c r="I24" i="1"/>
  <c r="H24" i="1"/>
  <c r="G24" i="1"/>
  <c r="Q22" i="1"/>
  <c r="C22" i="1"/>
  <c r="F24" i="1"/>
  <c r="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Yolima Zarate</author>
  </authors>
  <commentList>
    <comment ref="D11" authorId="0" shapeId="0" xr:uid="{00000000-0006-0000-0000-00000100000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xr:uid="{00000000-0006-0000-0000-00000200000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xr:uid="{00000000-0006-0000-0000-000003000000}">
      <text>
        <r>
          <rPr>
            <b/>
            <sz val="9"/>
            <color indexed="81"/>
            <rFont val="Tahoma"/>
            <family val="2"/>
          </rPr>
          <t xml:space="preserve">OAP
 </t>
        </r>
        <r>
          <rPr>
            <sz val="9"/>
            <color indexed="81"/>
            <rFont val="Tahoma"/>
            <family val="2"/>
          </rPr>
          <t>Representan valores mínimos aceptados</t>
        </r>
      </text>
    </comment>
    <comment ref="P16" authorId="0" shapeId="0" xr:uid="{00000000-0006-0000-0000-000004000000}">
      <text>
        <r>
          <rPr>
            <b/>
            <sz val="9"/>
            <color indexed="81"/>
            <rFont val="Tahoma"/>
            <family val="2"/>
          </rPr>
          <t>OAP</t>
        </r>
        <r>
          <rPr>
            <sz val="9"/>
            <color indexed="81"/>
            <rFont val="Tahoma"/>
            <family val="2"/>
          </rPr>
          <t xml:space="preserve">
Representan valores críticos o inaceptables de lo esperado.
</t>
        </r>
      </text>
    </comment>
    <comment ref="C25" authorId="0" shapeId="0" xr:uid="{00000000-0006-0000-0000-000005000000}">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xr:uid="{00000000-0006-0000-0000-00000600000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xr:uid="{00000000-0006-0000-0000-00000700000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<sst xmlns="http://schemas.openxmlformats.org/spreadsheetml/2006/main" count="298" uniqueCount="221">
  <si>
    <t>TOTAL</t>
  </si>
  <si>
    <t>ENERO</t>
  </si>
  <si>
    <t>FEBRERO</t>
  </si>
  <si>
    <t>MARZO</t>
  </si>
  <si>
    <t>ABRIL</t>
  </si>
  <si>
    <t>MAYO</t>
  </si>
  <si>
    <t>JUNIO</t>
  </si>
  <si>
    <t>JULIO</t>
  </si>
  <si>
    <t>AGOSTO</t>
  </si>
  <si>
    <t xml:space="preserve">SEP/BRE </t>
  </si>
  <si>
    <t>OCTUBRE</t>
  </si>
  <si>
    <t>NOV/BRE</t>
  </si>
  <si>
    <t>DICI/BRE</t>
  </si>
  <si>
    <t>INSTRUCCIONES PARA EL DILIGENCIAMIENTO 
DE LA HOJA DE VIDA DEL INDICADOR (I.  Identificación del indicador)</t>
  </si>
  <si>
    <t>Subsistema de Control Interno</t>
  </si>
  <si>
    <t>Subsistema de Gestión Ambiental</t>
  </si>
  <si>
    <t>Subsistema de Responsabilidad Social</t>
  </si>
  <si>
    <t>No aplica</t>
  </si>
  <si>
    <t>PROCESOS</t>
  </si>
  <si>
    <t>SUBSISTEMAS</t>
  </si>
  <si>
    <t>Evaluación, Control y Mejora</t>
  </si>
  <si>
    <t>Direccionamiento Estratégico</t>
  </si>
  <si>
    <t>Gestión de Comunicaciones</t>
  </si>
  <si>
    <t>Alumbrado Público</t>
  </si>
  <si>
    <t>Servicios Funerarios</t>
  </si>
  <si>
    <t>Gestión del Talento Humano</t>
  </si>
  <si>
    <t>Gestión Financiera</t>
  </si>
  <si>
    <t>Gestión Documental</t>
  </si>
  <si>
    <t>Gestión de Apoyo Logístico</t>
  </si>
  <si>
    <t>Gestión de Asuntos Legales</t>
  </si>
  <si>
    <t>Gestión Tecnológica y de Información</t>
  </si>
  <si>
    <t>Subsistema de Gestión de la Calidad</t>
  </si>
  <si>
    <t>Subsistema de Seguridad y Salud Ocupacional</t>
  </si>
  <si>
    <t>Subsistema de Gestión de Seguridad de la Información</t>
  </si>
  <si>
    <t>Subsistema Interno de Gestión Documental y Archivo</t>
  </si>
  <si>
    <t>RANGOS DE GESTIÓN</t>
  </si>
  <si>
    <t>PERIODO</t>
  </si>
  <si>
    <t>GIR- Recolección, Barrido y Limpieza</t>
  </si>
  <si>
    <t>GIR - Disposición Final</t>
  </si>
  <si>
    <t>GIR - Aprovechamiento</t>
  </si>
  <si>
    <t>Gestión del Conocimiento</t>
  </si>
  <si>
    <t>Gestión de la Innovación</t>
  </si>
  <si>
    <t>Servicio al Ciudadano</t>
  </si>
  <si>
    <t>FECHA DE ACTUALIZACIÓN</t>
  </si>
  <si>
    <t>PROCESO</t>
  </si>
  <si>
    <t>1. Direccionamiento Estratégico</t>
  </si>
  <si>
    <t>2. Gestión de Comunicaciones</t>
  </si>
  <si>
    <t>3. Gestión del Conocimiento y la Innovación</t>
  </si>
  <si>
    <t>7. Gestión Financiera</t>
  </si>
  <si>
    <t>8. Gestión del Talento Humano</t>
  </si>
  <si>
    <t>9. Gestión de Apoyo Logístico</t>
  </si>
  <si>
    <t>10. Gestión Tecnológica y de la Información</t>
  </si>
  <si>
    <t>11. Gestión de Asuntos Legales</t>
  </si>
  <si>
    <t>12. Gestión Documental</t>
  </si>
  <si>
    <t>13. Servicio al Ciudadano</t>
  </si>
  <si>
    <t>14. Evaluación y Mejora</t>
  </si>
  <si>
    <t>4. Gestión de Alumbrado Público</t>
  </si>
  <si>
    <t>5. Gestión de Servicios Funerarios</t>
  </si>
  <si>
    <t>6.1 Gestión Integral de Residuos - RBL</t>
  </si>
  <si>
    <t>6.2 Gestión Integral de Residuos - DF</t>
  </si>
  <si>
    <t>6.3 Gestión Integral de Residuos - APROV</t>
  </si>
  <si>
    <t>NOMBRE DEL INDICADOR</t>
  </si>
  <si>
    <t>OBJETIVO DEL INDICADOR</t>
  </si>
  <si>
    <t>OBJETIVO PLAN ESTRATÉGICO INSTITUCIONAL</t>
  </si>
  <si>
    <t>OBJETIVOS PEI</t>
  </si>
  <si>
    <t>1. Fortalecimiento Institucional</t>
  </si>
  <si>
    <t>2. Participación Ciudadana</t>
  </si>
  <si>
    <t>3. Economía Circular en el Manejo Integral de Residuos</t>
  </si>
  <si>
    <t>4. Cultura Ciudadana</t>
  </si>
  <si>
    <t>5. Gestión de Alumbrado Público</t>
  </si>
  <si>
    <t>6. Gestión de Servicios Funerarios</t>
  </si>
  <si>
    <t>FÓRMULA DEL INDICADOR</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</si>
  <si>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</si>
  <si>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</si>
  <si>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</si>
  <si>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3. Desarrollar una cultura organización sólida fundamentada en la información, el control, la evaluación, para la toma de decisiones y la mejora continua</t>
  </si>
  <si>
    <t>4. Promover la coordinación interinstitucional para mejorar su gestión y desempeño</t>
  </si>
  <si>
    <t>5. Facilitar y promover la efectiva participación ciudadana en la planeación, gestión y evaluación de las entidades públicas</t>
  </si>
  <si>
    <t>OBJETIVO MIPG</t>
  </si>
  <si>
    <t>TIPO DE INDICADOR</t>
  </si>
  <si>
    <t>2. Eficiencia</t>
  </si>
  <si>
    <t>3. Efectividad</t>
  </si>
  <si>
    <t>TENDENCIA</t>
  </si>
  <si>
    <t>PERIODICIDAD</t>
  </si>
  <si>
    <t>1. Mensual</t>
  </si>
  <si>
    <t>2. Bimestral</t>
  </si>
  <si>
    <t>3. Trimestral</t>
  </si>
  <si>
    <t>4. Semestral</t>
  </si>
  <si>
    <t>5. Anual</t>
  </si>
  <si>
    <t>UNIDAD DE MEDIDA</t>
  </si>
  <si>
    <t>NOMBRE DE LA VARIABLE</t>
  </si>
  <si>
    <t>DEFINICIÓN DE LA VARIABLE</t>
  </si>
  <si>
    <t>FUENTE DE LA INFORMACIÓN</t>
  </si>
  <si>
    <t>Seleccione …</t>
  </si>
  <si>
    <t>LINEA BASE</t>
  </si>
  <si>
    <t>FUENTE DE INFORMACIÓN DE LA LÍNEA BASE</t>
  </si>
  <si>
    <t>META</t>
  </si>
  <si>
    <t>PERIODICIDAD DE LA META</t>
  </si>
  <si>
    <t>CRÍTICO</t>
  </si>
  <si>
    <t>RESPONSABLE DEL REPORTE Y ANÁLISIS</t>
  </si>
  <si>
    <t xml:space="preserve">1. Eficacia </t>
  </si>
  <si>
    <t>1. Ascendente</t>
  </si>
  <si>
    <t>2. Descendente</t>
  </si>
  <si>
    <t>VARIABLES</t>
  </si>
  <si>
    <t>RESULTADO</t>
  </si>
  <si>
    <t>SOBRESALIENTE</t>
  </si>
  <si>
    <t>NORMAL ESPERADO</t>
  </si>
  <si>
    <t>ANÁLISIS DE RESULTADOS</t>
  </si>
  <si>
    <t xml:space="preserve">PROPUESTA DE MEJORAMIENTO </t>
  </si>
  <si>
    <t>PERIODICIDAD DE REPORTE DEL INDICADOR</t>
  </si>
  <si>
    <t xml:space="preserve">GRÁFICA COMPORTAMIENTO DEL INDICADOR </t>
  </si>
  <si>
    <t>Seleccione…</t>
  </si>
  <si>
    <t>CARACTERÍSTICA DEL INDICADOR</t>
  </si>
  <si>
    <t>1. Suma</t>
  </si>
  <si>
    <t>2. Promedio</t>
  </si>
  <si>
    <t>NOMBRES Y APELLIDOS DEL RESPONSABLE DEL REPORTE</t>
  </si>
  <si>
    <t>CARGO (Denominación, código y grado)</t>
  </si>
  <si>
    <t>1.  Jefe de Oficina</t>
  </si>
  <si>
    <t>2.  Subdirector</t>
  </si>
  <si>
    <t>3.  Profesional Especializado</t>
  </si>
  <si>
    <t>4.  Profesional Universitario</t>
  </si>
  <si>
    <t>5.  Técnico Operativo</t>
  </si>
  <si>
    <t>MANERA DE OBTENER EL RESULTADO FINAL DEL INDICADOR</t>
  </si>
  <si>
    <t>METODOLOGÍA DE DILIGENCIAMIENTO</t>
  </si>
  <si>
    <t>Es preciso mencionar que el indicador por sí solo no monitorea, ni evalúa, solo permite demostrar el comportamiento de una variable sujeto de medición contra ciertos referentes comparativos</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</si>
  <si>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</si>
  <si>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</si>
  <si>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</si>
  <si>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</si>
  <si>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</si>
  <si>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</si>
  <si>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</si>
  <si>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</si>
  <si>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</si>
  <si>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</si>
  <si>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</si>
  <si>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</si>
  <si>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</si>
  <si>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</si>
  <si>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</si>
  <si>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</si>
  <si>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</si>
  <si>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</si>
  <si>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sz val="11"/>
        <color rgb="FFFF0000"/>
        <rFont val="Arial"/>
        <family val="2"/>
      </rPr>
      <t xml:space="preserve">A.  </t>
    </r>
    <r>
      <rPr>
        <b/>
        <sz val="11"/>
        <rFont val="Arial"/>
        <family val="2"/>
      </rPr>
      <t>AL MOMENTO DE FORMULAR SU INDICADOR TENGA EN CUENTA:</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</si>
  <si>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</si>
  <si>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</si>
  <si>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</si>
  <si>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</si>
  <si>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</si>
  <si>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</si>
  <si>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</si>
  <si>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 xml:space="preserve">Cumplimiento de PQRs cerrados con oportunidad </t>
  </si>
  <si>
    <t>Establecer la eficiencia en la atención y gestión de las PQRS recibidas por la Unidad</t>
  </si>
  <si>
    <t>N/A</t>
  </si>
  <si>
    <t xml:space="preserve"> Sistema Distrital de Quejas y Soluciones-SDQS</t>
  </si>
  <si>
    <t>≥ 40%</t>
  </si>
  <si>
    <t xml:space="preserve"> &lt; 39%</t>
  </si>
  <si>
    <t>REGISTRO DE MEDICIÓN AÑO  2022</t>
  </si>
  <si>
    <t>(Requerimientos cerrados en el mes de analisis) /  
(Requerimientos programados a cerrar en el mes de analisis) * 100</t>
  </si>
  <si>
    <t>%</t>
  </si>
  <si>
    <t>Requerimientos cerrados en el mes de analisis</t>
  </si>
  <si>
    <t>Requerimientos programados a cerrar en el mes de analisis</t>
  </si>
  <si>
    <t>Esta variable se refiere a todos los requerimientos cerrados en el mes de análisis.</t>
  </si>
  <si>
    <t>Esta variable se refiere a todos los requerimientos acumulados pendientes por cerrar "meses anteriores" + los requerimientos a cerrar del mes de análisis, con base en los términos legales de repuesta que apliquen.</t>
  </si>
  <si>
    <t>Sistema Distrital de Quejas y Soluciones-SDQS</t>
  </si>
  <si>
    <r>
      <rPr>
        <b/>
        <sz val="11"/>
        <color indexed="8"/>
        <rFont val="Calibri"/>
        <family val="2"/>
      </rPr>
      <t>Enero:</t>
    </r>
    <r>
      <rPr>
        <sz val="11"/>
        <color indexed="8"/>
        <rFont val="Calibri"/>
        <family val="2"/>
      </rPr>
      <t xml:space="preserve">Alertar periodicamente a las subdirecciones involucradas con el fin  de optimizar la gestion de la entidad.                                                                                                                                                                                                                                           
</t>
    </r>
    <r>
      <rPr>
        <b/>
        <sz val="11"/>
        <color indexed="8"/>
        <rFont val="Calibri"/>
        <family val="2"/>
      </rPr>
      <t>Febrero</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r>
      <rPr>
        <b/>
        <sz val="11"/>
        <color indexed="8"/>
        <rFont val="Calibri"/>
        <family val="2"/>
      </rPr>
      <t>Marzo:</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r>
      <rPr>
        <b/>
        <sz val="11"/>
        <color indexed="8"/>
        <rFont val="Calibri"/>
        <family val="2"/>
      </rPr>
      <t>Abril</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</si>
  <si>
    <t>Propuesta de Mejoramiento</t>
  </si>
  <si>
    <r>
      <rPr>
        <b/>
        <sz val="11"/>
        <color indexed="8"/>
        <rFont val="Calibri"/>
        <family val="2"/>
      </rPr>
      <t>Enero</t>
    </r>
    <r>
      <rPr>
        <sz val="11"/>
        <color indexed="8"/>
        <rFont val="Calibri"/>
        <family val="2"/>
      </rPr>
      <t xml:space="preserve">: La gestión realizada en el mes de enero, es de un 71% con un nivel satisfactorio, se evidencia  el cierre de 558 requerimientos en el mes de analisis.                                                                                                                                                                      
</t>
    </r>
    <r>
      <rPr>
        <b/>
        <sz val="11"/>
        <color indexed="8"/>
        <rFont val="Calibri"/>
        <family val="2"/>
      </rPr>
      <t>Febrero</t>
    </r>
    <r>
      <rPr>
        <sz val="11"/>
        <color indexed="8"/>
        <rFont val="Calibri"/>
        <family val="2"/>
      </rPr>
      <t xml:space="preserve">: La gestión realizada en el mes de febrero alcanzo una efectividad del 24% respecto a la meta mensual, lo cual nos indica con un comportamiento critico en la gestion. Lo anterior, obedece a un incremento del 420% en las PQRS allegadas a la entidad (1969) enmarcadas principalmente por peticiones de inclusion al RURO. Como consecuencia de este incremneto, se genero una inesperada sobrecarga laboral para las personas de la subdireccion de aprovechamiento, perjudicando asi la oportunidad en las respuestas de las mismas.                                                                                                                                                                                                                                                </t>
    </r>
    <r>
      <rPr>
        <b/>
        <sz val="11"/>
        <color indexed="8"/>
        <rFont val="Calibri"/>
        <family val="2"/>
      </rPr>
      <t>Marzo</t>
    </r>
    <r>
      <rPr>
        <sz val="11"/>
        <color indexed="8"/>
        <rFont val="Calibri"/>
        <family val="2"/>
      </rPr>
      <t xml:space="preserve">: La gestión realizada en el mes de marzo alcanzo una efectividad del 30% respecto a la meta mensual, lo cual nos indica un comportamiento critico en la gestion. Lo anterior, obedece a un incremento del 420% en las PQRS allegadas a la entidad (1969)  en el mes de febrero y el 4.57%  adicional para el mes de marzo (2059) enmarcadas principalmente por peticiones de inclusion al RURO. Como consecuencia de este incremento, se genero una inesperada sobrecarga laboral para las personas de la subdireccion de aprovechamiento, perjudicando asi la oportunidad en las respuestas de las mismas.                                                                                                                                                                                                                                                                                                                                                                                                                                                                                     </t>
    </r>
    <r>
      <rPr>
        <b/>
        <sz val="11"/>
        <color indexed="8"/>
        <rFont val="Calibri"/>
        <family val="2"/>
      </rPr>
      <t>Abril:</t>
    </r>
    <r>
      <rPr>
        <sz val="11"/>
        <color indexed="8"/>
        <rFont val="Calibri"/>
        <family val="2"/>
      </rPr>
      <t xml:space="preserve"> La gestión realizada en el mes de abril, es de 40% con un nivel aceptable, se evidencia  el cierre de 1986 requerimientos en el mes de analisis.                                                                                                                                                                                                                                                                                                                                                                                                                                                                                                                                                                                                                                                                                                                                                                                                                                                                                                                                                                                                                                                                                                                                                                                                                                                                                                                                                                                                                                                                                                                                                                                                                                                                                                                                                                                                                                                                                                                                                                                                                                                                                                                                                                                                                                                                                                                                                                                                                                                                                                                                                                                                                                                                                                                                                                                                                                                                                                                                                                                                                                                                                                                                                                                                                                                                                                                                     </t>
    </r>
  </si>
  <si>
    <t>Análisis de datos - Resultados</t>
  </si>
  <si>
    <t>Grafica Comportamiento del Indicador frente a la meta</t>
  </si>
  <si>
    <t xml:space="preserve">Resultado </t>
  </si>
  <si>
    <t>Requerimientos acumulados pendientes por cerrar "meses anteriores"</t>
  </si>
  <si>
    <t>Requerimientos a cerrar del mes de analisis</t>
  </si>
  <si>
    <t>Variables</t>
  </si>
  <si>
    <t>Registro de Medición   Año 2021</t>
  </si>
  <si>
    <t>Fuente Información Linea base: Sistema Distrital de Quejas y Soluciones-SDQS</t>
  </si>
  <si>
    <t xml:space="preserve"> &lt; </t>
  </si>
  <si>
    <t>Critico</t>
  </si>
  <si>
    <t>Minimo</t>
  </si>
  <si>
    <t>En Construcción</t>
  </si>
  <si>
    <t>Linea base</t>
  </si>
  <si>
    <t xml:space="preserve">≥ </t>
  </si>
  <si>
    <t>Aceptable</t>
  </si>
  <si>
    <t>Máximo</t>
  </si>
  <si>
    <t>60% (Mensual)</t>
  </si>
  <si>
    <t>Meta</t>
  </si>
  <si>
    <t>&gt;</t>
  </si>
  <si>
    <t>Satisfactorio</t>
  </si>
  <si>
    <t>Descendente</t>
  </si>
  <si>
    <t>Ascendente</t>
  </si>
  <si>
    <t>Tendencia</t>
  </si>
  <si>
    <t>Anual</t>
  </si>
  <si>
    <t>Semestral</t>
  </si>
  <si>
    <t>Trimestral</t>
  </si>
  <si>
    <t>Bimestral</t>
  </si>
  <si>
    <t>Mensual</t>
  </si>
  <si>
    <t>Periodicidad</t>
  </si>
  <si>
    <t>Efectividad</t>
  </si>
  <si>
    <t>Eficiencia</t>
  </si>
  <si>
    <t>Eficacia</t>
  </si>
  <si>
    <t xml:space="preserve">Mide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</si>
  <si>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</si>
  <si>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Fuente de la Información </t>
  </si>
  <si>
    <t>Explicación de la Variable</t>
  </si>
  <si>
    <t>Nombre Variable</t>
  </si>
  <si>
    <t>Unidad de Medida</t>
  </si>
  <si>
    <t>Fórmula del Indicador</t>
  </si>
  <si>
    <t>Objetivo del Indicador</t>
  </si>
  <si>
    <t>Nombre del Indicador</t>
  </si>
  <si>
    <t>Objetivo 4 Fortalecimiento Institucional</t>
  </si>
  <si>
    <t>Objetivo Estrategico o del Subsistema</t>
  </si>
  <si>
    <t>Subsistema de Gestión</t>
  </si>
  <si>
    <t>Subdirector y profesional de apoyo</t>
  </si>
  <si>
    <t>Responsables  de Medición</t>
  </si>
  <si>
    <t>Proceso</t>
  </si>
  <si>
    <t>Responsable de la informacion: Wilson Mariño Lopez
Responsable de proceso: Peter Zahit Gomez Mancilla.</t>
  </si>
  <si>
    <t>Contratistas</t>
  </si>
  <si>
    <t>Establecer la eficacia en la atención y gestión de las PQRS recibidas por la Unidad.</t>
  </si>
  <si>
    <t>&gt; 70%</t>
  </si>
  <si>
    <r>
      <rPr>
        <b/>
        <sz val="11"/>
        <color theme="1" tint="0.14999847407452621"/>
        <rFont val="Arial"/>
        <family val="2"/>
      </rPr>
      <t>Enero:</t>
    </r>
    <r>
      <rPr>
        <sz val="11"/>
        <color theme="1" tint="0.14999847407452621"/>
        <rFont val="Arial"/>
        <family val="2"/>
      </rPr>
      <t xml:space="preserve"> La gestión realizada en el mes de enero, es de un 71% con un nivel satisfactorio, se evidencia  el cierre de 558 requerimientos en el mes de analisis.
</t>
    </r>
    <r>
      <rPr>
        <b/>
        <sz val="11"/>
        <color theme="1" tint="0.14999847407452621"/>
        <rFont val="Arial"/>
        <family val="2"/>
      </rPr>
      <t>Febrero</t>
    </r>
    <r>
      <rPr>
        <sz val="11"/>
        <color theme="1" tint="0.14999847407452621"/>
        <rFont val="Arial"/>
        <family val="2"/>
      </rPr>
      <t xml:space="preserve">: La gestión realizada en el mes de febrero alcanzo una efectividad del 24% respecto a la meta mensual, lo cual nos indica con un comportamiento critico en la gestion. Lo anterior, obedece a un incremento del 420% en las PQRS allegadas a la entidad (1969) enmarcadas principalmente por peticiones de inclusion al RURO. Como consecuencia de este incremneto, se genero una inesperada sobrecarga laboral para las personas de la subdireccion de aprovechamiento, perjudicando asi la oportunidad en las respuestas de las mismas. 
</t>
    </r>
    <r>
      <rPr>
        <b/>
        <sz val="11"/>
        <color theme="1" tint="0.14999847407452621"/>
        <rFont val="Arial"/>
        <family val="2"/>
      </rPr>
      <t>Marzo:</t>
    </r>
    <r>
      <rPr>
        <sz val="11"/>
        <color theme="1" tint="0.14999847407452621"/>
        <rFont val="Arial"/>
        <family val="2"/>
      </rPr>
      <t xml:space="preserve"> La gestión realizada en el mes de marzo alcanzo una efectividad del 30% respecto a la meta mensual, lo cual nos indica un comportamiento critico en la gestion. Lo anterior, obedece a un incremento del 420% en las PQRS allegadas a la entidad (1969)  en el mes de febrero y el 4.57%  adicional para el mes de marzo (2059) enmarcadas principalmente por peticiones de inclusion al RURO. Como consecuencia de este incremento, se genero una inesperada sobrecarga laboral para las personas de la subdireccion de aprovechamiento, perjudicando asi la oportunidad en las respuestas de las mismas.
</t>
    </r>
    <r>
      <rPr>
        <b/>
        <sz val="11"/>
        <color theme="1" tint="0.14999847407452621"/>
        <rFont val="Arial"/>
        <family val="2"/>
      </rPr>
      <t>Abril</t>
    </r>
    <r>
      <rPr>
        <sz val="11"/>
        <color theme="1" tint="0.14999847407452621"/>
        <rFont val="Arial"/>
        <family val="2"/>
      </rPr>
      <t xml:space="preserve">: La gestión realizada en el mes de abril, es de 40% con un nivel aceptable, se evidencia  el cierre de 1986 requerimientos en el mes de analisis.
</t>
    </r>
    <r>
      <rPr>
        <b/>
        <sz val="11"/>
        <color theme="1" tint="0.14999847407452621"/>
        <rFont val="Arial"/>
        <family val="2"/>
      </rPr>
      <t>Mayo:</t>
    </r>
    <r>
      <rPr>
        <sz val="11"/>
        <color theme="1" tint="0.14999847407452621"/>
        <rFont val="Arial"/>
        <family val="2"/>
      </rPr>
      <t xml:space="preserve"> La gestión realizada en el mes de mayo, es de 34% con un nivel critico, se evidencia  el cierre de 1672 requerimientos en el mes de analisis.
</t>
    </r>
    <r>
      <rPr>
        <b/>
        <sz val="11"/>
        <color theme="1" tint="0.14999847407452621"/>
        <rFont val="Arial"/>
        <family val="2"/>
      </rPr>
      <t>Junio:</t>
    </r>
    <r>
      <rPr>
        <sz val="11"/>
        <color theme="1" tint="0.14999847407452621"/>
        <rFont val="Arial"/>
        <family val="2"/>
      </rPr>
      <t xml:space="preserve"> La gestión realizada en el mes de junio, es de 38% con un nivel critico, se evidencia  el cierre de 1636 requerimientos en el mes de analisis.
</t>
    </r>
    <r>
      <rPr>
        <b/>
        <sz val="11"/>
        <color theme="1" tint="0.14999847407452621"/>
        <rFont val="Arial"/>
        <family val="2"/>
      </rPr>
      <t>Julio:</t>
    </r>
    <r>
      <rPr>
        <sz val="11"/>
        <color theme="1" tint="0.14999847407452621"/>
        <rFont val="Arial"/>
        <family val="2"/>
      </rPr>
      <t xml:space="preserve"> La gestión realizada en el mes de julio, es de 75% con un nivel sobresaliente, se evidencia  el cierre de 2721 requerimientos en el mes de analisis.                                                                                                                                                                                           </t>
    </r>
    <r>
      <rPr>
        <b/>
        <sz val="11"/>
        <color theme="1" tint="0.14999847407452621"/>
        <rFont val="Arial"/>
        <family val="2"/>
      </rPr>
      <t>Agosto:</t>
    </r>
    <r>
      <rPr>
        <sz val="11"/>
        <color theme="1" tint="0.14999847407452621"/>
        <rFont val="Arial"/>
        <family val="2"/>
      </rPr>
      <t xml:space="preserve"> La gestión realizada en el mes de agosto, es de 73% con un nivel sobresaliente, se evidencia  el cierre de 1288 requerimientos en el mes de analisis. </t>
    </r>
  </si>
  <si>
    <r>
      <rPr>
        <b/>
        <sz val="11"/>
        <rFont val="Arial"/>
        <family val="2"/>
      </rPr>
      <t>Enero:</t>
    </r>
    <r>
      <rPr>
        <sz val="11"/>
        <rFont val="Arial"/>
        <family val="2"/>
      </rPr>
      <t xml:space="preserve">Alertar periodicamente a las subdirecciones involucradas con el fin  de optimizar la gestion de la entidad.
</t>
    </r>
    <r>
      <rPr>
        <b/>
        <sz val="11"/>
        <rFont val="Arial"/>
        <family val="2"/>
      </rPr>
      <t>Febrero</t>
    </r>
    <r>
      <rPr>
        <sz val="11"/>
        <rFont val="Arial"/>
        <family val="2"/>
      </rPr>
      <t xml:space="preserve">:Alertar periodicamente a las subdirecciones involucradas con el fin  de optimizar la gestion de la entidad, en donde se relizan recomendaciones para el ciere masivo de estas peticiones en el menor tiempo posible.
</t>
    </r>
    <r>
      <rPr>
        <b/>
        <sz val="11"/>
        <rFont val="Arial"/>
        <family val="2"/>
      </rPr>
      <t>Marzo</t>
    </r>
    <r>
      <rPr>
        <sz val="11"/>
        <rFont val="Arial"/>
        <family val="2"/>
      </rPr>
      <t xml:space="preserve">:Alertar periodicamente a las subdirecciones involucradas con el fin  de optimizar la gestion de la entidad, en donde se relizan recomendaciones para el ciere masivo de estas peticiones en el menor tiempo posible.
</t>
    </r>
    <r>
      <rPr>
        <b/>
        <sz val="11"/>
        <rFont val="Arial"/>
        <family val="2"/>
      </rPr>
      <t>Abril:</t>
    </r>
    <r>
      <rPr>
        <sz val="11"/>
        <rFont val="Arial"/>
        <family val="2"/>
      </rPr>
      <t xml:space="preserve">Alertar periodicamente a las subdirecciones involucradas con el fin  de optimizar la gestion de la entidad, en donde se relizan recomendaciones para el ciere masivo de estas peticiones en el menor tiempo posible.
</t>
    </r>
    <r>
      <rPr>
        <b/>
        <sz val="11"/>
        <rFont val="Arial"/>
        <family val="2"/>
      </rPr>
      <t>Mayo</t>
    </r>
    <r>
      <rPr>
        <sz val="11"/>
        <rFont val="Arial"/>
        <family val="2"/>
      </rPr>
      <t xml:space="preserve">:Alertar periodicamente a las subdirecciones involucradas con el fin  de optimizar la gestion de la entidad, en donde se relizan recomendaciones para el ciere masivo de estas peticiones en el menor tiempo posible.
</t>
    </r>
    <r>
      <rPr>
        <b/>
        <sz val="11"/>
        <rFont val="Arial"/>
        <family val="2"/>
      </rPr>
      <t>Junio:</t>
    </r>
    <r>
      <rPr>
        <sz val="11"/>
        <rFont val="Arial"/>
        <family val="2"/>
      </rPr>
      <t xml:space="preserve">Alertar periodicamente a las subdirecciones involucradas con el fin  de optimizar la gestion de la entidad, en donde se relizan recomendaciones para el ciere masivo de estas peticiones en el menor tiempo posible.                                                                                        </t>
    </r>
    <r>
      <rPr>
        <b/>
        <sz val="11"/>
        <rFont val="Arial"/>
        <family val="2"/>
      </rPr>
      <t>Julio</t>
    </r>
    <r>
      <rPr>
        <sz val="11"/>
        <rFont val="Arial"/>
        <family val="2"/>
      </rPr>
      <t xml:space="preserve">:Alertar periodicamente a las subdirecciones involucradas con el fin  de optimizar la gestion de la entidad.                                                                                                                                                                                                                                         </t>
    </r>
    <r>
      <rPr>
        <b/>
        <sz val="11"/>
        <rFont val="Arial"/>
        <family val="2"/>
      </rPr>
      <t>Agosto:</t>
    </r>
    <r>
      <rPr>
        <sz val="11"/>
        <rFont val="Arial"/>
        <family val="2"/>
      </rPr>
      <t xml:space="preserve">Alertar periodicamente a las subdirecciones involucradas con el fin  de optimizar la gestion de la entidad.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</si>
</sst>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6"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sz val="11"/>
      <color theme="1" tint="0.14999847407452621"/>
      <name val="Arial"/>
      <family val="2"/>
    </font>
    <font>
      <b/>
      <sz val="11"/>
      <color theme="1"/>
      <name val="Arial"/>
      <family val="2"/>
    </font>
    <font>
      <b/>
      <sz val="11"/>
      <color theme="1" tint="0.1499984740745262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300">
    <xf numFmtId="0" fontId="0" fillId="0" borderId="0" xfId="0"/>
    <xf numFmtId="0" fontId="21" fillId="0" borderId="0" xfId="0" applyFont="1" applyFill="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16" fillId="27" borderId="14" xfId="0" applyFont="1" applyFill="1" applyBorder="1" applyAlignment="1">
      <alignment horizontal="center" vertical="center" wrapText="1"/>
    </xf>
    <xf numFmtId="0" fontId="22" fillId="0" borderId="0" xfId="0" applyFont="1" applyFill="1" applyBorder="1"/>
    <xf numFmtId="0" fontId="22" fillId="0" borderId="0" xfId="0" applyFont="1" applyFill="1"/>
    <xf numFmtId="9" fontId="22" fillId="0" borderId="11" xfId="0" applyNumberFormat="1" applyFont="1" applyFill="1" applyBorder="1" applyAlignment="1">
      <alignment horizontal="center" vertical="center" wrapText="1"/>
    </xf>
    <xf numFmtId="0" fontId="29" fillId="0" borderId="0" xfId="34" applyFont="1" applyFill="1" applyBorder="1" applyAlignment="1">
      <alignment horizontal="left" wrapText="1"/>
    </xf>
    <xf numFmtId="0" fontId="26" fillId="0" borderId="0" xfId="0" applyFont="1" applyFill="1"/>
    <xf numFmtId="0" fontId="30" fillId="28" borderId="11" xfId="0" applyFont="1" applyFill="1" applyBorder="1" applyAlignment="1">
      <alignment vertical="center" wrapText="1"/>
    </xf>
    <xf numFmtId="0" fontId="26" fillId="0" borderId="0" xfId="0" applyFont="1" applyFill="1" applyBorder="1"/>
    <xf numFmtId="0" fontId="28" fillId="29" borderId="19" xfId="0" applyFont="1" applyFill="1" applyBorder="1" applyAlignment="1"/>
    <xf numFmtId="1" fontId="31" fillId="0" borderId="11" xfId="34" applyNumberFormat="1" applyFont="1" applyFill="1" applyBorder="1" applyAlignment="1">
      <alignment horizontal="center" vertical="center" wrapText="1"/>
    </xf>
    <xf numFmtId="1" fontId="22" fillId="0" borderId="11" xfId="0" applyNumberFormat="1" applyFont="1" applyFill="1" applyBorder="1" applyAlignment="1">
      <alignment horizontal="center" vertical="center" wrapText="1"/>
    </xf>
    <xf numFmtId="0" fontId="0" fillId="0" borderId="0" xfId="0" applyFill="1" applyAlignment="1">
      <alignment wrapText="1"/>
    </xf>
    <xf numFmtId="0" fontId="26" fillId="0" borderId="10" xfId="0" applyFont="1" applyFill="1" applyBorder="1"/>
    <xf numFmtId="0" fontId="26" fillId="0" borderId="9" xfId="0" applyFont="1" applyFill="1" applyBorder="1"/>
    <xf numFmtId="0" fontId="0" fillId="0" borderId="0" xfId="0"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Fill="1" applyBorder="1" applyAlignment="1">
      <alignment horizontal="center" vertical="center" wrapText="1"/>
    </xf>
    <xf numFmtId="1" fontId="22" fillId="0" borderId="37" xfId="0" applyNumberFormat="1" applyFont="1" applyFill="1" applyBorder="1" applyAlignment="1">
      <alignment horizontal="center" vertical="center" wrapText="1"/>
    </xf>
    <xf numFmtId="9" fontId="22" fillId="0" borderId="37" xfId="0" applyNumberFormat="1" applyFont="1" applyFill="1" applyBorder="1" applyAlignment="1">
      <alignment horizontal="center" vertical="center" wrapText="1"/>
    </xf>
    <xf numFmtId="0" fontId="22" fillId="0" borderId="9" xfId="0" applyFont="1" applyFill="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applyAlignment="1"/>
    <xf numFmtId="0" fontId="35" fillId="27" borderId="10" xfId="0" applyFont="1" applyFill="1" applyBorder="1" applyAlignment="1">
      <alignment horizontal="center"/>
    </xf>
    <xf numFmtId="0" fontId="35" fillId="27" borderId="0" xfId="0" applyFont="1" applyFill="1" applyBorder="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0" xfId="0" applyFont="1" applyFill="1"/>
    <xf numFmtId="0" fontId="35" fillId="27" borderId="0" xfId="0" applyFont="1" applyFill="1" applyBorder="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applyAlignment="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Border="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Border="1" applyAlignment="1">
      <alignment horizontal="left" vertical="top"/>
    </xf>
    <xf numFmtId="0" fontId="35" fillId="27" borderId="25" xfId="0" applyFont="1" applyFill="1" applyBorder="1" applyAlignment="1">
      <alignment horizontal="left" vertical="top"/>
    </xf>
    <xf numFmtId="0" fontId="35" fillId="27" borderId="0" xfId="0" applyFont="1" applyFill="1" applyBorder="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Border="1" applyAlignment="1">
      <alignment vertical="top" wrapText="1"/>
    </xf>
    <xf numFmtId="0" fontId="21" fillId="32" borderId="24" xfId="0" applyFont="1" applyFill="1" applyBorder="1" applyAlignment="1"/>
    <xf numFmtId="0" fontId="21" fillId="32" borderId="0" xfId="0" applyFont="1" applyFill="1" applyBorder="1" applyAlignment="1"/>
    <xf numFmtId="0" fontId="21" fillId="32" borderId="24" xfId="0" applyFont="1" applyFill="1" applyBorder="1"/>
    <xf numFmtId="0" fontId="26" fillId="0" borderId="10" xfId="0" applyFont="1" applyFill="1" applyBorder="1" applyAlignment="1">
      <alignment horizontal="justify" vertical="top"/>
    </xf>
    <xf numFmtId="0" fontId="26" fillId="0" borderId="0" xfId="0" applyFont="1" applyFill="1" applyBorder="1" applyAlignment="1">
      <alignment horizontal="justify" vertical="top"/>
    </xf>
    <xf numFmtId="0" fontId="26" fillId="0" borderId="9" xfId="0" applyFont="1" applyFill="1" applyBorder="1" applyAlignment="1">
      <alignment horizontal="justify" vertical="top"/>
    </xf>
    <xf numFmtId="0" fontId="20" fillId="0" borderId="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Border="1" applyAlignment="1">
      <alignment horizontal="center"/>
    </xf>
    <xf numFmtId="0" fontId="22" fillId="0" borderId="0" xfId="0" applyFont="1" applyFill="1" applyBorder="1" applyAlignment="1">
      <alignment vertical="center"/>
    </xf>
    <xf numFmtId="0" fontId="22" fillId="0" borderId="11" xfId="0" applyFont="1" applyBorder="1" applyAlignment="1">
      <alignment horizontal="center" vertical="center" wrapText="1"/>
    </xf>
    <xf numFmtId="14" fontId="42" fillId="27" borderId="20" xfId="0" applyNumberFormat="1" applyFont="1" applyFill="1" applyBorder="1" applyAlignment="1">
      <alignment horizontal="center" vertical="center" wrapText="1"/>
    </xf>
    <xf numFmtId="0" fontId="22" fillId="0" borderId="0" xfId="0" applyFont="1"/>
    <xf numFmtId="0" fontId="29" fillId="0" borderId="0" xfId="53" applyFont="1" applyAlignment="1">
      <alignment horizontal="left" wrapText="1"/>
    </xf>
    <xf numFmtId="0" fontId="26" fillId="0" borderId="0" xfId="0" applyFont="1"/>
    <xf numFmtId="0" fontId="21" fillId="0" borderId="0" xfId="0" applyFont="1"/>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27" borderId="0" xfId="0" applyFont="1" applyFill="1" applyAlignment="1">
      <alignment horizontal="center" vertical="center" wrapText="1"/>
    </xf>
    <xf numFmtId="9" fontId="22" fillId="0" borderId="11" xfId="0" applyNumberFormat="1" applyFont="1" applyBorder="1" applyAlignment="1">
      <alignment horizontal="center" vertical="center" wrapText="1"/>
    </xf>
    <xf numFmtId="10" fontId="22" fillId="0" borderId="11" xfId="0"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xf numFmtId="9" fontId="40" fillId="0" borderId="11" xfId="0" applyNumberFormat="1" applyFont="1" applyBorder="1" applyAlignment="1">
      <alignment horizontal="center"/>
    </xf>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20" fillId="26" borderId="11" xfId="0" applyFont="1" applyFill="1" applyBorder="1" applyAlignment="1">
      <alignment horizontal="center" vertical="center" wrapText="1"/>
    </xf>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0" borderId="0" xfId="0" applyFont="1" applyAlignment="1">
      <alignment horizontal="center"/>
    </xf>
    <xf numFmtId="0" fontId="22" fillId="24" borderId="0" xfId="0" applyFont="1" applyFill="1"/>
    <xf numFmtId="0" fontId="28" fillId="26" borderId="32" xfId="0" applyFont="1" applyFill="1" applyBorder="1" applyAlignment="1">
      <alignment horizontal="center" vertical="center" wrapText="1"/>
    </xf>
    <xf numFmtId="0" fontId="44" fillId="0" borderId="30" xfId="0" applyFont="1" applyBorder="1" applyAlignment="1">
      <alignment horizontal="center" vertical="center"/>
    </xf>
    <xf numFmtId="0" fontId="44" fillId="0" borderId="29" xfId="0" applyFont="1" applyBorder="1" applyAlignment="1">
      <alignment horizontal="center" vertical="center"/>
    </xf>
    <xf numFmtId="0" fontId="44"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Fill="1" applyBorder="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35" fillId="0" borderId="41" xfId="0" applyFont="1" applyFill="1" applyBorder="1" applyAlignment="1">
      <alignment horizontal="justify" vertical="top" wrapText="1"/>
    </xf>
    <xf numFmtId="0" fontId="26" fillId="0" borderId="42" xfId="0" applyFont="1" applyFill="1" applyBorder="1" applyAlignment="1">
      <alignment horizontal="justify" vertical="top"/>
    </xf>
    <xf numFmtId="0" fontId="26" fillId="0" borderId="43" xfId="0" applyFont="1" applyFill="1" applyBorder="1" applyAlignment="1">
      <alignment horizontal="justify" vertical="top"/>
    </xf>
    <xf numFmtId="0" fontId="26" fillId="0" borderId="10" xfId="0" applyFont="1" applyFill="1" applyBorder="1" applyAlignment="1">
      <alignment horizontal="justify" vertical="top"/>
    </xf>
    <xf numFmtId="0" fontId="26" fillId="0" borderId="0" xfId="0" applyFont="1" applyFill="1" applyBorder="1" applyAlignment="1">
      <alignment horizontal="justify" vertical="top"/>
    </xf>
    <xf numFmtId="0" fontId="26" fillId="0" borderId="9" xfId="0" applyFont="1" applyFill="1" applyBorder="1" applyAlignment="1">
      <alignment horizontal="justify" vertical="top"/>
    </xf>
    <xf numFmtId="0" fontId="26" fillId="0" borderId="15" xfId="0" applyFont="1" applyFill="1" applyBorder="1" applyAlignment="1">
      <alignment horizontal="justify" vertical="top"/>
    </xf>
    <xf numFmtId="0" fontId="26" fillId="0" borderId="16" xfId="0" applyFont="1" applyFill="1" applyBorder="1" applyAlignment="1">
      <alignment horizontal="justify" vertical="top"/>
    </xf>
    <xf numFmtId="0" fontId="26" fillId="0" borderId="17" xfId="0" applyFont="1" applyFill="1" applyBorder="1" applyAlignment="1">
      <alignment horizontal="justify" vertical="top"/>
    </xf>
    <xf numFmtId="0" fontId="28" fillId="29" borderId="19" xfId="0" applyFont="1" applyFill="1" applyBorder="1" applyAlignment="1">
      <alignment horizontal="center"/>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2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8"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22" fillId="0" borderId="11" xfId="0" applyFont="1" applyBorder="1" applyAlignment="1">
      <alignment horizontal="center" wrapText="1"/>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33" borderId="32" xfId="0" applyFont="1" applyFill="1" applyBorder="1" applyAlignment="1">
      <alignment horizontal="left" wrapText="1"/>
    </xf>
    <xf numFmtId="0" fontId="16" fillId="33" borderId="34" xfId="0" applyFont="1" applyFill="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7" xfId="0" applyFont="1" applyBorder="1" applyAlignment="1">
      <alignment horizontal="center"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14" xfId="0" applyFont="1" applyFill="1" applyBorder="1" applyAlignment="1">
      <alignment horizontal="center" vertical="center"/>
    </xf>
    <xf numFmtId="0" fontId="43" fillId="0" borderId="41" xfId="0" applyFont="1" applyFill="1" applyBorder="1" applyAlignment="1">
      <alignment horizontal="justify" vertical="top" wrapText="1"/>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Border="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38" fillId="27" borderId="10" xfId="0" applyFont="1" applyFill="1" applyBorder="1" applyAlignment="1">
      <alignment horizontal="left" vertical="center" wrapText="1"/>
    </xf>
    <xf numFmtId="0" fontId="38" fillId="27" borderId="0" xfId="0" applyFont="1" applyFill="1" applyBorder="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Border="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Border="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Border="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Border="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Border="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Border="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Border="1" applyAlignment="1">
      <alignment horizontal="left" vertical="top" wrapText="1"/>
    </xf>
    <xf numFmtId="0" fontId="21" fillId="27" borderId="25" xfId="0" applyFont="1" applyFill="1" applyBorder="1" applyAlignment="1">
      <alignment horizontal="left" vertical="top" wrapText="1"/>
    </xf>
    <xf numFmtId="0" fontId="20" fillId="26" borderId="11" xfId="0" applyFont="1" applyFill="1" applyBorder="1" applyAlignment="1">
      <alignment horizontal="center" vertical="center" wrapText="1"/>
    </xf>
    <xf numFmtId="0" fontId="20" fillId="0" borderId="11" xfId="0" applyFont="1" applyBorder="1" applyAlignment="1">
      <alignment horizontal="center" wrapText="1"/>
    </xf>
    <xf numFmtId="0" fontId="22" fillId="0" borderId="11" xfId="0" applyFont="1" applyBorder="1" applyAlignment="1">
      <alignment horizontal="center" vertical="center"/>
    </xf>
    <xf numFmtId="9" fontId="20"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0" fillId="27" borderId="11" xfId="0" applyFont="1" applyFill="1" applyBorder="1" applyAlignment="1">
      <alignment horizontal="center" vertical="center" wrapText="1"/>
    </xf>
    <xf numFmtId="0" fontId="35" fillId="0" borderId="11" xfId="0" applyFont="1" applyBorder="1" applyAlignment="1">
      <alignment horizontal="center" vertical="center"/>
    </xf>
    <xf numFmtId="0" fontId="21" fillId="0" borderId="11" xfId="0" applyFont="1" applyBorder="1" applyAlignment="1">
      <alignment horizontal="center" vertical="center"/>
    </xf>
    <xf numFmtId="0" fontId="20" fillId="34" borderId="11" xfId="0" applyFont="1" applyFill="1" applyBorder="1" applyAlignment="1">
      <alignment horizontal="center" vertical="center"/>
    </xf>
    <xf numFmtId="0" fontId="20" fillId="26" borderId="11" xfId="0" applyFont="1" applyFill="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20" fillId="0" borderId="11" xfId="0" applyFont="1" applyBorder="1" applyAlignment="1">
      <alignment horizontal="left" vertical="center" wrapText="1"/>
    </xf>
    <xf numFmtId="0" fontId="22" fillId="24" borderId="10" xfId="0" applyFont="1" applyFill="1" applyBorder="1" applyAlignment="1">
      <alignment horizontal="center"/>
    </xf>
    <xf numFmtId="9"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21" fillId="0" borderId="11" xfId="0" applyFont="1" applyBorder="1" applyAlignment="1">
      <alignment horizontal="left" vertical="center"/>
    </xf>
    <xf numFmtId="0" fontId="20" fillId="0" borderId="0" xfId="0" applyFont="1" applyAlignment="1">
      <alignment horizontal="center" vertical="center" wrapText="1"/>
    </xf>
    <xf numFmtId="0" fontId="20" fillId="0" borderId="11" xfId="0" applyFont="1" applyBorder="1" applyAlignment="1">
      <alignment horizontal="center" vertical="center"/>
    </xf>
    <xf numFmtId="0" fontId="0" fillId="0" borderId="19" xfId="0" applyBorder="1" applyAlignment="1">
      <alignment horizontal="left" vertical="top" wrapText="1"/>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20" fillId="0" borderId="18" xfId="0" applyFont="1" applyBorder="1" applyAlignment="1">
      <alignment horizontal="center" vertical="center" wrapText="1"/>
    </xf>
    <xf numFmtId="0" fontId="20" fillId="0" borderId="14"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xr:uid="{00000000-0005-0000-0000-00001E000000}"/>
    <cellStyle name="Millares 3" xfId="32" xr:uid="{00000000-0005-0000-0000-00001F000000}"/>
    <cellStyle name="Neutral" xfId="33" builtinId="28" customBuiltin="1"/>
    <cellStyle name="Normal" xfId="0" builtinId="0"/>
    <cellStyle name="Normal 2" xfId="34" xr:uid="{00000000-0005-0000-0000-000022000000}"/>
    <cellStyle name="Normal 2 2" xfId="53" xr:uid="{00000000-0005-0000-0000-000023000000}"/>
    <cellStyle name="Normal 3" xfId="35" xr:uid="{00000000-0005-0000-0000-000024000000}"/>
    <cellStyle name="Normal 4" xfId="36" xr:uid="{00000000-0005-0000-0000-000025000000}"/>
    <cellStyle name="Normal 4 2" xfId="37" xr:uid="{00000000-0005-0000-0000-000026000000}"/>
    <cellStyle name="Notas" xfId="38" builtinId="10" customBuiltin="1"/>
    <cellStyle name="Porcentaje" xfId="52" builtinId="5"/>
    <cellStyle name="Porcentual 2" xfId="39" xr:uid="{00000000-0005-0000-0000-000029000000}"/>
    <cellStyle name="Porcentual 3" xfId="40" xr:uid="{00000000-0005-0000-0000-00002A000000}"/>
    <cellStyle name="Porcentual 4" xfId="41" xr:uid="{00000000-0005-0000-0000-00002B000000}"/>
    <cellStyle name="Porcentual 5" xfId="42" xr:uid="{00000000-0005-0000-0000-00002C000000}"/>
    <cellStyle name="Porcentual 5 2" xfId="43" xr:uid="{00000000-0005-0000-0000-00002D000000}"/>
    <cellStyle name="Porcentual 6" xfId="44" xr:uid="{00000000-0005-0000-0000-00002E000000}"/>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0.70722433460076051</c:v>
                </c:pt>
                <c:pt idx="1">
                  <c:v>0.23546633207862819</c:v>
                </c:pt>
                <c:pt idx="2">
                  <c:v>0.29745741792150088</c:v>
                </c:pt>
                <c:pt idx="3">
                  <c:v>0.39664469742360697</c:v>
                </c:pt>
                <c:pt idx="4">
                  <c:v>0.33942346731628098</c:v>
                </c:pt>
                <c:pt idx="5">
                  <c:v>0.38242169237961665</c:v>
                </c:pt>
                <c:pt idx="6">
                  <c:v>0.74588815789473684</c:v>
                </c:pt>
                <c:pt idx="7">
                  <c:v>0.73432155074116301</c:v>
                </c:pt>
                <c:pt idx="8">
                  <c:v>0</c:v>
                </c:pt>
                <c:pt idx="9">
                  <c:v>0</c:v>
                </c:pt>
                <c:pt idx="10">
                  <c:v>0</c:v>
                </c:pt>
                <c:pt idx="11">
                  <c:v>0</c:v>
                </c:pt>
                <c:pt idx="12">
                  <c:v>0.43320667560721204</c:v>
                </c:pt>
              </c:numCache>
            </c:numRef>
          </c:val>
          <c:extLs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653250752"/>
        <c:axId val="653253472"/>
      </c:barChart>
      <c:catAx>
        <c:axId val="6532507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53253472"/>
        <c:crosses val="autoZero"/>
        <c:auto val="1"/>
        <c:lblAlgn val="ctr"/>
        <c:lblOffset val="100"/>
        <c:noMultiLvlLbl val="0"/>
      </c:catAx>
      <c:valAx>
        <c:axId val="653253472"/>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532507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1759511955081298E-2"/>
          <c:y val="0.10110079771349946"/>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0.70722433460076051</c:v>
                </c:pt>
                <c:pt idx="1">
                  <c:v>0.23546633207862819</c:v>
                </c:pt>
                <c:pt idx="2">
                  <c:v>0.29745741792150088</c:v>
                </c:pt>
                <c:pt idx="3">
                  <c:v>0.39664469742360697</c:v>
                </c:pt>
                <c:pt idx="4">
                  <c:v>0.33942346731628098</c:v>
                </c:pt>
                <c:pt idx="5">
                  <c:v>0.38242169237961665</c:v>
                </c:pt>
                <c:pt idx="6">
                  <c:v>0.74588815789473684</c:v>
                </c:pt>
                <c:pt idx="7">
                  <c:v>0.73432155074116301</c:v>
                </c:pt>
              </c:numCache>
            </c:numRef>
          </c:val>
          <c:extLst>
            <c:ext xmlns:c16="http://schemas.microsoft.com/office/drawing/2014/chart" uri="{C3380CC4-5D6E-409C-BE32-E72D297353CC}">
              <c16:uniqueId val="{00000000-A401-4EC2-BF13-0FCEF51955AE}"/>
            </c:ext>
          </c:extLst>
        </c:ser>
        <c:dLbls>
          <c:showLegendKey val="0"/>
          <c:showVal val="0"/>
          <c:showCatName val="0"/>
          <c:showSerName val="0"/>
          <c:showPercent val="0"/>
          <c:showBubbleSize val="0"/>
        </c:dLbls>
        <c:gapWidth val="150"/>
        <c:axId val="479805760"/>
        <c:axId val="479807936"/>
      </c:barChart>
      <c:catAx>
        <c:axId val="4798057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79807936"/>
        <c:crosses val="autoZero"/>
        <c:auto val="1"/>
        <c:lblAlgn val="ctr"/>
        <c:lblOffset val="100"/>
        <c:noMultiLvlLbl val="0"/>
      </c:catAx>
      <c:valAx>
        <c:axId val="479807936"/>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4798057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a16="http://schemas.microsoft.com/office/drawing/2014/main" id="{94FED311-07B4-40F7-9616-84ABAC2A84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a16="http://schemas.microsoft.com/office/drawing/2014/main" id="{35FFE50A-78DF-4170-8F05-757D792DAED8}"/>
            </a:ext>
          </a:extLst>
        </xdr:cNvPr>
        <xdr:cNvSpPr txBox="1"/>
      </xdr:nvSpPr>
      <xdr:spPr>
        <a:xfrm>
          <a:off x="2580370" y="2169887"/>
          <a:ext cx="621847"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a16="http://schemas.microsoft.com/office/drawing/2014/main" id="{85318DBF-3E8B-4CF9-8424-926352BFE8E4}"/>
            </a:ext>
          </a:extLst>
        </xdr:cNvPr>
        <xdr:cNvSpPr txBox="1"/>
      </xdr:nvSpPr>
      <xdr:spPr>
        <a:xfrm>
          <a:off x="5756735" y="2169885"/>
          <a:ext cx="757038"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a16="http://schemas.microsoft.com/office/drawing/2014/main" id="{87AAC681-C211-4712-850E-9AAA40A1F23A}"/>
            </a:ext>
          </a:extLst>
        </xdr:cNvPr>
        <xdr:cNvSpPr txBox="1"/>
      </xdr:nvSpPr>
      <xdr:spPr>
        <a:xfrm>
          <a:off x="8965299" y="2169885"/>
          <a:ext cx="860925"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a16="http://schemas.microsoft.com/office/drawing/2014/main" id="{9EAB05A4-D116-46E8-8D1A-4F10547AE863}"/>
            </a:ext>
          </a:extLst>
        </xdr:cNvPr>
        <xdr:cNvSpPr txBox="1"/>
      </xdr:nvSpPr>
      <xdr:spPr>
        <a:xfrm>
          <a:off x="2607580" y="2544535"/>
          <a:ext cx="592702"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a16="http://schemas.microsoft.com/office/drawing/2014/main" id="{631CB321-5E38-4C8F-B453-B5204C81EB59}"/>
            </a:ext>
          </a:extLst>
        </xdr:cNvPr>
        <xdr:cNvSpPr txBox="1"/>
      </xdr:nvSpPr>
      <xdr:spPr>
        <a:xfrm>
          <a:off x="4115715" y="2544534"/>
          <a:ext cx="681163"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a16="http://schemas.microsoft.com/office/drawing/2014/main" id="{E815266E-132A-407B-96B4-CC4847D5BE8D}"/>
            </a:ext>
          </a:extLst>
        </xdr:cNvPr>
        <xdr:cNvSpPr txBox="1"/>
      </xdr:nvSpPr>
      <xdr:spPr>
        <a:xfrm>
          <a:off x="6574524" y="2530928"/>
          <a:ext cx="847322"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a16="http://schemas.microsoft.com/office/drawing/2014/main" id="{7F5D123A-16C3-471B-AAE6-6F2A56E161C0}"/>
            </a:ext>
          </a:extLst>
        </xdr:cNvPr>
        <xdr:cNvSpPr txBox="1"/>
      </xdr:nvSpPr>
      <xdr:spPr>
        <a:xfrm>
          <a:off x="9002038" y="2544535"/>
          <a:ext cx="857775"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a16="http://schemas.microsoft.com/office/drawing/2014/main" id="{A86535B3-53C3-4AAF-9DD4-019797E0CD40}"/>
            </a:ext>
          </a:extLst>
        </xdr:cNvPr>
        <xdr:cNvSpPr txBox="1"/>
      </xdr:nvSpPr>
      <xdr:spPr>
        <a:xfrm>
          <a:off x="1120004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bin"/><Relationship Id="rId7" Type="http://schemas.openxmlformats.org/officeDocument/2006/relationships/vmlDrawing" Target="../drawings/vmlDrawing2.vml"/><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externalLinkPath" Target="/Users/lconde/Downloads/DE-PCFASIG-FM-01%20Hoja%20de%20vida%20del%20Indicador%20(5).xl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showGridLines="0" tabSelected="1" view="pageLayout" topLeftCell="A9" zoomScale="78" zoomScaleNormal="90" zoomScaleSheetLayoutView="55" zoomScalePageLayoutView="78" workbookViewId="0">
      <selection activeCell="C44" sqref="C44:Q49"/>
    </sheetView>
  </sheetViews>
  <sheetFormatPr baseColWidth="10" defaultColWidth="11.42578125" defaultRowHeight="14.25" x14ac:dyDescent="0.2"/>
  <cols>
    <col min="1" max="1" width="2.5703125" style="10" customWidth="1"/>
    <col min="2" max="2" width="2" style="11" customWidth="1"/>
    <col min="3" max="3" width="41.28515625" style="11" customWidth="1"/>
    <col min="4" max="4" width="18.85546875" style="11" customWidth="1"/>
    <col min="5" max="11" width="13.7109375" style="11" customWidth="1"/>
    <col min="12" max="12" width="11.7109375" style="11" customWidth="1"/>
    <col min="13" max="13" width="13.7109375" style="11" customWidth="1"/>
    <col min="14" max="14" width="17.28515625" style="11" customWidth="1"/>
    <col min="15" max="16" width="13.7109375" style="11" customWidth="1"/>
    <col min="17" max="17" width="8.42578125" style="11" bestFit="1" customWidth="1"/>
    <col min="18" max="18" width="11.42578125" style="11" customWidth="1"/>
    <col min="19" max="16384" width="11.42578125" style="11"/>
  </cols>
  <sheetData>
    <row r="1" spans="1:17" ht="34.5" customHeight="1" thickBot="1" x14ac:dyDescent="0.25">
      <c r="B1" s="131"/>
      <c r="C1" s="5" t="s">
        <v>43</v>
      </c>
      <c r="D1" s="78">
        <v>43496</v>
      </c>
      <c r="E1" s="158" t="s">
        <v>44</v>
      </c>
      <c r="F1" s="159"/>
      <c r="G1" s="160" t="s">
        <v>54</v>
      </c>
      <c r="H1" s="161"/>
      <c r="I1" s="161"/>
      <c r="J1" s="162"/>
      <c r="K1" s="163" t="s">
        <v>99</v>
      </c>
      <c r="L1" s="164"/>
      <c r="M1" s="164"/>
      <c r="N1" s="165" t="s">
        <v>118</v>
      </c>
      <c r="O1" s="165"/>
      <c r="P1" s="165"/>
      <c r="Q1" s="166"/>
    </row>
    <row r="2" spans="1:17" ht="12" customHeight="1" thickBot="1" x14ac:dyDescent="0.3">
      <c r="B2" s="131"/>
      <c r="C2" s="24"/>
      <c r="D2" s="23"/>
      <c r="E2" s="23"/>
      <c r="F2" s="23"/>
      <c r="G2" s="23"/>
      <c r="H2" s="23"/>
      <c r="I2" s="23"/>
      <c r="J2" s="23"/>
      <c r="K2" s="23"/>
      <c r="L2" s="23"/>
      <c r="M2" s="23"/>
      <c r="N2" s="23"/>
      <c r="O2" s="23"/>
      <c r="P2" s="23"/>
      <c r="Q2" s="25"/>
    </row>
    <row r="3" spans="1:17" ht="15.6" customHeight="1" thickBot="1" x14ac:dyDescent="0.25">
      <c r="B3" s="131"/>
      <c r="C3" s="6" t="s">
        <v>61</v>
      </c>
      <c r="D3" s="187" t="s">
        <v>151</v>
      </c>
      <c r="E3" s="187"/>
      <c r="F3" s="187"/>
      <c r="G3" s="187"/>
      <c r="H3" s="188"/>
      <c r="I3" s="158" t="s">
        <v>62</v>
      </c>
      <c r="J3" s="159"/>
      <c r="K3" s="189" t="s">
        <v>217</v>
      </c>
      <c r="L3" s="190"/>
      <c r="M3" s="190"/>
      <c r="N3" s="190"/>
      <c r="O3" s="190"/>
      <c r="P3" s="190"/>
      <c r="Q3" s="191"/>
    </row>
    <row r="4" spans="1:17" ht="12" customHeight="1" thickBot="1" x14ac:dyDescent="0.3">
      <c r="B4" s="131"/>
      <c r="C4" s="24"/>
      <c r="D4" s="23"/>
      <c r="E4" s="23"/>
      <c r="F4" s="23"/>
      <c r="G4" s="23"/>
      <c r="H4" s="23"/>
      <c r="I4" s="23"/>
      <c r="J4" s="23"/>
      <c r="K4" s="23"/>
      <c r="L4" s="23"/>
      <c r="M4" s="23"/>
      <c r="N4" s="23"/>
      <c r="O4" s="23"/>
      <c r="P4" s="23"/>
      <c r="Q4" s="25"/>
    </row>
    <row r="5" spans="1:17" ht="15.6" customHeight="1" thickBot="1" x14ac:dyDescent="0.3">
      <c r="B5" s="131"/>
      <c r="C5" s="8" t="s">
        <v>63</v>
      </c>
      <c r="D5" s="193" t="s">
        <v>65</v>
      </c>
      <c r="E5" s="193"/>
      <c r="F5" s="193"/>
      <c r="G5" s="193"/>
      <c r="H5" s="194" t="s">
        <v>78</v>
      </c>
      <c r="I5" s="194"/>
      <c r="J5" s="195" t="s">
        <v>75</v>
      </c>
      <c r="K5" s="195"/>
      <c r="L5" s="195"/>
      <c r="M5" s="195"/>
      <c r="N5" s="195"/>
      <c r="O5" s="195"/>
      <c r="P5" s="195"/>
      <c r="Q5" s="196"/>
    </row>
    <row r="6" spans="1:17" ht="12" customHeight="1" x14ac:dyDescent="0.25">
      <c r="B6" s="131"/>
      <c r="C6" s="24"/>
      <c r="D6" s="23"/>
      <c r="E6" s="23"/>
      <c r="F6" s="23"/>
      <c r="G6" s="23"/>
      <c r="H6" s="23"/>
      <c r="I6" s="23"/>
      <c r="J6" s="23"/>
      <c r="K6" s="23"/>
      <c r="L6" s="23"/>
      <c r="M6" s="23"/>
      <c r="N6" s="23"/>
      <c r="O6" s="23"/>
      <c r="P6" s="23"/>
      <c r="Q6" s="25"/>
    </row>
    <row r="7" spans="1:17" s="74" customFormat="1" ht="21" customHeight="1" x14ac:dyDescent="0.25">
      <c r="A7" s="76"/>
      <c r="B7" s="131"/>
      <c r="C7" s="73" t="s">
        <v>71</v>
      </c>
      <c r="D7" s="72" t="s">
        <v>89</v>
      </c>
      <c r="E7" s="200" t="s">
        <v>90</v>
      </c>
      <c r="F7" s="200"/>
      <c r="G7" s="200"/>
      <c r="H7" s="200"/>
      <c r="I7" s="200" t="s">
        <v>91</v>
      </c>
      <c r="J7" s="200"/>
      <c r="K7" s="200"/>
      <c r="L7" s="200"/>
      <c r="M7" s="200"/>
      <c r="N7" s="200" t="s">
        <v>92</v>
      </c>
      <c r="O7" s="200"/>
      <c r="P7" s="200"/>
      <c r="Q7" s="201"/>
    </row>
    <row r="8" spans="1:17" ht="38.25" customHeight="1" x14ac:dyDescent="0.2">
      <c r="B8" s="131"/>
      <c r="C8" s="184" t="s">
        <v>158</v>
      </c>
      <c r="D8" s="197" t="s">
        <v>159</v>
      </c>
      <c r="E8" s="167" t="s">
        <v>160</v>
      </c>
      <c r="F8" s="167"/>
      <c r="G8" s="167"/>
      <c r="H8" s="167"/>
      <c r="I8" s="192" t="s">
        <v>162</v>
      </c>
      <c r="J8" s="192"/>
      <c r="K8" s="192"/>
      <c r="L8" s="192"/>
      <c r="M8" s="192"/>
      <c r="N8" s="167" t="s">
        <v>164</v>
      </c>
      <c r="O8" s="167"/>
      <c r="P8" s="167"/>
      <c r="Q8" s="168"/>
    </row>
    <row r="9" spans="1:17" ht="63" customHeight="1" thickBot="1" x14ac:dyDescent="0.25">
      <c r="B9" s="131"/>
      <c r="C9" s="185"/>
      <c r="D9" s="198"/>
      <c r="E9" s="169" t="s">
        <v>161</v>
      </c>
      <c r="F9" s="169"/>
      <c r="G9" s="169"/>
      <c r="H9" s="169"/>
      <c r="I9" s="199" t="s">
        <v>163</v>
      </c>
      <c r="J9" s="199"/>
      <c r="K9" s="199"/>
      <c r="L9" s="199"/>
      <c r="M9" s="199"/>
      <c r="N9" s="169" t="s">
        <v>164</v>
      </c>
      <c r="O9" s="169"/>
      <c r="P9" s="169"/>
      <c r="Q9" s="186"/>
    </row>
    <row r="10" spans="1:17" ht="12" customHeight="1" thickBot="1" x14ac:dyDescent="0.3">
      <c r="B10" s="131"/>
      <c r="C10" s="24"/>
      <c r="D10" s="23"/>
      <c r="E10" s="23"/>
      <c r="F10" s="23"/>
      <c r="G10" s="23"/>
      <c r="H10" s="23"/>
      <c r="I10" s="23"/>
      <c r="J10" s="23"/>
      <c r="K10" s="23"/>
      <c r="L10" s="23"/>
      <c r="M10" s="23"/>
      <c r="N10" s="23"/>
      <c r="O10" s="23"/>
      <c r="P10" s="23"/>
      <c r="Q10" s="25"/>
    </row>
    <row r="11" spans="1:17" ht="15.6" customHeight="1" x14ac:dyDescent="0.25">
      <c r="B11" s="131"/>
      <c r="C11" s="144" t="s">
        <v>79</v>
      </c>
      <c r="D11" s="146" t="s">
        <v>100</v>
      </c>
      <c r="E11" s="176" t="s">
        <v>82</v>
      </c>
      <c r="F11" s="178" t="s">
        <v>101</v>
      </c>
      <c r="G11" s="178"/>
      <c r="H11" s="180" t="s">
        <v>109</v>
      </c>
      <c r="I11" s="180"/>
      <c r="J11" s="180"/>
      <c r="K11" s="170" t="s">
        <v>84</v>
      </c>
      <c r="L11" s="170"/>
      <c r="M11" s="172" t="s">
        <v>96</v>
      </c>
      <c r="N11" s="172"/>
      <c r="O11" s="172"/>
      <c r="P11" s="173">
        <v>0.7</v>
      </c>
      <c r="Q11" s="174"/>
    </row>
    <row r="12" spans="1:17" ht="15.6" customHeight="1" thickBot="1" x14ac:dyDescent="0.3">
      <c r="B12" s="131"/>
      <c r="C12" s="145"/>
      <c r="D12" s="147"/>
      <c r="E12" s="177"/>
      <c r="F12" s="179"/>
      <c r="G12" s="179"/>
      <c r="H12" s="181"/>
      <c r="I12" s="181"/>
      <c r="J12" s="181"/>
      <c r="K12" s="171"/>
      <c r="L12" s="171"/>
      <c r="M12" s="175" t="s">
        <v>97</v>
      </c>
      <c r="N12" s="175"/>
      <c r="O12" s="175"/>
      <c r="P12" s="182" t="s">
        <v>84</v>
      </c>
      <c r="Q12" s="183"/>
    </row>
    <row r="13" spans="1:17" ht="12" customHeight="1" x14ac:dyDescent="0.25">
      <c r="B13" s="131"/>
      <c r="C13" s="24"/>
      <c r="D13" s="23"/>
      <c r="E13" s="23"/>
      <c r="F13" s="23"/>
      <c r="G13" s="23"/>
      <c r="H13" s="23"/>
      <c r="I13" s="23"/>
      <c r="J13" s="23"/>
      <c r="K13" s="23"/>
      <c r="L13" s="23"/>
      <c r="M13" s="23"/>
      <c r="N13" s="23"/>
      <c r="O13" s="23"/>
      <c r="P13" s="23"/>
      <c r="Q13" s="25"/>
    </row>
    <row r="14" spans="1:17" ht="15.6" customHeight="1" x14ac:dyDescent="0.25">
      <c r="B14" s="131"/>
      <c r="C14" s="202" t="s">
        <v>35</v>
      </c>
      <c r="D14" s="203"/>
      <c r="E14" s="203"/>
      <c r="F14" s="203"/>
      <c r="G14" s="203"/>
      <c r="H14" s="203"/>
      <c r="I14" s="203"/>
      <c r="J14" s="203"/>
      <c r="K14" s="203"/>
      <c r="L14" s="203"/>
      <c r="M14" s="203"/>
      <c r="N14" s="203"/>
      <c r="O14" s="203"/>
      <c r="P14" s="203"/>
      <c r="Q14" s="204"/>
    </row>
    <row r="15" spans="1:17" ht="12" customHeight="1" x14ac:dyDescent="0.25">
      <c r="B15" s="131"/>
      <c r="C15" s="26"/>
      <c r="D15" s="23"/>
      <c r="E15" s="23"/>
      <c r="F15" s="23"/>
      <c r="G15" s="23"/>
      <c r="H15" s="23"/>
      <c r="I15" s="23"/>
      <c r="J15" s="23"/>
      <c r="K15" s="23"/>
      <c r="L15" s="23"/>
      <c r="M15" s="23"/>
      <c r="N15" s="23"/>
      <c r="O15" s="23"/>
      <c r="P15" s="23"/>
      <c r="Q15" s="25"/>
    </row>
    <row r="16" spans="1:17" ht="36.75" customHeight="1" x14ac:dyDescent="0.2">
      <c r="B16" s="131"/>
      <c r="C16" s="27" t="s">
        <v>94</v>
      </c>
      <c r="D16" s="9">
        <v>697</v>
      </c>
      <c r="E16" s="205" t="s">
        <v>95</v>
      </c>
      <c r="F16" s="205"/>
      <c r="G16" s="205"/>
      <c r="H16" s="206" t="s">
        <v>154</v>
      </c>
      <c r="I16" s="207"/>
      <c r="J16" s="208"/>
      <c r="K16" s="209" t="s">
        <v>105</v>
      </c>
      <c r="L16" s="210"/>
      <c r="M16" s="2" t="s">
        <v>218</v>
      </c>
      <c r="N16" s="15" t="s">
        <v>106</v>
      </c>
      <c r="O16" s="2" t="s">
        <v>155</v>
      </c>
      <c r="P16" s="4" t="s">
        <v>98</v>
      </c>
      <c r="Q16" s="28" t="s">
        <v>156</v>
      </c>
    </row>
    <row r="17" spans="2:17" ht="12" customHeight="1" x14ac:dyDescent="0.25">
      <c r="B17" s="131"/>
      <c r="C17" s="24"/>
      <c r="D17" s="23"/>
      <c r="E17" s="23"/>
      <c r="F17" s="23"/>
      <c r="G17" s="23"/>
      <c r="H17" s="23"/>
      <c r="I17" s="23"/>
      <c r="J17" s="23"/>
      <c r="K17" s="23"/>
      <c r="L17" s="23"/>
      <c r="M17" s="23"/>
      <c r="N17" s="23"/>
      <c r="O17" s="23"/>
      <c r="P17" s="23"/>
      <c r="Q17" s="25"/>
    </row>
    <row r="18" spans="2:17" ht="15.6" customHeight="1" x14ac:dyDescent="0.2">
      <c r="B18" s="131"/>
      <c r="C18" s="214" t="s">
        <v>157</v>
      </c>
      <c r="D18" s="215"/>
      <c r="E18" s="215"/>
      <c r="F18" s="215"/>
      <c r="G18" s="215"/>
      <c r="H18" s="215"/>
      <c r="I18" s="215"/>
      <c r="J18" s="215"/>
      <c r="K18" s="215"/>
      <c r="L18" s="215"/>
      <c r="M18" s="215"/>
      <c r="N18" s="215"/>
      <c r="O18" s="215"/>
      <c r="P18" s="215"/>
      <c r="Q18" s="216"/>
    </row>
    <row r="19" spans="2:17" ht="5.45" customHeight="1" x14ac:dyDescent="0.2">
      <c r="B19" s="131"/>
      <c r="C19" s="217"/>
      <c r="D19" s="218"/>
      <c r="E19" s="218"/>
      <c r="F19" s="218"/>
      <c r="G19" s="218"/>
      <c r="H19" s="218"/>
      <c r="I19" s="218"/>
      <c r="J19" s="218"/>
      <c r="K19" s="218"/>
      <c r="L19" s="218"/>
      <c r="M19" s="218"/>
      <c r="N19" s="218"/>
      <c r="O19" s="218"/>
      <c r="P19" s="218"/>
      <c r="Q19" s="219"/>
    </row>
    <row r="20" spans="2:17" ht="14.45" customHeight="1" x14ac:dyDescent="0.2">
      <c r="B20" s="131"/>
      <c r="C20" s="137" t="s">
        <v>103</v>
      </c>
      <c r="D20" s="138"/>
      <c r="E20" s="134" t="s">
        <v>36</v>
      </c>
      <c r="F20" s="135"/>
      <c r="G20" s="135"/>
      <c r="H20" s="135"/>
      <c r="I20" s="135"/>
      <c r="J20" s="135"/>
      <c r="K20" s="135"/>
      <c r="L20" s="135"/>
      <c r="M20" s="135"/>
      <c r="N20" s="135"/>
      <c r="O20" s="135"/>
      <c r="P20" s="136"/>
      <c r="Q20" s="29"/>
    </row>
    <row r="21" spans="2:17" ht="14.45" customHeight="1" x14ac:dyDescent="0.2">
      <c r="B21" s="131"/>
      <c r="C21" s="139"/>
      <c r="D21" s="140"/>
      <c r="E21" s="7" t="s">
        <v>1</v>
      </c>
      <c r="F21" s="7" t="s">
        <v>2</v>
      </c>
      <c r="G21" s="7" t="s">
        <v>3</v>
      </c>
      <c r="H21" s="7" t="s">
        <v>4</v>
      </c>
      <c r="I21" s="7" t="s">
        <v>5</v>
      </c>
      <c r="J21" s="7" t="s">
        <v>6</v>
      </c>
      <c r="K21" s="7" t="s">
        <v>7</v>
      </c>
      <c r="L21" s="7" t="s">
        <v>8</v>
      </c>
      <c r="M21" s="7" t="s">
        <v>9</v>
      </c>
      <c r="N21" s="7" t="s">
        <v>10</v>
      </c>
      <c r="O21" s="7" t="s">
        <v>11</v>
      </c>
      <c r="P21" s="7" t="s">
        <v>12</v>
      </c>
      <c r="Q21" s="30" t="s">
        <v>0</v>
      </c>
    </row>
    <row r="22" spans="2:17" ht="26.25" customHeight="1" x14ac:dyDescent="0.2">
      <c r="B22" s="131"/>
      <c r="C22" s="223" t="str">
        <f>E8</f>
        <v>Requerimientos cerrados en el mes de analisis</v>
      </c>
      <c r="D22" s="224"/>
      <c r="E22" s="18">
        <f>AC!D25</f>
        <v>558</v>
      </c>
      <c r="F22" s="18">
        <f>AC!E25</f>
        <v>563</v>
      </c>
      <c r="G22" s="18">
        <f>AC!F25</f>
        <v>1205</v>
      </c>
      <c r="H22" s="18">
        <f>AC!G25</f>
        <v>1986</v>
      </c>
      <c r="I22" s="18">
        <f>AC!H25</f>
        <v>1672</v>
      </c>
      <c r="J22" s="18">
        <f>AC!I25</f>
        <v>1636</v>
      </c>
      <c r="K22" s="18">
        <f>AC!J25</f>
        <v>2721</v>
      </c>
      <c r="L22" s="18">
        <f>AC!K25</f>
        <v>1288</v>
      </c>
      <c r="M22" s="18"/>
      <c r="N22" s="18"/>
      <c r="O22" s="18"/>
      <c r="P22" s="18"/>
      <c r="Q22" s="31">
        <f>SUM(E22:P22)</f>
        <v>11629</v>
      </c>
    </row>
    <row r="23" spans="2:17" ht="30" customHeight="1" x14ac:dyDescent="0.2">
      <c r="B23" s="131"/>
      <c r="C23" s="223" t="str">
        <f>+E9</f>
        <v>Requerimientos programados a cerrar en el mes de analisis</v>
      </c>
      <c r="D23" s="224"/>
      <c r="E23" s="19">
        <f>AC!D28</f>
        <v>789</v>
      </c>
      <c r="F23" s="19">
        <f>AC!E28</f>
        <v>2391</v>
      </c>
      <c r="G23" s="19">
        <f>AC!F28</f>
        <v>4051</v>
      </c>
      <c r="H23" s="19">
        <f>AC!G28</f>
        <v>5007</v>
      </c>
      <c r="I23" s="19">
        <f>AC!H28</f>
        <v>4926</v>
      </c>
      <c r="J23" s="19">
        <f>AC!I28</f>
        <v>4278</v>
      </c>
      <c r="K23" s="19">
        <f>AC!J28</f>
        <v>3648</v>
      </c>
      <c r="L23" s="19">
        <f>AC!K28</f>
        <v>1754</v>
      </c>
      <c r="M23" s="19"/>
      <c r="N23" s="19"/>
      <c r="O23" s="19"/>
      <c r="P23" s="19"/>
      <c r="Q23" s="32">
        <f>SUM(C23:P23)</f>
        <v>26844</v>
      </c>
    </row>
    <row r="24" spans="2:17" ht="18.75" customHeight="1" x14ac:dyDescent="0.2">
      <c r="B24" s="131"/>
      <c r="C24" s="132" t="s">
        <v>104</v>
      </c>
      <c r="D24" s="133"/>
      <c r="E24" s="12">
        <f>+E22/E23</f>
        <v>0.70722433460076051</v>
      </c>
      <c r="F24" s="12">
        <f>+F22/F23</f>
        <v>0.23546633207862819</v>
      </c>
      <c r="G24" s="12">
        <f t="shared" ref="G24:P24" si="0">+G22/G23</f>
        <v>0.29745741792150088</v>
      </c>
      <c r="H24" s="12">
        <f t="shared" si="0"/>
        <v>0.39664469742360697</v>
      </c>
      <c r="I24" s="12">
        <f t="shared" si="0"/>
        <v>0.33942346731628098</v>
      </c>
      <c r="J24" s="12">
        <f t="shared" si="0"/>
        <v>0.38242169237961665</v>
      </c>
      <c r="K24" s="12">
        <f t="shared" si="0"/>
        <v>0.74588815789473684</v>
      </c>
      <c r="L24" s="12">
        <f t="shared" si="0"/>
        <v>0.73432155074116301</v>
      </c>
      <c r="M24" s="12" t="e">
        <f t="shared" si="0"/>
        <v>#DIV/0!</v>
      </c>
      <c r="N24" s="12" t="e">
        <f t="shared" si="0"/>
        <v>#DIV/0!</v>
      </c>
      <c r="O24" s="12" t="e">
        <f t="shared" si="0"/>
        <v>#DIV/0!</v>
      </c>
      <c r="P24" s="12" t="e">
        <f t="shared" si="0"/>
        <v>#DIV/0!</v>
      </c>
      <c r="Q24" s="33">
        <f>+Q22/Q23</f>
        <v>0.43320667560721204</v>
      </c>
    </row>
    <row r="25" spans="2:17" ht="36.75" customHeight="1" x14ac:dyDescent="0.2">
      <c r="B25" s="131"/>
      <c r="C25" s="228" t="s">
        <v>122</v>
      </c>
      <c r="D25" s="229"/>
      <c r="E25" s="230" t="s">
        <v>113</v>
      </c>
      <c r="F25" s="231"/>
      <c r="G25" s="232"/>
      <c r="H25" s="10"/>
      <c r="I25" s="10"/>
      <c r="J25" s="10"/>
      <c r="K25" s="10"/>
      <c r="L25" s="10"/>
      <c r="M25" s="10"/>
      <c r="N25" s="10"/>
      <c r="O25" s="10"/>
      <c r="P25" s="10"/>
      <c r="Q25" s="34"/>
    </row>
    <row r="26" spans="2:17" ht="10.5" customHeight="1" x14ac:dyDescent="0.2">
      <c r="B26" s="131"/>
      <c r="C26" s="35"/>
      <c r="D26" s="70"/>
      <c r="E26" s="70"/>
      <c r="F26" s="70"/>
      <c r="G26" s="70"/>
      <c r="H26" s="70"/>
      <c r="I26" s="70"/>
      <c r="J26" s="70"/>
      <c r="K26" s="70"/>
      <c r="L26" s="70"/>
      <c r="M26" s="70"/>
      <c r="N26" s="70"/>
      <c r="O26" s="70"/>
      <c r="P26" s="70"/>
      <c r="Q26" s="71"/>
    </row>
    <row r="27" spans="2:17" ht="23.25" customHeight="1" x14ac:dyDescent="0.2">
      <c r="B27" s="131"/>
      <c r="C27" s="141" t="s">
        <v>110</v>
      </c>
      <c r="D27" s="142"/>
      <c r="E27" s="142"/>
      <c r="F27" s="142"/>
      <c r="G27" s="142"/>
      <c r="H27" s="142"/>
      <c r="I27" s="142"/>
      <c r="J27" s="142"/>
      <c r="K27" s="142"/>
      <c r="L27" s="142"/>
      <c r="M27" s="142"/>
      <c r="N27" s="142"/>
      <c r="O27" s="142"/>
      <c r="P27" s="142"/>
      <c r="Q27" s="143"/>
    </row>
    <row r="28" spans="2:17" ht="56.85" customHeight="1" x14ac:dyDescent="0.2">
      <c r="B28" s="131"/>
      <c r="C28" s="220"/>
      <c r="D28" s="221"/>
      <c r="E28" s="221"/>
      <c r="F28" s="221"/>
      <c r="G28" s="221"/>
      <c r="H28" s="221"/>
      <c r="I28" s="221"/>
      <c r="J28" s="221"/>
      <c r="K28" s="221"/>
      <c r="L28" s="221"/>
      <c r="M28" s="221"/>
      <c r="N28" s="221"/>
      <c r="O28" s="221"/>
      <c r="P28" s="221"/>
      <c r="Q28" s="222"/>
    </row>
    <row r="29" spans="2:17" ht="56.85" customHeight="1" x14ac:dyDescent="0.2">
      <c r="B29" s="131"/>
      <c r="C29" s="211"/>
      <c r="D29" s="212"/>
      <c r="E29" s="212"/>
      <c r="F29" s="212"/>
      <c r="G29" s="212"/>
      <c r="H29" s="212"/>
      <c r="I29" s="212"/>
      <c r="J29" s="212"/>
      <c r="K29" s="212"/>
      <c r="L29" s="212"/>
      <c r="M29" s="212"/>
      <c r="N29" s="212"/>
      <c r="O29" s="212"/>
      <c r="P29" s="212"/>
      <c r="Q29" s="213"/>
    </row>
    <row r="30" spans="2:17" ht="56.85" customHeight="1" x14ac:dyDescent="0.2">
      <c r="B30" s="131"/>
      <c r="C30" s="211"/>
      <c r="D30" s="212"/>
      <c r="E30" s="212"/>
      <c r="F30" s="212"/>
      <c r="G30" s="212"/>
      <c r="H30" s="212"/>
      <c r="I30" s="212"/>
      <c r="J30" s="212"/>
      <c r="K30" s="212"/>
      <c r="L30" s="212"/>
      <c r="M30" s="212"/>
      <c r="N30" s="212"/>
      <c r="O30" s="212"/>
      <c r="P30" s="212"/>
      <c r="Q30" s="213"/>
    </row>
    <row r="31" spans="2:17" ht="69.75" customHeight="1" x14ac:dyDescent="0.2">
      <c r="B31" s="131"/>
      <c r="C31" s="211"/>
      <c r="D31" s="212"/>
      <c r="E31" s="212"/>
      <c r="F31" s="212"/>
      <c r="G31" s="212"/>
      <c r="H31" s="212"/>
      <c r="I31" s="212"/>
      <c r="J31" s="212"/>
      <c r="K31" s="212"/>
      <c r="L31" s="212"/>
      <c r="M31" s="212"/>
      <c r="N31" s="212"/>
      <c r="O31" s="212"/>
      <c r="P31" s="212"/>
      <c r="Q31" s="213"/>
    </row>
    <row r="32" spans="2:17" ht="12.75" customHeight="1" x14ac:dyDescent="0.2">
      <c r="B32" s="131"/>
      <c r="C32" s="211"/>
      <c r="D32" s="212"/>
      <c r="E32" s="212"/>
      <c r="F32" s="212"/>
      <c r="G32" s="212"/>
      <c r="H32" s="212"/>
      <c r="I32" s="212"/>
      <c r="J32" s="212"/>
      <c r="K32" s="212"/>
      <c r="L32" s="212"/>
      <c r="M32" s="212"/>
      <c r="N32" s="212"/>
      <c r="O32" s="212"/>
      <c r="P32" s="212"/>
      <c r="Q32" s="213"/>
    </row>
    <row r="33" spans="1:17" s="16" customFormat="1" ht="15" x14ac:dyDescent="0.25">
      <c r="B33" s="131"/>
      <c r="C33" s="36"/>
      <c r="D33" s="17"/>
      <c r="E33" s="17"/>
      <c r="F33" s="17"/>
      <c r="G33" s="17"/>
      <c r="H33" s="17"/>
      <c r="I33" s="17" t="s">
        <v>107</v>
      </c>
      <c r="J33" s="17"/>
      <c r="K33" s="17"/>
      <c r="L33" s="17"/>
      <c r="M33" s="17"/>
      <c r="N33" s="17"/>
      <c r="O33" s="17"/>
      <c r="P33" s="17"/>
      <c r="Q33" s="37"/>
    </row>
    <row r="34" spans="1:17" s="10" customFormat="1" ht="6" customHeight="1" thickBot="1" x14ac:dyDescent="0.25">
      <c r="B34" s="131"/>
      <c r="C34" s="225"/>
      <c r="D34" s="226"/>
      <c r="E34" s="226"/>
      <c r="F34" s="226"/>
      <c r="G34" s="226"/>
      <c r="H34" s="226"/>
      <c r="I34" s="226"/>
      <c r="J34" s="226"/>
      <c r="K34" s="226"/>
      <c r="L34" s="226"/>
      <c r="M34" s="226"/>
      <c r="N34" s="226"/>
      <c r="O34" s="226"/>
      <c r="P34" s="226"/>
      <c r="Q34" s="227"/>
    </row>
    <row r="35" spans="1:17" s="14" customFormat="1" ht="28.35" customHeight="1" x14ac:dyDescent="0.2">
      <c r="A35" s="16"/>
      <c r="B35" s="131"/>
      <c r="C35" s="233" t="s">
        <v>219</v>
      </c>
      <c r="D35" s="149"/>
      <c r="E35" s="149"/>
      <c r="F35" s="149"/>
      <c r="G35" s="149"/>
      <c r="H35" s="149"/>
      <c r="I35" s="149"/>
      <c r="J35" s="149"/>
      <c r="K35" s="149"/>
      <c r="L35" s="149"/>
      <c r="M35" s="149"/>
      <c r="N35" s="149"/>
      <c r="O35" s="149"/>
      <c r="P35" s="149"/>
      <c r="Q35" s="150"/>
    </row>
    <row r="36" spans="1:17" ht="28.35" customHeight="1" x14ac:dyDescent="0.2">
      <c r="B36" s="131"/>
      <c r="C36" s="151"/>
      <c r="D36" s="152"/>
      <c r="E36" s="152"/>
      <c r="F36" s="152"/>
      <c r="G36" s="152"/>
      <c r="H36" s="152"/>
      <c r="I36" s="152"/>
      <c r="J36" s="152"/>
      <c r="K36" s="152"/>
      <c r="L36" s="152"/>
      <c r="M36" s="152"/>
      <c r="N36" s="152"/>
      <c r="O36" s="152"/>
      <c r="P36" s="152"/>
      <c r="Q36" s="153"/>
    </row>
    <row r="37" spans="1:17" s="16" customFormat="1" ht="28.35" customHeight="1" x14ac:dyDescent="0.2">
      <c r="B37" s="131"/>
      <c r="C37" s="151"/>
      <c r="D37" s="152"/>
      <c r="E37" s="152"/>
      <c r="F37" s="152"/>
      <c r="G37" s="152"/>
      <c r="H37" s="152"/>
      <c r="I37" s="152"/>
      <c r="J37" s="152"/>
      <c r="K37" s="152"/>
      <c r="L37" s="152"/>
      <c r="M37" s="152"/>
      <c r="N37" s="152"/>
      <c r="O37" s="152"/>
      <c r="P37" s="152"/>
      <c r="Q37" s="153"/>
    </row>
    <row r="38" spans="1:17" s="10" customFormat="1" ht="28.35" customHeight="1" x14ac:dyDescent="0.2">
      <c r="B38" s="131"/>
      <c r="C38" s="151"/>
      <c r="D38" s="152"/>
      <c r="E38" s="152"/>
      <c r="F38" s="152"/>
      <c r="G38" s="152"/>
      <c r="H38" s="152"/>
      <c r="I38" s="152"/>
      <c r="J38" s="152"/>
      <c r="K38" s="152"/>
      <c r="L38" s="152"/>
      <c r="M38" s="152"/>
      <c r="N38" s="152"/>
      <c r="O38" s="152"/>
      <c r="P38" s="152"/>
      <c r="Q38" s="153"/>
    </row>
    <row r="39" spans="1:17" s="14" customFormat="1" ht="28.35" customHeight="1" x14ac:dyDescent="0.2">
      <c r="A39" s="16"/>
      <c r="B39" s="131"/>
      <c r="C39" s="151"/>
      <c r="D39" s="152"/>
      <c r="E39" s="152"/>
      <c r="F39" s="152"/>
      <c r="G39" s="152"/>
      <c r="H39" s="152"/>
      <c r="I39" s="152"/>
      <c r="J39" s="152"/>
      <c r="K39" s="152"/>
      <c r="L39" s="152"/>
      <c r="M39" s="152"/>
      <c r="N39" s="152"/>
      <c r="O39" s="152"/>
      <c r="P39" s="152"/>
      <c r="Q39" s="153"/>
    </row>
    <row r="40" spans="1:17" ht="41.25" customHeight="1" thickBot="1" x14ac:dyDescent="0.25">
      <c r="B40" s="131"/>
      <c r="C40" s="154"/>
      <c r="D40" s="155"/>
      <c r="E40" s="155"/>
      <c r="F40" s="155"/>
      <c r="G40" s="155"/>
      <c r="H40" s="155"/>
      <c r="I40" s="155"/>
      <c r="J40" s="155"/>
      <c r="K40" s="155"/>
      <c r="L40" s="155"/>
      <c r="M40" s="155"/>
      <c r="N40" s="155"/>
      <c r="O40" s="155"/>
      <c r="P40" s="155"/>
      <c r="Q40" s="156"/>
    </row>
    <row r="41" spans="1:17" ht="10.5" customHeight="1" x14ac:dyDescent="0.2">
      <c r="B41" s="131"/>
      <c r="C41" s="67"/>
      <c r="D41" s="68"/>
      <c r="E41" s="68"/>
      <c r="F41" s="68"/>
      <c r="G41" s="68"/>
      <c r="H41" s="68"/>
      <c r="I41" s="68"/>
      <c r="J41" s="68"/>
      <c r="K41" s="68"/>
      <c r="L41" s="68"/>
      <c r="M41" s="68"/>
      <c r="N41" s="68"/>
      <c r="O41" s="68"/>
      <c r="P41" s="68"/>
      <c r="Q41" s="69"/>
    </row>
    <row r="42" spans="1:17" ht="15" x14ac:dyDescent="0.25">
      <c r="B42" s="131"/>
      <c r="C42" s="36"/>
      <c r="D42" s="17"/>
      <c r="E42" s="17"/>
      <c r="F42" s="17"/>
      <c r="G42" s="17"/>
      <c r="H42" s="157" t="s">
        <v>108</v>
      </c>
      <c r="I42" s="157"/>
      <c r="J42" s="157"/>
      <c r="K42" s="157"/>
      <c r="L42" s="17"/>
      <c r="M42" s="17"/>
      <c r="N42" s="17"/>
      <c r="O42" s="17"/>
      <c r="P42" s="17"/>
      <c r="Q42" s="37"/>
    </row>
    <row r="43" spans="1:17" ht="10.5" customHeight="1" thickBot="1" x14ac:dyDescent="0.25">
      <c r="B43" s="131"/>
      <c r="C43" s="211"/>
      <c r="D43" s="212"/>
      <c r="E43" s="212"/>
      <c r="F43" s="212"/>
      <c r="G43" s="212"/>
      <c r="H43" s="212"/>
      <c r="I43" s="212"/>
      <c r="J43" s="212"/>
      <c r="K43" s="212"/>
      <c r="L43" s="212"/>
      <c r="M43" s="212"/>
      <c r="N43" s="212"/>
      <c r="O43" s="212"/>
      <c r="P43" s="212"/>
      <c r="Q43" s="213"/>
    </row>
    <row r="44" spans="1:17" ht="28.35" customHeight="1" x14ac:dyDescent="0.2">
      <c r="B44" s="131"/>
      <c r="C44" s="148" t="s">
        <v>220</v>
      </c>
      <c r="D44" s="149"/>
      <c r="E44" s="149"/>
      <c r="F44" s="149"/>
      <c r="G44" s="149"/>
      <c r="H44" s="149"/>
      <c r="I44" s="149"/>
      <c r="J44" s="149"/>
      <c r="K44" s="149"/>
      <c r="L44" s="149"/>
      <c r="M44" s="149"/>
      <c r="N44" s="149"/>
      <c r="O44" s="149"/>
      <c r="P44" s="149"/>
      <c r="Q44" s="150"/>
    </row>
    <row r="45" spans="1:17" ht="28.35" customHeight="1" x14ac:dyDescent="0.2">
      <c r="B45" s="131"/>
      <c r="C45" s="151"/>
      <c r="D45" s="152"/>
      <c r="E45" s="152"/>
      <c r="F45" s="152"/>
      <c r="G45" s="152"/>
      <c r="H45" s="152"/>
      <c r="I45" s="152"/>
      <c r="J45" s="152"/>
      <c r="K45" s="152"/>
      <c r="L45" s="152"/>
      <c r="M45" s="152"/>
      <c r="N45" s="152"/>
      <c r="O45" s="152"/>
      <c r="P45" s="152"/>
      <c r="Q45" s="153"/>
    </row>
    <row r="46" spans="1:17" ht="28.35" customHeight="1" x14ac:dyDescent="0.2">
      <c r="B46" s="131"/>
      <c r="C46" s="151"/>
      <c r="D46" s="152"/>
      <c r="E46" s="152"/>
      <c r="F46" s="152"/>
      <c r="G46" s="152"/>
      <c r="H46" s="152"/>
      <c r="I46" s="152"/>
      <c r="J46" s="152"/>
      <c r="K46" s="152"/>
      <c r="L46" s="152"/>
      <c r="M46" s="152"/>
      <c r="N46" s="152"/>
      <c r="O46" s="152"/>
      <c r="P46" s="152"/>
      <c r="Q46" s="153"/>
    </row>
    <row r="47" spans="1:17" s="16" customFormat="1" ht="28.35" customHeight="1" x14ac:dyDescent="0.2">
      <c r="B47" s="131"/>
      <c r="C47" s="151"/>
      <c r="D47" s="152"/>
      <c r="E47" s="152"/>
      <c r="F47" s="152"/>
      <c r="G47" s="152"/>
      <c r="H47" s="152"/>
      <c r="I47" s="152"/>
      <c r="J47" s="152"/>
      <c r="K47" s="152"/>
      <c r="L47" s="152"/>
      <c r="M47" s="152"/>
      <c r="N47" s="152"/>
      <c r="O47" s="152"/>
      <c r="P47" s="152"/>
      <c r="Q47" s="153"/>
    </row>
    <row r="48" spans="1:17" s="10" customFormat="1" ht="28.35" customHeight="1" x14ac:dyDescent="0.2">
      <c r="B48" s="131"/>
      <c r="C48" s="151"/>
      <c r="D48" s="152"/>
      <c r="E48" s="152"/>
      <c r="F48" s="152"/>
      <c r="G48" s="152"/>
      <c r="H48" s="152"/>
      <c r="I48" s="152"/>
      <c r="J48" s="152"/>
      <c r="K48" s="152"/>
      <c r="L48" s="152"/>
      <c r="M48" s="152"/>
      <c r="N48" s="152"/>
      <c r="O48" s="152"/>
      <c r="P48" s="152"/>
      <c r="Q48" s="153"/>
    </row>
    <row r="49" spans="1:17" s="14" customFormat="1" ht="28.35" customHeight="1" thickBot="1" x14ac:dyDescent="0.25">
      <c r="A49" s="16"/>
      <c r="B49" s="131"/>
      <c r="C49" s="154"/>
      <c r="D49" s="155"/>
      <c r="E49" s="155"/>
      <c r="F49" s="155"/>
      <c r="G49" s="155"/>
      <c r="H49" s="155"/>
      <c r="I49" s="155"/>
      <c r="J49" s="155"/>
      <c r="K49" s="155"/>
      <c r="L49" s="155"/>
      <c r="M49" s="155"/>
      <c r="N49" s="155"/>
      <c r="O49" s="155"/>
      <c r="P49" s="155"/>
      <c r="Q49" s="156"/>
    </row>
    <row r="50" spans="1:17" s="14" customFormat="1" x14ac:dyDescent="0.2">
      <c r="A50" s="16"/>
      <c r="B50" s="16"/>
      <c r="C50" s="21"/>
      <c r="D50" s="16"/>
      <c r="E50" s="16"/>
      <c r="F50" s="16"/>
      <c r="G50" s="16"/>
      <c r="H50" s="16"/>
      <c r="I50" s="16"/>
      <c r="J50" s="16"/>
      <c r="K50" s="16"/>
      <c r="L50" s="16"/>
      <c r="M50" s="16"/>
      <c r="N50" s="16"/>
      <c r="O50" s="16"/>
      <c r="P50" s="16"/>
      <c r="Q50" s="22"/>
    </row>
    <row r="51" spans="1:17" s="14" customFormat="1" ht="15" thickBot="1" x14ac:dyDescent="0.25">
      <c r="A51" s="16"/>
      <c r="B51" s="75"/>
      <c r="C51" s="67"/>
      <c r="D51" s="68"/>
      <c r="E51" s="68"/>
      <c r="F51" s="68"/>
      <c r="G51" s="68"/>
      <c r="H51" s="68"/>
      <c r="I51" s="68"/>
      <c r="J51" s="68"/>
      <c r="K51" s="68"/>
      <c r="L51" s="68"/>
      <c r="M51" s="68"/>
      <c r="N51" s="68"/>
      <c r="O51" s="68"/>
      <c r="P51" s="68"/>
      <c r="Q51" s="69"/>
    </row>
    <row r="52" spans="1:17" s="14" customFormat="1" ht="42" customHeight="1" thickBot="1" x14ac:dyDescent="0.25">
      <c r="A52" s="16"/>
      <c r="B52" s="16"/>
      <c r="C52" s="126" t="s">
        <v>115</v>
      </c>
      <c r="D52" s="127"/>
      <c r="E52" s="128" t="s">
        <v>215</v>
      </c>
      <c r="F52" s="129"/>
      <c r="G52" s="129"/>
      <c r="H52" s="129"/>
      <c r="I52" s="129"/>
      <c r="J52" s="130"/>
      <c r="K52" s="122" t="s">
        <v>116</v>
      </c>
      <c r="L52" s="122"/>
      <c r="M52" s="122"/>
      <c r="N52" s="123" t="s">
        <v>216</v>
      </c>
      <c r="O52" s="124"/>
      <c r="P52" s="124"/>
      <c r="Q52" s="125"/>
    </row>
    <row r="53" spans="1:17" s="14" customFormat="1" x14ac:dyDescent="0.2">
      <c r="A53" s="16"/>
    </row>
    <row r="54" spans="1:17" s="14" customFormat="1" x14ac:dyDescent="0.2">
      <c r="A54" s="16"/>
    </row>
    <row r="55" spans="1:17" s="14" customFormat="1" x14ac:dyDescent="0.2">
      <c r="A55" s="16"/>
    </row>
    <row r="56" spans="1:17" s="14" customFormat="1" x14ac:dyDescent="0.2">
      <c r="A56" s="16"/>
    </row>
    <row r="57" spans="1:17" s="14" customFormat="1" hidden="1" x14ac:dyDescent="0.2">
      <c r="A57" s="16"/>
    </row>
    <row r="58" spans="1:17" s="14" customFormat="1" hidden="1" x14ac:dyDescent="0.2">
      <c r="A58" s="16"/>
    </row>
    <row r="59" spans="1:17" s="14" customFormat="1" ht="15" hidden="1" x14ac:dyDescent="0.25">
      <c r="A59" s="16"/>
      <c r="C59" s="1" t="s">
        <v>18</v>
      </c>
      <c r="D59" s="1" t="s">
        <v>19</v>
      </c>
    </row>
    <row r="60" spans="1:17" hidden="1" x14ac:dyDescent="0.2">
      <c r="C60" s="13" t="s">
        <v>20</v>
      </c>
      <c r="D60" s="11" t="s">
        <v>31</v>
      </c>
    </row>
    <row r="61" spans="1:17" hidden="1" x14ac:dyDescent="0.2">
      <c r="C61" s="13" t="s">
        <v>21</v>
      </c>
      <c r="D61" s="11" t="s">
        <v>14</v>
      </c>
    </row>
    <row r="62" spans="1:17" hidden="1" x14ac:dyDescent="0.2">
      <c r="C62" s="13" t="s">
        <v>22</v>
      </c>
      <c r="D62" s="11" t="s">
        <v>15</v>
      </c>
    </row>
    <row r="63" spans="1:17" hidden="1" x14ac:dyDescent="0.2">
      <c r="C63" s="13" t="s">
        <v>37</v>
      </c>
      <c r="D63" s="11" t="s">
        <v>32</v>
      </c>
    </row>
    <row r="64" spans="1:17" hidden="1" x14ac:dyDescent="0.2">
      <c r="C64" s="13" t="s">
        <v>38</v>
      </c>
      <c r="D64" s="11" t="s">
        <v>33</v>
      </c>
    </row>
    <row r="65" spans="3:4" hidden="1" x14ac:dyDescent="0.2">
      <c r="C65" s="13" t="s">
        <v>39</v>
      </c>
      <c r="D65" s="11" t="s">
        <v>34</v>
      </c>
    </row>
    <row r="66" spans="3:4" hidden="1" x14ac:dyDescent="0.2">
      <c r="C66" s="13" t="s">
        <v>23</v>
      </c>
      <c r="D66" s="11" t="s">
        <v>16</v>
      </c>
    </row>
    <row r="67" spans="3:4" hidden="1" x14ac:dyDescent="0.2">
      <c r="C67" s="13" t="s">
        <v>24</v>
      </c>
      <c r="D67" s="11" t="s">
        <v>17</v>
      </c>
    </row>
    <row r="68" spans="3:4" hidden="1" x14ac:dyDescent="0.2">
      <c r="C68" s="13" t="s">
        <v>25</v>
      </c>
    </row>
    <row r="69" spans="3:4" hidden="1" x14ac:dyDescent="0.2">
      <c r="C69" s="13" t="s">
        <v>26</v>
      </c>
    </row>
    <row r="70" spans="3:4" hidden="1" x14ac:dyDescent="0.2">
      <c r="C70" s="13" t="s">
        <v>27</v>
      </c>
    </row>
    <row r="71" spans="3:4" hidden="1" x14ac:dyDescent="0.2">
      <c r="C71" s="13" t="s">
        <v>28</v>
      </c>
    </row>
    <row r="72" spans="3:4" hidden="1" x14ac:dyDescent="0.2">
      <c r="C72" s="13" t="s">
        <v>29</v>
      </c>
    </row>
    <row r="73" spans="3:4" hidden="1" x14ac:dyDescent="0.2">
      <c r="C73" s="13" t="s">
        <v>30</v>
      </c>
    </row>
    <row r="74" spans="3:4" hidden="1" x14ac:dyDescent="0.2">
      <c r="C74" s="11" t="s">
        <v>40</v>
      </c>
    </row>
    <row r="75" spans="3:4" hidden="1" x14ac:dyDescent="0.2">
      <c r="C75" s="11" t="s">
        <v>41</v>
      </c>
    </row>
    <row r="76" spans="3:4" hidden="1" x14ac:dyDescent="0.2">
      <c r="C76" s="11" t="s">
        <v>42</v>
      </c>
    </row>
    <row r="77" spans="3:4" hidden="1" x14ac:dyDescent="0.2"/>
  </sheetData>
  <dataConsolidate>
    <dataRefs count="1">
      <dataRef ref="C5:C18" sheet="vinculos" r:id="rId1"/>
    </dataRefs>
  </dataConsolidate>
  <customSheetViews>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2"/>
    </customSheetView>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3"/>
    </customSheetView>
  </customSheetViews>
  <mergeCells count="5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 ref="C8:C9"/>
    <mergeCell ref="N9:Q9"/>
    <mergeCell ref="D3:H3"/>
    <mergeCell ref="K3:Q3"/>
    <mergeCell ref="I8:M8"/>
    <mergeCell ref="D5:G5"/>
    <mergeCell ref="H5:I5"/>
    <mergeCell ref="J5:Q5"/>
    <mergeCell ref="D8:D9"/>
    <mergeCell ref="E8:H8"/>
    <mergeCell ref="I9:M9"/>
    <mergeCell ref="E7:H7"/>
    <mergeCell ref="I7:M7"/>
    <mergeCell ref="N7:Q7"/>
    <mergeCell ref="N1:Q1"/>
    <mergeCell ref="I3:J3"/>
    <mergeCell ref="N8:Q8"/>
    <mergeCell ref="E9:H9"/>
    <mergeCell ref="K11:L12"/>
    <mergeCell ref="M11:O11"/>
    <mergeCell ref="P11:Q11"/>
    <mergeCell ref="M12:O12"/>
    <mergeCell ref="E11:E12"/>
    <mergeCell ref="F11:G12"/>
    <mergeCell ref="H11:J12"/>
    <mergeCell ref="P12:Q12"/>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s>
  <dataValidations xWindow="266" yWindow="357" count="1">
    <dataValidation allowBlank="1" showInputMessage="1" showErrorMessage="1" promptTitle="Tendencia máxima" prompt="Ingrese la tendencia máxima que tiene el indicador" sqref="C24:D24" xr:uid="{00000000-0002-0000-0000-000000000000}"/>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&amp;L&amp;G&amp;C&amp;P&amp;RDES-FM-09
V5</oddFooter>
  </headerFooter>
  <ignoredErrors>
    <ignoredError sqref="F24:Q24" evalError="1"/>
  </ignoredErrors>
  <drawing r:id="rId5"/>
  <legacyDrawing r:id="rId6"/>
  <legacyDrawingHF r:id="rId7"/>
  <extLst>
    <ext xmlns:x14="http://schemas.microsoft.com/office/spreadsheetml/2009/9/main" uri="{CCE6A557-97BC-4b89-ADB6-D9C93CAAB3DF}">
      <x14:dataValidations xmlns:xm="http://schemas.microsoft.com/office/excel/2006/main" xWindow="266" yWindow="357" count="8">
        <x14:dataValidation type="list" allowBlank="1" showInputMessage="1" showErrorMessage="1" xr:uid="{00000000-0002-0000-0000-000001000000}">
          <x14:formula1>
            <xm:f>DATOS!$B$3:$B$19</xm:f>
          </x14:formula1>
          <xm:sqref>G1:J1</xm:sqref>
        </x14:dataValidation>
        <x14:dataValidation type="list" allowBlank="1" showInputMessage="1" showErrorMessage="1" xr:uid="{00000000-0002-0000-0000-000002000000}">
          <x14:formula1>
            <xm:f>DATOS!$B$22:$B$28</xm:f>
          </x14:formula1>
          <xm:sqref>D5:G5</xm:sqref>
        </x14:dataValidation>
        <x14:dataValidation type="list" allowBlank="1" showInputMessage="1" showErrorMessage="1" xr:uid="{00000000-0002-0000-0000-000003000000}">
          <x14:formula1>
            <xm:f>DATOS!$B$31:$B$37</xm:f>
          </x14:formula1>
          <xm:sqref>J5:Q5</xm:sqref>
        </x14:dataValidation>
        <x14:dataValidation type="list" allowBlank="1" showInputMessage="1" showErrorMessage="1" xr:uid="{00000000-0002-0000-0000-000004000000}">
          <x14:formula1>
            <xm:f>DATOS!$B$40:$B$43</xm:f>
          </x14:formula1>
          <xm:sqref>D11:D12</xm:sqref>
        </x14:dataValidation>
        <x14:dataValidation type="list" allowBlank="1" showInputMessage="1" showErrorMessage="1" xr:uid="{00000000-0002-0000-0000-000005000000}">
          <x14:formula1>
            <xm:f>DATOS!$B$46:$B$48</xm:f>
          </x14:formula1>
          <xm:sqref>F11:G12</xm:sqref>
        </x14:dataValidation>
        <x14:dataValidation type="list" allowBlank="1" showInputMessage="1" showErrorMessage="1" xr:uid="{00000000-0002-0000-0000-000006000000}">
          <x14:formula1>
            <xm:f>DATOS!$B$51:$B$56</xm:f>
          </x14:formula1>
          <xm:sqref>K11:L12 P12:Q12</xm:sqref>
        </x14:dataValidation>
        <x14:dataValidation type="list" allowBlank="1" showInputMessage="1" showErrorMessage="1" xr:uid="{00000000-0002-0000-0000-000007000000}">
          <x14:formula1>
            <xm:f>DATOS!$B$67:$B$69</xm:f>
          </x14:formula1>
          <xm:sqref>E25</xm:sqref>
        </x14:dataValidation>
        <x14:dataValidation type="list" allowBlank="1" showInputMessage="1" showErrorMessage="1" xr:uid="{00000000-0002-0000-0000-000008000000}">
          <x14:formula1>
            <xm:f>DATOS!$B$59:$B$64</xm:f>
          </x14:formula1>
          <xm:sqref>N1:Q1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69"/>
  <sheetViews>
    <sheetView topLeftCell="A43" workbookViewId="0">
      <selection activeCell="B59" sqref="B59"/>
    </sheetView>
  </sheetViews>
  <sheetFormatPr baseColWidth="10" defaultRowHeight="15" x14ac:dyDescent="0.25"/>
  <cols>
    <col min="2" max="2" width="62.5703125" customWidth="1"/>
  </cols>
  <sheetData>
    <row r="2" spans="2:2" x14ac:dyDescent="0.25">
      <c r="B2" s="3" t="s">
        <v>44</v>
      </c>
    </row>
    <row r="3" spans="2:2" x14ac:dyDescent="0.25">
      <c r="B3" s="3" t="s">
        <v>93</v>
      </c>
    </row>
    <row r="4" spans="2:2" x14ac:dyDescent="0.25">
      <c r="B4" t="s">
        <v>45</v>
      </c>
    </row>
    <row r="5" spans="2:2" x14ac:dyDescent="0.25">
      <c r="B5" t="s">
        <v>46</v>
      </c>
    </row>
    <row r="6" spans="2:2" x14ac:dyDescent="0.25">
      <c r="B6" t="s">
        <v>47</v>
      </c>
    </row>
    <row r="7" spans="2:2" x14ac:dyDescent="0.25">
      <c r="B7" t="s">
        <v>56</v>
      </c>
    </row>
    <row r="8" spans="2:2" x14ac:dyDescent="0.25">
      <c r="B8" t="s">
        <v>57</v>
      </c>
    </row>
    <row r="9" spans="2:2" x14ac:dyDescent="0.25">
      <c r="B9" t="s">
        <v>58</v>
      </c>
    </row>
    <row r="10" spans="2:2" x14ac:dyDescent="0.25">
      <c r="B10" t="s">
        <v>59</v>
      </c>
    </row>
    <row r="11" spans="2:2" x14ac:dyDescent="0.25">
      <c r="B11" t="s">
        <v>60</v>
      </c>
    </row>
    <row r="12" spans="2:2" x14ac:dyDescent="0.25">
      <c r="B12" t="s">
        <v>48</v>
      </c>
    </row>
    <row r="13" spans="2:2" x14ac:dyDescent="0.25">
      <c r="B13" t="s">
        <v>49</v>
      </c>
    </row>
    <row r="14" spans="2:2" x14ac:dyDescent="0.25">
      <c r="B14" t="s">
        <v>50</v>
      </c>
    </row>
    <row r="15" spans="2:2" x14ac:dyDescent="0.25">
      <c r="B15" t="s">
        <v>51</v>
      </c>
    </row>
    <row r="16" spans="2:2" x14ac:dyDescent="0.25">
      <c r="B16" t="s">
        <v>52</v>
      </c>
    </row>
    <row r="17" spans="2:2" x14ac:dyDescent="0.25">
      <c r="B17" t="s">
        <v>53</v>
      </c>
    </row>
    <row r="18" spans="2:2" x14ac:dyDescent="0.25">
      <c r="B18" t="s">
        <v>54</v>
      </c>
    </row>
    <row r="19" spans="2:2" x14ac:dyDescent="0.25">
      <c r="B19" t="s">
        <v>55</v>
      </c>
    </row>
    <row r="21" spans="2:2" x14ac:dyDescent="0.25">
      <c r="B21" s="3" t="s">
        <v>64</v>
      </c>
    </row>
    <row r="22" spans="2:2" x14ac:dyDescent="0.25">
      <c r="B22" s="3" t="s">
        <v>93</v>
      </c>
    </row>
    <row r="23" spans="2:2" x14ac:dyDescent="0.25">
      <c r="B23" t="s">
        <v>65</v>
      </c>
    </row>
    <row r="24" spans="2:2" x14ac:dyDescent="0.25">
      <c r="B24" t="s">
        <v>66</v>
      </c>
    </row>
    <row r="25" spans="2:2" x14ac:dyDescent="0.25">
      <c r="B25" t="s">
        <v>67</v>
      </c>
    </row>
    <row r="26" spans="2:2" x14ac:dyDescent="0.25">
      <c r="B26" t="s">
        <v>68</v>
      </c>
    </row>
    <row r="27" spans="2:2" x14ac:dyDescent="0.25">
      <c r="B27" t="s">
        <v>69</v>
      </c>
    </row>
    <row r="28" spans="2:2" x14ac:dyDescent="0.25">
      <c r="B28" t="s">
        <v>70</v>
      </c>
    </row>
    <row r="30" spans="2:2" x14ac:dyDescent="0.25">
      <c r="B30" s="3" t="s">
        <v>72</v>
      </c>
    </row>
    <row r="31" spans="2:2" x14ac:dyDescent="0.25">
      <c r="B31" s="3" t="s">
        <v>93</v>
      </c>
    </row>
    <row r="32" spans="2:2" x14ac:dyDescent="0.25">
      <c r="B32" t="s">
        <v>73</v>
      </c>
    </row>
    <row r="33" spans="2:2" x14ac:dyDescent="0.25">
      <c r="B33" t="s">
        <v>74</v>
      </c>
    </row>
    <row r="34" spans="2:2" x14ac:dyDescent="0.25">
      <c r="B34" t="s">
        <v>75</v>
      </c>
    </row>
    <row r="35" spans="2:2" x14ac:dyDescent="0.25">
      <c r="B35" t="s">
        <v>76</v>
      </c>
    </row>
    <row r="36" spans="2:2" x14ac:dyDescent="0.25">
      <c r="B36" t="s">
        <v>77</v>
      </c>
    </row>
    <row r="39" spans="2:2" x14ac:dyDescent="0.25">
      <c r="B39" s="3" t="s">
        <v>79</v>
      </c>
    </row>
    <row r="40" spans="2:2" x14ac:dyDescent="0.25">
      <c r="B40" s="3" t="s">
        <v>93</v>
      </c>
    </row>
    <row r="41" spans="2:2" x14ac:dyDescent="0.25">
      <c r="B41" s="20" t="s">
        <v>100</v>
      </c>
    </row>
    <row r="42" spans="2:2" x14ac:dyDescent="0.25">
      <c r="B42" s="20" t="s">
        <v>80</v>
      </c>
    </row>
    <row r="43" spans="2:2" x14ac:dyDescent="0.25">
      <c r="B43" s="20" t="s">
        <v>81</v>
      </c>
    </row>
    <row r="45" spans="2:2" x14ac:dyDescent="0.25">
      <c r="B45" s="3" t="s">
        <v>82</v>
      </c>
    </row>
    <row r="46" spans="2:2" x14ac:dyDescent="0.25">
      <c r="B46" s="3" t="s">
        <v>93</v>
      </c>
    </row>
    <row r="47" spans="2:2" x14ac:dyDescent="0.25">
      <c r="B47" t="s">
        <v>101</v>
      </c>
    </row>
    <row r="48" spans="2:2" x14ac:dyDescent="0.25">
      <c r="B48" t="s">
        <v>102</v>
      </c>
    </row>
    <row r="50" spans="2:2" x14ac:dyDescent="0.25">
      <c r="B50" s="3" t="s">
        <v>83</v>
      </c>
    </row>
    <row r="51" spans="2:2" x14ac:dyDescent="0.25">
      <c r="B51" s="3" t="s">
        <v>93</v>
      </c>
    </row>
    <row r="52" spans="2:2" x14ac:dyDescent="0.25">
      <c r="B52" t="s">
        <v>84</v>
      </c>
    </row>
    <row r="53" spans="2:2" x14ac:dyDescent="0.25">
      <c r="B53" t="s">
        <v>85</v>
      </c>
    </row>
    <row r="54" spans="2:2" x14ac:dyDescent="0.25">
      <c r="B54" t="s">
        <v>86</v>
      </c>
    </row>
    <row r="55" spans="2:2" x14ac:dyDescent="0.25">
      <c r="B55" t="s">
        <v>87</v>
      </c>
    </row>
    <row r="56" spans="2:2" x14ac:dyDescent="0.25">
      <c r="B56" t="s">
        <v>88</v>
      </c>
    </row>
    <row r="58" spans="2:2" x14ac:dyDescent="0.25">
      <c r="B58" s="3" t="s">
        <v>99</v>
      </c>
    </row>
    <row r="59" spans="2:2" x14ac:dyDescent="0.25">
      <c r="B59" s="3" t="s">
        <v>111</v>
      </c>
    </row>
    <row r="60" spans="2:2" x14ac:dyDescent="0.25">
      <c r="B60" t="s">
        <v>117</v>
      </c>
    </row>
    <row r="61" spans="2:2" x14ac:dyDescent="0.25">
      <c r="B61" t="s">
        <v>118</v>
      </c>
    </row>
    <row r="62" spans="2:2" x14ac:dyDescent="0.25">
      <c r="B62" t="s">
        <v>119</v>
      </c>
    </row>
    <row r="63" spans="2:2" x14ac:dyDescent="0.25">
      <c r="B63" t="s">
        <v>120</v>
      </c>
    </row>
    <row r="64" spans="2:2" x14ac:dyDescent="0.25">
      <c r="B64" t="s">
        <v>121</v>
      </c>
    </row>
    <row r="66" spans="2:2" x14ac:dyDescent="0.25">
      <c r="B66" s="3" t="s">
        <v>112</v>
      </c>
    </row>
    <row r="67" spans="2:2" x14ac:dyDescent="0.25">
      <c r="B67" s="3" t="s">
        <v>111</v>
      </c>
    </row>
    <row r="68" spans="2:2" x14ac:dyDescent="0.25">
      <c r="B68" t="s">
        <v>113</v>
      </c>
    </row>
    <row r="69" spans="2:2" x14ac:dyDescent="0.25">
      <c r="B69" t="s">
        <v>114</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7"/>
  <sheetViews>
    <sheetView view="pageLayout" topLeftCell="B10" zoomScale="84" zoomScaleNormal="80" zoomScaleSheetLayoutView="70" zoomScalePageLayoutView="84" workbookViewId="0">
      <selection activeCell="B15" sqref="B15:P15"/>
    </sheetView>
  </sheetViews>
  <sheetFormatPr baseColWidth="10" defaultColWidth="11.42578125" defaultRowHeight="14.25" x14ac:dyDescent="0.2"/>
  <cols>
    <col min="1" max="1" width="2" style="42" customWidth="1"/>
    <col min="2" max="2" width="23.140625" style="42" customWidth="1"/>
    <col min="3" max="3" width="13.140625" style="42" customWidth="1"/>
    <col min="4" max="4" width="19.28515625" style="42" customWidth="1"/>
    <col min="5" max="5" width="12.85546875" style="42" customWidth="1"/>
    <col min="6" max="6" width="12.42578125" style="42" customWidth="1"/>
    <col min="7" max="7" width="13.7109375" style="42" customWidth="1"/>
    <col min="8" max="8" width="12.42578125" style="42" customWidth="1"/>
    <col min="9" max="9" width="11.42578125" style="42" customWidth="1"/>
    <col min="10" max="10" width="18.42578125" style="42" customWidth="1"/>
    <col min="11" max="11" width="13.7109375" style="42" customWidth="1"/>
    <col min="12" max="12" width="11.28515625" style="42" customWidth="1"/>
    <col min="13" max="13" width="15.140625" style="42" customWidth="1"/>
    <col min="14" max="15" width="12.28515625" style="42" customWidth="1"/>
    <col min="16" max="16" width="20.140625" style="42" customWidth="1"/>
    <col min="17" max="17" width="2.28515625" style="42" customWidth="1"/>
    <col min="18" max="23" width="0" style="42" hidden="1" customWidth="1"/>
    <col min="24" max="24" width="11.42578125" style="42"/>
    <col min="25" max="25" width="21" style="42" customWidth="1"/>
    <col min="26" max="26" width="11.42578125" style="42"/>
    <col min="27" max="27" width="44.28515625" style="42" customWidth="1"/>
    <col min="28" max="28" width="56.140625" style="42" customWidth="1"/>
    <col min="29" max="16384" width="11.42578125" style="42"/>
  </cols>
  <sheetData>
    <row r="1" spans="1:27" ht="9.75" customHeight="1" thickBot="1" x14ac:dyDescent="0.25">
      <c r="A1" s="38"/>
      <c r="B1" s="39"/>
      <c r="C1" s="39"/>
      <c r="D1" s="39"/>
      <c r="E1" s="39"/>
      <c r="F1" s="39"/>
      <c r="G1" s="39"/>
      <c r="H1" s="39"/>
      <c r="I1" s="39"/>
      <c r="J1" s="39"/>
      <c r="K1" s="39"/>
      <c r="L1" s="39"/>
      <c r="M1" s="39"/>
      <c r="N1" s="39"/>
      <c r="O1" s="39"/>
      <c r="P1" s="39"/>
      <c r="Q1" s="40"/>
      <c r="R1" s="41"/>
    </row>
    <row r="2" spans="1:27" ht="15" hidden="1" customHeight="1" thickBot="1" x14ac:dyDescent="0.25">
      <c r="A2" s="38"/>
      <c r="B2" s="38"/>
      <c r="C2" s="43"/>
      <c r="D2" s="43"/>
      <c r="E2" s="43"/>
      <c r="F2" s="43"/>
      <c r="G2" s="43"/>
      <c r="H2" s="43"/>
      <c r="I2" s="43"/>
      <c r="J2" s="43"/>
      <c r="K2" s="43"/>
      <c r="L2" s="43"/>
      <c r="M2" s="43"/>
      <c r="N2" s="43"/>
      <c r="O2" s="43"/>
      <c r="P2" s="44"/>
      <c r="Q2" s="45"/>
      <c r="AA2" s="46"/>
    </row>
    <row r="3" spans="1:27" s="49" customFormat="1" ht="38.25" customHeight="1" x14ac:dyDescent="0.2">
      <c r="A3" s="47"/>
      <c r="B3" s="234" t="s">
        <v>13</v>
      </c>
      <c r="C3" s="235"/>
      <c r="D3" s="235"/>
      <c r="E3" s="235"/>
      <c r="F3" s="235"/>
      <c r="G3" s="235"/>
      <c r="H3" s="235"/>
      <c r="I3" s="235"/>
      <c r="J3" s="235"/>
      <c r="K3" s="235"/>
      <c r="L3" s="235"/>
      <c r="M3" s="235"/>
      <c r="N3" s="235"/>
      <c r="O3" s="235"/>
      <c r="P3" s="236"/>
      <c r="Q3" s="48"/>
      <c r="AA3" s="50"/>
    </row>
    <row r="4" spans="1:27" s="49" customFormat="1" ht="15.75" x14ac:dyDescent="0.2">
      <c r="A4" s="47"/>
      <c r="B4" s="237" t="s">
        <v>125</v>
      </c>
      <c r="C4" s="238"/>
      <c r="D4" s="238"/>
      <c r="E4" s="238"/>
      <c r="F4" s="238"/>
      <c r="G4" s="238"/>
      <c r="H4" s="238"/>
      <c r="I4" s="238"/>
      <c r="J4" s="238"/>
      <c r="K4" s="238"/>
      <c r="L4" s="238"/>
      <c r="M4" s="238"/>
      <c r="N4" s="238"/>
      <c r="O4" s="238"/>
      <c r="P4" s="239"/>
      <c r="Q4" s="48"/>
      <c r="AA4" s="50"/>
    </row>
    <row r="5" spans="1:27" s="49" customFormat="1" ht="15.75" x14ac:dyDescent="0.2">
      <c r="A5" s="47"/>
      <c r="B5" s="240" t="s">
        <v>126</v>
      </c>
      <c r="C5" s="238"/>
      <c r="D5" s="238"/>
      <c r="E5" s="238"/>
      <c r="F5" s="238"/>
      <c r="G5" s="238"/>
      <c r="H5" s="238"/>
      <c r="I5" s="238"/>
      <c r="J5" s="238"/>
      <c r="K5" s="238"/>
      <c r="L5" s="238"/>
      <c r="M5" s="238"/>
      <c r="N5" s="238"/>
      <c r="O5" s="238"/>
      <c r="P5" s="239"/>
      <c r="Q5" s="48"/>
      <c r="AA5" s="50"/>
    </row>
    <row r="6" spans="1:27" s="49" customFormat="1" ht="15.75" x14ac:dyDescent="0.2">
      <c r="A6" s="47"/>
      <c r="B6" s="241" t="s">
        <v>127</v>
      </c>
      <c r="C6" s="242"/>
      <c r="D6" s="242"/>
      <c r="E6" s="242"/>
      <c r="F6" s="242"/>
      <c r="G6" s="242"/>
      <c r="H6" s="242"/>
      <c r="I6" s="242"/>
      <c r="J6" s="242"/>
      <c r="K6" s="242"/>
      <c r="L6" s="242"/>
      <c r="M6" s="242"/>
      <c r="N6" s="242"/>
      <c r="O6" s="242"/>
      <c r="P6" s="243"/>
      <c r="Q6" s="48"/>
      <c r="AA6" s="50"/>
    </row>
    <row r="7" spans="1:27" s="49" customFormat="1" ht="15.75" x14ac:dyDescent="0.2">
      <c r="A7" s="47"/>
      <c r="B7" s="244" t="s">
        <v>128</v>
      </c>
      <c r="C7" s="245"/>
      <c r="D7" s="245"/>
      <c r="E7" s="245"/>
      <c r="F7" s="245"/>
      <c r="G7" s="245"/>
      <c r="H7" s="245"/>
      <c r="I7" s="245"/>
      <c r="J7" s="245"/>
      <c r="K7" s="245"/>
      <c r="L7" s="245"/>
      <c r="M7" s="245"/>
      <c r="N7" s="245"/>
      <c r="O7" s="245"/>
      <c r="P7" s="246"/>
      <c r="Q7" s="48"/>
      <c r="AA7" s="50"/>
    </row>
    <row r="8" spans="1:27" s="49" customFormat="1" ht="24.75" customHeight="1" x14ac:dyDescent="0.2">
      <c r="A8" s="47"/>
      <c r="B8" s="244" t="s">
        <v>129</v>
      </c>
      <c r="C8" s="245"/>
      <c r="D8" s="245"/>
      <c r="E8" s="245"/>
      <c r="F8" s="245"/>
      <c r="G8" s="245"/>
      <c r="H8" s="245"/>
      <c r="I8" s="245"/>
      <c r="J8" s="245"/>
      <c r="K8" s="245"/>
      <c r="L8" s="245"/>
      <c r="M8" s="245"/>
      <c r="N8" s="245"/>
      <c r="O8" s="245"/>
      <c r="P8" s="246"/>
      <c r="Q8" s="48"/>
      <c r="AA8" s="50"/>
    </row>
    <row r="9" spans="1:27" s="49" customFormat="1" ht="24.75" customHeight="1" x14ac:dyDescent="0.2">
      <c r="A9" s="47"/>
      <c r="B9" s="244" t="s">
        <v>130</v>
      </c>
      <c r="C9" s="245"/>
      <c r="D9" s="245"/>
      <c r="E9" s="245"/>
      <c r="F9" s="245"/>
      <c r="G9" s="245"/>
      <c r="H9" s="245"/>
      <c r="I9" s="245"/>
      <c r="J9" s="245"/>
      <c r="K9" s="245"/>
      <c r="L9" s="245"/>
      <c r="M9" s="245"/>
      <c r="N9" s="245"/>
      <c r="O9" s="245"/>
      <c r="P9" s="246"/>
      <c r="Q9" s="48"/>
      <c r="AA9" s="50"/>
    </row>
    <row r="10" spans="1:27" s="49" customFormat="1" ht="24.75" customHeight="1" x14ac:dyDescent="0.2">
      <c r="A10" s="47"/>
      <c r="B10" s="244" t="s">
        <v>131</v>
      </c>
      <c r="C10" s="245"/>
      <c r="D10" s="245"/>
      <c r="E10" s="245"/>
      <c r="F10" s="245"/>
      <c r="G10" s="245"/>
      <c r="H10" s="245"/>
      <c r="I10" s="245"/>
      <c r="J10" s="245"/>
      <c r="K10" s="245"/>
      <c r="L10" s="245"/>
      <c r="M10" s="245"/>
      <c r="N10" s="245"/>
      <c r="O10" s="245"/>
      <c r="P10" s="246"/>
      <c r="Q10" s="48"/>
      <c r="AA10" s="50"/>
    </row>
    <row r="11" spans="1:27" s="49" customFormat="1" ht="24.75" customHeight="1" x14ac:dyDescent="0.2">
      <c r="A11" s="47"/>
      <c r="B11" s="244" t="s">
        <v>132</v>
      </c>
      <c r="C11" s="245"/>
      <c r="D11" s="245"/>
      <c r="E11" s="245"/>
      <c r="F11" s="245"/>
      <c r="G11" s="245"/>
      <c r="H11" s="245"/>
      <c r="I11" s="245"/>
      <c r="J11" s="245"/>
      <c r="K11" s="245"/>
      <c r="L11" s="245"/>
      <c r="M11" s="245"/>
      <c r="N11" s="245"/>
      <c r="O11" s="245"/>
      <c r="P11" s="246"/>
      <c r="Q11" s="48"/>
      <c r="AA11" s="50"/>
    </row>
    <row r="12" spans="1:27" s="49" customFormat="1" ht="24.75" customHeight="1" x14ac:dyDescent="0.2">
      <c r="A12" s="47"/>
      <c r="B12" s="244" t="s">
        <v>133</v>
      </c>
      <c r="C12" s="245"/>
      <c r="D12" s="245"/>
      <c r="E12" s="245"/>
      <c r="F12" s="245"/>
      <c r="G12" s="245"/>
      <c r="H12" s="245"/>
      <c r="I12" s="245"/>
      <c r="J12" s="245"/>
      <c r="K12" s="245"/>
      <c r="L12" s="245"/>
      <c r="M12" s="245"/>
      <c r="N12" s="245"/>
      <c r="O12" s="245"/>
      <c r="P12" s="246"/>
      <c r="Q12" s="48"/>
      <c r="AA12" s="50"/>
    </row>
    <row r="13" spans="1:27" s="49" customFormat="1" ht="24.75" customHeight="1" x14ac:dyDescent="0.2">
      <c r="A13" s="47"/>
      <c r="B13" s="244" t="s">
        <v>134</v>
      </c>
      <c r="C13" s="245"/>
      <c r="D13" s="245"/>
      <c r="E13" s="245"/>
      <c r="F13" s="245"/>
      <c r="G13" s="245"/>
      <c r="H13" s="245"/>
      <c r="I13" s="245"/>
      <c r="J13" s="245"/>
      <c r="K13" s="245"/>
      <c r="L13" s="245"/>
      <c r="M13" s="245"/>
      <c r="N13" s="245"/>
      <c r="O13" s="245"/>
      <c r="P13" s="246"/>
      <c r="Q13" s="48"/>
      <c r="AA13" s="50"/>
    </row>
    <row r="14" spans="1:27" s="49" customFormat="1" ht="24.75" customHeight="1" x14ac:dyDescent="0.2">
      <c r="A14" s="47"/>
      <c r="B14" s="51" t="s">
        <v>135</v>
      </c>
      <c r="C14" s="52"/>
      <c r="D14" s="52"/>
      <c r="E14" s="52"/>
      <c r="F14" s="52"/>
      <c r="G14" s="52"/>
      <c r="H14" s="52"/>
      <c r="I14" s="52"/>
      <c r="J14" s="52"/>
      <c r="K14" s="52"/>
      <c r="L14" s="52"/>
      <c r="M14" s="52"/>
      <c r="N14" s="52"/>
      <c r="O14" s="52"/>
      <c r="P14" s="53"/>
      <c r="Q14" s="48"/>
      <c r="AA14" s="50"/>
    </row>
    <row r="15" spans="1:27" s="49" customFormat="1" ht="31.9" customHeight="1" x14ac:dyDescent="0.2">
      <c r="A15" s="47"/>
      <c r="B15" s="241" t="s">
        <v>136</v>
      </c>
      <c r="C15" s="242"/>
      <c r="D15" s="242"/>
      <c r="E15" s="242"/>
      <c r="F15" s="242"/>
      <c r="G15" s="242"/>
      <c r="H15" s="242"/>
      <c r="I15" s="242"/>
      <c r="J15" s="242"/>
      <c r="K15" s="242"/>
      <c r="L15" s="242"/>
      <c r="M15" s="242"/>
      <c r="N15" s="242"/>
      <c r="O15" s="242"/>
      <c r="P15" s="243"/>
      <c r="Q15" s="48"/>
      <c r="AA15" s="50"/>
    </row>
    <row r="16" spans="1:27" s="49" customFormat="1" ht="24.75" customHeight="1" x14ac:dyDescent="0.2">
      <c r="A16" s="47"/>
      <c r="B16" s="244" t="s">
        <v>137</v>
      </c>
      <c r="C16" s="245"/>
      <c r="D16" s="245"/>
      <c r="E16" s="245"/>
      <c r="F16" s="245"/>
      <c r="G16" s="245"/>
      <c r="H16" s="245"/>
      <c r="I16" s="245"/>
      <c r="J16" s="245"/>
      <c r="K16" s="245"/>
      <c r="L16" s="245"/>
      <c r="M16" s="245"/>
      <c r="N16" s="245"/>
      <c r="O16" s="245"/>
      <c r="P16" s="246"/>
      <c r="Q16" s="48"/>
      <c r="AA16" s="50"/>
    </row>
    <row r="17" spans="1:27" s="49" customFormat="1" ht="15.75" x14ac:dyDescent="0.2">
      <c r="A17" s="47"/>
      <c r="B17" s="241" t="s">
        <v>138</v>
      </c>
      <c r="C17" s="242"/>
      <c r="D17" s="242"/>
      <c r="E17" s="242"/>
      <c r="F17" s="242"/>
      <c r="G17" s="242"/>
      <c r="H17" s="242"/>
      <c r="I17" s="242"/>
      <c r="J17" s="242"/>
      <c r="K17" s="242"/>
      <c r="L17" s="242"/>
      <c r="M17" s="242"/>
      <c r="N17" s="242"/>
      <c r="O17" s="242"/>
      <c r="P17" s="243"/>
      <c r="Q17" s="48"/>
      <c r="AA17" s="50"/>
    </row>
    <row r="18" spans="1:27" s="49" customFormat="1" ht="24.75" customHeight="1" x14ac:dyDescent="0.2">
      <c r="A18" s="47"/>
      <c r="B18" s="244" t="s">
        <v>139</v>
      </c>
      <c r="C18" s="245"/>
      <c r="D18" s="245"/>
      <c r="E18" s="245"/>
      <c r="F18" s="245"/>
      <c r="G18" s="245"/>
      <c r="H18" s="245"/>
      <c r="I18" s="245"/>
      <c r="J18" s="245"/>
      <c r="K18" s="245"/>
      <c r="L18" s="245"/>
      <c r="M18" s="245"/>
      <c r="N18" s="245"/>
      <c r="O18" s="245"/>
      <c r="P18" s="246"/>
      <c r="Q18" s="48"/>
      <c r="AA18" s="50"/>
    </row>
    <row r="19" spans="1:27" s="49" customFormat="1" ht="6" customHeight="1" thickBot="1" x14ac:dyDescent="0.25">
      <c r="A19" s="47"/>
      <c r="B19" s="247"/>
      <c r="C19" s="248"/>
      <c r="D19" s="248"/>
      <c r="E19" s="248"/>
      <c r="F19" s="248"/>
      <c r="G19" s="248"/>
      <c r="H19" s="248"/>
      <c r="I19" s="248"/>
      <c r="J19" s="248"/>
      <c r="K19" s="248"/>
      <c r="L19" s="248"/>
      <c r="M19" s="248"/>
      <c r="N19" s="248"/>
      <c r="O19" s="248"/>
      <c r="P19" s="249"/>
      <c r="Q19" s="48"/>
    </row>
    <row r="21" spans="1:27" ht="15" x14ac:dyDescent="0.25">
      <c r="B21" s="255" t="s">
        <v>123</v>
      </c>
      <c r="C21" s="256"/>
      <c r="D21" s="256"/>
      <c r="E21" s="256"/>
      <c r="F21" s="256"/>
      <c r="G21" s="256"/>
      <c r="H21" s="256"/>
      <c r="I21" s="256"/>
      <c r="J21" s="256"/>
      <c r="K21" s="256"/>
      <c r="L21" s="256"/>
      <c r="M21" s="256"/>
      <c r="N21" s="256"/>
      <c r="O21" s="256"/>
      <c r="P21" s="257"/>
    </row>
    <row r="22" spans="1:27" ht="15" x14ac:dyDescent="0.25">
      <c r="B22" s="64" t="s">
        <v>143</v>
      </c>
      <c r="C22" s="65"/>
      <c r="D22" s="65"/>
      <c r="E22" s="65"/>
      <c r="F22" s="65"/>
      <c r="G22" s="39"/>
      <c r="H22" s="39"/>
      <c r="I22" s="39"/>
      <c r="J22" s="39"/>
      <c r="K22" s="39"/>
      <c r="L22" s="39"/>
      <c r="M22" s="39"/>
      <c r="N22" s="39"/>
      <c r="O22" s="39"/>
      <c r="P22" s="54"/>
    </row>
    <row r="23" spans="1:27" ht="15" x14ac:dyDescent="0.25">
      <c r="B23" s="55"/>
      <c r="C23" s="56"/>
      <c r="D23" s="56"/>
      <c r="E23" s="56"/>
      <c r="F23" s="39"/>
      <c r="G23" s="39"/>
      <c r="H23" s="39"/>
      <c r="I23" s="39"/>
      <c r="J23" s="39"/>
      <c r="K23" s="39"/>
      <c r="L23" s="39"/>
      <c r="M23" s="39"/>
      <c r="N23" s="39"/>
      <c r="O23" s="39"/>
      <c r="P23" s="54"/>
    </row>
    <row r="24" spans="1:27" ht="30" customHeight="1" x14ac:dyDescent="0.2">
      <c r="B24" s="258" t="s">
        <v>140</v>
      </c>
      <c r="C24" s="259"/>
      <c r="D24" s="259"/>
      <c r="E24" s="259"/>
      <c r="F24" s="259"/>
      <c r="G24" s="259"/>
      <c r="H24" s="259"/>
      <c r="I24" s="259"/>
      <c r="J24" s="259"/>
      <c r="K24" s="259"/>
      <c r="L24" s="259"/>
      <c r="M24" s="259"/>
      <c r="N24" s="259"/>
      <c r="O24" s="259"/>
      <c r="P24" s="260"/>
    </row>
    <row r="25" spans="1:27" x14ac:dyDescent="0.2">
      <c r="B25" s="258" t="s">
        <v>141</v>
      </c>
      <c r="C25" s="261"/>
      <c r="D25" s="261"/>
      <c r="E25" s="261"/>
      <c r="F25" s="261"/>
      <c r="G25" s="261"/>
      <c r="H25" s="261"/>
      <c r="I25" s="261"/>
      <c r="J25" s="261"/>
      <c r="K25" s="261"/>
      <c r="L25" s="261"/>
      <c r="M25" s="261"/>
      <c r="N25" s="261"/>
      <c r="O25" s="261"/>
      <c r="P25" s="262"/>
    </row>
    <row r="26" spans="1:27" ht="138.6" customHeight="1" x14ac:dyDescent="0.2">
      <c r="B26" s="258" t="s">
        <v>142</v>
      </c>
      <c r="C26" s="261"/>
      <c r="D26" s="261"/>
      <c r="E26" s="261"/>
      <c r="F26" s="261"/>
      <c r="G26" s="261"/>
      <c r="H26" s="261"/>
      <c r="I26" s="261"/>
      <c r="J26" s="261"/>
      <c r="K26" s="261"/>
      <c r="L26" s="261"/>
      <c r="M26" s="261"/>
      <c r="N26" s="261"/>
      <c r="O26" s="261"/>
      <c r="P26" s="262"/>
    </row>
    <row r="27" spans="1:27" ht="15.6" customHeight="1" x14ac:dyDescent="0.2">
      <c r="B27" s="57"/>
      <c r="C27" s="58"/>
      <c r="D27" s="58"/>
      <c r="E27" s="58"/>
      <c r="F27" s="58"/>
      <c r="G27" s="58"/>
      <c r="H27" s="58"/>
      <c r="I27" s="58"/>
      <c r="J27" s="58"/>
      <c r="K27" s="58"/>
      <c r="L27" s="58"/>
      <c r="M27" s="58"/>
      <c r="N27" s="58"/>
      <c r="O27" s="58"/>
      <c r="P27" s="59"/>
    </row>
    <row r="28" spans="1:27" ht="13.9" customHeight="1" x14ac:dyDescent="0.2">
      <c r="B28" s="253" t="s">
        <v>144</v>
      </c>
      <c r="C28" s="254"/>
      <c r="D28" s="254"/>
      <c r="E28" s="63"/>
      <c r="F28" s="60"/>
      <c r="G28" s="60"/>
      <c r="H28" s="60"/>
      <c r="I28" s="60"/>
      <c r="J28" s="60"/>
      <c r="K28" s="60"/>
      <c r="L28" s="60"/>
      <c r="M28" s="60"/>
      <c r="N28" s="60"/>
      <c r="O28" s="60"/>
      <c r="P28" s="61"/>
    </row>
    <row r="29" spans="1:27" x14ac:dyDescent="0.2">
      <c r="B29" s="57"/>
      <c r="C29" s="60"/>
      <c r="D29" s="60"/>
      <c r="E29" s="60"/>
      <c r="F29" s="60"/>
      <c r="G29" s="60"/>
      <c r="H29" s="60"/>
      <c r="I29" s="60"/>
      <c r="J29" s="60"/>
      <c r="K29" s="60"/>
      <c r="L29" s="60"/>
      <c r="M29" s="60"/>
      <c r="N29" s="60"/>
      <c r="O29" s="60"/>
      <c r="P29" s="61"/>
    </row>
    <row r="30" spans="1:27" ht="31.15" customHeight="1" x14ac:dyDescent="0.25">
      <c r="B30" s="263" t="s">
        <v>145</v>
      </c>
      <c r="C30" s="264"/>
      <c r="D30" s="264"/>
      <c r="E30" s="264"/>
      <c r="F30" s="264"/>
      <c r="G30" s="264"/>
      <c r="H30" s="264"/>
      <c r="I30" s="264"/>
      <c r="J30" s="264"/>
      <c r="K30" s="264"/>
      <c r="L30" s="264"/>
      <c r="M30" s="264"/>
      <c r="N30" s="264"/>
      <c r="O30" s="264"/>
      <c r="P30" s="265"/>
    </row>
    <row r="31" spans="1:27" ht="15" x14ac:dyDescent="0.25">
      <c r="B31" s="266" t="s">
        <v>146</v>
      </c>
      <c r="C31" s="267"/>
      <c r="D31" s="267"/>
      <c r="E31" s="267"/>
      <c r="F31" s="267"/>
      <c r="G31" s="267"/>
      <c r="H31" s="267"/>
      <c r="I31" s="267"/>
      <c r="J31" s="267"/>
      <c r="K31" s="267"/>
      <c r="L31" s="267"/>
      <c r="M31" s="267"/>
      <c r="N31" s="267"/>
      <c r="O31" s="267"/>
      <c r="P31" s="268"/>
    </row>
    <row r="32" spans="1:27" ht="101.45" customHeight="1" x14ac:dyDescent="0.2">
      <c r="B32" s="269" t="s">
        <v>147</v>
      </c>
      <c r="C32" s="270"/>
      <c r="D32" s="270"/>
      <c r="E32" s="270"/>
      <c r="F32" s="270"/>
      <c r="G32" s="270"/>
      <c r="H32" s="270"/>
      <c r="I32" s="270"/>
      <c r="J32" s="270"/>
      <c r="K32" s="270"/>
      <c r="L32" s="270"/>
      <c r="M32" s="270"/>
      <c r="N32" s="270"/>
      <c r="O32" s="270"/>
      <c r="P32" s="271"/>
    </row>
    <row r="33" spans="2:16" ht="48" customHeight="1" x14ac:dyDescent="0.2">
      <c r="B33" s="269" t="s">
        <v>148</v>
      </c>
      <c r="C33" s="270"/>
      <c r="D33" s="270"/>
      <c r="E33" s="270"/>
      <c r="F33" s="270"/>
      <c r="G33" s="270"/>
      <c r="H33" s="270"/>
      <c r="I33" s="270"/>
      <c r="J33" s="270"/>
      <c r="K33" s="270"/>
      <c r="L33" s="270"/>
      <c r="M33" s="270"/>
      <c r="N33" s="270"/>
      <c r="O33" s="270"/>
      <c r="P33" s="271"/>
    </row>
    <row r="34" spans="2:16" ht="15" x14ac:dyDescent="0.2">
      <c r="B34" s="269" t="s">
        <v>149</v>
      </c>
      <c r="C34" s="270"/>
      <c r="D34" s="270"/>
      <c r="E34" s="270"/>
      <c r="F34" s="270"/>
      <c r="G34" s="270"/>
      <c r="H34" s="270"/>
      <c r="I34" s="270"/>
      <c r="J34" s="270"/>
      <c r="K34" s="270"/>
      <c r="L34" s="270"/>
      <c r="M34" s="270"/>
      <c r="N34" s="270"/>
      <c r="O34" s="270"/>
      <c r="P34" s="271"/>
    </row>
    <row r="35" spans="2:16" x14ac:dyDescent="0.2">
      <c r="B35" s="62"/>
      <c r="C35" s="39"/>
      <c r="D35" s="39"/>
      <c r="E35" s="39"/>
      <c r="F35" s="39"/>
      <c r="G35" s="39"/>
      <c r="H35" s="39"/>
      <c r="I35" s="39"/>
      <c r="J35" s="39"/>
      <c r="K35" s="39"/>
      <c r="L35" s="39"/>
      <c r="M35" s="39"/>
      <c r="N35" s="39"/>
      <c r="O35" s="39"/>
      <c r="P35" s="54"/>
    </row>
    <row r="36" spans="2:16" ht="15" x14ac:dyDescent="0.25">
      <c r="B36" s="66" t="s">
        <v>150</v>
      </c>
      <c r="C36" s="39"/>
      <c r="D36" s="39"/>
      <c r="E36" s="39"/>
      <c r="F36" s="39"/>
      <c r="G36" s="39"/>
      <c r="H36" s="39"/>
      <c r="I36" s="39"/>
      <c r="J36" s="39"/>
      <c r="K36" s="39"/>
      <c r="L36" s="39"/>
      <c r="M36" s="39"/>
      <c r="N36" s="39"/>
      <c r="O36" s="39"/>
      <c r="P36" s="54"/>
    </row>
    <row r="37" spans="2:16" x14ac:dyDescent="0.2">
      <c r="B37" s="250" t="s">
        <v>124</v>
      </c>
      <c r="C37" s="251"/>
      <c r="D37" s="251"/>
      <c r="E37" s="251"/>
      <c r="F37" s="251"/>
      <c r="G37" s="251"/>
      <c r="H37" s="251"/>
      <c r="I37" s="251"/>
      <c r="J37" s="251"/>
      <c r="K37" s="251"/>
      <c r="L37" s="251"/>
      <c r="M37" s="251"/>
      <c r="N37" s="251"/>
      <c r="O37" s="251"/>
      <c r="P37" s="252"/>
    </row>
  </sheetData>
  <dataConsolidate>
    <dataRefs count="1">
      <dataRef ref="C5:C18" sheet="vinculos" r:id="rId1"/>
    </dataRefs>
  </dataConsolidate>
  <mergeCells count="27">
    <mergeCell ref="B37:P37"/>
    <mergeCell ref="B28:D28"/>
    <mergeCell ref="B21:P21"/>
    <mergeCell ref="B24:P24"/>
    <mergeCell ref="B25:P25"/>
    <mergeCell ref="B30:P30"/>
    <mergeCell ref="B31:P31"/>
    <mergeCell ref="B32:P32"/>
    <mergeCell ref="B26:P26"/>
    <mergeCell ref="B33:P33"/>
    <mergeCell ref="B34:P34"/>
    <mergeCell ref="B17:P17"/>
    <mergeCell ref="B18:P18"/>
    <mergeCell ref="B19:P19"/>
    <mergeCell ref="B13:P13"/>
    <mergeCell ref="B15:P15"/>
    <mergeCell ref="B16:P16"/>
    <mergeCell ref="B3:P3"/>
    <mergeCell ref="B4:P4"/>
    <mergeCell ref="B5:P5"/>
    <mergeCell ref="B6:P6"/>
    <mergeCell ref="B12:P12"/>
    <mergeCell ref="B7:P7"/>
    <mergeCell ref="B8:P8"/>
    <mergeCell ref="B9:P9"/>
    <mergeCell ref="B10:P10"/>
    <mergeCell ref="B11:P11"/>
  </mergeCells>
  <printOptions verticalCentered="1"/>
  <pageMargins left="0.25" right="0.25" top="0.75" bottom="0.75" header="0.3" footer="0.3"/>
  <pageSetup scale="4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showGridLines="0" showRuler="0" showWhiteSpace="0" view="pageLayout" topLeftCell="A19" zoomScale="89" zoomScaleNormal="100" zoomScaleSheetLayoutView="90" zoomScalePageLayoutView="89" workbookViewId="0">
      <selection activeCell="M28" sqref="M28"/>
    </sheetView>
  </sheetViews>
  <sheetFormatPr baseColWidth="10" defaultColWidth="11.42578125" defaultRowHeight="14.25" x14ac:dyDescent="0.2"/>
  <cols>
    <col min="1" max="1" width="2" style="79" customWidth="1"/>
    <col min="2" max="2" width="23.140625" style="79" customWidth="1"/>
    <col min="3" max="3" width="13.140625" style="79" customWidth="1"/>
    <col min="4" max="4" width="19.28515625" style="79" customWidth="1"/>
    <col min="5" max="5" width="12.85546875" style="79" customWidth="1"/>
    <col min="6" max="6" width="17" style="79" customWidth="1"/>
    <col min="7" max="7" width="13.7109375" style="79" customWidth="1"/>
    <col min="8" max="8" width="12.42578125" style="79" customWidth="1"/>
    <col min="9" max="9" width="11.42578125" style="79" customWidth="1"/>
    <col min="10" max="10" width="18.42578125" style="79" customWidth="1"/>
    <col min="11" max="11" width="13.7109375" style="79" customWidth="1"/>
    <col min="12" max="12" width="11.28515625" style="79" customWidth="1"/>
    <col min="13" max="13" width="15.140625" style="79" customWidth="1"/>
    <col min="14" max="15" width="12.28515625" style="79" customWidth="1"/>
    <col min="16" max="16" width="22.140625" style="79" customWidth="1"/>
    <col min="17" max="17" width="2.28515625" style="79" customWidth="1"/>
    <col min="18" max="23" width="0" style="79" hidden="1" customWidth="1"/>
    <col min="24" max="24" width="11.42578125" style="79"/>
    <col min="25" max="25" width="21" style="79" customWidth="1"/>
    <col min="26" max="26" width="11.42578125" style="79"/>
    <col min="27" max="27" width="44.28515625" style="79" customWidth="1"/>
    <col min="28" max="28" width="56.140625" style="79" customWidth="1"/>
    <col min="29" max="16384" width="11.42578125" style="79"/>
  </cols>
  <sheetData>
    <row r="1" spans="1:18" ht="9.75" customHeight="1" x14ac:dyDescent="0.2">
      <c r="A1" s="286"/>
      <c r="B1" s="121"/>
      <c r="C1" s="121"/>
      <c r="D1" s="121"/>
      <c r="E1" s="121"/>
      <c r="F1" s="121"/>
      <c r="G1" s="121"/>
      <c r="H1" s="121"/>
      <c r="I1" s="121"/>
      <c r="J1" s="121"/>
      <c r="K1" s="121"/>
      <c r="L1" s="121"/>
      <c r="M1" s="121"/>
      <c r="N1" s="121"/>
      <c r="O1" s="121"/>
      <c r="P1" s="121"/>
      <c r="Q1" s="293"/>
      <c r="R1" s="120"/>
    </row>
    <row r="2" spans="1:18" s="109" customFormat="1" ht="29.25" customHeight="1" x14ac:dyDescent="0.2">
      <c r="A2" s="286"/>
      <c r="B2" s="119" t="s">
        <v>214</v>
      </c>
      <c r="C2" s="295" t="s">
        <v>42</v>
      </c>
      <c r="D2" s="295"/>
      <c r="E2" s="295"/>
      <c r="F2" s="295"/>
      <c r="G2" s="295"/>
      <c r="H2" s="295"/>
      <c r="I2" s="277" t="s">
        <v>213</v>
      </c>
      <c r="J2" s="277"/>
      <c r="K2" s="277"/>
      <c r="L2" s="295" t="s">
        <v>212</v>
      </c>
      <c r="M2" s="295"/>
      <c r="N2" s="295"/>
      <c r="O2" s="295"/>
      <c r="P2" s="295"/>
      <c r="Q2" s="293"/>
    </row>
    <row r="3" spans="1:18" s="109" customFormat="1" ht="9" customHeight="1" x14ac:dyDescent="0.2">
      <c r="A3" s="286"/>
      <c r="B3" s="114"/>
      <c r="C3" s="98"/>
      <c r="D3" s="98"/>
      <c r="E3" s="98"/>
      <c r="F3" s="98"/>
      <c r="G3" s="98"/>
      <c r="H3" s="98"/>
      <c r="I3" s="87"/>
      <c r="J3" s="87"/>
      <c r="K3" s="87"/>
      <c r="L3" s="98"/>
      <c r="M3" s="98"/>
      <c r="N3" s="98"/>
      <c r="O3" s="98"/>
      <c r="P3" s="98"/>
      <c r="Q3" s="293"/>
    </row>
    <row r="4" spans="1:18" s="109" customFormat="1" ht="31.5" customHeight="1" x14ac:dyDescent="0.25">
      <c r="A4" s="286"/>
      <c r="B4" s="118" t="s">
        <v>211</v>
      </c>
      <c r="C4" s="278" t="s">
        <v>31</v>
      </c>
      <c r="D4" s="278"/>
      <c r="E4" s="278"/>
      <c r="F4" s="278"/>
      <c r="G4" s="278"/>
      <c r="H4" s="278"/>
      <c r="I4" s="273" t="s">
        <v>210</v>
      </c>
      <c r="J4" s="273"/>
      <c r="K4" s="273"/>
      <c r="L4" s="278" t="s">
        <v>209</v>
      </c>
      <c r="M4" s="278"/>
      <c r="N4" s="278"/>
      <c r="O4" s="278"/>
      <c r="P4" s="278"/>
      <c r="Q4" s="293"/>
    </row>
    <row r="5" spans="1:18" s="109" customFormat="1" ht="15.75" customHeight="1" x14ac:dyDescent="0.2">
      <c r="A5" s="286"/>
      <c r="B5" s="114"/>
      <c r="C5" s="98"/>
      <c r="D5" s="98"/>
      <c r="E5" s="98"/>
      <c r="F5" s="98"/>
      <c r="G5" s="98"/>
      <c r="H5" s="98"/>
      <c r="I5" s="87"/>
      <c r="J5" s="87"/>
      <c r="K5" s="87"/>
      <c r="L5" s="98"/>
      <c r="M5" s="98"/>
      <c r="N5" s="98"/>
      <c r="O5" s="98"/>
      <c r="P5" s="117"/>
      <c r="Q5" s="293"/>
    </row>
    <row r="6" spans="1:18" s="109" customFormat="1" ht="39" customHeight="1" x14ac:dyDescent="0.2">
      <c r="A6" s="286"/>
      <c r="B6" s="102" t="s">
        <v>208</v>
      </c>
      <c r="C6" s="274" t="s">
        <v>151</v>
      </c>
      <c r="D6" s="274"/>
      <c r="E6" s="274"/>
      <c r="F6" s="274"/>
      <c r="G6" s="274"/>
      <c r="H6" s="274"/>
      <c r="I6" s="291" t="s">
        <v>207</v>
      </c>
      <c r="J6" s="291"/>
      <c r="K6" s="291"/>
      <c r="L6" s="167" t="s">
        <v>152</v>
      </c>
      <c r="M6" s="167"/>
      <c r="N6" s="167"/>
      <c r="O6" s="167"/>
      <c r="P6" s="167"/>
      <c r="Q6" s="293"/>
    </row>
    <row r="7" spans="1:18" s="109" customFormat="1" ht="13.5" customHeight="1" x14ac:dyDescent="0.2">
      <c r="A7" s="286"/>
      <c r="B7" s="114"/>
      <c r="C7" s="98"/>
      <c r="D7" s="98"/>
      <c r="E7" s="98"/>
      <c r="F7" s="98"/>
      <c r="G7" s="98"/>
      <c r="H7" s="98"/>
      <c r="I7" s="87"/>
      <c r="J7" s="87"/>
      <c r="K7" s="87"/>
      <c r="L7" s="98"/>
      <c r="M7" s="98"/>
      <c r="N7" s="98"/>
      <c r="O7" s="98"/>
      <c r="P7" s="98"/>
      <c r="Q7" s="293"/>
    </row>
    <row r="8" spans="1:18" s="109" customFormat="1" ht="39" customHeight="1" x14ac:dyDescent="0.2">
      <c r="A8" s="286"/>
      <c r="B8" s="116" t="s">
        <v>206</v>
      </c>
      <c r="C8" s="272" t="s">
        <v>205</v>
      </c>
      <c r="D8" s="272"/>
      <c r="E8" s="272" t="s">
        <v>204</v>
      </c>
      <c r="F8" s="272"/>
      <c r="G8" s="272"/>
      <c r="H8" s="272" t="s">
        <v>203</v>
      </c>
      <c r="I8" s="272"/>
      <c r="J8" s="272"/>
      <c r="K8" s="272"/>
      <c r="L8" s="272"/>
      <c r="M8" s="272" t="s">
        <v>202</v>
      </c>
      <c r="N8" s="272"/>
      <c r="O8" s="272"/>
      <c r="P8" s="272"/>
      <c r="Q8" s="293"/>
    </row>
    <row r="9" spans="1:18" s="109" customFormat="1" ht="42" customHeight="1" x14ac:dyDescent="0.2">
      <c r="A9" s="286"/>
      <c r="B9" s="167" t="s">
        <v>158</v>
      </c>
      <c r="C9" s="167" t="s">
        <v>159</v>
      </c>
      <c r="D9" s="167"/>
      <c r="E9" s="167" t="s">
        <v>160</v>
      </c>
      <c r="F9" s="167"/>
      <c r="G9" s="167"/>
      <c r="H9" s="167" t="s">
        <v>162</v>
      </c>
      <c r="I9" s="167"/>
      <c r="J9" s="167"/>
      <c r="K9" s="167"/>
      <c r="L9" s="167"/>
      <c r="M9" s="282" t="s">
        <v>164</v>
      </c>
      <c r="N9" s="283"/>
      <c r="O9" s="283"/>
      <c r="P9" s="284"/>
      <c r="Q9" s="293"/>
    </row>
    <row r="10" spans="1:18" s="109" customFormat="1" ht="84.75" customHeight="1" x14ac:dyDescent="0.2">
      <c r="A10" s="286"/>
      <c r="B10" s="167"/>
      <c r="C10" s="167"/>
      <c r="D10" s="167"/>
      <c r="E10" s="167" t="s">
        <v>161</v>
      </c>
      <c r="F10" s="167"/>
      <c r="G10" s="167"/>
      <c r="H10" s="167" t="s">
        <v>201</v>
      </c>
      <c r="I10" s="167"/>
      <c r="J10" s="167"/>
      <c r="K10" s="167"/>
      <c r="L10" s="167"/>
      <c r="M10" s="282" t="s">
        <v>164</v>
      </c>
      <c r="N10" s="283"/>
      <c r="O10" s="283"/>
      <c r="P10" s="284"/>
      <c r="Q10" s="293"/>
    </row>
    <row r="11" spans="1:18" s="109" customFormat="1" ht="14.25" customHeight="1" x14ac:dyDescent="0.2">
      <c r="A11" s="286"/>
      <c r="B11" s="114"/>
      <c r="C11" s="98"/>
      <c r="D11" s="98"/>
      <c r="E11" s="98"/>
      <c r="F11" s="98"/>
      <c r="G11" s="98"/>
      <c r="H11" s="98"/>
      <c r="I11" s="87"/>
      <c r="J11" s="87"/>
      <c r="K11" s="87"/>
      <c r="L11" s="98"/>
      <c r="M11" s="98"/>
      <c r="N11" s="98"/>
      <c r="O11" s="98"/>
      <c r="P11" s="98"/>
      <c r="Q11" s="293"/>
    </row>
    <row r="12" spans="1:18" s="109" customFormat="1" ht="29.25" customHeight="1" x14ac:dyDescent="0.2">
      <c r="A12" s="286"/>
      <c r="B12" s="113" t="s">
        <v>200</v>
      </c>
      <c r="C12" s="112" t="s">
        <v>199</v>
      </c>
      <c r="D12" s="111"/>
      <c r="E12" s="115"/>
      <c r="F12" s="111"/>
      <c r="G12" s="112" t="s">
        <v>198</v>
      </c>
      <c r="H12" s="115"/>
      <c r="I12" s="111"/>
      <c r="J12" s="111"/>
      <c r="K12" s="112" t="s">
        <v>197</v>
      </c>
      <c r="L12" s="111"/>
      <c r="M12" s="111"/>
      <c r="N12" s="111"/>
      <c r="O12" s="111"/>
      <c r="P12" s="110"/>
      <c r="Q12" s="293"/>
    </row>
    <row r="13" spans="1:18" s="109" customFormat="1" ht="14.25" customHeight="1" x14ac:dyDescent="0.2">
      <c r="A13" s="286"/>
      <c r="B13" s="114"/>
      <c r="C13" s="98"/>
      <c r="D13" s="98"/>
      <c r="E13" s="98"/>
      <c r="F13" s="98"/>
      <c r="G13" s="98"/>
      <c r="H13" s="98"/>
      <c r="I13" s="98"/>
      <c r="J13" s="98"/>
      <c r="K13" s="98"/>
      <c r="L13" s="98"/>
      <c r="M13" s="98"/>
      <c r="N13" s="98"/>
      <c r="O13" s="98"/>
      <c r="P13" s="98"/>
      <c r="Q13" s="293"/>
    </row>
    <row r="14" spans="1:18" s="109" customFormat="1" ht="29.25" customHeight="1" x14ac:dyDescent="0.2">
      <c r="A14" s="286"/>
      <c r="B14" s="113" t="s">
        <v>196</v>
      </c>
      <c r="C14" s="112" t="s">
        <v>195</v>
      </c>
      <c r="D14" s="111"/>
      <c r="E14" s="112" t="s">
        <v>194</v>
      </c>
      <c r="F14" s="111"/>
      <c r="G14" s="111"/>
      <c r="H14" s="112" t="s">
        <v>193</v>
      </c>
      <c r="I14" s="111"/>
      <c r="J14" s="111"/>
      <c r="K14" s="112" t="s">
        <v>192</v>
      </c>
      <c r="L14" s="111"/>
      <c r="M14" s="111"/>
      <c r="N14" s="112" t="s">
        <v>191</v>
      </c>
      <c r="O14" s="111"/>
      <c r="P14" s="110"/>
      <c r="Q14" s="293"/>
    </row>
    <row r="15" spans="1:18" ht="10.5" customHeight="1" x14ac:dyDescent="0.2">
      <c r="A15" s="286"/>
      <c r="B15" s="99"/>
      <c r="C15" s="98"/>
      <c r="D15" s="98"/>
      <c r="E15" s="98"/>
      <c r="F15" s="98"/>
      <c r="G15" s="98"/>
      <c r="H15" s="98"/>
      <c r="I15" s="98"/>
      <c r="J15" s="98"/>
      <c r="K15" s="98"/>
      <c r="L15" s="98"/>
      <c r="M15" s="98"/>
      <c r="N15" s="98"/>
      <c r="O15" s="98"/>
      <c r="P15" s="98"/>
      <c r="Q15" s="293"/>
    </row>
    <row r="16" spans="1:18" ht="24.75" customHeight="1" x14ac:dyDescent="0.2">
      <c r="A16" s="286"/>
      <c r="B16" s="281" t="s">
        <v>35</v>
      </c>
      <c r="C16" s="281"/>
      <c r="D16" s="281"/>
      <c r="E16" s="281"/>
      <c r="F16" s="281"/>
      <c r="G16" s="281"/>
      <c r="H16" s="281"/>
      <c r="I16" s="281"/>
      <c r="J16" s="281"/>
      <c r="K16" s="281"/>
      <c r="L16" s="281"/>
      <c r="M16" s="281"/>
      <c r="N16" s="281"/>
      <c r="O16" s="281"/>
      <c r="P16" s="281"/>
      <c r="Q16" s="293"/>
    </row>
    <row r="17" spans="1:27" ht="24" customHeight="1" x14ac:dyDescent="0.2">
      <c r="A17" s="286"/>
      <c r="B17" s="272" t="s">
        <v>190</v>
      </c>
      <c r="C17" s="272"/>
      <c r="D17" s="272"/>
      <c r="E17" s="272"/>
      <c r="F17" s="272"/>
      <c r="G17" s="272"/>
      <c r="H17" s="272"/>
      <c r="I17" s="272"/>
      <c r="J17" s="272"/>
      <c r="K17" s="272"/>
      <c r="L17" s="272"/>
      <c r="M17" s="272"/>
      <c r="N17" s="272"/>
      <c r="O17" s="272"/>
      <c r="P17" s="272"/>
      <c r="Q17" s="293"/>
    </row>
    <row r="18" spans="1:27" ht="27.75" customHeight="1" x14ac:dyDescent="0.2">
      <c r="A18" s="286"/>
      <c r="B18" s="280" t="s">
        <v>189</v>
      </c>
      <c r="C18" s="280"/>
      <c r="D18" s="280" t="s">
        <v>188</v>
      </c>
      <c r="E18" s="280"/>
      <c r="F18" s="285" t="s">
        <v>187</v>
      </c>
      <c r="G18" s="285"/>
      <c r="H18" s="108"/>
      <c r="I18" s="2" t="s">
        <v>186</v>
      </c>
      <c r="J18" s="275">
        <v>0.6</v>
      </c>
      <c r="K18" s="276"/>
      <c r="L18" s="276"/>
      <c r="M18" s="105" t="s">
        <v>185</v>
      </c>
      <c r="N18" s="279" t="s">
        <v>184</v>
      </c>
      <c r="O18" s="279"/>
      <c r="P18" s="279"/>
      <c r="Q18" s="293"/>
    </row>
    <row r="19" spans="1:27" ht="23.25" customHeight="1" x14ac:dyDescent="0.25">
      <c r="A19" s="286"/>
      <c r="B19" s="103" t="s">
        <v>183</v>
      </c>
      <c r="C19" s="107">
        <v>0.6</v>
      </c>
      <c r="D19" s="103" t="s">
        <v>183</v>
      </c>
      <c r="E19" s="102" t="s">
        <v>153</v>
      </c>
      <c r="F19" s="285" t="s">
        <v>182</v>
      </c>
      <c r="G19" s="285"/>
      <c r="H19" s="106"/>
      <c r="I19" s="2" t="s">
        <v>181</v>
      </c>
      <c r="J19" s="275">
        <v>0.4</v>
      </c>
      <c r="K19" s="276"/>
      <c r="L19" s="276"/>
      <c r="M19" s="105" t="s">
        <v>180</v>
      </c>
      <c r="N19" s="279" t="s">
        <v>179</v>
      </c>
      <c r="O19" s="279"/>
      <c r="P19" s="279"/>
      <c r="Q19" s="293"/>
    </row>
    <row r="20" spans="1:27" ht="39.75" customHeight="1" x14ac:dyDescent="0.25">
      <c r="A20" s="286"/>
      <c r="B20" s="103" t="s">
        <v>178</v>
      </c>
      <c r="C20" s="104">
        <v>0.4</v>
      </c>
      <c r="D20" s="103" t="s">
        <v>178</v>
      </c>
      <c r="E20" s="102" t="s">
        <v>153</v>
      </c>
      <c r="F20" s="285" t="s">
        <v>177</v>
      </c>
      <c r="G20" s="285"/>
      <c r="H20" s="101"/>
      <c r="I20" s="100" t="s">
        <v>176</v>
      </c>
      <c r="J20" s="287">
        <v>0.39</v>
      </c>
      <c r="K20" s="288"/>
      <c r="L20" s="288"/>
      <c r="M20" s="289" t="s">
        <v>175</v>
      </c>
      <c r="N20" s="289"/>
      <c r="O20" s="289"/>
      <c r="P20" s="289"/>
      <c r="Q20" s="293"/>
    </row>
    <row r="21" spans="1:27" ht="10.5" customHeight="1" x14ac:dyDescent="0.2">
      <c r="A21" s="286"/>
      <c r="B21" s="99"/>
      <c r="C21" s="98"/>
      <c r="D21" s="98"/>
      <c r="E21" s="98"/>
      <c r="F21" s="98"/>
      <c r="G21" s="98"/>
      <c r="H21" s="98"/>
      <c r="I21" s="98"/>
      <c r="J21" s="98"/>
      <c r="K21" s="98"/>
      <c r="L21" s="98"/>
      <c r="M21" s="98"/>
      <c r="N21" s="98"/>
      <c r="O21" s="98"/>
      <c r="P21" s="98"/>
      <c r="Q21" s="293"/>
    </row>
    <row r="22" spans="1:27" ht="26.25" customHeight="1" x14ac:dyDescent="0.2">
      <c r="A22" s="286"/>
      <c r="B22" s="277" t="s">
        <v>174</v>
      </c>
      <c r="C22" s="277"/>
      <c r="D22" s="277"/>
      <c r="E22" s="277"/>
      <c r="F22" s="277"/>
      <c r="G22" s="277"/>
      <c r="H22" s="277"/>
      <c r="I22" s="277"/>
      <c r="J22" s="277"/>
      <c r="K22" s="277"/>
      <c r="L22" s="277"/>
      <c r="M22" s="277"/>
      <c r="N22" s="277"/>
      <c r="O22" s="277"/>
      <c r="P22" s="277"/>
      <c r="Q22" s="293"/>
    </row>
    <row r="23" spans="1:27" ht="20.25" customHeight="1" x14ac:dyDescent="0.2">
      <c r="A23" s="286"/>
      <c r="B23" s="272" t="s">
        <v>173</v>
      </c>
      <c r="C23" s="272"/>
      <c r="D23" s="272" t="s">
        <v>36</v>
      </c>
      <c r="E23" s="272"/>
      <c r="F23" s="272"/>
      <c r="G23" s="272"/>
      <c r="H23" s="272"/>
      <c r="I23" s="272"/>
      <c r="J23" s="272"/>
      <c r="K23" s="272"/>
      <c r="L23" s="272"/>
      <c r="M23" s="272"/>
      <c r="N23" s="272"/>
      <c r="O23" s="272"/>
      <c r="P23" s="97"/>
      <c r="Q23" s="293"/>
    </row>
    <row r="24" spans="1:27" ht="27.75" customHeight="1" x14ac:dyDescent="0.2">
      <c r="A24" s="286"/>
      <c r="B24" s="272"/>
      <c r="C24" s="272"/>
      <c r="D24" s="96" t="s">
        <v>1</v>
      </c>
      <c r="E24" s="96" t="s">
        <v>2</v>
      </c>
      <c r="F24" s="96" t="s">
        <v>3</v>
      </c>
      <c r="G24" s="96" t="s">
        <v>4</v>
      </c>
      <c r="H24" s="96" t="s">
        <v>5</v>
      </c>
      <c r="I24" s="96" t="s">
        <v>6</v>
      </c>
      <c r="J24" s="96" t="s">
        <v>7</v>
      </c>
      <c r="K24" s="96" t="s">
        <v>8</v>
      </c>
      <c r="L24" s="96" t="s">
        <v>9</v>
      </c>
      <c r="M24" s="96" t="s">
        <v>10</v>
      </c>
      <c r="N24" s="96" t="s">
        <v>11</v>
      </c>
      <c r="O24" s="96" t="s">
        <v>12</v>
      </c>
      <c r="P24" s="95" t="s">
        <v>0</v>
      </c>
      <c r="Q24" s="293"/>
    </row>
    <row r="25" spans="1:27" ht="41.25" customHeight="1" x14ac:dyDescent="0.2">
      <c r="A25" s="286"/>
      <c r="B25" s="276" t="s">
        <v>160</v>
      </c>
      <c r="C25" s="276"/>
      <c r="D25" s="92">
        <v>558</v>
      </c>
      <c r="E25" s="92">
        <v>563</v>
      </c>
      <c r="F25" s="92">
        <v>1205</v>
      </c>
      <c r="G25" s="92">
        <v>1986</v>
      </c>
      <c r="H25" s="92">
        <v>1672</v>
      </c>
      <c r="I25" s="92">
        <v>1636</v>
      </c>
      <c r="J25" s="92">
        <v>2721</v>
      </c>
      <c r="K25" s="92">
        <v>1288</v>
      </c>
      <c r="L25" s="92"/>
      <c r="M25" s="92"/>
      <c r="N25" s="92"/>
      <c r="O25" s="92"/>
      <c r="P25" s="91"/>
      <c r="Q25" s="293"/>
    </row>
    <row r="26" spans="1:27" ht="41.25" customHeight="1" x14ac:dyDescent="0.2">
      <c r="A26" s="286"/>
      <c r="B26" s="298" t="s">
        <v>172</v>
      </c>
      <c r="C26" s="299"/>
      <c r="D26" s="93">
        <v>379</v>
      </c>
      <c r="E26" s="93">
        <v>1969</v>
      </c>
      <c r="F26" s="94">
        <v>2059</v>
      </c>
      <c r="G26" s="93">
        <v>1564</v>
      </c>
      <c r="H26" s="93">
        <v>1400</v>
      </c>
      <c r="I26" s="93">
        <v>800</v>
      </c>
      <c r="J26" s="93">
        <v>722</v>
      </c>
      <c r="K26" s="93">
        <v>960</v>
      </c>
      <c r="L26" s="92"/>
      <c r="M26" s="92"/>
      <c r="N26" s="92"/>
      <c r="O26" s="92"/>
      <c r="P26" s="91"/>
      <c r="Q26" s="293"/>
    </row>
    <row r="27" spans="1:27" ht="41.25" customHeight="1" x14ac:dyDescent="0.2">
      <c r="A27" s="286"/>
      <c r="B27" s="296" t="s">
        <v>171</v>
      </c>
      <c r="C27" s="297"/>
      <c r="D27" s="92">
        <v>410</v>
      </c>
      <c r="E27" s="92">
        <v>422</v>
      </c>
      <c r="F27" s="92">
        <v>1992</v>
      </c>
      <c r="G27" s="92">
        <v>3443</v>
      </c>
      <c r="H27" s="92">
        <v>3526</v>
      </c>
      <c r="I27" s="92">
        <v>3478</v>
      </c>
      <c r="J27" s="92">
        <v>2926</v>
      </c>
      <c r="K27" s="92">
        <v>794</v>
      </c>
      <c r="L27" s="92"/>
      <c r="M27" s="92"/>
      <c r="N27" s="92"/>
      <c r="O27" s="92"/>
      <c r="P27" s="91"/>
      <c r="Q27" s="293"/>
    </row>
    <row r="28" spans="1:27" ht="41.25" customHeight="1" x14ac:dyDescent="0.2">
      <c r="A28" s="286"/>
      <c r="B28" s="276" t="s">
        <v>161</v>
      </c>
      <c r="C28" s="276"/>
      <c r="D28" s="90">
        <f t="shared" ref="D28:K28" si="0">D26+D27</f>
        <v>789</v>
      </c>
      <c r="E28" s="90">
        <f t="shared" si="0"/>
        <v>2391</v>
      </c>
      <c r="F28" s="90">
        <f t="shared" si="0"/>
        <v>4051</v>
      </c>
      <c r="G28" s="90">
        <f t="shared" si="0"/>
        <v>5007</v>
      </c>
      <c r="H28" s="90">
        <f t="shared" si="0"/>
        <v>4926</v>
      </c>
      <c r="I28" s="90">
        <f t="shared" si="0"/>
        <v>4278</v>
      </c>
      <c r="J28" s="90">
        <f t="shared" si="0"/>
        <v>3648</v>
      </c>
      <c r="K28" s="90">
        <f t="shared" si="0"/>
        <v>1754</v>
      </c>
      <c r="L28" s="90"/>
      <c r="M28" s="90"/>
      <c r="N28" s="90"/>
      <c r="O28" s="90"/>
      <c r="P28" s="77"/>
      <c r="Q28" s="293"/>
    </row>
    <row r="29" spans="1:27" ht="18.75" customHeight="1" x14ac:dyDescent="0.2">
      <c r="A29" s="286"/>
      <c r="B29" s="276" t="s">
        <v>170</v>
      </c>
      <c r="C29" s="276"/>
      <c r="D29" s="88">
        <f t="shared" ref="D29:K29" si="1">D25/D28</f>
        <v>0.70722433460076051</v>
      </c>
      <c r="E29" s="88">
        <f t="shared" si="1"/>
        <v>0.23546633207862819</v>
      </c>
      <c r="F29" s="88">
        <f t="shared" si="1"/>
        <v>0.29745741792150088</v>
      </c>
      <c r="G29" s="88">
        <f t="shared" si="1"/>
        <v>0.39664469742360697</v>
      </c>
      <c r="H29" s="88">
        <f t="shared" si="1"/>
        <v>0.33942346731628098</v>
      </c>
      <c r="I29" s="88">
        <f t="shared" si="1"/>
        <v>0.38242169237961665</v>
      </c>
      <c r="J29" s="88">
        <f t="shared" si="1"/>
        <v>0.74588815789473684</v>
      </c>
      <c r="K29" s="88">
        <f>K25/K28</f>
        <v>0.73432155074116301</v>
      </c>
      <c r="L29" s="89"/>
      <c r="M29" s="89"/>
      <c r="N29" s="89"/>
      <c r="O29" s="89"/>
      <c r="P29" s="88"/>
      <c r="Q29" s="293"/>
    </row>
    <row r="30" spans="1:27" ht="10.5" customHeight="1" x14ac:dyDescent="0.2">
      <c r="A30" s="286"/>
      <c r="B30" s="87"/>
      <c r="C30" s="87"/>
      <c r="D30" s="87"/>
      <c r="E30" s="87"/>
      <c r="F30" s="87"/>
      <c r="G30" s="87"/>
      <c r="H30" s="87"/>
      <c r="I30" s="87"/>
      <c r="J30" s="87"/>
      <c r="K30" s="87"/>
      <c r="L30" s="87"/>
      <c r="M30" s="87"/>
      <c r="N30" s="87"/>
      <c r="O30" s="87"/>
      <c r="P30" s="87"/>
      <c r="Q30" s="293"/>
      <c r="AA30" s="80"/>
    </row>
    <row r="31" spans="1:27" ht="23.25" customHeight="1" x14ac:dyDescent="0.2">
      <c r="A31" s="286"/>
      <c r="B31" s="276" t="s">
        <v>169</v>
      </c>
      <c r="C31" s="276"/>
      <c r="D31" s="276"/>
      <c r="E31" s="276"/>
      <c r="F31" s="276"/>
      <c r="G31" s="276"/>
      <c r="H31" s="276"/>
      <c r="I31" s="276"/>
      <c r="J31" s="276"/>
      <c r="K31" s="276"/>
      <c r="L31" s="276"/>
      <c r="M31" s="276"/>
      <c r="N31" s="276"/>
      <c r="O31" s="276"/>
      <c r="P31" s="276"/>
      <c r="Q31" s="293"/>
      <c r="AA31" s="80"/>
    </row>
    <row r="32" spans="1:27" ht="99" customHeight="1" x14ac:dyDescent="0.2">
      <c r="A32" s="286"/>
      <c r="B32" s="290"/>
      <c r="C32" s="290"/>
      <c r="D32" s="290"/>
      <c r="E32" s="290"/>
      <c r="F32" s="290"/>
      <c r="G32" s="290"/>
      <c r="H32" s="290"/>
      <c r="I32" s="290"/>
      <c r="J32" s="290"/>
      <c r="K32" s="290"/>
      <c r="L32" s="290"/>
      <c r="M32" s="290"/>
      <c r="N32" s="290"/>
      <c r="O32" s="290"/>
      <c r="P32" s="290"/>
      <c r="Q32" s="293"/>
      <c r="AA32" s="80"/>
    </row>
    <row r="33" spans="1:27" ht="99" customHeight="1" x14ac:dyDescent="0.2">
      <c r="A33" s="286"/>
      <c r="B33" s="290"/>
      <c r="C33" s="290"/>
      <c r="D33" s="290"/>
      <c r="E33" s="290"/>
      <c r="F33" s="290"/>
      <c r="G33" s="290"/>
      <c r="H33" s="290"/>
      <c r="I33" s="290"/>
      <c r="J33" s="290"/>
      <c r="K33" s="290"/>
      <c r="L33" s="290"/>
      <c r="M33" s="290"/>
      <c r="N33" s="290"/>
      <c r="O33" s="290"/>
      <c r="P33" s="290"/>
      <c r="Q33" s="293"/>
      <c r="AA33" s="80"/>
    </row>
    <row r="34" spans="1:27" ht="99" customHeight="1" x14ac:dyDescent="0.2">
      <c r="A34" s="286"/>
      <c r="B34" s="290"/>
      <c r="C34" s="290"/>
      <c r="D34" s="290"/>
      <c r="E34" s="290"/>
      <c r="F34" s="290"/>
      <c r="G34" s="290"/>
      <c r="H34" s="290"/>
      <c r="I34" s="290"/>
      <c r="J34" s="290"/>
      <c r="K34" s="290"/>
      <c r="L34" s="290"/>
      <c r="M34" s="290"/>
      <c r="N34" s="290"/>
      <c r="O34" s="290"/>
      <c r="P34" s="290"/>
      <c r="Q34" s="293"/>
      <c r="AA34" s="80"/>
    </row>
    <row r="35" spans="1:27" ht="63" customHeight="1" x14ac:dyDescent="0.2">
      <c r="A35" s="286"/>
      <c r="B35" s="290"/>
      <c r="C35" s="290"/>
      <c r="D35" s="290"/>
      <c r="E35" s="290"/>
      <c r="F35" s="290"/>
      <c r="G35" s="290"/>
      <c r="H35" s="290"/>
      <c r="I35" s="290"/>
      <c r="J35" s="290"/>
      <c r="K35" s="290"/>
      <c r="L35" s="290"/>
      <c r="M35" s="290"/>
      <c r="N35" s="290"/>
      <c r="O35" s="290"/>
      <c r="P35" s="290"/>
      <c r="Q35" s="293"/>
      <c r="AA35" s="80"/>
    </row>
    <row r="36" spans="1:27" ht="4.5" hidden="1" customHeight="1" x14ac:dyDescent="0.2">
      <c r="A36" s="286"/>
      <c r="B36" s="290"/>
      <c r="C36" s="290"/>
      <c r="D36" s="290"/>
      <c r="E36" s="290"/>
      <c r="F36" s="290"/>
      <c r="G36" s="290"/>
      <c r="H36" s="290"/>
      <c r="I36" s="290"/>
      <c r="J36" s="290"/>
      <c r="K36" s="290"/>
      <c r="L36" s="290"/>
      <c r="M36" s="290"/>
      <c r="N36" s="290"/>
      <c r="O36" s="290"/>
      <c r="P36" s="290"/>
      <c r="Q36" s="293"/>
      <c r="AA36" s="80"/>
    </row>
    <row r="37" spans="1:27" ht="22.5" customHeight="1" x14ac:dyDescent="0.2">
      <c r="A37" s="286"/>
      <c r="B37" s="291" t="s">
        <v>168</v>
      </c>
      <c r="C37" s="291"/>
      <c r="D37" s="291"/>
      <c r="E37" s="291"/>
      <c r="F37" s="291"/>
      <c r="G37" s="291"/>
      <c r="H37" s="291"/>
      <c r="I37" s="291"/>
      <c r="J37" s="291"/>
      <c r="K37" s="291"/>
      <c r="L37" s="291"/>
      <c r="M37" s="291"/>
      <c r="N37" s="291"/>
      <c r="O37" s="291"/>
      <c r="P37" s="291"/>
      <c r="Q37" s="293"/>
      <c r="AA37" s="86"/>
    </row>
    <row r="38" spans="1:27" ht="127.5" customHeight="1" x14ac:dyDescent="0.2">
      <c r="A38" s="286"/>
      <c r="B38" s="292" t="s">
        <v>167</v>
      </c>
      <c r="C38" s="292"/>
      <c r="D38" s="292"/>
      <c r="E38" s="292"/>
      <c r="F38" s="292"/>
      <c r="G38" s="292"/>
      <c r="H38" s="292"/>
      <c r="I38" s="292"/>
      <c r="J38" s="292"/>
      <c r="K38" s="292"/>
      <c r="L38" s="292"/>
      <c r="M38" s="292"/>
      <c r="N38" s="292"/>
      <c r="O38" s="292"/>
      <c r="P38" s="292"/>
      <c r="Q38" s="293"/>
      <c r="AA38" s="86"/>
    </row>
    <row r="39" spans="1:27" ht="15" x14ac:dyDescent="0.2">
      <c r="A39" s="286"/>
      <c r="B39" s="291" t="s">
        <v>166</v>
      </c>
      <c r="C39" s="291"/>
      <c r="D39" s="291"/>
      <c r="E39" s="291"/>
      <c r="F39" s="291"/>
      <c r="G39" s="291"/>
      <c r="H39" s="291"/>
      <c r="I39" s="291"/>
      <c r="J39" s="291"/>
      <c r="K39" s="291"/>
      <c r="L39" s="291"/>
      <c r="M39" s="291"/>
      <c r="N39" s="291"/>
      <c r="O39" s="291"/>
      <c r="P39" s="291"/>
      <c r="Q39" s="293"/>
      <c r="AA39" s="86"/>
    </row>
    <row r="40" spans="1:27" ht="108" customHeight="1" x14ac:dyDescent="0.2">
      <c r="A40" s="286"/>
      <c r="B40" s="294" t="s">
        <v>165</v>
      </c>
      <c r="C40" s="294"/>
      <c r="D40" s="294"/>
      <c r="E40" s="294"/>
      <c r="F40" s="294"/>
      <c r="G40" s="294"/>
      <c r="H40" s="294"/>
      <c r="I40" s="294"/>
      <c r="J40" s="294"/>
      <c r="K40" s="294"/>
      <c r="L40" s="294"/>
      <c r="M40" s="294"/>
      <c r="N40" s="294"/>
      <c r="O40" s="294"/>
      <c r="P40" s="294"/>
      <c r="Q40" s="293"/>
      <c r="AA40" s="86"/>
    </row>
    <row r="41" spans="1:27" s="81" customFormat="1" ht="15" hidden="1" thickBot="1" x14ac:dyDescent="0.25">
      <c r="A41" s="85"/>
      <c r="B41" s="84"/>
      <c r="C41" s="84"/>
      <c r="D41" s="84"/>
      <c r="E41" s="84"/>
      <c r="F41" s="84"/>
      <c r="G41" s="84"/>
      <c r="H41" s="84"/>
      <c r="I41" s="84"/>
      <c r="J41" s="84"/>
      <c r="K41" s="84"/>
      <c r="L41" s="84"/>
      <c r="M41" s="84"/>
      <c r="N41" s="84"/>
      <c r="O41" s="84"/>
      <c r="P41" s="84"/>
      <c r="Q41" s="83"/>
    </row>
    <row r="42" spans="1:27" s="81" customFormat="1" hidden="1" x14ac:dyDescent="0.2"/>
    <row r="43" spans="1:27" s="81" customFormat="1" x14ac:dyDescent="0.2"/>
    <row r="44" spans="1:27" s="81" customFormat="1" x14ac:dyDescent="0.2"/>
    <row r="45" spans="1:27" s="81" customFormat="1" x14ac:dyDescent="0.2"/>
    <row r="46" spans="1:27" s="81" customFormat="1" hidden="1" x14ac:dyDescent="0.2"/>
    <row r="47" spans="1:27" s="81" customFormat="1" hidden="1" x14ac:dyDescent="0.2"/>
    <row r="48" spans="1:27" s="81" customFormat="1" ht="15" hidden="1" x14ac:dyDescent="0.25">
      <c r="B48" s="82" t="s">
        <v>18</v>
      </c>
      <c r="C48" s="82" t="s">
        <v>19</v>
      </c>
    </row>
    <row r="49" spans="2:3" ht="25.5" hidden="1" x14ac:dyDescent="0.2">
      <c r="B49" s="80" t="s">
        <v>20</v>
      </c>
      <c r="C49" s="79" t="s">
        <v>31</v>
      </c>
    </row>
    <row r="50" spans="2:3" ht="25.5" hidden="1" x14ac:dyDescent="0.2">
      <c r="B50" s="80" t="s">
        <v>21</v>
      </c>
      <c r="C50" s="79" t="s">
        <v>14</v>
      </c>
    </row>
    <row r="51" spans="2:3" ht="25.5" hidden="1" x14ac:dyDescent="0.2">
      <c r="B51" s="80" t="s">
        <v>22</v>
      </c>
      <c r="C51" s="79" t="s">
        <v>15</v>
      </c>
    </row>
    <row r="52" spans="2:3" ht="25.5" hidden="1" x14ac:dyDescent="0.2">
      <c r="B52" s="80" t="s">
        <v>37</v>
      </c>
      <c r="C52" s="79" t="s">
        <v>32</v>
      </c>
    </row>
    <row r="53" spans="2:3" hidden="1" x14ac:dyDescent="0.2">
      <c r="B53" s="80" t="s">
        <v>38</v>
      </c>
      <c r="C53" s="79" t="s">
        <v>33</v>
      </c>
    </row>
    <row r="54" spans="2:3" hidden="1" x14ac:dyDescent="0.2">
      <c r="B54" s="80" t="s">
        <v>39</v>
      </c>
      <c r="C54" s="79" t="s">
        <v>34</v>
      </c>
    </row>
    <row r="55" spans="2:3" hidden="1" x14ac:dyDescent="0.2">
      <c r="B55" s="80" t="s">
        <v>23</v>
      </c>
      <c r="C55" s="79" t="s">
        <v>16</v>
      </c>
    </row>
    <row r="56" spans="2:3" hidden="1" x14ac:dyDescent="0.2">
      <c r="B56" s="80" t="s">
        <v>24</v>
      </c>
      <c r="C56" s="79" t="s">
        <v>17</v>
      </c>
    </row>
    <row r="57" spans="2:3" ht="25.5" hidden="1" x14ac:dyDescent="0.2">
      <c r="B57" s="80" t="s">
        <v>25</v>
      </c>
    </row>
    <row r="58" spans="2:3" hidden="1" x14ac:dyDescent="0.2">
      <c r="B58" s="80" t="s">
        <v>26</v>
      </c>
    </row>
    <row r="59" spans="2:3" hidden="1" x14ac:dyDescent="0.2">
      <c r="B59" s="80" t="s">
        <v>27</v>
      </c>
    </row>
    <row r="60" spans="2:3" ht="25.5" hidden="1" x14ac:dyDescent="0.2">
      <c r="B60" s="80" t="s">
        <v>28</v>
      </c>
    </row>
    <row r="61" spans="2:3" ht="25.5" hidden="1" x14ac:dyDescent="0.2">
      <c r="B61" s="80" t="s">
        <v>29</v>
      </c>
    </row>
    <row r="62" spans="2:3" ht="25.5" hidden="1" x14ac:dyDescent="0.2">
      <c r="B62" s="80" t="s">
        <v>30</v>
      </c>
    </row>
    <row r="63" spans="2:3" hidden="1" x14ac:dyDescent="0.2">
      <c r="B63" s="79" t="s">
        <v>40</v>
      </c>
    </row>
    <row r="64" spans="2:3" hidden="1" x14ac:dyDescent="0.2">
      <c r="B64" s="79" t="s">
        <v>41</v>
      </c>
    </row>
    <row r="65" spans="2:2" hidden="1" x14ac:dyDescent="0.2">
      <c r="B65" s="79" t="s">
        <v>42</v>
      </c>
    </row>
    <row r="66" spans="2:2" hidden="1" x14ac:dyDescent="0.2"/>
  </sheetData>
  <dataConsolidate>
    <dataRefs count="1">
      <dataRef ref="C5:C18" sheet="vinculos" r:id="rId1"/>
    </dataRefs>
  </dataConsolidate>
  <mergeCells count="51">
    <mergeCell ref="Q1:Q40"/>
    <mergeCell ref="B40:P40"/>
    <mergeCell ref="L2:P2"/>
    <mergeCell ref="C2:H2"/>
    <mergeCell ref="B37:P37"/>
    <mergeCell ref="B36:P36"/>
    <mergeCell ref="C9:D10"/>
    <mergeCell ref="B31:P31"/>
    <mergeCell ref="B39:P39"/>
    <mergeCell ref="F19:G19"/>
    <mergeCell ref="E10:G10"/>
    <mergeCell ref="B9:B10"/>
    <mergeCell ref="B27:C27"/>
    <mergeCell ref="B29:C29"/>
    <mergeCell ref="B26:C26"/>
    <mergeCell ref="J19:L19"/>
    <mergeCell ref="B28:C28"/>
    <mergeCell ref="B22:P22"/>
    <mergeCell ref="A1:A40"/>
    <mergeCell ref="J20:L20"/>
    <mergeCell ref="L6:P6"/>
    <mergeCell ref="N19:P19"/>
    <mergeCell ref="M20:P20"/>
    <mergeCell ref="B25:C25"/>
    <mergeCell ref="B32:P35"/>
    <mergeCell ref="H10:L10"/>
    <mergeCell ref="F20:G20"/>
    <mergeCell ref="B18:C18"/>
    <mergeCell ref="I6:K6"/>
    <mergeCell ref="B38:P38"/>
    <mergeCell ref="C8:D8"/>
    <mergeCell ref="M8:P8"/>
    <mergeCell ref="I2:K2"/>
    <mergeCell ref="L4:P4"/>
    <mergeCell ref="N18:P18"/>
    <mergeCell ref="D18:E18"/>
    <mergeCell ref="B16:P16"/>
    <mergeCell ref="M9:P9"/>
    <mergeCell ref="F18:G18"/>
    <mergeCell ref="E9:G9"/>
    <mergeCell ref="M10:P10"/>
    <mergeCell ref="E8:G8"/>
    <mergeCell ref="H8:L8"/>
    <mergeCell ref="C4:H4"/>
    <mergeCell ref="B23:C24"/>
    <mergeCell ref="D23:O23"/>
    <mergeCell ref="I4:K4"/>
    <mergeCell ref="C6:H6"/>
    <mergeCell ref="H9:L9"/>
    <mergeCell ref="B17:P17"/>
    <mergeCell ref="J18:L18"/>
  </mergeCells>
  <dataValidations count="15">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xr:uid="{00000000-0002-0000-0300-000000000000}">
      <formula1>$C$49:$C$57</formula1>
    </dataValidation>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xr:uid="{00000000-0002-0000-0300-000001000000}">
      <formula1>$B$49:$B$65</formula1>
    </dataValidation>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xr:uid="{00000000-0002-0000-0300-000002000000}"/>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300-000003000000}"/>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xr:uid="{00000000-0002-0000-0300-000004000000}">
      <formula1>#REF!</formula1>
    </dataValidation>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300-000005000000}"/>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xr:uid="{00000000-0002-0000-0300-000006000000}"/>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xr:uid="{00000000-0002-0000-0300-000007000000}"/>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00000000-0002-0000-0300-000008000000}"/>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300-000009000000}"/>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xr:uid="{00000000-0002-0000-0300-00000A000000}"/>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00000000-0002-0000-0300-00000B000000}"/>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xr:uid="{00000000-0002-0000-0300-00000C000000}"/>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xr:uid="{00000000-0002-0000-0300-00000D000000}"/>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xr:uid="{00000000-0002-0000-0300-00000E000000}"/>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PROP. MOD. HV</vt:lpstr>
      <vt:lpstr>DATOS</vt:lpstr>
      <vt:lpstr>INS. Y METODOLOGÍA</vt:lpstr>
      <vt:lpstr>AC</vt:lpstr>
      <vt:lpstr>AC!Área_de_impresión</vt:lpstr>
      <vt:lpstr>'INS. Y METODOLOGÍA'!Área_de_impresión</vt:lpstr>
      <vt:lpstr>'PROP. MOD. HV'!Área_de_impresión</vt:lpstr>
    </vt:vector>
  </TitlesOfParts>
  <Company>uesp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amartinezm</dc:creator>
  <cp:lastModifiedBy>Lopez Rodriguez, Wilson Mariño</cp:lastModifiedBy>
  <cp:lastPrinted>2022-03-17T22:05:12Z</cp:lastPrinted>
  <dcterms:created xsi:type="dcterms:W3CDTF">2010-12-17T21:29:23Z</dcterms:created>
  <dcterms:modified xsi:type="dcterms:W3CDTF">2022-09-12T20:09:32Z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2022-09-12T20:09:31Z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799915e6-482c-4d5d-9762-d317eb4e03b9</vt:lpwstr>
  </property>
  <property fmtid="{D5CDD505-2E9C-101B-9397-08002B2CF9AE}" pid="8" name="MSIP_Label_5fac521f-e930-485b-97f4-efbe7db8e98f_ContentBits">
    <vt:lpwstr>0</vt:lpwstr>
  </property>
</Properties>
</file>