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BF5BD70B-684D-49B5-B53C-6202599598F0}"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1" l="1"/>
  <c r="AI64" i="24"/>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F22" i="1" s="1"/>
  <c r="AE21" i="1"/>
  <c r="AF21" i="1" s="1"/>
  <c r="AE20" i="1"/>
  <c r="AF20" i="1" s="1"/>
  <c r="AE19" i="1"/>
  <c r="AF19" i="1" s="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C18" i="1" l="1"/>
  <c r="AE18" i="1"/>
  <c r="AF18" i="1" s="1"/>
  <c r="AE17" i="1"/>
  <c r="AF17" i="1" s="1"/>
  <c r="AC17" i="1"/>
  <c r="AE12" i="1"/>
  <c r="AF12" i="1" s="1"/>
  <c r="AE11" i="1"/>
  <c r="AF11" i="1" s="1"/>
  <c r="AC11" i="1"/>
  <c r="AC12" i="1" s="1"/>
  <c r="AE13" i="1"/>
  <c r="AF13" i="1" s="1"/>
  <c r="AC13" i="1"/>
  <c r="AD13" i="1" s="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G13" i="1" l="1"/>
  <c r="AC7" i="1"/>
  <c r="AC8" i="1" s="1"/>
  <c r="AC9" i="1" s="1"/>
  <c r="AD52" i="1"/>
  <c r="AD30" i="1"/>
  <c r="AD27" i="1"/>
  <c r="AD10" i="1"/>
  <c r="AG10" i="1" s="1"/>
  <c r="AD23" i="1"/>
  <c r="AD5" i="1"/>
  <c r="AD31" i="1"/>
  <c r="AD51" i="1"/>
  <c r="AF25" i="24"/>
  <c r="AF41" i="24"/>
  <c r="AF52" i="24"/>
  <c r="AF62" i="24"/>
  <c r="AF49" i="24"/>
  <c r="AF56" i="24"/>
  <c r="AD57" i="1"/>
  <c r="AD61" i="1"/>
  <c r="AD16" i="1"/>
  <c r="AG16" i="1" s="1"/>
  <c r="AD17" i="1"/>
  <c r="AG17" i="1" s="1"/>
  <c r="AD24" i="1"/>
  <c r="AD14" i="1"/>
  <c r="AG14" i="1" s="1"/>
  <c r="AD42" i="1"/>
  <c r="AD45" i="1"/>
  <c r="AF8" i="24"/>
  <c r="AF15" i="24"/>
  <c r="AF28" i="24"/>
  <c r="AF34" i="24"/>
  <c r="AF13" i="24"/>
  <c r="AF42" i="24"/>
  <c r="AF32" i="24"/>
  <c r="AF11" i="24"/>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G21" i="1" s="1"/>
  <c r="AD58" i="1"/>
  <c r="AD55" i="1"/>
  <c r="AD20" i="1"/>
  <c r="AG20" i="1" s="1"/>
  <c r="AD32" i="1"/>
  <c r="AD12" i="1"/>
  <c r="AG12" i="1" s="1"/>
  <c r="AD15" i="1"/>
  <c r="AG15" i="1" s="1"/>
  <c r="AD22" i="1"/>
  <c r="AG22" i="1" s="1"/>
  <c r="AD56" i="1"/>
  <c r="AD29" i="1"/>
  <c r="AD48" i="1"/>
  <c r="AD64" i="1"/>
  <c r="AD11" i="1"/>
  <c r="AG11" i="1" s="1"/>
  <c r="AD18" i="1"/>
  <c r="AG18" i="1" s="1"/>
  <c r="AD50" i="1"/>
  <c r="AD33" i="1"/>
  <c r="AD43" i="1"/>
  <c r="AD37" i="1"/>
  <c r="AD49" i="1"/>
  <c r="AD19" i="1"/>
  <c r="AG19" i="1" s="1"/>
  <c r="AD39" i="1"/>
  <c r="AD38" i="1"/>
  <c r="AD7" i="1" l="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<sst xmlns="http://schemas.openxmlformats.org/spreadsheetml/2006/main" count="664" uniqueCount="388">
  <si>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</si>
  <si>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</si>
  <si>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</si>
  <si>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</si>
  <si>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</si>
  <si>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</si>
  <si>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</si>
  <si>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</si>
  <si>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</si>
  <si>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</si>
  <si>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</si>
  <si>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</si>
  <si>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</si>
  <si>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</si>
  <si>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</si>
  <si>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</si>
  <si>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</si>
  <si>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</si>
  <si>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</si>
  <si>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</si>
  <si>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</si>
  <si>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</si>
  <si>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</si>
  <si>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</si>
  <si>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</si>
  <si>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</si>
  <si>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</si>
  <si>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</si>
  <si>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</si>
  <si>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</si>
  <si>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</si>
  <si>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</si>
  <si>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</si>
  <si>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</si>
  <si>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</si>
  <si>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</si>
  <si>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</si>
  <si>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</si>
  <si>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</si>
  <si>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</si>
  <si>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</si>
  <si>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</si>
  <si>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</si>
  <si>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</si>
  <si>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</si>
  <si>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</si>
  <si>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</si>
  <si>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</si>
  <si>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</si>
  <si>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</si>
  <si>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</si>
  <si>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</si>
  <si>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</si>
  <si>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</si>
  <si>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</si>
  <si>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</si>
  <si>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</si>
  <si>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</si>
  <si>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</si>
  <si>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</si>
  <si>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</si>
  <si>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</si>
  <si>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</si>
  <si>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</si>
  <si>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</si>
  <si>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</si>
  <si>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</si>
  <si>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</si>
  <si>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</si>
  <si>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</si>
  <si>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</si>
  <si>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</si>
  <si>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</si>
  <si>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</si>
  <si>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</si>
  <si>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</si>
  <si>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</si>
  <si>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</si>
  <si>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</si>
  <si>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</si>
  <si>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</si>
  <si>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</si>
  <si>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</si>
  <si>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</si>
  <si>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</si>
  <si>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</si>
  <si>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</si>
  <si>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</si>
  <si>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</si>
  <si>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</si>
  <si>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</si>
  <si>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</si>
  <si>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</si>
  <si>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</si>
  <si>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</si>
  <si>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</si>
  <si>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</si>
  <si>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</si>
  <si>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</si>
  <si>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</si>
  <si>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</si>
  <si>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</si>
  <si>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</si>
  <si>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</si>
  <si>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</si>
  <si>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</si>
  <si>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</si>
  <si>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</si>
  <si>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</si>
  <si>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</si>
  <si>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</si>
  <si>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</si>
  <si>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</si>
  <si>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</si>
  <si>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</si>
  <si>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</si>
  <si>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</si>
  <si>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</si>
  <si>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</si>
  <si>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</si>
  <si>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</si>
  <si>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</si>
  <si>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</si>
  <si>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</si>
  <si>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</si>
  <si>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</si>
  <si>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</si>
  <si>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</si>
  <si>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</si>
  <si>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</si>
  <si>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</si>
  <si>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</si>
  <si>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</si>
  <si>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</si>
  <si>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</si>
  <si>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</si>
  <si>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</si>
  <si>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</si>
  <si>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</si>
  <si>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</si>
  <si>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</si>
  <si>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</si>
  <si>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</si>
  <si>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</si>
  <si>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</si>
  <si>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</si>
  <si>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</si>
  <si>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</si>
  <si>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</si>
  <si>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</si>
  <si>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</si>
  <si>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</si>
  <si>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</si>
  <si>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</si>
  <si>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</si>
  <si>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</si>
  <si>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</si>
  <si>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</si>
  <si>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</si>
  <si>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</si>
  <si>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</si>
  <si>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</si>
  <si>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</si>
  <si>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</si>
  <si>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</si>
  <si>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</si>
  <si>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</si>
  <si>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</si>
  <si>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</si>
  <si>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</si>
  <si>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</si>
  <si>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</si>
  <si>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</si>
  <si>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</si>
  <si>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</si>
  <si>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</si>
  <si>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</si>
  <si>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</si>
  <si>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</si>
  <si>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</si>
  <si>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</si>
  <si>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</si>
  <si>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</si>
  <si>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</si>
  <si>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</si>
  <si>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</si>
  <si>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</si>
  <si>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</si>
  <si>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</si>
  <si>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</si>
  <si>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</si>
  <si>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</si>
  <si>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</si>
  <si>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</si>
  <si>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</si>
  <si>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</si>
  <si>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</si>
  <si>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</si>
  <si>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</si>
  <si>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</si>
  <si>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</si>
  <si>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</si>
  <si>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</si>
  <si>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</si>
  <si>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</si>
  <si>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</si>
  <si>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</si>
  <si>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</si>
  <si>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</si>
  <si>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</si>
  <si>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</si>
  <si>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</si>
  <si>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</si>
  <si>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</si>
  <si>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</si>
  <si>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</si>
  <si>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</si>
  <si>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</si>
  <si>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</si>
  <si>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</si>
  <si>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</si>
  <si>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</si>
  <si>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</si>
  <si>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</si>
  <si>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</si>
  <si>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</si>
  <si>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</si>
  <si>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</si>
  <si>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</si>
  <si>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</si>
  <si>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</si>
  <si>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</si>
  <si>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</si>
  <si>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</si>
  <si>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</si>
  <si>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</si>
  <si>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</si>
  <si>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</si>
  <si>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</si>
  <si>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</si>
  <si>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</si>
  <si>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</si>
  <si>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</si>
  <si>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</si>
  <si>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</si>
  <si>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</si>
  <si>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</si>
  <si>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</si>
  <si>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</si>
  <si>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</si>
  <si>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</si>
  <si>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</si>
  <si>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</si>
  <si>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</si>
  <si>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</si>
  <si>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</si>
  <si>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</si>
  <si>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</si>
  <si>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</si>
  <si>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</si>
  <si>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</si>
  <si>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</si>
  <si>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</si>
  <si>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</si>
  <si>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</si>
  <si>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</si>
  <si>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</si>
  <si>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</si>
  <si>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</si>
  <si>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</si>
  <si>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</si>
  <si>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</si>
  <si>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</si>
  <si>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</si>
  <si>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</si>
  <si>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</si>
  <si>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</si>
  <si>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</si>
  <si>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</si>
  <si>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</si>
  <si>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</si>
  <si>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</si>
  <si>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</si>
  <si>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</si>
  <si>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</si>
  <si>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</si>
  <si>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</si>
  <si>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</si>
  <si>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</si>
  <si>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</si>
  <si>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</si>
  <si>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</si>
  <si>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</si>
  <si>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</si>
  <si>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</si>
  <si>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</si>
  <si>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</si>
  <si>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</si>
  <si>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</si>
  <si>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</si>
  <si>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</si>
  <si>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</si>
  <si>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</si>
  <si>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</si>
  <si>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</si>
  <si>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</si>
  <si>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</si>
  <si>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</si>
  <si>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</si>
  <si>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</si>
  <si>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</si>
  <si>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</si>
  <si>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</si>
  <si>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</si>
  <si>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</si>
  <si>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</si>
  <si>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</si>
  <si>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</si>
  <si>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</si>
  <si>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</si>
  <si>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</si>
  <si>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</si>
  <si>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</si>
  <si>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</si>
  <si>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</si>
  <si>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</si>
  <si>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</si>
  <si>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</si>
  <si>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</si>
  <si>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</si>
  <si>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</si>
  <si>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</si>
  <si>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</si>
  <si>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</si>
  <si>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</si>
  <si>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</si>
  <si>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</si>
  <si>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</si>
  <si>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Asignación de presupuesto para cumplimiento de las obligaciones presupuestales</t>
  </si>
  <si>
    <t>Personal para el desarrollo de las actividades asociadas al proceso</t>
  </si>
  <si>
    <t>Capacidad operativa para el cumplimiento de las obligaciones</t>
  </si>
  <si>
    <t>Infraestructura tecnológica compatible para el uso de aplicativos externos</t>
  </si>
  <si>
    <t>Asignación de presupuesto para cumplimiento de los informes y reportes</t>
  </si>
  <si>
    <t>Utilización de aplicativos externos SICAPITAL y BOGDATA</t>
  </si>
  <si>
    <t>Normativa financiera asociada</t>
  </si>
  <si>
    <t xml:space="preserve">Utilización de aplicativos externos CHIP LOCAL de la Contaduría General de la Nación </t>
  </si>
  <si>
    <t>Normativa asociada al cumplimiento de términos establecidos para la presentación de informes financieros</t>
  </si>
  <si>
    <t>Responsables de la ejecucion de las actividades plenamente identificados</t>
  </si>
  <si>
    <t>Responsables de la ejecución de las actividades plenamente identificados</t>
  </si>
  <si>
    <t>Investigaciones y hallazgos de los entes de control
Multas y Sanciones
Perdida de la imagen institucional
Demandas 
Pérdida de credibilidad y confianza</t>
  </si>
  <si>
    <t>Investigaciones y hallazgos de los entes de control
Multas y Sanciones
Perdida de la imagen institucional
Demandas</t>
  </si>
  <si>
    <t xml:space="preserve">Cumplir con el pago de las obligaciones de la unidad </t>
  </si>
  <si>
    <t>Responsable de tesorería</t>
  </si>
  <si>
    <t>Verificar mensualmente el reporte oportuno de la información sujeta de registro por parte de las dependencias de la Unidad, conforme a la información reportada por las áreas generadoras de información contable.</t>
  </si>
  <si>
    <t>Responsable de contabilidad</t>
  </si>
  <si>
    <t>Realizar mensualmente la conciliación respecto a los reportes generados por los Módulos del aplicativo SICAPITAL y BOGDATA, conforme a la información reportada por las áreas generadoras de información contable.</t>
  </si>
  <si>
    <t>Verificación mensual del cargue oportuno de los informes en las plataformas que correspondan</t>
  </si>
  <si>
    <t>Subdirector Administrativo y Financiero / Equipo de Gestión Financiera</t>
  </si>
  <si>
    <t xml:space="preserve">Solicitud de la reapertura de aplicativos o prorroga de entrega de la información </t>
  </si>
  <si>
    <t>Responsable Presupuesto, Contabilidad y Tesorería</t>
  </si>
  <si>
    <t>Subdirector Administrativo y Financiero / Contabilidad</t>
  </si>
  <si>
    <t>Solicitud oficial de reintegro de los recursos económicos</t>
  </si>
  <si>
    <t>Solicitud de investigación de actividades y suspensión temporal del servidor involucrado</t>
  </si>
  <si>
    <t>Posibilidad de multas, sanciones económicas o generación de intereses por la realización de giros o pagos fuera de los términos establecidos por la Unidad (siempre y cuando la obligación se haya radicado oportunamente a la SAF) por debilidades en la ejecución del procedimiento y los controles establecidos una vez se ha radicado</t>
  </si>
  <si>
    <t>Documentos del SIG actualizados</t>
  </si>
  <si>
    <t>Cambio en la administración distrital o de alta gerencia</t>
  </si>
  <si>
    <t>Relacionamiento con la Secretaria Distrital de Hacienda (socializaciones, lineamientos, desembolsos)</t>
  </si>
  <si>
    <t>Datos de la gestión financiera, datos de terceros y soportes para pagos</t>
  </si>
  <si>
    <t>Equipos de computo para la operación del proceso</t>
  </si>
  <si>
    <t>Sistema de gestión documental, Uso de SICAPITAL y BOGOTA</t>
  </si>
  <si>
    <t xml:space="preserve">Posibilidad de investigaciones por la elaboración de informes financieros sin la debida oportunidad, veracidad y confiabilidad por error en el registro de la información financiera o debilidades en el cumplimiento de los controles y lineamientos establecidos </t>
  </si>
  <si>
    <t>Investigaciones y hallazgos de los entes de control
Sanciones
Perdida de la imagen institucional</t>
  </si>
  <si>
    <t>Informes entregados y publicados para la consulta y uso de las partes interesadas</t>
  </si>
  <si>
    <t>Reportes de la gestión financiera que soportan la generación de informes</t>
  </si>
  <si>
    <t xml:space="preserve">Posibilidad de beneficio propio o de un tercero por la  inadecuada gestión de los conflictos de interés en el trámite de pagos sin el cumplimiento de los requisitos establecidos por aplicación indebida de los procedimientos y controles </t>
  </si>
  <si>
    <t>Conflictos de interés</t>
  </si>
  <si>
    <t>Realización de giros o pagos fuera de los términos establecidos por la Unidad (siempre y cuando la obligación se haya radicado oportunamente a la SAF)</t>
  </si>
  <si>
    <t>Debilidades en la ejecución del procedimiento y los controles establecidos una vez se ha radicado</t>
  </si>
  <si>
    <t xml:space="preserve">Elaboración de informes financieros sin la debida oportunidad, veracidad y confiabilidad </t>
  </si>
  <si>
    <t xml:space="preserve">Error en el registro de la información financiera o debilidades en el cumplimiento de los controles y lineamientos establecidos </t>
  </si>
  <si>
    <t>Inadecuada gestión de los conflictos de interés en el trámite de pagos sin el cumplimiento de los requisitos establecidos</t>
  </si>
  <si>
    <t xml:space="preserve">Aplicación indebida de los procedimientos y controles </t>
  </si>
  <si>
    <t>Verificación diaria de los pagos cargados en BOGDATA vs las ordenes de pago liquidadas en SICAPITAL y generación mensual del informe de dicha verificación</t>
  </si>
  <si>
    <t xml:space="preserve">Generación informe mensual de  de giros conciliados con presupuesto, tesorería y contabilidad </t>
  </si>
  <si>
    <t>Iniciar las investigaciones de responsables y pago inmediato de las obligaciones</t>
  </si>
  <si>
    <t>Generación de comunicación interna mensual con los lineamientos de entrega de información a las dependencias para la generación de informes y reportes</t>
  </si>
  <si>
    <t>Verificar mensualmente el cumplimiento de los requisitos a cumplir para la aprobación de pagos y generación de informe de devoluciones</t>
  </si>
  <si>
    <t>Realizar las socializaciones mensual correspondientes de acuerdo con los temas propuestos enfocado a la integridad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</si>
</sst>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48">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19" xfId="4" applyFont="1" applyBorder="1" applyAlignment="1" applyProtection="1">
      <alignment horizontal="center" vertical="center" wrapText="1"/>
      <protection locked="0"/>
    </xf>
    <xf numFmtId="0" fontId="11" fillId="0" borderId="0" xfId="0" quotePrefix="1" applyFont="1" applyAlignment="1" applyProtection="1">
      <alignment vertical="center" wrapText="1"/>
      <protection locked="0"/>
    </xf>
    <xf numFmtId="0" fontId="11" fillId="0" borderId="0" xfId="0" applyFont="1" applyAlignment="1" applyProtection="1">
      <alignment horizontal="left" vertical="center" wrapText="1"/>
      <protection locked="0"/>
    </xf>
    <xf numFmtId="0" fontId="11" fillId="0" borderId="0" xfId="0" applyFont="1" applyAlignment="1" applyProtection="1">
      <alignment wrapText="1"/>
      <protection locked="0"/>
    </xf>
    <xf numFmtId="0" fontId="11" fillId="0" borderId="0" xfId="0" applyFont="1" applyAlignment="1" applyProtection="1">
      <alignment vertical="center" wrapText="1"/>
      <protection locked="0"/>
    </xf>
    <xf numFmtId="0" fontId="11" fillId="0" borderId="28" xfId="0" applyFont="1" applyBorder="1" applyAlignment="1" applyProtection="1">
      <alignment horizontal="center" vertical="center" wrapText="1"/>
      <protection locked="0"/>
    </xf>
    <xf numFmtId="0" fontId="11" fillId="0" borderId="41" xfId="0" applyFont="1" applyBorder="1" applyAlignment="1" applyProtection="1">
      <alignment vertical="center" wrapText="1"/>
      <protection locked="0"/>
    </xf>
    <xf numFmtId="0" fontId="11" fillId="0" borderId="5" xfId="4" applyFont="1" applyBorder="1" applyAlignment="1" applyProtection="1">
      <alignment horizontal="center" vertical="center" wrapText="1"/>
      <protection locked="0"/>
    </xf>
    <xf numFmtId="14" fontId="19" fillId="3" borderId="5" xfId="0" applyNumberFormat="1" applyFont="1" applyFill="1" applyBorder="1" applyAlignment="1">
      <alignment horizontal="center" vertical="center"/>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1" fillId="0" borderId="5" xfId="4" applyFont="1" applyBorder="1" applyAlignment="1" applyProtection="1">
      <alignment horizontal="center" vertical="center" wrapText="1"/>
      <protection locked="0"/>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4"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28"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justify"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20" fillId="0" borderId="29" xfId="0" applyFont="1" applyBorder="1" applyProtection="1"/>
    <xf numFmtId="0" fontId="1" fillId="0" borderId="19" xfId="0" applyFont="1" applyBorder="1" applyAlignment="1" applyProtection="1">
      <alignment horizontal="center" vertical="center" wrapText="1"/>
    </xf>
    <xf numFmtId="0" fontId="6" fillId="0" borderId="5" xfId="0" applyFont="1" applyBorder="1" applyAlignment="1" applyProtection="1">
      <alignment horizontal="justify" vertical="center" wrapText="1"/>
    </xf>
    <xf numFmtId="0" fontId="1" fillId="0" borderId="19" xfId="0" applyFont="1" applyBorder="1" applyAlignment="1" applyProtection="1">
      <alignment horizontal="center" vertical="center" textRotation="90"/>
    </xf>
    <xf numFmtId="0" fontId="20" fillId="0" borderId="30" xfId="0" applyFont="1" applyBorder="1" applyProtection="1"/>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2" fillId="0" borderId="5" xfId="0" applyFont="1" applyBorder="1" applyAlignment="1" applyProtection="1">
      <alignment horizontal="center" vertical="center" wrapText="1"/>
    </xf>
    <xf numFmtId="9" fontId="2" fillId="0" borderId="28" xfId="0" applyNumberFormat="1" applyFont="1" applyBorder="1" applyAlignment="1" applyProtection="1">
      <alignment horizontal="center" vertical="center" wrapText="1"/>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5"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 fillId="0" borderId="27" xfId="0" applyNumberFormat="1" applyFont="1" applyBorder="1" applyAlignment="1" applyProtection="1">
      <alignment horizontal="center" vertical="center" wrapText="1"/>
    </xf>
    <xf numFmtId="14" fontId="25" fillId="0" borderId="5" xfId="0" applyNumberFormat="1" applyFont="1" applyBorder="1" applyAlignment="1" applyProtection="1">
      <alignment horizontal="center" vertical="center" wrapText="1"/>
    </xf>
    <xf numFmtId="0" fontId="1" fillId="0" borderId="0" xfId="0" applyFont="1" applyAlignment="1" applyProtection="1">
      <alignment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1"/>
  <sheetViews>
    <sheetView topLeftCell="E15" zoomScaleNormal="100" zoomScalePageLayoutView="55" workbookViewId="0">
      <selection activeCell="J17" sqref="J17:J21"/>
    </sheetView>
  </sheetViews>
  <sheetFormatPr baseColWidth="10" defaultColWidth="17.44140625" defaultRowHeight="13.2" x14ac:dyDescent="0.25"/>
  <cols>
    <col min="1" max="1" width="17.44140625" style="41"/>
    <col min="2" max="2" width="36.33203125" style="41" customWidth="1"/>
    <col min="3" max="3" width="23" style="41" customWidth="1"/>
    <col min="4" max="4" width="38.6640625" style="41" customWidth="1"/>
    <col min="5" max="5" width="22.44140625" style="41" customWidth="1"/>
    <col min="6" max="6" width="30.44140625" style="41" customWidth="1"/>
    <col min="7" max="7" width="17.44140625" style="41"/>
    <col min="8" max="8" width="41.44140625" style="41" customWidth="1"/>
    <col min="9" max="9" width="17.44140625" style="41"/>
    <col min="10" max="10" width="18.5546875" style="41" customWidth="1"/>
    <col min="11" max="11" width="44.5546875" style="41" customWidth="1"/>
    <col min="12" max="16384" width="17.44140625" style="41"/>
  </cols>
  <sheetData>
    <row r="1" spans="1:11" s="112" customFormat="1" ht="39" customHeight="1" x14ac:dyDescent="0.25">
      <c r="A1" s="110" t="s">
        <v>91</v>
      </c>
      <c r="B1" s="111"/>
      <c r="C1" s="125" t="s">
        <v>92</v>
      </c>
      <c r="D1" s="125"/>
      <c r="E1" s="125"/>
      <c r="F1" s="125"/>
      <c r="G1" s="125"/>
      <c r="H1" s="125"/>
      <c r="I1" s="125"/>
      <c r="J1" s="125"/>
      <c r="K1" s="125"/>
    </row>
    <row r="2" spans="1:11" s="113" customFormat="1" ht="25.5" customHeight="1" x14ac:dyDescent="0.25">
      <c r="A2" s="126" t="s">
        <v>93</v>
      </c>
      <c r="B2" s="129" t="s">
        <v>94</v>
      </c>
      <c r="C2" s="130"/>
      <c r="D2" s="130"/>
      <c r="E2" s="130"/>
      <c r="F2" s="130"/>
      <c r="G2" s="130"/>
      <c r="H2" s="130"/>
      <c r="I2" s="131"/>
      <c r="J2" s="126" t="s">
        <v>166</v>
      </c>
      <c r="K2" s="126" t="s">
        <v>95</v>
      </c>
    </row>
    <row r="3" spans="1:11" s="113" customFormat="1" ht="22.5" customHeight="1" x14ac:dyDescent="0.25">
      <c r="A3" s="127"/>
      <c r="B3" s="132" t="s">
        <v>96</v>
      </c>
      <c r="C3" s="132"/>
      <c r="D3" s="132" t="s">
        <v>97</v>
      </c>
      <c r="E3" s="132"/>
      <c r="F3" s="132" t="s">
        <v>98</v>
      </c>
      <c r="G3" s="132"/>
      <c r="H3" s="132" t="s">
        <v>99</v>
      </c>
      <c r="I3" s="132"/>
      <c r="J3" s="127"/>
      <c r="K3" s="127"/>
    </row>
    <row r="4" spans="1:11" s="116" customFormat="1" ht="27" customHeight="1" x14ac:dyDescent="0.25">
      <c r="A4" s="128"/>
      <c r="B4" s="114" t="s">
        <v>10</v>
      </c>
      <c r="C4" s="115" t="s">
        <v>100</v>
      </c>
      <c r="D4" s="114" t="s">
        <v>10</v>
      </c>
      <c r="E4" s="115" t="s">
        <v>100</v>
      </c>
      <c r="F4" s="114" t="s">
        <v>10</v>
      </c>
      <c r="G4" s="115" t="s">
        <v>100</v>
      </c>
      <c r="H4" s="114" t="s">
        <v>10</v>
      </c>
      <c r="I4" s="115" t="s">
        <v>100</v>
      </c>
      <c r="J4" s="128"/>
      <c r="K4" s="128"/>
    </row>
    <row r="5" spans="1:11" ht="36" customHeight="1" x14ac:dyDescent="0.25">
      <c r="A5" s="37" t="s">
        <v>72</v>
      </c>
      <c r="B5" s="38" t="s">
        <v>205</v>
      </c>
      <c r="C5" s="39" t="s">
        <v>338</v>
      </c>
      <c r="D5" s="38" t="s">
        <v>107</v>
      </c>
      <c r="E5" s="40" t="s">
        <v>343</v>
      </c>
      <c r="F5" s="38" t="s">
        <v>108</v>
      </c>
      <c r="G5" s="38" t="s">
        <v>347</v>
      </c>
      <c r="H5" s="37" t="s">
        <v>102</v>
      </c>
      <c r="I5" s="64" t="s">
        <v>367</v>
      </c>
      <c r="J5" s="137" t="s">
        <v>363</v>
      </c>
      <c r="K5" s="133" t="s">
        <v>349</v>
      </c>
    </row>
    <row r="6" spans="1:11" ht="36" customHeight="1" x14ac:dyDescent="0.25">
      <c r="A6" s="37" t="s">
        <v>72</v>
      </c>
      <c r="B6" s="38" t="s">
        <v>203</v>
      </c>
      <c r="C6" s="38" t="s">
        <v>339</v>
      </c>
      <c r="D6" s="38" t="s">
        <v>211</v>
      </c>
      <c r="E6" s="40" t="s">
        <v>344</v>
      </c>
      <c r="F6" s="38"/>
      <c r="G6" s="38"/>
      <c r="H6" s="37" t="s">
        <v>106</v>
      </c>
      <c r="I6" s="65" t="s">
        <v>368</v>
      </c>
      <c r="J6" s="137"/>
      <c r="K6" s="134"/>
    </row>
    <row r="7" spans="1:11" ht="57.6" customHeight="1" x14ac:dyDescent="0.25">
      <c r="A7" s="37" t="s">
        <v>72</v>
      </c>
      <c r="B7" s="38" t="s">
        <v>204</v>
      </c>
      <c r="C7" s="38" t="s">
        <v>340</v>
      </c>
      <c r="D7" s="38" t="s">
        <v>103</v>
      </c>
      <c r="E7" s="40" t="s">
        <v>365</v>
      </c>
      <c r="F7" s="38"/>
      <c r="H7" s="37" t="s">
        <v>105</v>
      </c>
      <c r="I7" s="65" t="s">
        <v>369</v>
      </c>
      <c r="J7" s="137"/>
      <c r="K7" s="134"/>
    </row>
    <row r="8" spans="1:11" ht="70.2" customHeight="1" x14ac:dyDescent="0.25">
      <c r="A8" s="37" t="s">
        <v>72</v>
      </c>
      <c r="B8" s="38" t="s">
        <v>202</v>
      </c>
      <c r="C8" s="39" t="s">
        <v>341</v>
      </c>
      <c r="D8" s="38" t="s">
        <v>212</v>
      </c>
      <c r="E8" s="40" t="s">
        <v>366</v>
      </c>
      <c r="F8" s="38"/>
      <c r="G8" s="42"/>
      <c r="H8" s="37"/>
      <c r="I8" s="66"/>
      <c r="J8" s="137"/>
      <c r="K8" s="134"/>
    </row>
    <row r="9" spans="1:11" ht="36" customHeight="1" x14ac:dyDescent="0.25">
      <c r="A9" s="37" t="s">
        <v>72</v>
      </c>
      <c r="B9" s="55" t="s">
        <v>208</v>
      </c>
      <c r="C9" s="39" t="s">
        <v>364</v>
      </c>
      <c r="D9" s="55"/>
      <c r="E9" s="40"/>
      <c r="F9" s="38"/>
      <c r="G9" s="42"/>
      <c r="H9" s="122"/>
      <c r="I9" s="123"/>
      <c r="J9" s="137"/>
      <c r="K9" s="135"/>
    </row>
    <row r="10" spans="1:11" ht="36" customHeight="1" x14ac:dyDescent="0.25">
      <c r="A10" s="54"/>
      <c r="B10" s="55"/>
      <c r="C10" s="39"/>
      <c r="D10" s="55"/>
      <c r="E10" s="40"/>
      <c r="F10" s="38"/>
      <c r="G10" s="42"/>
      <c r="H10" s="37"/>
      <c r="I10" s="38"/>
      <c r="J10" s="124"/>
      <c r="K10" s="117"/>
    </row>
    <row r="11" spans="1:11" ht="36" customHeight="1" x14ac:dyDescent="0.25">
      <c r="A11" s="54" t="s">
        <v>72</v>
      </c>
      <c r="B11" s="55" t="s">
        <v>205</v>
      </c>
      <c r="C11" s="39" t="s">
        <v>342</v>
      </c>
      <c r="D11" s="55" t="s">
        <v>107</v>
      </c>
      <c r="E11" s="40" t="s">
        <v>345</v>
      </c>
      <c r="F11" s="38" t="s">
        <v>108</v>
      </c>
      <c r="G11" s="38" t="s">
        <v>348</v>
      </c>
      <c r="H11" s="37" t="s">
        <v>102</v>
      </c>
      <c r="I11" s="64" t="s">
        <v>373</v>
      </c>
      <c r="J11" s="133" t="s">
        <v>370</v>
      </c>
      <c r="K11" s="133" t="s">
        <v>371</v>
      </c>
    </row>
    <row r="12" spans="1:11" ht="36" customHeight="1" x14ac:dyDescent="0.25">
      <c r="A12" s="54" t="s">
        <v>72</v>
      </c>
      <c r="B12" s="55" t="s">
        <v>203</v>
      </c>
      <c r="C12" s="38" t="s">
        <v>339</v>
      </c>
      <c r="D12" s="55" t="s">
        <v>211</v>
      </c>
      <c r="E12" s="56" t="s">
        <v>346</v>
      </c>
      <c r="F12" s="38"/>
      <c r="H12" s="37" t="s">
        <v>106</v>
      </c>
      <c r="I12" s="65" t="s">
        <v>368</v>
      </c>
      <c r="J12" s="134"/>
      <c r="K12" s="134"/>
    </row>
    <row r="13" spans="1:11" ht="61.8" customHeight="1" x14ac:dyDescent="0.25">
      <c r="A13" s="54" t="s">
        <v>72</v>
      </c>
      <c r="B13" s="55" t="s">
        <v>204</v>
      </c>
      <c r="C13" s="38" t="s">
        <v>340</v>
      </c>
      <c r="D13" s="55" t="s">
        <v>103</v>
      </c>
      <c r="E13" s="40" t="s">
        <v>365</v>
      </c>
      <c r="F13" s="38"/>
      <c r="G13" s="38"/>
      <c r="H13" s="37" t="s">
        <v>105</v>
      </c>
      <c r="I13" s="65" t="s">
        <v>369</v>
      </c>
      <c r="J13" s="134"/>
      <c r="K13" s="134"/>
    </row>
    <row r="14" spans="1:11" ht="61.8" customHeight="1" x14ac:dyDescent="0.25">
      <c r="A14" s="37" t="s">
        <v>72</v>
      </c>
      <c r="B14" s="55" t="s">
        <v>208</v>
      </c>
      <c r="C14" s="39" t="s">
        <v>364</v>
      </c>
      <c r="D14" s="55" t="s">
        <v>210</v>
      </c>
      <c r="E14" s="56" t="s">
        <v>372</v>
      </c>
      <c r="F14" s="38"/>
      <c r="G14" s="121"/>
      <c r="H14" s="54"/>
      <c r="I14" s="68"/>
      <c r="J14" s="134"/>
      <c r="K14" s="134"/>
    </row>
    <row r="15" spans="1:11" ht="62.4" customHeight="1" x14ac:dyDescent="0.25">
      <c r="A15" s="37" t="s">
        <v>72</v>
      </c>
      <c r="B15" s="55" t="s">
        <v>202</v>
      </c>
      <c r="C15" s="39" t="s">
        <v>341</v>
      </c>
      <c r="D15" s="55" t="s">
        <v>189</v>
      </c>
      <c r="E15" s="56"/>
      <c r="F15" s="38"/>
      <c r="G15" s="57"/>
      <c r="H15" s="54"/>
      <c r="I15" s="67"/>
      <c r="J15" s="135"/>
      <c r="K15" s="135"/>
    </row>
    <row r="16" spans="1:11" ht="36" customHeight="1" x14ac:dyDescent="0.25">
      <c r="A16" s="54"/>
      <c r="B16" s="55"/>
      <c r="C16" s="118"/>
      <c r="D16" s="55"/>
      <c r="E16" s="119"/>
      <c r="F16" s="38"/>
      <c r="G16" s="120"/>
      <c r="H16" s="54"/>
      <c r="I16" s="67"/>
      <c r="J16" s="117"/>
      <c r="K16" s="117"/>
    </row>
    <row r="17" spans="1:11" ht="93" customHeight="1" x14ac:dyDescent="0.25">
      <c r="A17" s="37" t="s">
        <v>72</v>
      </c>
      <c r="B17" s="38" t="s">
        <v>205</v>
      </c>
      <c r="C17" s="39" t="s">
        <v>338</v>
      </c>
      <c r="D17" s="38" t="s">
        <v>107</v>
      </c>
      <c r="E17" s="40" t="s">
        <v>343</v>
      </c>
      <c r="F17" s="38" t="s">
        <v>108</v>
      </c>
      <c r="G17" s="38" t="s">
        <v>347</v>
      </c>
      <c r="H17" s="37" t="s">
        <v>102</v>
      </c>
      <c r="I17" s="64" t="s">
        <v>367</v>
      </c>
      <c r="J17" s="133" t="s">
        <v>374</v>
      </c>
      <c r="K17" s="133" t="s">
        <v>350</v>
      </c>
    </row>
    <row r="18" spans="1:11" ht="78" customHeight="1" x14ac:dyDescent="0.25">
      <c r="A18" s="37" t="s">
        <v>72</v>
      </c>
      <c r="B18" s="38" t="s">
        <v>203</v>
      </c>
      <c r="C18" s="38" t="s">
        <v>339</v>
      </c>
      <c r="D18" s="38" t="s">
        <v>211</v>
      </c>
      <c r="E18" s="40" t="s">
        <v>344</v>
      </c>
      <c r="F18" s="38"/>
      <c r="G18" s="38"/>
      <c r="H18" s="37" t="s">
        <v>106</v>
      </c>
      <c r="I18" s="65" t="s">
        <v>368</v>
      </c>
      <c r="J18" s="134"/>
      <c r="K18" s="134"/>
    </row>
    <row r="19" spans="1:11" ht="36" customHeight="1" x14ac:dyDescent="0.25">
      <c r="A19" s="37" t="s">
        <v>72</v>
      </c>
      <c r="B19" s="38" t="s">
        <v>204</v>
      </c>
      <c r="C19" s="38" t="s">
        <v>340</v>
      </c>
      <c r="D19" s="38" t="s">
        <v>103</v>
      </c>
      <c r="E19" s="40" t="s">
        <v>365</v>
      </c>
      <c r="F19" s="38"/>
      <c r="H19" s="37" t="s">
        <v>105</v>
      </c>
      <c r="I19" s="65" t="s">
        <v>369</v>
      </c>
      <c r="J19" s="134"/>
      <c r="K19" s="134"/>
    </row>
    <row r="20" spans="1:11" ht="36" customHeight="1" x14ac:dyDescent="0.25">
      <c r="A20" s="37" t="s">
        <v>72</v>
      </c>
      <c r="B20" s="38" t="s">
        <v>202</v>
      </c>
      <c r="C20" s="39" t="s">
        <v>341</v>
      </c>
      <c r="D20" s="38" t="s">
        <v>212</v>
      </c>
      <c r="E20" s="40" t="s">
        <v>366</v>
      </c>
      <c r="F20" s="38"/>
      <c r="G20" s="55"/>
      <c r="H20" s="54"/>
      <c r="I20" s="67"/>
      <c r="J20" s="134"/>
      <c r="K20" s="134"/>
    </row>
    <row r="21" spans="1:11" ht="36" customHeight="1" x14ac:dyDescent="0.25">
      <c r="A21" s="37" t="s">
        <v>72</v>
      </c>
      <c r="B21" s="55" t="s">
        <v>208</v>
      </c>
      <c r="C21" s="39" t="s">
        <v>364</v>
      </c>
      <c r="D21" s="55" t="s">
        <v>190</v>
      </c>
      <c r="E21" s="56" t="s">
        <v>375</v>
      </c>
      <c r="F21" s="38"/>
      <c r="G21" s="55"/>
      <c r="H21" s="54"/>
      <c r="I21" s="67"/>
      <c r="J21" s="135"/>
      <c r="K21" s="135"/>
    </row>
    <row r="22" spans="1:11" ht="36" customHeight="1" x14ac:dyDescent="0.25">
      <c r="A22" s="54"/>
      <c r="B22" s="55"/>
      <c r="C22" s="55"/>
      <c r="D22" s="55"/>
      <c r="E22" s="56"/>
      <c r="F22" s="38"/>
      <c r="G22" s="55"/>
      <c r="H22" s="54"/>
      <c r="I22" s="67"/>
      <c r="J22" s="38"/>
      <c r="K22" s="72"/>
    </row>
    <row r="23" spans="1:11" ht="36" customHeight="1" x14ac:dyDescent="0.25">
      <c r="A23" s="54"/>
      <c r="B23" s="55"/>
      <c r="C23" s="55"/>
      <c r="D23" s="55"/>
      <c r="E23" s="56"/>
      <c r="F23" s="38"/>
      <c r="G23" s="55"/>
      <c r="H23" s="56"/>
      <c r="I23" s="68"/>
      <c r="J23" s="38"/>
      <c r="K23" s="72"/>
    </row>
    <row r="24" spans="1:11" ht="36" customHeight="1" x14ac:dyDescent="0.25">
      <c r="A24" s="37"/>
      <c r="B24" s="55"/>
      <c r="C24" s="39"/>
      <c r="D24" s="55"/>
      <c r="E24" s="40"/>
      <c r="F24" s="38"/>
      <c r="G24" s="39"/>
      <c r="H24" s="56"/>
      <c r="I24" s="64"/>
      <c r="J24" s="71"/>
      <c r="K24" s="38"/>
    </row>
    <row r="25" spans="1:11" ht="36" customHeight="1" x14ac:dyDescent="0.25">
      <c r="A25" s="37"/>
      <c r="B25" s="55"/>
      <c r="C25" s="38"/>
      <c r="D25" s="55"/>
      <c r="E25" s="40"/>
      <c r="F25" s="38"/>
      <c r="G25" s="38"/>
      <c r="H25" s="56"/>
      <c r="I25" s="65"/>
      <c r="J25" s="71"/>
      <c r="K25" s="38"/>
    </row>
    <row r="26" spans="1:11" ht="36" customHeight="1" x14ac:dyDescent="0.25">
      <c r="A26" s="37"/>
      <c r="B26" s="55"/>
      <c r="C26" s="38"/>
      <c r="D26" s="55"/>
      <c r="E26" s="40"/>
      <c r="F26" s="38"/>
      <c r="G26" s="38"/>
      <c r="H26" s="56"/>
      <c r="I26" s="65"/>
      <c r="J26" s="71"/>
      <c r="K26" s="38"/>
    </row>
    <row r="27" spans="1:11" ht="36" customHeight="1" x14ac:dyDescent="0.25">
      <c r="A27" s="37"/>
      <c r="B27" s="55"/>
      <c r="C27" s="39"/>
      <c r="D27" s="55"/>
      <c r="E27" s="40"/>
      <c r="F27" s="38"/>
      <c r="G27" s="42"/>
      <c r="H27" s="56"/>
      <c r="I27" s="66"/>
      <c r="J27" s="71"/>
      <c r="K27" s="38"/>
    </row>
    <row r="28" spans="1:11" ht="36" customHeight="1" x14ac:dyDescent="0.25">
      <c r="A28" s="37"/>
      <c r="B28" s="55"/>
      <c r="C28" s="38"/>
      <c r="D28" s="55"/>
      <c r="E28" s="40"/>
      <c r="F28" s="38"/>
      <c r="G28" s="38"/>
      <c r="H28" s="56"/>
      <c r="I28" s="65"/>
      <c r="J28" s="71"/>
      <c r="K28" s="38"/>
    </row>
    <row r="29" spans="1:11" ht="36" customHeight="1" x14ac:dyDescent="0.25">
      <c r="A29" s="37"/>
      <c r="B29" s="55"/>
      <c r="C29" s="38"/>
      <c r="D29" s="55"/>
      <c r="E29" s="40"/>
      <c r="F29" s="38"/>
      <c r="G29" s="38"/>
      <c r="H29" s="56"/>
      <c r="I29" s="66"/>
      <c r="J29" s="71"/>
      <c r="K29" s="38"/>
    </row>
    <row r="30" spans="1:11" ht="36" customHeight="1" x14ac:dyDescent="0.25">
      <c r="A30" s="37"/>
      <c r="B30" s="55"/>
      <c r="C30" s="38"/>
      <c r="D30" s="55"/>
      <c r="E30" s="40"/>
      <c r="F30" s="38"/>
      <c r="H30" s="56"/>
      <c r="I30" s="65"/>
      <c r="J30" s="71"/>
      <c r="K30" s="38"/>
    </row>
    <row r="31" spans="1:11" ht="36" customHeight="1" x14ac:dyDescent="0.25">
      <c r="A31" s="37"/>
      <c r="B31" s="38"/>
      <c r="C31" s="39"/>
      <c r="D31" s="55"/>
      <c r="E31" s="39"/>
      <c r="F31" s="38"/>
      <c r="G31" s="39"/>
      <c r="H31" s="61"/>
      <c r="I31" s="64"/>
      <c r="J31" s="71"/>
      <c r="K31" s="38"/>
    </row>
    <row r="32" spans="1:11" ht="36" customHeight="1" x14ac:dyDescent="0.25">
      <c r="A32" s="37"/>
      <c r="B32" s="38"/>
      <c r="C32" s="38"/>
      <c r="D32" s="55"/>
      <c r="E32" s="40"/>
      <c r="F32" s="38"/>
      <c r="G32" s="38"/>
      <c r="H32" s="61"/>
      <c r="I32" s="65"/>
      <c r="J32" s="73"/>
      <c r="K32" s="73"/>
    </row>
    <row r="33" spans="1:11" ht="36" customHeight="1" x14ac:dyDescent="0.25">
      <c r="A33" s="37"/>
      <c r="B33" s="38"/>
      <c r="C33" s="38"/>
      <c r="D33" s="55"/>
      <c r="E33" s="40"/>
      <c r="F33" s="38"/>
      <c r="G33" s="38"/>
      <c r="H33" s="61"/>
      <c r="I33" s="65"/>
      <c r="J33" s="73"/>
      <c r="K33" s="73"/>
    </row>
    <row r="34" spans="1:11" ht="36" customHeight="1" x14ac:dyDescent="0.25">
      <c r="A34" s="37"/>
      <c r="B34" s="38"/>
      <c r="C34" s="39"/>
      <c r="D34" s="62"/>
      <c r="E34" s="40"/>
      <c r="F34" s="38"/>
      <c r="G34" s="63"/>
      <c r="H34" s="61"/>
      <c r="I34" s="69"/>
      <c r="J34" s="73"/>
      <c r="K34" s="73"/>
    </row>
    <row r="35" spans="1:11" ht="36" customHeight="1" x14ac:dyDescent="0.25">
      <c r="A35" s="37"/>
      <c r="B35" s="38"/>
      <c r="C35" s="38"/>
      <c r="D35" s="62"/>
      <c r="E35" s="40"/>
      <c r="F35" s="38"/>
      <c r="G35" s="38"/>
      <c r="H35" s="61"/>
      <c r="I35" s="70"/>
      <c r="J35" s="38"/>
      <c r="K35" s="38"/>
    </row>
    <row r="36" spans="1:11" ht="36" customHeight="1" x14ac:dyDescent="0.25">
      <c r="A36" s="37"/>
      <c r="B36" s="38"/>
      <c r="C36" s="38"/>
      <c r="D36" s="62"/>
      <c r="E36" s="40"/>
      <c r="F36" s="38"/>
      <c r="G36" s="38"/>
      <c r="H36" s="61"/>
      <c r="I36" s="69"/>
      <c r="J36" s="73"/>
      <c r="K36" s="73"/>
    </row>
    <row r="37" spans="1:11" ht="36" customHeight="1" x14ac:dyDescent="0.25">
      <c r="A37" s="37"/>
      <c r="B37" s="55"/>
      <c r="C37" s="43"/>
      <c r="D37" s="38"/>
      <c r="E37" s="40"/>
      <c r="F37" s="38"/>
      <c r="G37" s="42"/>
      <c r="H37" s="42"/>
      <c r="I37" s="66"/>
      <c r="J37" s="44"/>
      <c r="K37" s="40"/>
    </row>
    <row r="38" spans="1:11" ht="36" customHeight="1" x14ac:dyDescent="0.25">
      <c r="A38" s="37"/>
      <c r="B38" s="55"/>
      <c r="C38" s="43"/>
      <c r="D38" s="38"/>
      <c r="E38" s="40"/>
      <c r="F38" s="38"/>
      <c r="G38" s="42"/>
      <c r="H38" s="42"/>
      <c r="I38" s="66"/>
      <c r="J38" s="44"/>
      <c r="K38" s="40"/>
    </row>
    <row r="39" spans="1:11" ht="36" customHeight="1" x14ac:dyDescent="0.25">
      <c r="A39" s="37"/>
      <c r="B39" s="55"/>
      <c r="C39" s="43"/>
      <c r="D39" s="38"/>
      <c r="E39" s="40"/>
      <c r="F39" s="38"/>
      <c r="G39" s="42"/>
      <c r="H39" s="42"/>
      <c r="I39" s="66"/>
      <c r="J39" s="44"/>
      <c r="K39" s="40"/>
    </row>
    <row r="40" spans="1:11" ht="36" customHeight="1" x14ac:dyDescent="0.25">
      <c r="A40" s="37"/>
      <c r="B40" s="55"/>
      <c r="C40" s="43"/>
      <c r="D40" s="38"/>
      <c r="E40" s="40"/>
      <c r="F40" s="38"/>
      <c r="G40" s="42"/>
      <c r="H40" s="42"/>
      <c r="I40" s="66"/>
      <c r="J40" s="44"/>
      <c r="K40" s="40"/>
    </row>
    <row r="41" spans="1:11" ht="36" customHeight="1" x14ac:dyDescent="0.25">
      <c r="A41" s="37"/>
      <c r="B41" s="55"/>
      <c r="C41" s="43"/>
      <c r="D41" s="38"/>
      <c r="E41" s="40"/>
      <c r="F41" s="38"/>
      <c r="G41" s="42"/>
      <c r="H41" s="42"/>
      <c r="I41" s="66"/>
      <c r="J41" s="44"/>
      <c r="K41" s="40"/>
    </row>
    <row r="42" spans="1:11" ht="36" customHeight="1" x14ac:dyDescent="0.25">
      <c r="A42" s="37"/>
      <c r="B42" s="55"/>
      <c r="C42" s="43"/>
      <c r="D42" s="38"/>
      <c r="E42" s="40"/>
      <c r="F42" s="38"/>
      <c r="G42" s="42"/>
      <c r="H42" s="42"/>
      <c r="I42" s="66"/>
      <c r="J42" s="44"/>
      <c r="K42" s="40"/>
    </row>
    <row r="43" spans="1:11" ht="36" customHeight="1" x14ac:dyDescent="0.25">
      <c r="A43" s="37"/>
      <c r="B43" s="55"/>
      <c r="C43" s="43"/>
      <c r="D43" s="38"/>
      <c r="E43" s="40"/>
      <c r="F43" s="38"/>
      <c r="G43" s="42"/>
      <c r="H43" s="42"/>
      <c r="I43" s="66"/>
      <c r="J43" s="44"/>
      <c r="K43" s="40"/>
    </row>
    <row r="44" spans="1:11" ht="36" customHeight="1" x14ac:dyDescent="0.25">
      <c r="A44" s="37"/>
      <c r="B44" s="55"/>
      <c r="C44" s="43"/>
      <c r="D44" s="38"/>
      <c r="E44" s="40"/>
      <c r="F44" s="38"/>
      <c r="G44" s="42"/>
      <c r="H44" s="42"/>
      <c r="I44" s="66"/>
      <c r="J44" s="44"/>
      <c r="K44" s="40"/>
    </row>
    <row r="45" spans="1:11" ht="36" customHeight="1" x14ac:dyDescent="0.25">
      <c r="A45" s="37"/>
      <c r="B45" s="55"/>
      <c r="C45" s="43"/>
      <c r="D45" s="38"/>
      <c r="E45" s="40"/>
      <c r="F45" s="38"/>
      <c r="G45" s="42"/>
      <c r="H45" s="42"/>
      <c r="I45" s="66"/>
      <c r="J45" s="44"/>
      <c r="K45" s="40"/>
    </row>
    <row r="46" spans="1:11" ht="36" customHeight="1" x14ac:dyDescent="0.25">
      <c r="A46" s="37"/>
      <c r="B46" s="55"/>
      <c r="C46" s="43"/>
      <c r="D46" s="38"/>
      <c r="E46" s="40"/>
      <c r="F46" s="38"/>
      <c r="G46" s="42"/>
      <c r="H46" s="42"/>
      <c r="I46" s="66"/>
      <c r="J46" s="44"/>
      <c r="K46" s="40"/>
    </row>
    <row r="47" spans="1:11" ht="36" customHeight="1" x14ac:dyDescent="0.25">
      <c r="A47" s="37"/>
      <c r="B47" s="77"/>
      <c r="C47" s="78"/>
      <c r="D47" s="79"/>
      <c r="E47" s="80"/>
      <c r="F47" s="79"/>
      <c r="G47" s="81"/>
      <c r="H47" s="81"/>
      <c r="I47" s="82"/>
      <c r="J47" s="83"/>
      <c r="K47" s="80"/>
    </row>
    <row r="48" spans="1:11" ht="42.9" customHeight="1" x14ac:dyDescent="0.25">
      <c r="A48" s="74" t="s">
        <v>101</v>
      </c>
      <c r="B48" s="136"/>
      <c r="C48" s="136"/>
      <c r="D48" s="136"/>
      <c r="E48" s="136"/>
      <c r="F48" s="136"/>
      <c r="G48" s="136"/>
      <c r="H48" s="136"/>
      <c r="I48" s="136"/>
      <c r="J48" s="136"/>
      <c r="K48" s="136"/>
    </row>
    <row r="51" spans="1:4" hidden="1" x14ac:dyDescent="0.25"/>
    <row r="52" spans="1:4" hidden="1" x14ac:dyDescent="0.25">
      <c r="A52" s="41" t="s">
        <v>189</v>
      </c>
      <c r="B52" s="41" t="s">
        <v>205</v>
      </c>
      <c r="C52" s="41" t="s">
        <v>108</v>
      </c>
      <c r="D52" s="41" t="s">
        <v>102</v>
      </c>
    </row>
    <row r="53" spans="1:4" hidden="1" x14ac:dyDescent="0.25">
      <c r="A53" s="41" t="s">
        <v>103</v>
      </c>
      <c r="B53" s="41" t="s">
        <v>203</v>
      </c>
      <c r="C53" s="41" t="s">
        <v>197</v>
      </c>
      <c r="D53" s="41" t="s">
        <v>105</v>
      </c>
    </row>
    <row r="54" spans="1:4" hidden="1" x14ac:dyDescent="0.25">
      <c r="A54" s="41" t="s">
        <v>190</v>
      </c>
      <c r="B54" s="41" t="s">
        <v>204</v>
      </c>
      <c r="C54" s="41" t="s">
        <v>213</v>
      </c>
      <c r="D54" s="41" t="s">
        <v>106</v>
      </c>
    </row>
    <row r="55" spans="1:4" hidden="1" x14ac:dyDescent="0.25">
      <c r="A55" s="41" t="s">
        <v>107</v>
      </c>
      <c r="B55" s="41" t="s">
        <v>202</v>
      </c>
      <c r="C55" s="41" t="s">
        <v>198</v>
      </c>
    </row>
    <row r="56" spans="1:4" hidden="1" x14ac:dyDescent="0.25">
      <c r="A56" s="41" t="s">
        <v>196</v>
      </c>
      <c r="B56" s="41" t="s">
        <v>206</v>
      </c>
      <c r="C56" s="41" t="s">
        <v>214</v>
      </c>
    </row>
    <row r="57" spans="1:4" hidden="1" x14ac:dyDescent="0.25">
      <c r="A57" s="41" t="s">
        <v>191</v>
      </c>
      <c r="B57" s="41" t="s">
        <v>207</v>
      </c>
    </row>
    <row r="58" spans="1:4" hidden="1" x14ac:dyDescent="0.25">
      <c r="A58" s="41" t="s">
        <v>337</v>
      </c>
      <c r="B58" s="41" t="s">
        <v>209</v>
      </c>
    </row>
    <row r="59" spans="1:4" hidden="1" x14ac:dyDescent="0.25">
      <c r="A59" s="41" t="s">
        <v>210</v>
      </c>
      <c r="B59" s="41" t="s">
        <v>208</v>
      </c>
    </row>
    <row r="60" spans="1:4" s="45" customFormat="1" hidden="1" x14ac:dyDescent="0.25">
      <c r="A60" s="41" t="s">
        <v>212</v>
      </c>
    </row>
    <row r="61" spans="1:4" s="45" customFormat="1" hidden="1" x14ac:dyDescent="0.25">
      <c r="A61" s="41" t="s">
        <v>211</v>
      </c>
    </row>
    <row r="62" spans="1:4" s="45" customFormat="1" ht="13.8" hidden="1" x14ac:dyDescent="0.25">
      <c r="A62" s="46"/>
      <c r="B62" s="46"/>
      <c r="C62" s="46"/>
    </row>
    <row r="63" spans="1:4" s="45" customFormat="1" ht="13.8" hidden="1" x14ac:dyDescent="0.25">
      <c r="A63" s="47"/>
      <c r="B63" s="48"/>
      <c r="C63" s="49"/>
    </row>
    <row r="64" spans="1:4" s="45" customFormat="1" ht="13.8" hidden="1" x14ac:dyDescent="0.25">
      <c r="A64" s="47"/>
      <c r="B64" s="48"/>
      <c r="C64" s="49"/>
    </row>
    <row r="65" spans="1:3" s="45" customFormat="1" ht="13.8" hidden="1" x14ac:dyDescent="0.25">
      <c r="A65" s="47"/>
      <c r="B65" s="48"/>
      <c r="C65" s="49"/>
    </row>
    <row r="66" spans="1:3" s="45" customFormat="1" ht="13.8" hidden="1" x14ac:dyDescent="0.25">
      <c r="A66" s="47"/>
      <c r="B66" s="48"/>
      <c r="C66" s="49"/>
    </row>
    <row r="67" spans="1:3" s="45" customFormat="1" ht="15" x14ac:dyDescent="0.25">
      <c r="A67" s="47"/>
      <c r="B67" s="76"/>
      <c r="C67" s="49"/>
    </row>
    <row r="68" spans="1:3" ht="15" x14ac:dyDescent="0.25">
      <c r="A68" s="50"/>
      <c r="B68" s="76"/>
      <c r="C68" s="52"/>
    </row>
    <row r="69" spans="1:3" ht="13.8" x14ac:dyDescent="0.25">
      <c r="A69" s="50"/>
      <c r="B69" s="51"/>
      <c r="C69" s="52"/>
    </row>
    <row r="70" spans="1:3" ht="13.8" x14ac:dyDescent="0.25">
      <c r="A70" s="50"/>
      <c r="B70" s="51"/>
      <c r="C70" s="52"/>
    </row>
    <row r="71" spans="1:3" ht="13.8" x14ac:dyDescent="0.25">
      <c r="A71" s="50"/>
      <c r="B71" s="51"/>
      <c r="C71" s="52"/>
    </row>
    <row r="72" spans="1:3" ht="13.8" x14ac:dyDescent="0.25">
      <c r="A72" s="50"/>
      <c r="B72" s="51"/>
      <c r="C72" s="52"/>
    </row>
    <row r="73" spans="1:3" ht="13.8" x14ac:dyDescent="0.25">
      <c r="A73" s="50"/>
      <c r="B73" s="51"/>
      <c r="C73" s="52"/>
    </row>
    <row r="74" spans="1:3" ht="13.8" x14ac:dyDescent="0.25">
      <c r="A74" s="50"/>
      <c r="B74" s="51"/>
    </row>
    <row r="75" spans="1:3" ht="13.8" x14ac:dyDescent="0.25">
      <c r="A75" s="50"/>
      <c r="B75" s="51"/>
    </row>
    <row r="76" spans="1:3" ht="13.8" x14ac:dyDescent="0.25">
      <c r="A76" s="50"/>
      <c r="B76" s="51"/>
    </row>
    <row r="148" s="53" customFormat="1" ht="25.5" customHeight="1" x14ac:dyDescent="0.25"/>
    <row r="149" s="53" customFormat="1" ht="24" customHeight="1" x14ac:dyDescent="0.25"/>
    <row r="150" s="53" customFormat="1" ht="22.5" customHeight="1" x14ac:dyDescent="0.25"/>
    <row r="151" ht="31.5" customHeight="1" x14ac:dyDescent="0.25"/>
  </sheetData>
  <sheetProtection formatCells="0" formatColumns="0" formatRows="0"/>
  <mergeCells count="16">
    <mergeCell ref="J17:J21"/>
    <mergeCell ref="K17:K21"/>
    <mergeCell ref="B48:K48"/>
    <mergeCell ref="J2:J4"/>
    <mergeCell ref="K2:K4"/>
    <mergeCell ref="J5:J9"/>
    <mergeCell ref="K5:K9"/>
    <mergeCell ref="J11:J15"/>
    <mergeCell ref="K11:K15"/>
    <mergeCell ref="C1:K1"/>
    <mergeCell ref="A2:A4"/>
    <mergeCell ref="B2:I2"/>
    <mergeCell ref="B3:C3"/>
    <mergeCell ref="D3:E3"/>
    <mergeCell ref="F3:G3"/>
    <mergeCell ref="H3:I3"/>
  </mergeCells>
  <dataValidations count="7">
    <dataValidation type="list" allowBlank="1" showInputMessage="1" showErrorMessage="1" sqref="H37:H47 H5:H30" xr:uid="{2D34C4E7-9D48-4FFB-841A-82D68755C1EA}">
      <formula1>$D$52:$D$54</formula1>
    </dataValidation>
    <dataValidation type="list" allowBlank="1" showInputMessage="1" showErrorMessage="1" sqref="D34:D36" xr:uid="{E5C15AFC-84AC-42EC-8349-6327A5CC8C9B}">
      <formula1>$A$30:$A$35</formula1>
    </dataValidation>
    <dataValidation type="list" allowBlank="1" showInputMessage="1" showErrorMessage="1" sqref="B31:B36" xr:uid="{4BBA365E-6120-4E04-82C4-47E74E913375}">
      <formula1>$B$30:$B$35</formula1>
    </dataValidation>
    <dataValidation type="list" allowBlank="1" showInputMessage="1" showErrorMessage="1" sqref="H31:H36" xr:uid="{CEEE81E0-7C6A-443F-83E7-CEBC4062B5E0}">
      <formula1>$D$30:$D$32</formula1>
    </dataValidation>
    <dataValidation type="list" allowBlank="1" showInputMessage="1" showErrorMessage="1" sqref="B37:B47 B5:B30" xr:uid="{698B2120-12C5-4352-A2BA-F3891FCBE2FC}">
      <formula1>$B$52:$B$59</formula1>
    </dataValidation>
    <dataValidation type="list" allowBlank="1" showInputMessage="1" showErrorMessage="1" sqref="D37:D47 D5:D33" xr:uid="{D7CA491D-CAED-43B4-A5C1-E9B4484E33CA}">
      <formula1>$A$52:$A$61</formula1>
    </dataValidation>
    <dataValidation type="list" allowBlank="1" showInputMessage="1" showErrorMessage="1" sqref="F5:F47" xr:uid="{E0B96163-525D-4780-87EF-FE36C3326462}">
      <formula1>$C$52:$C$59</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B48:K48</xm:sqref>
        </x14:dataValidation>
        <x14:dataValidation type="list" allowBlank="1" showInputMessage="1" showErrorMessage="1" xr:uid="{6A79F4B0-8222-4F70-8F59-6F3F46BC1838}">
          <x14:formula1>
            <xm:f>Hoja1!$A$30:$A$45</xm:f>
          </x14:formula1>
          <xm:sqref>A5:A47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D1" zoomScaleNormal="100" zoomScaleSheetLayoutView="115" zoomScalePageLayoutView="55" workbookViewId="0">
      <selection activeCell="J5" sqref="J5:J10"/>
    </sheetView>
  </sheetViews>
  <sheetFormatPr baseColWidth="10" defaultColWidth="11.44140625" defaultRowHeight="16.5" customHeight="1" x14ac:dyDescent="0.25"/>
  <cols>
    <col min="1" max="1" width="4" style="235" bestFit="1" customWidth="1"/>
    <col min="2" max="4" width="18.6640625" style="192" customWidth="1"/>
    <col min="5" max="5" width="32.44140625" style="236" customWidth="1"/>
    <col min="6" max="6" width="18.44140625" style="235" customWidth="1"/>
    <col min="7" max="7" width="16.44140625" style="235" customWidth="1"/>
    <col min="8" max="8" width="16.109375" style="235" customWidth="1"/>
    <col min="9" max="10" width="19" style="237" customWidth="1"/>
    <col min="11" max="11" width="24.44140625" style="236" hidden="1" customWidth="1"/>
    <col min="12" max="12" width="16.5546875" style="236" hidden="1" customWidth="1"/>
    <col min="13" max="13" width="6.33203125" style="236" hidden="1" customWidth="1"/>
    <col min="14" max="14" width="27" style="236" hidden="1" customWidth="1"/>
    <col min="15" max="15" width="17.5546875" style="236" hidden="1" customWidth="1"/>
    <col min="16" max="16" width="6.33203125" style="236" hidden="1" customWidth="1"/>
    <col min="17" max="17" width="20.44140625" style="236" hidden="1" customWidth="1"/>
    <col min="18" max="18" width="5.88671875" style="236" customWidth="1"/>
    <col min="19" max="19" width="31" style="236" customWidth="1"/>
    <col min="20" max="21" width="15.109375" style="236" hidden="1" customWidth="1"/>
    <col min="22" max="22" width="6.88671875" style="236" hidden="1" customWidth="1"/>
    <col min="23" max="23" width="5" style="236" hidden="1" customWidth="1"/>
    <col min="24" max="24" width="5.5546875" style="236" hidden="1" customWidth="1"/>
    <col min="25" max="25" width="7.109375" style="236" hidden="1" customWidth="1"/>
    <col min="26" max="26" width="6.6640625" style="236" hidden="1" customWidth="1"/>
    <col min="27" max="27" width="7.5546875" style="236" hidden="1" customWidth="1"/>
    <col min="28" max="28" width="10.33203125" style="236" hidden="1" customWidth="1"/>
    <col min="29" max="29" width="15.33203125" style="236" hidden="1" customWidth="1"/>
    <col min="30" max="30" width="12" style="236" hidden="1" customWidth="1"/>
    <col min="31" max="31" width="9.109375" style="236" hidden="1" customWidth="1"/>
    <col min="32" max="32" width="9.33203125" style="236" hidden="1" customWidth="1"/>
    <col min="33" max="33" width="8.44140625" style="236" hidden="1" customWidth="1"/>
    <col min="34" max="34" width="7.33203125" style="236" hidden="1" customWidth="1"/>
    <col min="35" max="36" width="23" style="29" customWidth="1"/>
    <col min="37" max="37" width="16.88671875" style="29" customWidth="1"/>
    <col min="38" max="38" width="19.5546875" style="29" customWidth="1"/>
    <col min="39" max="40" width="23" style="29" hidden="1" customWidth="1"/>
    <col min="41" max="41" width="16.88671875" style="29" hidden="1" customWidth="1"/>
    <col min="42" max="42" width="19.5546875" style="29" hidden="1" customWidth="1"/>
    <col min="43" max="44" width="23" style="29" hidden="1" customWidth="1"/>
    <col min="45" max="45" width="16.88671875" style="29" hidden="1" customWidth="1"/>
    <col min="46" max="46" width="19.5546875" style="29" hidden="1" customWidth="1"/>
    <col min="47" max="48" width="23" style="29" hidden="1" customWidth="1"/>
    <col min="49" max="49" width="16.88671875" style="29" hidden="1" customWidth="1"/>
    <col min="50" max="50" width="19.5546875" style="29" hidden="1" customWidth="1"/>
    <col min="51" max="51" width="23" style="236" customWidth="1"/>
    <col min="52" max="52" width="18.88671875" style="236" customWidth="1"/>
    <col min="53" max="53" width="22.109375" style="236" customWidth="1"/>
    <col min="54" max="54" width="20.5546875" style="29" customWidth="1"/>
    <col min="55" max="55" width="18.5546875" style="29" customWidth="1"/>
    <col min="56" max="56" width="20.5546875" style="29" hidden="1" customWidth="1"/>
    <col min="57" max="57" width="18.5546875" style="29" hidden="1" customWidth="1"/>
    <col min="58" max="58" width="20.5546875" style="29" hidden="1" customWidth="1"/>
    <col min="59" max="59" width="18.5546875" style="29" hidden="1" customWidth="1"/>
    <col min="60" max="60" width="20.5546875" style="29" hidden="1" customWidth="1"/>
    <col min="61" max="61" width="18.5546875" style="29" hidden="1" customWidth="1"/>
    <col min="62" max="62" width="21" style="29" customWidth="1"/>
    <col min="63" max="63" width="20.5546875" style="247" customWidth="1"/>
    <col min="64" max="65" width="23" style="29" customWidth="1"/>
    <col min="66" max="66" width="18.5546875" style="29" customWidth="1"/>
    <col min="67" max="67" width="20.5546875" style="29" customWidth="1"/>
    <col min="68" max="68" width="23" style="29" customWidth="1"/>
    <col min="69" max="69" width="18.5546875" style="29" customWidth="1"/>
    <col min="70" max="70" width="20.5546875" style="29" customWidth="1"/>
    <col min="71" max="71" width="23" style="29" customWidth="1"/>
    <col min="72" max="72" width="18.88671875" style="29" customWidth="1"/>
    <col min="73" max="73" width="18.5546875" style="29" customWidth="1"/>
    <col min="74" max="16384" width="11.44140625" style="29"/>
  </cols>
  <sheetData>
    <row r="1" spans="1:99" ht="16.5" customHeight="1" x14ac:dyDescent="0.25">
      <c r="A1" s="190"/>
      <c r="B1" s="191"/>
      <c r="C1" s="191"/>
      <c r="E1" s="193"/>
      <c r="F1" s="194"/>
      <c r="G1" s="190"/>
      <c r="H1" s="190"/>
      <c r="I1" s="195"/>
      <c r="J1" s="195"/>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x14ac:dyDescent="0.25">
      <c r="A2" s="196" t="s">
        <v>44</v>
      </c>
      <c r="B2" s="197"/>
      <c r="C2" s="197"/>
      <c r="D2" s="197"/>
      <c r="E2" s="197"/>
      <c r="F2" s="197"/>
      <c r="G2" s="197"/>
      <c r="H2" s="197"/>
      <c r="I2" s="198"/>
      <c r="J2" s="199"/>
      <c r="K2" s="196" t="s">
        <v>45</v>
      </c>
      <c r="L2" s="197"/>
      <c r="M2" s="197"/>
      <c r="N2" s="197"/>
      <c r="O2" s="197"/>
      <c r="P2" s="197"/>
      <c r="Q2" s="198"/>
      <c r="R2" s="200" t="s">
        <v>46</v>
      </c>
      <c r="S2" s="200"/>
      <c r="T2" s="200"/>
      <c r="U2" s="200"/>
      <c r="V2" s="200"/>
      <c r="W2" s="200"/>
      <c r="X2" s="200"/>
      <c r="Y2" s="200"/>
      <c r="Z2" s="200"/>
      <c r="AA2" s="200"/>
      <c r="AB2" s="200"/>
      <c r="AC2" s="200" t="s">
        <v>47</v>
      </c>
      <c r="AD2" s="200"/>
      <c r="AE2" s="200"/>
      <c r="AF2" s="200"/>
      <c r="AG2" s="200"/>
      <c r="AH2" s="200"/>
      <c r="AI2" s="138" t="s">
        <v>178</v>
      </c>
      <c r="AJ2" s="138"/>
      <c r="AK2" s="138"/>
      <c r="AL2" s="138"/>
      <c r="AM2" s="138" t="s">
        <v>179</v>
      </c>
      <c r="AN2" s="138"/>
      <c r="AO2" s="138"/>
      <c r="AP2" s="138"/>
      <c r="AQ2" s="138" t="s">
        <v>180</v>
      </c>
      <c r="AR2" s="138"/>
      <c r="AS2" s="138"/>
      <c r="AT2" s="138"/>
      <c r="AU2" s="138" t="s">
        <v>181</v>
      </c>
      <c r="AV2" s="138"/>
      <c r="AW2" s="138"/>
      <c r="AX2" s="138"/>
      <c r="AY2" s="164" t="s">
        <v>55</v>
      </c>
      <c r="AZ2" s="164"/>
      <c r="BA2" s="164"/>
      <c r="BB2" s="164"/>
      <c r="BC2" s="164"/>
      <c r="BD2" s="164"/>
      <c r="BE2" s="164"/>
      <c r="BF2" s="164"/>
      <c r="BG2" s="164"/>
      <c r="BH2" s="164"/>
      <c r="BI2" s="164"/>
      <c r="BJ2" s="164"/>
      <c r="BK2" s="162" t="s">
        <v>61</v>
      </c>
      <c r="BL2" s="162"/>
      <c r="BM2" s="162"/>
      <c r="BN2" s="162"/>
      <c r="BO2" s="153" t="s">
        <v>110</v>
      </c>
      <c r="BP2" s="153"/>
      <c r="BQ2" s="153"/>
      <c r="BR2" s="147" t="s">
        <v>167</v>
      </c>
      <c r="BS2" s="148"/>
      <c r="BT2" s="148"/>
      <c r="BU2" s="149"/>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201" t="s">
        <v>0</v>
      </c>
      <c r="B3" s="202" t="s">
        <v>49</v>
      </c>
      <c r="C3" s="202" t="s">
        <v>50</v>
      </c>
      <c r="D3" s="203" t="s">
        <v>165</v>
      </c>
      <c r="E3" s="203" t="s">
        <v>1</v>
      </c>
      <c r="F3" s="204" t="s">
        <v>215</v>
      </c>
      <c r="G3" s="202" t="s">
        <v>3</v>
      </c>
      <c r="H3" s="202" t="s">
        <v>173</v>
      </c>
      <c r="I3" s="202" t="s">
        <v>308</v>
      </c>
      <c r="J3" s="202" t="s">
        <v>223</v>
      </c>
      <c r="K3" s="202" t="s">
        <v>41</v>
      </c>
      <c r="L3" s="202" t="s">
        <v>23</v>
      </c>
      <c r="M3" s="203" t="s">
        <v>4</v>
      </c>
      <c r="N3" s="202" t="s">
        <v>36</v>
      </c>
      <c r="O3" s="202" t="s">
        <v>30</v>
      </c>
      <c r="P3" s="204" t="s">
        <v>4</v>
      </c>
      <c r="Q3" s="202" t="s">
        <v>33</v>
      </c>
      <c r="R3" s="205" t="s">
        <v>8</v>
      </c>
      <c r="S3" s="206" t="s">
        <v>48</v>
      </c>
      <c r="T3" s="206" t="s">
        <v>24</v>
      </c>
      <c r="U3" s="206" t="s">
        <v>9</v>
      </c>
      <c r="V3" s="206" t="s">
        <v>5</v>
      </c>
      <c r="W3" s="206"/>
      <c r="X3" s="206"/>
      <c r="Y3" s="206"/>
      <c r="Z3" s="206"/>
      <c r="AA3" s="206"/>
      <c r="AB3" s="206"/>
      <c r="AC3" s="205" t="s">
        <v>4</v>
      </c>
      <c r="AD3" s="205" t="s">
        <v>31</v>
      </c>
      <c r="AE3" s="207" t="s">
        <v>4</v>
      </c>
      <c r="AF3" s="207" t="s">
        <v>32</v>
      </c>
      <c r="AG3" s="205" t="s">
        <v>34</v>
      </c>
      <c r="AH3" s="205" t="s">
        <v>19</v>
      </c>
      <c r="AI3" s="139" t="s">
        <v>56</v>
      </c>
      <c r="AJ3" s="139" t="s">
        <v>25</v>
      </c>
      <c r="AK3" s="139" t="s">
        <v>17</v>
      </c>
      <c r="AL3" s="139" t="s">
        <v>54</v>
      </c>
      <c r="AM3" s="139" t="s">
        <v>56</v>
      </c>
      <c r="AN3" s="139" t="s">
        <v>25</v>
      </c>
      <c r="AO3" s="139" t="s">
        <v>17</v>
      </c>
      <c r="AP3" s="139" t="s">
        <v>54</v>
      </c>
      <c r="AQ3" s="139" t="s">
        <v>56</v>
      </c>
      <c r="AR3" s="139" t="s">
        <v>25</v>
      </c>
      <c r="AS3" s="139" t="s">
        <v>17</v>
      </c>
      <c r="AT3" s="139" t="s">
        <v>54</v>
      </c>
      <c r="AU3" s="139" t="s">
        <v>56</v>
      </c>
      <c r="AV3" s="139" t="s">
        <v>25</v>
      </c>
      <c r="AW3" s="139" t="s">
        <v>17</v>
      </c>
      <c r="AX3" s="139" t="s">
        <v>54</v>
      </c>
      <c r="AY3" s="238" t="s">
        <v>57</v>
      </c>
      <c r="AZ3" s="238" t="s">
        <v>24</v>
      </c>
      <c r="BA3" s="238" t="s">
        <v>58</v>
      </c>
      <c r="BB3" s="155" t="s">
        <v>26</v>
      </c>
      <c r="BC3" s="155" t="s">
        <v>174</v>
      </c>
      <c r="BD3" s="155" t="s">
        <v>26</v>
      </c>
      <c r="BE3" s="156" t="s">
        <v>175</v>
      </c>
      <c r="BF3" s="155" t="s">
        <v>26</v>
      </c>
      <c r="BG3" s="155" t="s">
        <v>176</v>
      </c>
      <c r="BH3" s="155" t="s">
        <v>26</v>
      </c>
      <c r="BI3" s="156" t="s">
        <v>177</v>
      </c>
      <c r="BJ3" s="155" t="s">
        <v>27</v>
      </c>
      <c r="BK3" s="244" t="s">
        <v>164</v>
      </c>
      <c r="BL3" s="163" t="s">
        <v>62</v>
      </c>
      <c r="BM3" s="163" t="s">
        <v>64</v>
      </c>
      <c r="BN3" s="163" t="s">
        <v>25</v>
      </c>
      <c r="BO3" s="154" t="s">
        <v>26</v>
      </c>
      <c r="BP3" s="154" t="s">
        <v>111</v>
      </c>
      <c r="BQ3" s="154" t="s">
        <v>112</v>
      </c>
      <c r="BR3" s="165" t="s">
        <v>168</v>
      </c>
      <c r="BS3" s="165" t="s">
        <v>169</v>
      </c>
      <c r="BT3" s="165" t="s">
        <v>171</v>
      </c>
      <c r="BU3" s="165"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x14ac:dyDescent="0.3">
      <c r="A4" s="201"/>
      <c r="B4" s="202"/>
      <c r="C4" s="202"/>
      <c r="D4" s="203"/>
      <c r="E4" s="203"/>
      <c r="F4" s="204"/>
      <c r="G4" s="202"/>
      <c r="H4" s="202"/>
      <c r="I4" s="202"/>
      <c r="J4" s="202"/>
      <c r="K4" s="202"/>
      <c r="L4" s="202"/>
      <c r="M4" s="203"/>
      <c r="N4" s="202"/>
      <c r="O4" s="204"/>
      <c r="P4" s="204"/>
      <c r="Q4" s="202"/>
      <c r="R4" s="205"/>
      <c r="S4" s="206"/>
      <c r="T4" s="206"/>
      <c r="U4" s="206"/>
      <c r="V4" s="208" t="s">
        <v>10</v>
      </c>
      <c r="W4" s="208" t="s">
        <v>14</v>
      </c>
      <c r="X4" s="208" t="s">
        <v>18</v>
      </c>
      <c r="Y4" s="208" t="s">
        <v>15</v>
      </c>
      <c r="Z4" s="208" t="s">
        <v>16</v>
      </c>
      <c r="AA4" s="208" t="s">
        <v>17</v>
      </c>
      <c r="AB4" s="209" t="s">
        <v>333</v>
      </c>
      <c r="AC4" s="205"/>
      <c r="AD4" s="205"/>
      <c r="AE4" s="210"/>
      <c r="AF4" s="210"/>
      <c r="AG4" s="205"/>
      <c r="AH4" s="205"/>
      <c r="AI4" s="139"/>
      <c r="AJ4" s="139"/>
      <c r="AK4" s="139"/>
      <c r="AL4" s="139"/>
      <c r="AM4" s="139"/>
      <c r="AN4" s="139"/>
      <c r="AO4" s="139"/>
      <c r="AP4" s="139"/>
      <c r="AQ4" s="139"/>
      <c r="AR4" s="139"/>
      <c r="AS4" s="139"/>
      <c r="AT4" s="139"/>
      <c r="AU4" s="139"/>
      <c r="AV4" s="139"/>
      <c r="AW4" s="139"/>
      <c r="AX4" s="139"/>
      <c r="AY4" s="238"/>
      <c r="AZ4" s="238"/>
      <c r="BA4" s="238"/>
      <c r="BB4" s="155"/>
      <c r="BC4" s="155"/>
      <c r="BD4" s="155"/>
      <c r="BE4" s="157"/>
      <c r="BF4" s="155"/>
      <c r="BG4" s="155"/>
      <c r="BH4" s="155"/>
      <c r="BI4" s="157"/>
      <c r="BJ4" s="155"/>
      <c r="BK4" s="244"/>
      <c r="BL4" s="163"/>
      <c r="BM4" s="163"/>
      <c r="BN4" s="163"/>
      <c r="BO4" s="154"/>
      <c r="BP4" s="154"/>
      <c r="BQ4" s="154"/>
      <c r="BR4" s="165"/>
      <c r="BS4" s="165"/>
      <c r="BT4" s="165"/>
      <c r="BU4" s="165"/>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84" customHeight="1" x14ac:dyDescent="0.3">
      <c r="A5" s="211">
        <v>1</v>
      </c>
      <c r="B5" s="212" t="s">
        <v>72</v>
      </c>
      <c r="C5" s="212" t="s">
        <v>85</v>
      </c>
      <c r="D5" s="212" t="s">
        <v>351</v>
      </c>
      <c r="E5" s="213" t="s">
        <v>363</v>
      </c>
      <c r="F5" s="212" t="s">
        <v>39</v>
      </c>
      <c r="G5" s="212" t="s">
        <v>376</v>
      </c>
      <c r="H5" s="212" t="s">
        <v>377</v>
      </c>
      <c r="I5" s="212" t="s">
        <v>200</v>
      </c>
      <c r="J5" s="214" t="s">
        <v>226</v>
      </c>
      <c r="K5" s="215">
        <v>5000</v>
      </c>
      <c r="L5" s="142" t="str">
        <f>IF(K5&lt;=0,"",IF(K5&lt;=2,"Muy Baja",IF(K5&lt;=24,"Baja",IF(K5&lt;=500,"Media",IF(K5&lt;=5000,"Alta","Muy Alta")))))</f>
        <v>Alta</v>
      </c>
      <c r="M5" s="143">
        <f>IF(L5="","",IF(L5="Muy Baja",0.2,IF(L5="Baja",0.4,IF(L5="Media",0.6,IF(L5="Alta",0.8,IF(L5="Muy Alta",1,))))))</f>
        <v>0.8</v>
      </c>
      <c r="N5" s="216" t="s">
        <v>317</v>
      </c>
      <c r="O5" s="142"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43">
        <f>IF(O5="","",IF(O5="Leve",0.2,IF(O5="Menor",0.4,IF(O5="Moderado",0.6,IF(O5="Mayor",0.8,IF(O5="Catastrófico",1,))))))</f>
        <v>0.8</v>
      </c>
      <c r="Q5" s="144"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217">
        <v>1</v>
      </c>
      <c r="S5" s="218" t="s">
        <v>382</v>
      </c>
      <c r="T5" s="218" t="s">
        <v>352</v>
      </c>
      <c r="U5" s="20" t="str">
        <f t="shared" ref="U5:U37" si="0">IF(OR(V5="Preventivo",V5="Detectivo"),"Probabilidad",IF(V5="Correctivo","Impacto",""))</f>
        <v>Probabilidad</v>
      </c>
      <c r="V5" s="219" t="s">
        <v>11</v>
      </c>
      <c r="W5" s="219" t="s">
        <v>6</v>
      </c>
      <c r="X5" s="12" t="str">
        <f t="shared" ref="X5:X36" si="1">IF(AND(V5="Preventivo",W5="Automático"),"50%",IF(AND(V5="Preventivo",W5="Manual"),"40%",IF(AND(V5="Detectivo",W5="Automático"),"40%",IF(AND(V5="Detectivo",W5="Manual"),"30%",IF(AND(V5="Correctivo",W5="Automático"),"35%",IF(AND(V5="Correctivo",W5="Manual"),"25%",""))))))</f>
        <v>40%</v>
      </c>
      <c r="Y5" s="219" t="s">
        <v>328</v>
      </c>
      <c r="Z5" s="219" t="s">
        <v>332</v>
      </c>
      <c r="AA5" s="219" t="s">
        <v>326</v>
      </c>
      <c r="AB5" s="219" t="s">
        <v>334</v>
      </c>
      <c r="AC5" s="105">
        <f>IFERROR(IF(U5="Probabilidad",(M5-(+M5*X5)),IF(U5="Impacto",M5,"")),"")</f>
        <v>0.48</v>
      </c>
      <c r="AD5" s="17" t="str">
        <f>IFERROR(IF(AC5="","",IF(AC5&lt;=0.2,"Muy Baja",IF(AC5&lt;=0.4,"Baja",IF(AC5&lt;=0.6,"Media",IF(AC5&lt;=0.8,"Alta","Muy Alta"))))),"")</f>
        <v>Media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20" t="s">
        <v>42</v>
      </c>
      <c r="AI5" s="18"/>
      <c r="AJ5" s="18"/>
      <c r="AK5" s="14"/>
      <c r="AL5" s="14"/>
      <c r="AM5" s="18"/>
      <c r="AN5" s="18"/>
      <c r="AO5" s="14"/>
      <c r="AP5" s="14"/>
      <c r="AQ5" s="18"/>
      <c r="AR5" s="18"/>
      <c r="AS5" s="14"/>
      <c r="AT5" s="14"/>
      <c r="AU5" s="18"/>
      <c r="AV5" s="18"/>
      <c r="AW5" s="14"/>
      <c r="AX5" s="14"/>
      <c r="AY5" s="239" t="s">
        <v>383</v>
      </c>
      <c r="AZ5" s="240" t="s">
        <v>357</v>
      </c>
      <c r="BA5" s="241">
        <v>46387</v>
      </c>
      <c r="BB5" s="23"/>
      <c r="BC5" s="21"/>
      <c r="BD5" s="23"/>
      <c r="BE5" s="21"/>
      <c r="BF5" s="14"/>
      <c r="BG5" s="18"/>
      <c r="BH5" s="14"/>
      <c r="BI5" s="18"/>
      <c r="BJ5" s="19"/>
      <c r="BK5" s="245" t="s">
        <v>384</v>
      </c>
      <c r="BL5" s="18"/>
      <c r="BM5" s="18"/>
      <c r="BN5" s="18"/>
      <c r="BO5" s="14"/>
      <c r="BP5" s="18"/>
      <c r="BQ5" s="18"/>
      <c r="BR5" s="14"/>
      <c r="BS5" s="18"/>
      <c r="BT5" s="19"/>
      <c r="BU5" s="18"/>
    </row>
    <row r="6" spans="1:99" ht="64.2" customHeight="1" x14ac:dyDescent="0.25">
      <c r="A6" s="211"/>
      <c r="B6" s="212"/>
      <c r="C6" s="212"/>
      <c r="D6" s="212"/>
      <c r="E6" s="221"/>
      <c r="F6" s="212"/>
      <c r="G6" s="212"/>
      <c r="H6" s="212"/>
      <c r="I6" s="212"/>
      <c r="J6" s="222"/>
      <c r="K6" s="215"/>
      <c r="L6" s="142"/>
      <c r="M6" s="143"/>
      <c r="N6" s="216"/>
      <c r="O6" s="142"/>
      <c r="P6" s="143"/>
      <c r="Q6" s="144"/>
      <c r="R6" s="217">
        <v>2</v>
      </c>
      <c r="S6" s="223"/>
      <c r="T6" s="217"/>
      <c r="U6" s="20" t="str">
        <f t="shared" si="0"/>
        <v/>
      </c>
      <c r="V6" s="219"/>
      <c r="W6" s="219"/>
      <c r="X6" s="12" t="str">
        <f t="shared" si="1"/>
        <v/>
      </c>
      <c r="Y6" s="219"/>
      <c r="Z6" s="219"/>
      <c r="AA6" s="219"/>
      <c r="AB6" s="219"/>
      <c r="AC6" s="105" t="str">
        <f>IFERROR(IF(AND(U5="Probabilidad",U6="Probabilidad"),(AC5-(+AC5*X6)),IF(U6="Probabilidad",(AC5-(+AC5*X6)),IF(U6="Impacto",AC5,""))),"")</f>
        <v/>
      </c>
      <c r="AD6" s="17" t="str">
        <f t="shared" ref="AD6:AD64" si="2">IFERROR(IF(AC6="","",IF(AC6&lt;=0.2,"Muy Baja",IF(AC6&lt;=0.4,"Baja",IF(AC6&lt;=0.6,"Media",IF(AC6&lt;=0.8,"Alta","Muy Alta"))))),"")</f>
        <v/>
      </c>
      <c r="AE6" s="12" t="str">
        <f>IFERROR(IF(AND(U5="Impacto",U6="Impacto"),(AE5-(+AE5*X6)),IF(AND(U5="Probabilidad",U6="Impacto"),(AE5-(+AE5*X6)),IF(U6="Probabilidad",AE5,""))),"")</f>
        <v/>
      </c>
      <c r="AF6" s="17" t="str">
        <f t="shared" ref="AF6:AF64" si="3">IFERROR(IF(AE6="","",IF(AE6&lt;=0.2,"Leve",IF(AE6&lt;=0.4,"Menor",IF(AE6&lt;=0.6,"Moderado",IF(AE6&lt;=0.8,"Mayor","Catastrófico"))))),"")</f>
        <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224"/>
      <c r="AI6" s="18"/>
      <c r="AJ6" s="18"/>
      <c r="AK6" s="14"/>
      <c r="AL6" s="14"/>
      <c r="AM6" s="18"/>
      <c r="AN6" s="18"/>
      <c r="AO6" s="14"/>
      <c r="AP6" s="14"/>
      <c r="AQ6" s="18"/>
      <c r="AR6" s="18"/>
      <c r="AS6" s="14"/>
      <c r="AT6" s="14"/>
      <c r="AU6" s="18"/>
      <c r="AV6" s="18"/>
      <c r="AW6" s="14"/>
      <c r="AX6" s="14"/>
      <c r="AY6" s="239"/>
      <c r="AZ6" s="240"/>
      <c r="BA6" s="241"/>
      <c r="BB6" s="14"/>
      <c r="BC6" s="18"/>
      <c r="BD6" s="14"/>
      <c r="BE6" s="18"/>
      <c r="BF6" s="14"/>
      <c r="BG6" s="18"/>
      <c r="BH6" s="14"/>
      <c r="BI6" s="18"/>
      <c r="BJ6" s="19"/>
      <c r="BK6" s="246"/>
      <c r="BL6" s="18"/>
      <c r="BM6" s="18"/>
      <c r="BN6" s="18"/>
      <c r="BO6" s="14"/>
      <c r="BP6" s="18"/>
      <c r="BQ6" s="18"/>
      <c r="BR6" s="14"/>
      <c r="BS6" s="18"/>
      <c r="BT6" s="19"/>
      <c r="BU6" s="18"/>
    </row>
    <row r="7" spans="1:99" ht="37.5" customHeight="1" x14ac:dyDescent="0.25">
      <c r="A7" s="211"/>
      <c r="B7" s="212"/>
      <c r="C7" s="212"/>
      <c r="D7" s="212"/>
      <c r="E7" s="221"/>
      <c r="F7" s="212"/>
      <c r="G7" s="212"/>
      <c r="H7" s="212"/>
      <c r="I7" s="212"/>
      <c r="J7" s="222"/>
      <c r="K7" s="215"/>
      <c r="L7" s="142"/>
      <c r="M7" s="143"/>
      <c r="N7" s="216"/>
      <c r="O7" s="142"/>
      <c r="P7" s="143"/>
      <c r="Q7" s="144"/>
      <c r="R7" s="217">
        <v>3</v>
      </c>
      <c r="S7" s="218"/>
      <c r="T7" s="217"/>
      <c r="U7" s="20" t="str">
        <f t="shared" si="0"/>
        <v/>
      </c>
      <c r="V7" s="219"/>
      <c r="W7" s="219"/>
      <c r="X7" s="12" t="str">
        <f t="shared" si="1"/>
        <v/>
      </c>
      <c r="Y7" s="219"/>
      <c r="Z7" s="219"/>
      <c r="AA7" s="219"/>
      <c r="AB7" s="219"/>
      <c r="AC7" s="105"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224"/>
      <c r="AI7" s="18"/>
      <c r="AJ7" s="18"/>
      <c r="AK7" s="14"/>
      <c r="AL7" s="14"/>
      <c r="AM7" s="18"/>
      <c r="AN7" s="18"/>
      <c r="AO7" s="14"/>
      <c r="AP7" s="14"/>
      <c r="AQ7" s="18"/>
      <c r="AR7" s="18"/>
      <c r="AS7" s="14"/>
      <c r="AT7" s="14"/>
      <c r="AU7" s="18"/>
      <c r="AV7" s="18"/>
      <c r="AW7" s="14"/>
      <c r="AX7" s="14"/>
      <c r="AY7" s="242"/>
      <c r="AZ7" s="217"/>
      <c r="BA7" s="241"/>
      <c r="BB7" s="14"/>
      <c r="BC7" s="18"/>
      <c r="BD7" s="14"/>
      <c r="BE7" s="18"/>
      <c r="BF7" s="14"/>
      <c r="BG7" s="18"/>
      <c r="BH7" s="14"/>
      <c r="BI7" s="18"/>
      <c r="BJ7" s="19"/>
      <c r="BK7" s="243"/>
      <c r="BL7" s="18"/>
      <c r="BM7" s="18"/>
      <c r="BN7" s="18"/>
      <c r="BO7" s="14"/>
      <c r="BP7" s="18"/>
      <c r="BQ7" s="18"/>
      <c r="BR7" s="14"/>
      <c r="BS7" s="18"/>
      <c r="BT7" s="19"/>
      <c r="BU7" s="18"/>
    </row>
    <row r="8" spans="1:99" ht="36" customHeight="1" x14ac:dyDescent="0.25">
      <c r="A8" s="211"/>
      <c r="B8" s="212"/>
      <c r="C8" s="212"/>
      <c r="D8" s="212"/>
      <c r="E8" s="221"/>
      <c r="F8" s="212"/>
      <c r="G8" s="212"/>
      <c r="H8" s="212"/>
      <c r="I8" s="212"/>
      <c r="J8" s="222"/>
      <c r="K8" s="215"/>
      <c r="L8" s="142"/>
      <c r="M8" s="143"/>
      <c r="N8" s="216"/>
      <c r="O8" s="142"/>
      <c r="P8" s="143"/>
      <c r="Q8" s="144"/>
      <c r="R8" s="217">
        <v>4</v>
      </c>
      <c r="S8" s="223"/>
      <c r="T8" s="217"/>
      <c r="U8" s="20" t="str">
        <f t="shared" si="0"/>
        <v/>
      </c>
      <c r="V8" s="219"/>
      <c r="W8" s="219"/>
      <c r="X8" s="12" t="str">
        <f t="shared" si="1"/>
        <v/>
      </c>
      <c r="Y8" s="219"/>
      <c r="Z8" s="219"/>
      <c r="AA8" s="219"/>
      <c r="AB8" s="219"/>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224"/>
      <c r="AI8" s="18"/>
      <c r="AJ8" s="18"/>
      <c r="AK8" s="14"/>
      <c r="AL8" s="14"/>
      <c r="AM8" s="18"/>
      <c r="AN8" s="18"/>
      <c r="AO8" s="14"/>
      <c r="AP8" s="14"/>
      <c r="AQ8" s="18"/>
      <c r="AR8" s="18"/>
      <c r="AS8" s="14"/>
      <c r="AT8" s="14"/>
      <c r="AU8" s="18"/>
      <c r="AV8" s="18"/>
      <c r="AW8" s="14"/>
      <c r="AX8" s="14"/>
      <c r="AY8" s="239"/>
      <c r="AZ8" s="217"/>
      <c r="BA8" s="241"/>
      <c r="BB8" s="14"/>
      <c r="BC8" s="18"/>
      <c r="BD8" s="14"/>
      <c r="BE8" s="18"/>
      <c r="BF8" s="14"/>
      <c r="BG8" s="18"/>
      <c r="BH8" s="14"/>
      <c r="BI8" s="18"/>
      <c r="BJ8" s="19"/>
      <c r="BK8" s="243"/>
      <c r="BL8" s="18"/>
      <c r="BM8" s="18"/>
      <c r="BN8" s="18"/>
      <c r="BO8" s="14"/>
      <c r="BP8" s="18"/>
      <c r="BQ8" s="18"/>
      <c r="BR8" s="14"/>
      <c r="BS8" s="18"/>
      <c r="BT8" s="19"/>
      <c r="BU8" s="18"/>
    </row>
    <row r="9" spans="1:99" ht="32.25" customHeight="1" x14ac:dyDescent="0.25">
      <c r="A9" s="211"/>
      <c r="B9" s="212"/>
      <c r="C9" s="212"/>
      <c r="D9" s="212"/>
      <c r="E9" s="221"/>
      <c r="F9" s="212"/>
      <c r="G9" s="212"/>
      <c r="H9" s="212"/>
      <c r="I9" s="212"/>
      <c r="J9" s="222"/>
      <c r="K9" s="215"/>
      <c r="L9" s="142"/>
      <c r="M9" s="143"/>
      <c r="N9" s="216"/>
      <c r="O9" s="142"/>
      <c r="P9" s="143"/>
      <c r="Q9" s="144"/>
      <c r="R9" s="217">
        <v>5</v>
      </c>
      <c r="S9" s="223"/>
      <c r="T9" s="217"/>
      <c r="U9" s="20" t="str">
        <f t="shared" si="0"/>
        <v/>
      </c>
      <c r="V9" s="219"/>
      <c r="W9" s="219"/>
      <c r="X9" s="12" t="str">
        <f t="shared" si="1"/>
        <v/>
      </c>
      <c r="Y9" s="219"/>
      <c r="Z9" s="219"/>
      <c r="AA9" s="219"/>
      <c r="AB9" s="219"/>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224"/>
      <c r="AI9" s="18"/>
      <c r="AJ9" s="18"/>
      <c r="AK9" s="14"/>
      <c r="AL9" s="14"/>
      <c r="AM9" s="18"/>
      <c r="AN9" s="18"/>
      <c r="AO9" s="14"/>
      <c r="AP9" s="14"/>
      <c r="AQ9" s="18"/>
      <c r="AR9" s="18"/>
      <c r="AS9" s="14"/>
      <c r="AT9" s="14"/>
      <c r="AU9" s="18"/>
      <c r="AV9" s="18"/>
      <c r="AW9" s="14"/>
      <c r="AX9" s="14"/>
      <c r="AY9" s="239"/>
      <c r="AZ9" s="217"/>
      <c r="BA9" s="241"/>
      <c r="BB9" s="14"/>
      <c r="BC9" s="18"/>
      <c r="BD9" s="14"/>
      <c r="BE9" s="18"/>
      <c r="BF9" s="14"/>
      <c r="BG9" s="18"/>
      <c r="BH9" s="14"/>
      <c r="BI9" s="18"/>
      <c r="BJ9" s="19"/>
      <c r="BK9" s="243"/>
      <c r="BL9" s="18"/>
      <c r="BM9" s="18"/>
      <c r="BN9" s="18"/>
      <c r="BO9" s="14"/>
      <c r="BP9" s="18"/>
      <c r="BQ9" s="18"/>
      <c r="BR9" s="14"/>
      <c r="BS9" s="18"/>
      <c r="BT9" s="19"/>
      <c r="BU9" s="18"/>
    </row>
    <row r="10" spans="1:99" ht="30" customHeight="1" x14ac:dyDescent="0.25">
      <c r="A10" s="211"/>
      <c r="B10" s="212"/>
      <c r="C10" s="212"/>
      <c r="D10" s="212"/>
      <c r="E10" s="225"/>
      <c r="F10" s="212"/>
      <c r="G10" s="212"/>
      <c r="H10" s="212"/>
      <c r="I10" s="212"/>
      <c r="J10" s="226"/>
      <c r="K10" s="215"/>
      <c r="L10" s="142"/>
      <c r="M10" s="143"/>
      <c r="N10" s="216"/>
      <c r="O10" s="142"/>
      <c r="P10" s="143"/>
      <c r="Q10" s="144"/>
      <c r="R10" s="217">
        <v>6</v>
      </c>
      <c r="S10" s="223"/>
      <c r="T10" s="217"/>
      <c r="U10" s="20" t="str">
        <f t="shared" si="0"/>
        <v/>
      </c>
      <c r="V10" s="219"/>
      <c r="W10" s="219"/>
      <c r="X10" s="12" t="str">
        <f t="shared" si="1"/>
        <v/>
      </c>
      <c r="Y10" s="219"/>
      <c r="Z10" s="219"/>
      <c r="AA10" s="219"/>
      <c r="AB10" s="219"/>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227"/>
      <c r="AI10" s="18"/>
      <c r="AJ10" s="18"/>
      <c r="AK10" s="14"/>
      <c r="AL10" s="14"/>
      <c r="AM10" s="18"/>
      <c r="AN10" s="18"/>
      <c r="AO10" s="14"/>
      <c r="AP10" s="14"/>
      <c r="AQ10" s="18"/>
      <c r="AR10" s="18"/>
      <c r="AS10" s="14"/>
      <c r="AT10" s="14"/>
      <c r="AU10" s="18"/>
      <c r="AV10" s="18"/>
      <c r="AW10" s="14"/>
      <c r="AX10" s="14"/>
      <c r="AY10" s="239"/>
      <c r="AZ10" s="217"/>
      <c r="BA10" s="241"/>
      <c r="BB10" s="14"/>
      <c r="BC10" s="18"/>
      <c r="BD10" s="14"/>
      <c r="BE10" s="18"/>
      <c r="BF10" s="14"/>
      <c r="BG10" s="18"/>
      <c r="BH10" s="14"/>
      <c r="BI10" s="18"/>
      <c r="BJ10" s="19"/>
      <c r="BK10" s="243"/>
      <c r="BL10" s="18"/>
      <c r="BM10" s="18"/>
      <c r="BN10" s="18"/>
      <c r="BO10" s="14"/>
      <c r="BP10" s="18"/>
      <c r="BQ10" s="18"/>
      <c r="BR10" s="14"/>
      <c r="BS10" s="18"/>
      <c r="BT10" s="19"/>
      <c r="BU10" s="18"/>
    </row>
    <row r="11" spans="1:99" ht="91.2" customHeight="1" x14ac:dyDescent="0.25">
      <c r="A11" s="211">
        <v>2</v>
      </c>
      <c r="B11" s="212" t="s">
        <v>72</v>
      </c>
      <c r="C11" s="212" t="s">
        <v>85</v>
      </c>
      <c r="D11" s="212" t="s">
        <v>351</v>
      </c>
      <c r="E11" s="228" t="s">
        <v>370</v>
      </c>
      <c r="F11" s="212" t="s">
        <v>40</v>
      </c>
      <c r="G11" s="213" t="s">
        <v>378</v>
      </c>
      <c r="H11" s="213" t="s">
        <v>379</v>
      </c>
      <c r="I11" s="212" t="s">
        <v>37</v>
      </c>
      <c r="J11" s="214" t="s">
        <v>224</v>
      </c>
      <c r="K11" s="211">
        <f>50+30+40</f>
        <v>120</v>
      </c>
      <c r="L11" s="142" t="str">
        <f>IF(K11&lt;=0,"",IF(K11&lt;=2,"Muy Baja",IF(K11&lt;=24,"Baja",IF(K11&lt;=500,"Media",IF(K11&lt;=5000,"Alta","Muy Alta")))))</f>
        <v>Media</v>
      </c>
      <c r="M11" s="143">
        <f>IF(L11="","",IF(L11="Muy Baja",0.2,IF(L11="Baja",0.4,IF(L11="Media",0.6,IF(L11="Alta",0.8,IF(L11="Muy Alta",1,))))))</f>
        <v>0.6</v>
      </c>
      <c r="N11" s="229" t="s">
        <v>317</v>
      </c>
      <c r="O11" s="142"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43">
        <f>IF(O11="","",IF(O11="Leve",0.2,IF(O11="Menor",0.4,IF(O11="Moderado",0.6,IF(O11="Mayor",0.8,IF(O11="Catastrófico",1,))))))</f>
        <v>0.8</v>
      </c>
      <c r="Q11" s="144"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217">
        <v>1</v>
      </c>
      <c r="S11" s="218" t="s">
        <v>353</v>
      </c>
      <c r="T11" s="218" t="s">
        <v>354</v>
      </c>
      <c r="U11" s="20" t="str">
        <f t="shared" si="0"/>
        <v>Probabilidad</v>
      </c>
      <c r="V11" s="230" t="s">
        <v>11</v>
      </c>
      <c r="W11" s="230" t="s">
        <v>6</v>
      </c>
      <c r="X11" s="12" t="str">
        <f t="shared" si="1"/>
        <v>40%</v>
      </c>
      <c r="Y11" s="230" t="s">
        <v>330</v>
      </c>
      <c r="Z11" s="230" t="s">
        <v>332</v>
      </c>
      <c r="AA11" s="219" t="s">
        <v>326</v>
      </c>
      <c r="AB11" s="219" t="s">
        <v>334</v>
      </c>
      <c r="AC11" s="105">
        <f>IFERROR(IF(U11="Probabilidad",(M11-(+M11*X11)),IF(U11="Impacto",M11,"")),"")</f>
        <v>0.36</v>
      </c>
      <c r="AD11" s="17" t="str">
        <f>IFERROR(IF(AC11="","",IF(AC11&lt;=0.2,"Muy Baja",IF(AC11&lt;=0.4,"Baja",IF(AC11&lt;=0.6,"Media",IF(AC11&lt;=0.8,"Alta","Muy Alta"))))),"")</f>
        <v>Baja</v>
      </c>
      <c r="AE11" s="12">
        <f>IFERROR(IF(U11="Impacto",(P11-(+P11*X11)),IF(U11="Probabilidad",P11,"")),"")</f>
        <v>0.8</v>
      </c>
      <c r="AF11" s="17" t="str">
        <f t="shared" si="3"/>
        <v>Mayor</v>
      </c>
      <c r="AG11" s="13" t="str">
        <f t="shared" si="4"/>
        <v>Alto</v>
      </c>
      <c r="AH11" s="231" t="s">
        <v>42</v>
      </c>
      <c r="AI11" s="59"/>
      <c r="AJ11" s="59"/>
      <c r="AK11" s="60"/>
      <c r="AL11" s="60"/>
      <c r="AM11" s="59"/>
      <c r="AN11" s="59"/>
      <c r="AO11" s="60"/>
      <c r="AP11" s="60"/>
      <c r="AQ11" s="59"/>
      <c r="AR11" s="59"/>
      <c r="AS11" s="60"/>
      <c r="AT11" s="60"/>
      <c r="AU11" s="59"/>
      <c r="AV11" s="59"/>
      <c r="AW11" s="60"/>
      <c r="AX11" s="60"/>
      <c r="AY11" s="239" t="s">
        <v>385</v>
      </c>
      <c r="AZ11" s="240" t="s">
        <v>357</v>
      </c>
      <c r="BA11" s="241">
        <v>46387</v>
      </c>
      <c r="BB11" s="60"/>
      <c r="BC11" s="59"/>
      <c r="BD11" s="60"/>
      <c r="BE11" s="59"/>
      <c r="BF11" s="60"/>
      <c r="BG11" s="59"/>
      <c r="BH11" s="60"/>
      <c r="BI11" s="59"/>
      <c r="BJ11" s="58"/>
      <c r="BK11" s="243" t="s">
        <v>358</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87" customHeight="1" x14ac:dyDescent="0.25">
      <c r="A12" s="211"/>
      <c r="B12" s="212"/>
      <c r="C12" s="212"/>
      <c r="D12" s="212"/>
      <c r="E12" s="228"/>
      <c r="F12" s="212"/>
      <c r="G12" s="221"/>
      <c r="H12" s="221"/>
      <c r="I12" s="212"/>
      <c r="J12" s="222"/>
      <c r="K12" s="211"/>
      <c r="L12" s="142"/>
      <c r="M12" s="143"/>
      <c r="N12" s="221"/>
      <c r="O12" s="142"/>
      <c r="P12" s="143"/>
      <c r="Q12" s="144"/>
      <c r="R12" s="217">
        <v>2</v>
      </c>
      <c r="S12" s="218" t="s">
        <v>355</v>
      </c>
      <c r="T12" s="218" t="s">
        <v>354</v>
      </c>
      <c r="U12" s="20" t="str">
        <f t="shared" si="0"/>
        <v>Probabilidad</v>
      </c>
      <c r="V12" s="219" t="s">
        <v>11</v>
      </c>
      <c r="W12" s="219" t="s">
        <v>6</v>
      </c>
      <c r="X12" s="12" t="str">
        <f t="shared" si="1"/>
        <v>40%</v>
      </c>
      <c r="Y12" s="219" t="s">
        <v>330</v>
      </c>
      <c r="Z12" s="219" t="s">
        <v>332</v>
      </c>
      <c r="AA12" s="219" t="s">
        <v>326</v>
      </c>
      <c r="AB12" s="219" t="s">
        <v>334</v>
      </c>
      <c r="AC12" s="105">
        <f>IFERROR(IF(AND(U11="Probabilidad",U12="Probabilidad"),(AC11-(+AC11*X12)),IF(U12="Probabilidad",(M11-(+M11*X12)),IF(U12="Impacto",AC11,""))),"")</f>
        <v>0.216</v>
      </c>
      <c r="AD12" s="17" t="str">
        <f t="shared" si="2"/>
        <v>Baja</v>
      </c>
      <c r="AE12" s="12">
        <f>IFERROR(IF(AND(U11="Impacto",U12="Impacto"),(AE11-(+AE11*X12)),IF(AND(U11="Probabilidad",U12="Impacto"),(AE11-(+AE11*X12)),IF(U12="Probabilidad",AE11,""))),"")</f>
        <v>0.8</v>
      </c>
      <c r="AF12" s="17" t="str">
        <f t="shared" si="3"/>
        <v>Mayor</v>
      </c>
      <c r="AG12" s="13" t="str">
        <f t="shared" si="4"/>
        <v>Alto</v>
      </c>
      <c r="AH12" s="221"/>
      <c r="AI12" s="18"/>
      <c r="AJ12" s="18"/>
      <c r="AK12" s="14"/>
      <c r="AL12" s="14"/>
      <c r="AM12" s="18"/>
      <c r="AN12" s="18"/>
      <c r="AO12" s="14"/>
      <c r="AP12" s="14"/>
      <c r="AQ12" s="18"/>
      <c r="AR12" s="18"/>
      <c r="AS12" s="14"/>
      <c r="AT12" s="14"/>
      <c r="AU12" s="18"/>
      <c r="AV12" s="18"/>
      <c r="AW12" s="14"/>
      <c r="AX12" s="14"/>
      <c r="AY12" s="239"/>
      <c r="AZ12" s="217"/>
      <c r="BA12" s="241"/>
      <c r="BB12" s="14"/>
      <c r="BC12" s="18"/>
      <c r="BD12" s="14"/>
      <c r="BE12" s="18"/>
      <c r="BF12" s="14"/>
      <c r="BG12" s="18"/>
      <c r="BH12" s="14"/>
      <c r="BI12" s="18"/>
      <c r="BJ12" s="19"/>
      <c r="BK12" s="243"/>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43.8" customHeight="1" x14ac:dyDescent="0.25">
      <c r="A13" s="211"/>
      <c r="B13" s="212"/>
      <c r="C13" s="212"/>
      <c r="D13" s="212"/>
      <c r="E13" s="228"/>
      <c r="F13" s="212"/>
      <c r="G13" s="221"/>
      <c r="H13" s="221"/>
      <c r="I13" s="212"/>
      <c r="J13" s="222"/>
      <c r="K13" s="211"/>
      <c r="L13" s="142"/>
      <c r="M13" s="143"/>
      <c r="N13" s="221"/>
      <c r="O13" s="142"/>
      <c r="P13" s="143"/>
      <c r="Q13" s="144"/>
      <c r="R13" s="217">
        <v>3</v>
      </c>
      <c r="S13" s="218" t="s">
        <v>356</v>
      </c>
      <c r="T13" s="218" t="s">
        <v>354</v>
      </c>
      <c r="U13" s="20" t="str">
        <f t="shared" si="0"/>
        <v>Probabilidad</v>
      </c>
      <c r="V13" s="219" t="s">
        <v>11</v>
      </c>
      <c r="W13" s="219" t="s">
        <v>6</v>
      </c>
      <c r="X13" s="12" t="str">
        <f t="shared" si="1"/>
        <v>40%</v>
      </c>
      <c r="Y13" s="219" t="s">
        <v>330</v>
      </c>
      <c r="Z13" s="219" t="s">
        <v>332</v>
      </c>
      <c r="AA13" s="219" t="s">
        <v>326</v>
      </c>
      <c r="AB13" s="219" t="s">
        <v>336</v>
      </c>
      <c r="AC13" s="105">
        <f>IFERROR(IF(AND(U12="Probabilidad",U13="Probabilidad"),(AC12-(+AC12*X13)),IF(U13="Probabilidad",(AC11-(+AC11*X13)),IF(U13="Impacto",AC12,""))),"")</f>
        <v>0.12959999999999999</v>
      </c>
      <c r="AD13" s="17" t="str">
        <f t="shared" si="2"/>
        <v>Muy Baja</v>
      </c>
      <c r="AE13" s="12">
        <f>IFERROR(IF(AND(U12="Impacto",U13="Impacto"),(AE12-(+AE12*X13)),IF(AND(U12="Probabilidad",U13="Impacto"),(AE11-(+AE11*X13)),IF(U13="Probabilidad",AE12,""))),"")</f>
        <v>0.8</v>
      </c>
      <c r="AF13" s="17" t="str">
        <f t="shared" si="3"/>
        <v>Mayor</v>
      </c>
      <c r="AG13" s="13" t="str">
        <f t="shared" si="4"/>
        <v>Alto</v>
      </c>
      <c r="AH13" s="221"/>
      <c r="AI13" s="18"/>
      <c r="AJ13" s="18"/>
      <c r="AK13" s="14"/>
      <c r="AL13" s="14"/>
      <c r="AM13" s="18"/>
      <c r="AN13" s="18"/>
      <c r="AO13" s="14"/>
      <c r="AP13" s="14"/>
      <c r="AQ13" s="18"/>
      <c r="AR13" s="18"/>
      <c r="AS13" s="14"/>
      <c r="AT13" s="14"/>
      <c r="AU13" s="18"/>
      <c r="AV13" s="18"/>
      <c r="AW13" s="14"/>
      <c r="AX13" s="14"/>
      <c r="AY13" s="239"/>
      <c r="AZ13" s="217"/>
      <c r="BA13" s="241"/>
      <c r="BB13" s="14"/>
      <c r="BC13" s="18"/>
      <c r="BD13" s="14"/>
      <c r="BE13" s="18"/>
      <c r="BF13" s="14"/>
      <c r="BG13" s="18"/>
      <c r="BH13" s="14"/>
      <c r="BI13" s="18"/>
      <c r="BJ13" s="19"/>
      <c r="BK13" s="243"/>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x14ac:dyDescent="0.25">
      <c r="A14" s="211"/>
      <c r="B14" s="212"/>
      <c r="C14" s="212"/>
      <c r="D14" s="212"/>
      <c r="E14" s="228"/>
      <c r="F14" s="212"/>
      <c r="G14" s="221"/>
      <c r="H14" s="221"/>
      <c r="I14" s="212"/>
      <c r="J14" s="222"/>
      <c r="K14" s="211"/>
      <c r="L14" s="142"/>
      <c r="M14" s="143"/>
      <c r="N14" s="221"/>
      <c r="O14" s="142"/>
      <c r="P14" s="143"/>
      <c r="Q14" s="144"/>
      <c r="R14" s="217">
        <v>4</v>
      </c>
      <c r="S14" s="223"/>
      <c r="T14" s="20"/>
      <c r="U14" s="20" t="str">
        <f t="shared" si="0"/>
        <v/>
      </c>
      <c r="V14" s="219"/>
      <c r="W14" s="219"/>
      <c r="X14" s="12" t="str">
        <f t="shared" si="1"/>
        <v/>
      </c>
      <c r="Y14" s="219"/>
      <c r="Z14" s="219"/>
      <c r="AA14" s="219"/>
      <c r="AB14" s="219"/>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21"/>
      <c r="AI14" s="18"/>
      <c r="AJ14" s="18"/>
      <c r="AK14" s="14"/>
      <c r="AL14" s="14"/>
      <c r="AM14" s="18"/>
      <c r="AN14" s="18"/>
      <c r="AO14" s="14"/>
      <c r="AP14" s="14"/>
      <c r="AQ14" s="18"/>
      <c r="AR14" s="18"/>
      <c r="AS14" s="14"/>
      <c r="AT14" s="14"/>
      <c r="AU14" s="18"/>
      <c r="AV14" s="18"/>
      <c r="AW14" s="14"/>
      <c r="AX14" s="14"/>
      <c r="AY14" s="239"/>
      <c r="AZ14" s="217"/>
      <c r="BA14" s="241"/>
      <c r="BB14" s="14"/>
      <c r="BC14" s="18"/>
      <c r="BD14" s="14"/>
      <c r="BE14" s="18"/>
      <c r="BF14" s="14"/>
      <c r="BG14" s="18"/>
      <c r="BH14" s="14"/>
      <c r="BI14" s="18"/>
      <c r="BJ14" s="19"/>
      <c r="BK14" s="243"/>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x14ac:dyDescent="0.25">
      <c r="A15" s="211"/>
      <c r="B15" s="212"/>
      <c r="C15" s="212"/>
      <c r="D15" s="212"/>
      <c r="E15" s="228"/>
      <c r="F15" s="212"/>
      <c r="G15" s="221"/>
      <c r="H15" s="221"/>
      <c r="I15" s="212"/>
      <c r="J15" s="222"/>
      <c r="K15" s="211"/>
      <c r="L15" s="142"/>
      <c r="M15" s="143"/>
      <c r="N15" s="221"/>
      <c r="O15" s="142"/>
      <c r="P15" s="143"/>
      <c r="Q15" s="144"/>
      <c r="R15" s="217">
        <v>5</v>
      </c>
      <c r="S15" s="223"/>
      <c r="T15" s="20"/>
      <c r="U15" s="20" t="str">
        <f t="shared" si="0"/>
        <v/>
      </c>
      <c r="V15" s="219"/>
      <c r="W15" s="219"/>
      <c r="X15" s="12" t="str">
        <f t="shared" si="1"/>
        <v/>
      </c>
      <c r="Y15" s="219"/>
      <c r="Z15" s="219"/>
      <c r="AA15" s="219"/>
      <c r="AB15" s="219"/>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21"/>
      <c r="AI15" s="18"/>
      <c r="AJ15" s="18"/>
      <c r="AK15" s="14"/>
      <c r="AL15" s="14"/>
      <c r="AM15" s="18"/>
      <c r="AN15" s="18"/>
      <c r="AO15" s="14"/>
      <c r="AP15" s="14"/>
      <c r="AQ15" s="18"/>
      <c r="AR15" s="18"/>
      <c r="AS15" s="14"/>
      <c r="AT15" s="14"/>
      <c r="AU15" s="18"/>
      <c r="AV15" s="18"/>
      <c r="AW15" s="14"/>
      <c r="AX15" s="14"/>
      <c r="AY15" s="239"/>
      <c r="AZ15" s="217"/>
      <c r="BA15" s="241"/>
      <c r="BB15" s="14"/>
      <c r="BC15" s="18"/>
      <c r="BD15" s="14"/>
      <c r="BE15" s="18"/>
      <c r="BF15" s="14"/>
      <c r="BG15" s="18"/>
      <c r="BH15" s="14"/>
      <c r="BI15" s="18"/>
      <c r="BJ15" s="19"/>
      <c r="BK15" s="243"/>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x14ac:dyDescent="0.25">
      <c r="A16" s="211"/>
      <c r="B16" s="212"/>
      <c r="C16" s="212"/>
      <c r="D16" s="212"/>
      <c r="E16" s="228"/>
      <c r="F16" s="212"/>
      <c r="G16" s="225"/>
      <c r="H16" s="225"/>
      <c r="I16" s="212"/>
      <c r="J16" s="226"/>
      <c r="K16" s="211"/>
      <c r="L16" s="142"/>
      <c r="M16" s="143"/>
      <c r="N16" s="225"/>
      <c r="O16" s="142"/>
      <c r="P16" s="143"/>
      <c r="Q16" s="144"/>
      <c r="R16" s="217">
        <v>6</v>
      </c>
      <c r="S16" s="223"/>
      <c r="T16" s="20"/>
      <c r="U16" s="20" t="str">
        <f t="shared" si="0"/>
        <v/>
      </c>
      <c r="V16" s="219"/>
      <c r="W16" s="219"/>
      <c r="X16" s="12" t="str">
        <f t="shared" si="1"/>
        <v/>
      </c>
      <c r="Y16" s="219"/>
      <c r="Z16" s="219"/>
      <c r="AA16" s="219"/>
      <c r="AB16" s="219"/>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25"/>
      <c r="AI16" s="18"/>
      <c r="AJ16" s="18"/>
      <c r="AK16" s="14"/>
      <c r="AL16" s="14"/>
      <c r="AM16" s="18"/>
      <c r="AN16" s="18"/>
      <c r="AO16" s="14"/>
      <c r="AP16" s="14"/>
      <c r="AQ16" s="18"/>
      <c r="AR16" s="18"/>
      <c r="AS16" s="14"/>
      <c r="AT16" s="14"/>
      <c r="AU16" s="18"/>
      <c r="AV16" s="18"/>
      <c r="AW16" s="14"/>
      <c r="AX16" s="14"/>
      <c r="AY16" s="239"/>
      <c r="AZ16" s="217"/>
      <c r="BA16" s="241"/>
      <c r="BB16" s="14"/>
      <c r="BC16" s="18"/>
      <c r="BD16" s="14"/>
      <c r="BE16" s="18"/>
      <c r="BF16" s="14"/>
      <c r="BG16" s="18"/>
      <c r="BH16" s="14"/>
      <c r="BI16" s="18"/>
      <c r="BJ16" s="19"/>
      <c r="BK16" s="243"/>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85.2" customHeight="1" x14ac:dyDescent="0.25">
      <c r="A17" s="211">
        <v>3</v>
      </c>
      <c r="B17" s="212" t="s">
        <v>72</v>
      </c>
      <c r="C17" s="212" t="s">
        <v>85</v>
      </c>
      <c r="D17" s="212" t="s">
        <v>351</v>
      </c>
      <c r="E17" s="228" t="s">
        <v>374</v>
      </c>
      <c r="F17" s="212" t="s">
        <v>217</v>
      </c>
      <c r="G17" s="212" t="s">
        <v>380</v>
      </c>
      <c r="H17" s="212" t="s">
        <v>381</v>
      </c>
      <c r="I17" s="212" t="s">
        <v>221</v>
      </c>
      <c r="J17" s="214" t="s">
        <v>311</v>
      </c>
      <c r="K17" s="215">
        <v>5000</v>
      </c>
      <c r="L17" s="142" t="str">
        <f>IF(K17&lt;=0,"",IF(K17&lt;=2,"Muy Baja",IF(K17&lt;=24,"Baja",IF(K17&lt;=500,"Media",IF(K17&lt;=5000,"Alta","Muy Alta")))))</f>
        <v>Alta</v>
      </c>
      <c r="M17" s="143">
        <f>IF(L17="","",IF(L17="Muy Baja",0.2,IF(L17="Baja",0.4,IF(L17="Media",0.6,IF(L17="Alta",0.8,IF(L17="Muy Alta",1,))))))</f>
        <v>0.8</v>
      </c>
      <c r="N17" s="216" t="s">
        <v>317</v>
      </c>
      <c r="O17" s="142"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43">
        <f>IF(O17="","",IF(O17="Leve",0.2,IF(O17="Menor",0.4,IF(O17="Moderado",0.6,IF(O17="Mayor",0.8,IF(O17="Catastrófico",1,))))))</f>
        <v>0.8</v>
      </c>
      <c r="Q17" s="144"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217">
        <v>1</v>
      </c>
      <c r="S17" s="223" t="s">
        <v>386</v>
      </c>
      <c r="T17" s="223" t="s">
        <v>359</v>
      </c>
      <c r="U17" s="20" t="str">
        <f t="shared" si="0"/>
        <v>Probabilidad</v>
      </c>
      <c r="V17" s="219" t="s">
        <v>11</v>
      </c>
      <c r="W17" s="219" t="s">
        <v>6</v>
      </c>
      <c r="X17" s="12" t="str">
        <f t="shared" si="1"/>
        <v>40%</v>
      </c>
      <c r="Y17" s="219" t="s">
        <v>327</v>
      </c>
      <c r="Z17" s="219" t="s">
        <v>332</v>
      </c>
      <c r="AA17" s="219" t="s">
        <v>326</v>
      </c>
      <c r="AB17" s="219" t="s">
        <v>334</v>
      </c>
      <c r="AC17" s="105">
        <f>IFERROR(IF(U17="Probabilidad",(M17-(+M17*X17)),IF(U17="Impacto",M17,"")),"")</f>
        <v>0.48</v>
      </c>
      <c r="AD17" s="17" t="str">
        <f>IFERROR(IF(AC17="","",IF(AC17&lt;=0.2,"Muy Baja",IF(AC17&lt;=0.4,"Baja",IF(AC17&lt;=0.6,"Media",IF(AC17&lt;=0.8,"Alta","Muy Alta"))))),"")</f>
        <v>Media</v>
      </c>
      <c r="AE17" s="12">
        <f>IFERROR(IF(U17="Impacto",(P17-(+P17*X17)),IF(U17="Probabilidad",P17,"")),"")</f>
        <v>0.8</v>
      </c>
      <c r="AF17" s="17" t="str">
        <f t="shared" si="3"/>
        <v>Mayor</v>
      </c>
      <c r="AG17" s="13" t="str">
        <f t="shared" si="4"/>
        <v>Alto</v>
      </c>
      <c r="AH17" s="232" t="s">
        <v>42</v>
      </c>
      <c r="AI17" s="18"/>
      <c r="AJ17" s="18"/>
      <c r="AK17" s="22"/>
      <c r="AL17" s="22"/>
      <c r="AM17" s="18"/>
      <c r="AN17" s="18"/>
      <c r="AO17" s="22"/>
      <c r="AP17" s="22"/>
      <c r="AQ17" s="18"/>
      <c r="AR17" s="18"/>
      <c r="AS17" s="22"/>
      <c r="AT17" s="22"/>
      <c r="AU17" s="18"/>
      <c r="AV17" s="18"/>
      <c r="AW17" s="22"/>
      <c r="AX17" s="22"/>
      <c r="AY17" s="239" t="s">
        <v>387</v>
      </c>
      <c r="AZ17" s="239" t="s">
        <v>360</v>
      </c>
      <c r="BA17" s="241">
        <v>46387</v>
      </c>
      <c r="BB17" s="22"/>
      <c r="BC17" s="18"/>
      <c r="BD17" s="22"/>
      <c r="BE17" s="18"/>
      <c r="BF17" s="22"/>
      <c r="BG17" s="18"/>
      <c r="BH17" s="22"/>
      <c r="BI17" s="18"/>
      <c r="BJ17" s="18"/>
      <c r="BK17" s="243" t="s">
        <v>361</v>
      </c>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66.599999999999994" customHeight="1" x14ac:dyDescent="0.25">
      <c r="A18" s="211"/>
      <c r="B18" s="212"/>
      <c r="C18" s="212"/>
      <c r="D18" s="212"/>
      <c r="E18" s="228"/>
      <c r="F18" s="212"/>
      <c r="G18" s="212"/>
      <c r="H18" s="212"/>
      <c r="I18" s="212"/>
      <c r="J18" s="222"/>
      <c r="K18" s="215"/>
      <c r="L18" s="142"/>
      <c r="M18" s="143"/>
      <c r="N18" s="216"/>
      <c r="O18" s="142"/>
      <c r="P18" s="143"/>
      <c r="Q18" s="144"/>
      <c r="R18" s="217">
        <v>2</v>
      </c>
      <c r="S18" s="223"/>
      <c r="T18" s="20"/>
      <c r="U18" s="20" t="str">
        <f t="shared" si="0"/>
        <v/>
      </c>
      <c r="V18" s="219"/>
      <c r="W18" s="219"/>
      <c r="X18" s="12" t="str">
        <f t="shared" si="1"/>
        <v/>
      </c>
      <c r="Y18" s="219"/>
      <c r="Z18" s="219"/>
      <c r="AA18" s="219"/>
      <c r="AB18" s="219"/>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233"/>
      <c r="AI18" s="18"/>
      <c r="AJ18" s="18"/>
      <c r="AK18" s="22"/>
      <c r="AL18" s="22"/>
      <c r="AM18" s="18"/>
      <c r="AN18" s="18"/>
      <c r="AO18" s="22"/>
      <c r="AP18" s="22"/>
      <c r="AQ18" s="18"/>
      <c r="AR18" s="18"/>
      <c r="AS18" s="22"/>
      <c r="AT18" s="22"/>
      <c r="AU18" s="18"/>
      <c r="AV18" s="18"/>
      <c r="AW18" s="22"/>
      <c r="AX18" s="22"/>
      <c r="AY18" s="239"/>
      <c r="AZ18" s="239"/>
      <c r="BA18" s="243"/>
      <c r="BB18" s="22"/>
      <c r="BC18" s="18"/>
      <c r="BD18" s="22"/>
      <c r="BE18" s="18"/>
      <c r="BF18" s="22"/>
      <c r="BG18" s="18"/>
      <c r="BH18" s="22"/>
      <c r="BI18" s="18"/>
      <c r="BJ18" s="18"/>
      <c r="BK18" s="243" t="s">
        <v>362</v>
      </c>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x14ac:dyDescent="0.25">
      <c r="A19" s="211"/>
      <c r="B19" s="212"/>
      <c r="C19" s="212"/>
      <c r="D19" s="212"/>
      <c r="E19" s="228"/>
      <c r="F19" s="212"/>
      <c r="G19" s="212"/>
      <c r="H19" s="212"/>
      <c r="I19" s="212"/>
      <c r="J19" s="222"/>
      <c r="K19" s="215"/>
      <c r="L19" s="142"/>
      <c r="M19" s="143"/>
      <c r="N19" s="216"/>
      <c r="O19" s="142"/>
      <c r="P19" s="143"/>
      <c r="Q19" s="144"/>
      <c r="R19" s="217">
        <v>3</v>
      </c>
      <c r="S19" s="218"/>
      <c r="T19" s="20"/>
      <c r="U19" s="20" t="str">
        <f t="shared" si="0"/>
        <v/>
      </c>
      <c r="V19" s="219"/>
      <c r="W19" s="219"/>
      <c r="X19" s="12" t="str">
        <f t="shared" si="1"/>
        <v/>
      </c>
      <c r="Y19" s="219"/>
      <c r="Z19" s="219"/>
      <c r="AA19" s="219"/>
      <c r="AB19" s="219"/>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33"/>
      <c r="AI19" s="18"/>
      <c r="AJ19" s="18"/>
      <c r="AK19" s="22"/>
      <c r="AL19" s="22"/>
      <c r="AM19" s="18"/>
      <c r="AN19" s="18"/>
      <c r="AO19" s="22"/>
      <c r="AP19" s="22"/>
      <c r="AQ19" s="18"/>
      <c r="AR19" s="18"/>
      <c r="AS19" s="22"/>
      <c r="AT19" s="22"/>
      <c r="AU19" s="18"/>
      <c r="AV19" s="18"/>
      <c r="AW19" s="22"/>
      <c r="AX19" s="22"/>
      <c r="AY19" s="239"/>
      <c r="AZ19" s="239"/>
      <c r="BA19" s="243"/>
      <c r="BB19" s="22"/>
      <c r="BC19" s="18"/>
      <c r="BD19" s="22"/>
      <c r="BE19" s="18"/>
      <c r="BF19" s="22"/>
      <c r="BG19" s="18"/>
      <c r="BH19" s="22"/>
      <c r="BI19" s="18"/>
      <c r="BJ19" s="18"/>
      <c r="BK19" s="243"/>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x14ac:dyDescent="0.25">
      <c r="A20" s="211"/>
      <c r="B20" s="212"/>
      <c r="C20" s="212"/>
      <c r="D20" s="212"/>
      <c r="E20" s="228"/>
      <c r="F20" s="212"/>
      <c r="G20" s="212"/>
      <c r="H20" s="212"/>
      <c r="I20" s="212"/>
      <c r="J20" s="222"/>
      <c r="K20" s="215"/>
      <c r="L20" s="142"/>
      <c r="M20" s="143"/>
      <c r="N20" s="216"/>
      <c r="O20" s="142"/>
      <c r="P20" s="143"/>
      <c r="Q20" s="144"/>
      <c r="R20" s="217">
        <v>4</v>
      </c>
      <c r="S20" s="223"/>
      <c r="T20" s="20"/>
      <c r="U20" s="20" t="str">
        <f t="shared" si="0"/>
        <v/>
      </c>
      <c r="V20" s="219"/>
      <c r="W20" s="219"/>
      <c r="X20" s="12" t="str">
        <f t="shared" si="1"/>
        <v/>
      </c>
      <c r="Y20" s="219"/>
      <c r="Z20" s="219"/>
      <c r="AA20" s="219"/>
      <c r="AB20" s="219"/>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33"/>
      <c r="AI20" s="18"/>
      <c r="AJ20" s="18"/>
      <c r="AK20" s="22"/>
      <c r="AL20" s="22"/>
      <c r="AM20" s="18"/>
      <c r="AN20" s="18"/>
      <c r="AO20" s="22"/>
      <c r="AP20" s="22"/>
      <c r="AQ20" s="18"/>
      <c r="AR20" s="18"/>
      <c r="AS20" s="22"/>
      <c r="AT20" s="22"/>
      <c r="AU20" s="18"/>
      <c r="AV20" s="18"/>
      <c r="AW20" s="22"/>
      <c r="AX20" s="22"/>
      <c r="AY20" s="239"/>
      <c r="AZ20" s="239"/>
      <c r="BA20" s="243"/>
      <c r="BB20" s="22"/>
      <c r="BC20" s="18"/>
      <c r="BD20" s="22"/>
      <c r="BE20" s="18"/>
      <c r="BF20" s="22"/>
      <c r="BG20" s="18"/>
      <c r="BH20" s="22"/>
      <c r="BI20" s="18"/>
      <c r="BJ20" s="18"/>
      <c r="BK20" s="243"/>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x14ac:dyDescent="0.25">
      <c r="A21" s="211"/>
      <c r="B21" s="212"/>
      <c r="C21" s="212"/>
      <c r="D21" s="212"/>
      <c r="E21" s="228"/>
      <c r="F21" s="212"/>
      <c r="G21" s="212"/>
      <c r="H21" s="212"/>
      <c r="I21" s="212"/>
      <c r="J21" s="222"/>
      <c r="K21" s="215"/>
      <c r="L21" s="142"/>
      <c r="M21" s="143"/>
      <c r="N21" s="216"/>
      <c r="O21" s="142"/>
      <c r="P21" s="143"/>
      <c r="Q21" s="144"/>
      <c r="R21" s="217">
        <v>5</v>
      </c>
      <c r="S21" s="223"/>
      <c r="T21" s="20"/>
      <c r="U21" s="20" t="str">
        <f t="shared" si="0"/>
        <v/>
      </c>
      <c r="V21" s="219"/>
      <c r="W21" s="219"/>
      <c r="X21" s="12" t="str">
        <f t="shared" si="1"/>
        <v/>
      </c>
      <c r="Y21" s="219"/>
      <c r="Z21" s="219"/>
      <c r="AA21" s="219"/>
      <c r="AB21" s="219"/>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33"/>
      <c r="AI21" s="18"/>
      <c r="AJ21" s="18"/>
      <c r="AK21" s="22"/>
      <c r="AL21" s="22"/>
      <c r="AM21" s="18"/>
      <c r="AN21" s="18"/>
      <c r="AO21" s="22"/>
      <c r="AP21" s="22"/>
      <c r="AQ21" s="18"/>
      <c r="AR21" s="18"/>
      <c r="AS21" s="22"/>
      <c r="AT21" s="22"/>
      <c r="AU21" s="18"/>
      <c r="AV21" s="18"/>
      <c r="AW21" s="22"/>
      <c r="AX21" s="22"/>
      <c r="AY21" s="239"/>
      <c r="AZ21" s="239"/>
      <c r="BA21" s="243"/>
      <c r="BB21" s="22"/>
      <c r="BC21" s="18"/>
      <c r="BD21" s="22"/>
      <c r="BE21" s="18"/>
      <c r="BF21" s="22"/>
      <c r="BG21" s="18"/>
      <c r="BH21" s="22"/>
      <c r="BI21" s="18"/>
      <c r="BJ21" s="18"/>
      <c r="BK21" s="243"/>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x14ac:dyDescent="0.25">
      <c r="A22" s="211"/>
      <c r="B22" s="212"/>
      <c r="C22" s="212"/>
      <c r="D22" s="212"/>
      <c r="E22" s="228"/>
      <c r="F22" s="212"/>
      <c r="G22" s="212"/>
      <c r="H22" s="212"/>
      <c r="I22" s="212"/>
      <c r="J22" s="226"/>
      <c r="K22" s="215"/>
      <c r="L22" s="142"/>
      <c r="M22" s="143"/>
      <c r="N22" s="216"/>
      <c r="O22" s="142"/>
      <c r="P22" s="143"/>
      <c r="Q22" s="144"/>
      <c r="R22" s="217">
        <v>6</v>
      </c>
      <c r="S22" s="223"/>
      <c r="T22" s="20"/>
      <c r="U22" s="20" t="str">
        <f t="shared" si="0"/>
        <v/>
      </c>
      <c r="V22" s="219"/>
      <c r="W22" s="219"/>
      <c r="X22" s="12" t="str">
        <f t="shared" si="1"/>
        <v/>
      </c>
      <c r="Y22" s="219"/>
      <c r="Z22" s="219"/>
      <c r="AA22" s="219"/>
      <c r="AB22" s="219"/>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34"/>
      <c r="AI22" s="18"/>
      <c r="AJ22" s="18"/>
      <c r="AK22" s="22"/>
      <c r="AL22" s="22"/>
      <c r="AM22" s="18"/>
      <c r="AN22" s="18"/>
      <c r="AO22" s="22"/>
      <c r="AP22" s="22"/>
      <c r="AQ22" s="18"/>
      <c r="AR22" s="18"/>
      <c r="AS22" s="22"/>
      <c r="AT22" s="22"/>
      <c r="AU22" s="18"/>
      <c r="AV22" s="18"/>
      <c r="AW22" s="22"/>
      <c r="AX22" s="22"/>
      <c r="AY22" s="239"/>
      <c r="AZ22" s="239"/>
      <c r="BA22" s="243"/>
      <c r="BB22" s="22"/>
      <c r="BC22" s="18"/>
      <c r="BD22" s="22"/>
      <c r="BE22" s="18"/>
      <c r="BF22" s="22"/>
      <c r="BG22" s="18"/>
      <c r="BH22" s="22"/>
      <c r="BI22" s="18"/>
      <c r="BJ22" s="18"/>
      <c r="BK22" s="243"/>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x14ac:dyDescent="0.25">
      <c r="A23" s="211">
        <v>4</v>
      </c>
      <c r="B23" s="212"/>
      <c r="C23" s="212"/>
      <c r="D23" s="212"/>
      <c r="E23" s="228"/>
      <c r="F23" s="212"/>
      <c r="G23" s="212"/>
      <c r="H23" s="212"/>
      <c r="I23" s="212"/>
      <c r="J23" s="214"/>
      <c r="K23" s="211"/>
      <c r="L23" s="142" t="str">
        <f>IF(K23&lt;=0,"",IF(K23&lt;=2,"Muy Baja",IF(K23&lt;=24,"Baja",IF(K23&lt;=500,"Media",IF(K23&lt;=5000,"Alta","Muy Alta")))))</f>
        <v/>
      </c>
      <c r="M23" s="143" t="str">
        <f>IF(L23="","",IF(L23="Muy Baja",0.2,IF(L23="Baja",0.4,IF(L23="Media",0.6,IF(L23="Alta",0.8,IF(L23="Muy Alta",1,))))))</f>
        <v/>
      </c>
      <c r="N23" s="216"/>
      <c r="O23" s="142"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43" t="str">
        <f>IF(O23="","",IF(O23="Leve",0.2,IF(O23="Menor",0.4,IF(O23="Moderado",0.6,IF(O23="Mayor",0.8,IF(O23="Catastrófico",1,))))))</f>
        <v/>
      </c>
      <c r="Q23" s="144"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217">
        <v>1</v>
      </c>
      <c r="S23" s="223"/>
      <c r="T23" s="20"/>
      <c r="U23" s="20" t="str">
        <f t="shared" si="0"/>
        <v/>
      </c>
      <c r="V23" s="219"/>
      <c r="W23" s="219"/>
      <c r="X23" s="12" t="str">
        <f t="shared" si="1"/>
        <v/>
      </c>
      <c r="Y23" s="219"/>
      <c r="Z23" s="219"/>
      <c r="AA23" s="219"/>
      <c r="AB23" s="219"/>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220"/>
      <c r="AI23" s="18"/>
      <c r="AJ23" s="18"/>
      <c r="AK23" s="14"/>
      <c r="AL23" s="14"/>
      <c r="AM23" s="18"/>
      <c r="AN23" s="18"/>
      <c r="AO23" s="14"/>
      <c r="AP23" s="14"/>
      <c r="AQ23" s="18"/>
      <c r="AR23" s="18"/>
      <c r="AS23" s="14"/>
      <c r="AT23" s="14"/>
      <c r="AU23" s="18"/>
      <c r="AV23" s="18"/>
      <c r="AW23" s="14"/>
      <c r="AX23" s="14"/>
      <c r="AY23" s="239"/>
      <c r="AZ23" s="217"/>
      <c r="BA23" s="241"/>
      <c r="BB23" s="14"/>
      <c r="BC23" s="18"/>
      <c r="BD23" s="14"/>
      <c r="BE23" s="18"/>
      <c r="BF23" s="14"/>
      <c r="BG23" s="18"/>
      <c r="BH23" s="14"/>
      <c r="BI23" s="18"/>
      <c r="BJ23" s="19"/>
      <c r="BK23" s="243"/>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x14ac:dyDescent="0.25">
      <c r="A24" s="211"/>
      <c r="B24" s="212"/>
      <c r="C24" s="212"/>
      <c r="D24" s="212"/>
      <c r="E24" s="228"/>
      <c r="F24" s="212"/>
      <c r="G24" s="212"/>
      <c r="H24" s="212"/>
      <c r="I24" s="212"/>
      <c r="J24" s="222"/>
      <c r="K24" s="211"/>
      <c r="L24" s="142"/>
      <c r="M24" s="143"/>
      <c r="N24" s="216"/>
      <c r="O24" s="142"/>
      <c r="P24" s="143"/>
      <c r="Q24" s="144"/>
      <c r="R24" s="217">
        <v>2</v>
      </c>
      <c r="S24" s="223"/>
      <c r="T24" s="20"/>
      <c r="U24" s="20" t="str">
        <f t="shared" si="0"/>
        <v/>
      </c>
      <c r="V24" s="219"/>
      <c r="W24" s="219"/>
      <c r="X24" s="12" t="str">
        <f t="shared" si="1"/>
        <v/>
      </c>
      <c r="Y24" s="219"/>
      <c r="Z24" s="219"/>
      <c r="AA24" s="219"/>
      <c r="AB24" s="219"/>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224"/>
      <c r="AI24" s="18"/>
      <c r="AJ24" s="18"/>
      <c r="AK24" s="14"/>
      <c r="AL24" s="14"/>
      <c r="AM24" s="18"/>
      <c r="AN24" s="18"/>
      <c r="AO24" s="14"/>
      <c r="AP24" s="14"/>
      <c r="AQ24" s="18"/>
      <c r="AR24" s="18"/>
      <c r="AS24" s="14"/>
      <c r="AT24" s="14"/>
      <c r="AU24" s="18"/>
      <c r="AV24" s="18"/>
      <c r="AW24" s="14"/>
      <c r="AX24" s="14"/>
      <c r="AY24" s="239"/>
      <c r="AZ24" s="217"/>
      <c r="BA24" s="241"/>
      <c r="BB24" s="14"/>
      <c r="BC24" s="18"/>
      <c r="BD24" s="14"/>
      <c r="BE24" s="18"/>
      <c r="BF24" s="14"/>
      <c r="BG24" s="18"/>
      <c r="BH24" s="14"/>
      <c r="BI24" s="18"/>
      <c r="BJ24" s="19"/>
      <c r="BK24" s="243"/>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x14ac:dyDescent="0.25">
      <c r="A25" s="211"/>
      <c r="B25" s="212"/>
      <c r="C25" s="212"/>
      <c r="D25" s="212"/>
      <c r="E25" s="228"/>
      <c r="F25" s="212"/>
      <c r="G25" s="212"/>
      <c r="H25" s="212"/>
      <c r="I25" s="212"/>
      <c r="J25" s="222"/>
      <c r="K25" s="211"/>
      <c r="L25" s="142"/>
      <c r="M25" s="143"/>
      <c r="N25" s="216"/>
      <c r="O25" s="142"/>
      <c r="P25" s="143"/>
      <c r="Q25" s="144"/>
      <c r="R25" s="217">
        <v>3</v>
      </c>
      <c r="S25" s="218"/>
      <c r="T25" s="20"/>
      <c r="U25" s="20" t="str">
        <f t="shared" si="0"/>
        <v/>
      </c>
      <c r="V25" s="219"/>
      <c r="W25" s="219"/>
      <c r="X25" s="12" t="str">
        <f t="shared" si="1"/>
        <v/>
      </c>
      <c r="Y25" s="219"/>
      <c r="Z25" s="219"/>
      <c r="AA25" s="219"/>
      <c r="AB25" s="219"/>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224"/>
      <c r="AI25" s="18"/>
      <c r="AJ25" s="18"/>
      <c r="AK25" s="14"/>
      <c r="AL25" s="14"/>
      <c r="AM25" s="18"/>
      <c r="AN25" s="18"/>
      <c r="AO25" s="14"/>
      <c r="AP25" s="14"/>
      <c r="AQ25" s="18"/>
      <c r="AR25" s="18"/>
      <c r="AS25" s="14"/>
      <c r="AT25" s="14"/>
      <c r="AU25" s="18"/>
      <c r="AV25" s="18"/>
      <c r="AW25" s="14"/>
      <c r="AX25" s="14"/>
      <c r="AY25" s="239"/>
      <c r="AZ25" s="217"/>
      <c r="BA25" s="241"/>
      <c r="BB25" s="14"/>
      <c r="BC25" s="18"/>
      <c r="BD25" s="14"/>
      <c r="BE25" s="18"/>
      <c r="BF25" s="14"/>
      <c r="BG25" s="18"/>
      <c r="BH25" s="14"/>
      <c r="BI25" s="18"/>
      <c r="BJ25" s="19"/>
      <c r="BK25" s="243"/>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x14ac:dyDescent="0.25">
      <c r="A26" s="211"/>
      <c r="B26" s="212"/>
      <c r="C26" s="212"/>
      <c r="D26" s="212"/>
      <c r="E26" s="228"/>
      <c r="F26" s="212"/>
      <c r="G26" s="212"/>
      <c r="H26" s="212"/>
      <c r="I26" s="212"/>
      <c r="J26" s="222"/>
      <c r="K26" s="211"/>
      <c r="L26" s="142"/>
      <c r="M26" s="143"/>
      <c r="N26" s="216"/>
      <c r="O26" s="142"/>
      <c r="P26" s="143"/>
      <c r="Q26" s="144"/>
      <c r="R26" s="217">
        <v>4</v>
      </c>
      <c r="S26" s="223"/>
      <c r="T26" s="20"/>
      <c r="U26" s="20" t="str">
        <f t="shared" si="0"/>
        <v/>
      </c>
      <c r="V26" s="219"/>
      <c r="W26" s="219"/>
      <c r="X26" s="12" t="str">
        <f t="shared" si="1"/>
        <v/>
      </c>
      <c r="Y26" s="219"/>
      <c r="Z26" s="219"/>
      <c r="AA26" s="219"/>
      <c r="AB26" s="219"/>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224"/>
      <c r="AI26" s="18"/>
      <c r="AJ26" s="18"/>
      <c r="AK26" s="14"/>
      <c r="AL26" s="14"/>
      <c r="AM26" s="18"/>
      <c r="AN26" s="18"/>
      <c r="AO26" s="14"/>
      <c r="AP26" s="14"/>
      <c r="AQ26" s="18"/>
      <c r="AR26" s="18"/>
      <c r="AS26" s="14"/>
      <c r="AT26" s="14"/>
      <c r="AU26" s="18"/>
      <c r="AV26" s="18"/>
      <c r="AW26" s="14"/>
      <c r="AX26" s="14"/>
      <c r="AY26" s="239"/>
      <c r="AZ26" s="217"/>
      <c r="BA26" s="241"/>
      <c r="BB26" s="14"/>
      <c r="BC26" s="18"/>
      <c r="BD26" s="14"/>
      <c r="BE26" s="18"/>
      <c r="BF26" s="14"/>
      <c r="BG26" s="18"/>
      <c r="BH26" s="14"/>
      <c r="BI26" s="18"/>
      <c r="BJ26" s="19"/>
      <c r="BK26" s="243"/>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x14ac:dyDescent="0.25">
      <c r="A27" s="211"/>
      <c r="B27" s="212"/>
      <c r="C27" s="212"/>
      <c r="D27" s="212"/>
      <c r="E27" s="228"/>
      <c r="F27" s="212"/>
      <c r="G27" s="212"/>
      <c r="H27" s="212"/>
      <c r="I27" s="212"/>
      <c r="J27" s="222"/>
      <c r="K27" s="211"/>
      <c r="L27" s="142"/>
      <c r="M27" s="143"/>
      <c r="N27" s="216"/>
      <c r="O27" s="142"/>
      <c r="P27" s="143"/>
      <c r="Q27" s="144"/>
      <c r="R27" s="217">
        <v>5</v>
      </c>
      <c r="S27" s="223"/>
      <c r="T27" s="20"/>
      <c r="U27" s="20" t="str">
        <f t="shared" si="0"/>
        <v/>
      </c>
      <c r="V27" s="219"/>
      <c r="W27" s="219"/>
      <c r="X27" s="12" t="str">
        <f t="shared" si="1"/>
        <v/>
      </c>
      <c r="Y27" s="219"/>
      <c r="Z27" s="219"/>
      <c r="AA27" s="219"/>
      <c r="AB27" s="219"/>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224"/>
      <c r="AI27" s="18"/>
      <c r="AJ27" s="18"/>
      <c r="AK27" s="14"/>
      <c r="AL27" s="14"/>
      <c r="AM27" s="18"/>
      <c r="AN27" s="18"/>
      <c r="AO27" s="14"/>
      <c r="AP27" s="14"/>
      <c r="AQ27" s="18"/>
      <c r="AR27" s="18"/>
      <c r="AS27" s="14"/>
      <c r="AT27" s="14"/>
      <c r="AU27" s="18"/>
      <c r="AV27" s="18"/>
      <c r="AW27" s="14"/>
      <c r="AX27" s="14"/>
      <c r="AY27" s="239"/>
      <c r="AZ27" s="217"/>
      <c r="BA27" s="241"/>
      <c r="BB27" s="14"/>
      <c r="BC27" s="18"/>
      <c r="BD27" s="14"/>
      <c r="BE27" s="18"/>
      <c r="BF27" s="14"/>
      <c r="BG27" s="18"/>
      <c r="BH27" s="14"/>
      <c r="BI27" s="18"/>
      <c r="BJ27" s="19"/>
      <c r="BK27" s="243"/>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x14ac:dyDescent="0.25">
      <c r="A28" s="211"/>
      <c r="B28" s="212"/>
      <c r="C28" s="212"/>
      <c r="D28" s="212"/>
      <c r="E28" s="228"/>
      <c r="F28" s="212"/>
      <c r="G28" s="212"/>
      <c r="H28" s="212"/>
      <c r="I28" s="212"/>
      <c r="J28" s="226"/>
      <c r="K28" s="211"/>
      <c r="L28" s="142"/>
      <c r="M28" s="143"/>
      <c r="N28" s="216"/>
      <c r="O28" s="142"/>
      <c r="P28" s="143"/>
      <c r="Q28" s="144"/>
      <c r="R28" s="217">
        <v>6</v>
      </c>
      <c r="S28" s="223"/>
      <c r="T28" s="20"/>
      <c r="U28" s="20" t="str">
        <f t="shared" si="0"/>
        <v/>
      </c>
      <c r="V28" s="219"/>
      <c r="W28" s="219"/>
      <c r="X28" s="12" t="str">
        <f t="shared" si="1"/>
        <v/>
      </c>
      <c r="Y28" s="219"/>
      <c r="Z28" s="219"/>
      <c r="AA28" s="219"/>
      <c r="AB28" s="219"/>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227"/>
      <c r="AI28" s="18"/>
      <c r="AJ28" s="18"/>
      <c r="AK28" s="14"/>
      <c r="AL28" s="14"/>
      <c r="AM28" s="18"/>
      <c r="AN28" s="18"/>
      <c r="AO28" s="14"/>
      <c r="AP28" s="14"/>
      <c r="AQ28" s="18"/>
      <c r="AR28" s="18"/>
      <c r="AS28" s="14"/>
      <c r="AT28" s="14"/>
      <c r="AU28" s="18"/>
      <c r="AV28" s="18"/>
      <c r="AW28" s="14"/>
      <c r="AX28" s="14"/>
      <c r="AY28" s="239"/>
      <c r="AZ28" s="217"/>
      <c r="BA28" s="241"/>
      <c r="BB28" s="14"/>
      <c r="BC28" s="18"/>
      <c r="BD28" s="14"/>
      <c r="BE28" s="18"/>
      <c r="BF28" s="14"/>
      <c r="BG28" s="18"/>
      <c r="BH28" s="14"/>
      <c r="BI28" s="18"/>
      <c r="BJ28" s="19"/>
      <c r="BK28" s="243"/>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x14ac:dyDescent="0.25">
      <c r="A29" s="211">
        <v>5</v>
      </c>
      <c r="B29" s="212"/>
      <c r="C29" s="212"/>
      <c r="D29" s="212"/>
      <c r="E29" s="228"/>
      <c r="F29" s="212"/>
      <c r="G29" s="212"/>
      <c r="H29" s="212"/>
      <c r="I29" s="212"/>
      <c r="J29" s="214"/>
      <c r="K29" s="211"/>
      <c r="L29" s="142" t="str">
        <f>IF(K29&lt;=0,"",IF(K29&lt;=2,"Muy Baja",IF(K29&lt;=24,"Baja",IF(K29&lt;=500,"Media",IF(K29&lt;=5000,"Alta","Muy Alta")))))</f>
        <v/>
      </c>
      <c r="M29" s="143" t="str">
        <f>IF(L29="","",IF(L29="Muy Baja",0.2,IF(L29="Baja",0.4,IF(L29="Media",0.6,IF(L29="Alta",0.8,IF(L29="Muy Alta",1,))))))</f>
        <v/>
      </c>
      <c r="N29" s="216"/>
      <c r="O29" s="142"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43" t="str">
        <f>IF(O29="","",IF(O29="Leve",0.2,IF(O29="Menor",0.4,IF(O29="Moderado",0.6,IF(O29="Mayor",0.8,IF(O29="Catastrófico",1,))))))</f>
        <v/>
      </c>
      <c r="Q29" s="144"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217">
        <v>1</v>
      </c>
      <c r="S29" s="223"/>
      <c r="T29" s="20"/>
      <c r="U29" s="20" t="str">
        <f t="shared" si="0"/>
        <v/>
      </c>
      <c r="V29" s="219"/>
      <c r="W29" s="219"/>
      <c r="X29" s="12" t="str">
        <f t="shared" si="1"/>
        <v/>
      </c>
      <c r="Y29" s="219"/>
      <c r="Z29" s="219"/>
      <c r="AA29" s="219"/>
      <c r="AB29" s="219"/>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220"/>
      <c r="AI29" s="18"/>
      <c r="AJ29" s="18"/>
      <c r="AK29" s="14"/>
      <c r="AL29" s="14"/>
      <c r="AM29" s="18"/>
      <c r="AN29" s="18"/>
      <c r="AO29" s="14"/>
      <c r="AP29" s="14"/>
      <c r="AQ29" s="18"/>
      <c r="AR29" s="18"/>
      <c r="AS29" s="14"/>
      <c r="AT29" s="14"/>
      <c r="AU29" s="18"/>
      <c r="AV29" s="18"/>
      <c r="AW29" s="14"/>
      <c r="AX29" s="14"/>
      <c r="AY29" s="239"/>
      <c r="AZ29" s="217"/>
      <c r="BA29" s="241"/>
      <c r="BB29" s="14"/>
      <c r="BC29" s="18"/>
      <c r="BD29" s="14"/>
      <c r="BE29" s="18"/>
      <c r="BF29" s="14"/>
      <c r="BG29" s="18"/>
      <c r="BH29" s="14"/>
      <c r="BI29" s="18"/>
      <c r="BJ29" s="19"/>
      <c r="BK29" s="243"/>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x14ac:dyDescent="0.25">
      <c r="A30" s="211"/>
      <c r="B30" s="212"/>
      <c r="C30" s="212"/>
      <c r="D30" s="212"/>
      <c r="E30" s="228"/>
      <c r="F30" s="212"/>
      <c r="G30" s="212"/>
      <c r="H30" s="212"/>
      <c r="I30" s="212"/>
      <c r="J30" s="222"/>
      <c r="K30" s="211"/>
      <c r="L30" s="142"/>
      <c r="M30" s="143"/>
      <c r="N30" s="216"/>
      <c r="O30" s="142"/>
      <c r="P30" s="143"/>
      <c r="Q30" s="144"/>
      <c r="R30" s="217">
        <v>2</v>
      </c>
      <c r="S30" s="223"/>
      <c r="T30" s="20"/>
      <c r="U30" s="20" t="str">
        <f t="shared" si="0"/>
        <v/>
      </c>
      <c r="V30" s="219"/>
      <c r="W30" s="219"/>
      <c r="X30" s="12" t="str">
        <f t="shared" si="1"/>
        <v/>
      </c>
      <c r="Y30" s="219"/>
      <c r="Z30" s="219"/>
      <c r="AA30" s="219"/>
      <c r="AB30" s="219"/>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224"/>
      <c r="AI30" s="18"/>
      <c r="AJ30" s="18"/>
      <c r="AK30" s="14"/>
      <c r="AL30" s="14"/>
      <c r="AM30" s="18"/>
      <c r="AN30" s="18"/>
      <c r="AO30" s="14"/>
      <c r="AP30" s="14"/>
      <c r="AQ30" s="18"/>
      <c r="AR30" s="18"/>
      <c r="AS30" s="14"/>
      <c r="AT30" s="14"/>
      <c r="AU30" s="18"/>
      <c r="AV30" s="18"/>
      <c r="AW30" s="14"/>
      <c r="AX30" s="14"/>
      <c r="AY30" s="239"/>
      <c r="AZ30" s="217"/>
      <c r="BA30" s="241"/>
      <c r="BB30" s="14"/>
      <c r="BC30" s="18"/>
      <c r="BD30" s="14"/>
      <c r="BE30" s="18"/>
      <c r="BF30" s="14"/>
      <c r="BG30" s="18"/>
      <c r="BH30" s="14"/>
      <c r="BI30" s="18"/>
      <c r="BJ30" s="19"/>
      <c r="BK30" s="243"/>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x14ac:dyDescent="0.25">
      <c r="A31" s="211"/>
      <c r="B31" s="212"/>
      <c r="C31" s="212"/>
      <c r="D31" s="212"/>
      <c r="E31" s="228"/>
      <c r="F31" s="212"/>
      <c r="G31" s="212"/>
      <c r="H31" s="212"/>
      <c r="I31" s="212"/>
      <c r="J31" s="222"/>
      <c r="K31" s="211"/>
      <c r="L31" s="142"/>
      <c r="M31" s="143"/>
      <c r="N31" s="216"/>
      <c r="O31" s="142"/>
      <c r="P31" s="143"/>
      <c r="Q31" s="144"/>
      <c r="R31" s="217">
        <v>3</v>
      </c>
      <c r="S31" s="218"/>
      <c r="T31" s="20"/>
      <c r="U31" s="20" t="str">
        <f t="shared" si="0"/>
        <v/>
      </c>
      <c r="V31" s="219"/>
      <c r="W31" s="219"/>
      <c r="X31" s="12" t="str">
        <f t="shared" si="1"/>
        <v/>
      </c>
      <c r="Y31" s="219"/>
      <c r="Z31" s="219"/>
      <c r="AA31" s="219"/>
      <c r="AB31" s="219"/>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224"/>
      <c r="AI31" s="18"/>
      <c r="AJ31" s="18"/>
      <c r="AK31" s="14"/>
      <c r="AL31" s="14"/>
      <c r="AM31" s="18"/>
      <c r="AN31" s="18"/>
      <c r="AO31" s="14"/>
      <c r="AP31" s="14"/>
      <c r="AQ31" s="18"/>
      <c r="AR31" s="18"/>
      <c r="AS31" s="14"/>
      <c r="AT31" s="14"/>
      <c r="AU31" s="18"/>
      <c r="AV31" s="18"/>
      <c r="AW31" s="14"/>
      <c r="AX31" s="14"/>
      <c r="AY31" s="239"/>
      <c r="AZ31" s="217"/>
      <c r="BA31" s="241"/>
      <c r="BB31" s="14"/>
      <c r="BC31" s="18"/>
      <c r="BD31" s="14"/>
      <c r="BE31" s="18"/>
      <c r="BF31" s="14"/>
      <c r="BG31" s="18"/>
      <c r="BH31" s="14"/>
      <c r="BI31" s="18"/>
      <c r="BJ31" s="19"/>
      <c r="BK31" s="243"/>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x14ac:dyDescent="0.25">
      <c r="A32" s="211"/>
      <c r="B32" s="212"/>
      <c r="C32" s="212"/>
      <c r="D32" s="212"/>
      <c r="E32" s="228"/>
      <c r="F32" s="212"/>
      <c r="G32" s="212"/>
      <c r="H32" s="212"/>
      <c r="I32" s="212"/>
      <c r="J32" s="222"/>
      <c r="K32" s="211"/>
      <c r="L32" s="142"/>
      <c r="M32" s="143"/>
      <c r="N32" s="216"/>
      <c r="O32" s="142"/>
      <c r="P32" s="143"/>
      <c r="Q32" s="144"/>
      <c r="R32" s="217">
        <v>4</v>
      </c>
      <c r="S32" s="223"/>
      <c r="T32" s="20"/>
      <c r="U32" s="20" t="str">
        <f t="shared" si="0"/>
        <v/>
      </c>
      <c r="V32" s="219"/>
      <c r="W32" s="219"/>
      <c r="X32" s="12" t="str">
        <f t="shared" si="1"/>
        <v/>
      </c>
      <c r="Y32" s="219"/>
      <c r="Z32" s="219"/>
      <c r="AA32" s="219"/>
      <c r="AB32" s="219"/>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224"/>
      <c r="AI32" s="18"/>
      <c r="AJ32" s="18"/>
      <c r="AK32" s="14"/>
      <c r="AL32" s="14"/>
      <c r="AM32" s="18"/>
      <c r="AN32" s="18"/>
      <c r="AO32" s="14"/>
      <c r="AP32" s="14"/>
      <c r="AQ32" s="18"/>
      <c r="AR32" s="18"/>
      <c r="AS32" s="14"/>
      <c r="AT32" s="14"/>
      <c r="AU32" s="18"/>
      <c r="AV32" s="18"/>
      <c r="AW32" s="14"/>
      <c r="AX32" s="14"/>
      <c r="AY32" s="239"/>
      <c r="AZ32" s="217"/>
      <c r="BA32" s="241"/>
      <c r="BB32" s="14"/>
      <c r="BC32" s="18"/>
      <c r="BD32" s="14"/>
      <c r="BE32" s="18"/>
      <c r="BF32" s="14"/>
      <c r="BG32" s="18"/>
      <c r="BH32" s="14"/>
      <c r="BI32" s="18"/>
      <c r="BJ32" s="19"/>
      <c r="BK32" s="243"/>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x14ac:dyDescent="0.25">
      <c r="A33" s="211"/>
      <c r="B33" s="212"/>
      <c r="C33" s="212"/>
      <c r="D33" s="212"/>
      <c r="E33" s="228"/>
      <c r="F33" s="212"/>
      <c r="G33" s="212"/>
      <c r="H33" s="212"/>
      <c r="I33" s="212"/>
      <c r="J33" s="222"/>
      <c r="K33" s="211"/>
      <c r="L33" s="142"/>
      <c r="M33" s="143"/>
      <c r="N33" s="216"/>
      <c r="O33" s="142"/>
      <c r="P33" s="143"/>
      <c r="Q33" s="144"/>
      <c r="R33" s="217">
        <v>5</v>
      </c>
      <c r="S33" s="223"/>
      <c r="T33" s="20"/>
      <c r="U33" s="20" t="str">
        <f t="shared" si="0"/>
        <v/>
      </c>
      <c r="V33" s="219"/>
      <c r="W33" s="219"/>
      <c r="X33" s="12" t="str">
        <f t="shared" si="1"/>
        <v/>
      </c>
      <c r="Y33" s="219"/>
      <c r="Z33" s="219"/>
      <c r="AA33" s="219"/>
      <c r="AB33" s="219"/>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224"/>
      <c r="AI33" s="18"/>
      <c r="AJ33" s="18"/>
      <c r="AK33" s="14"/>
      <c r="AL33" s="14"/>
      <c r="AM33" s="18"/>
      <c r="AN33" s="18"/>
      <c r="AO33" s="14"/>
      <c r="AP33" s="14"/>
      <c r="AQ33" s="18"/>
      <c r="AR33" s="18"/>
      <c r="AS33" s="14"/>
      <c r="AT33" s="14"/>
      <c r="AU33" s="18"/>
      <c r="AV33" s="18"/>
      <c r="AW33" s="14"/>
      <c r="AX33" s="14"/>
      <c r="AY33" s="239"/>
      <c r="AZ33" s="217"/>
      <c r="BA33" s="241"/>
      <c r="BB33" s="14"/>
      <c r="BC33" s="18"/>
      <c r="BD33" s="14"/>
      <c r="BE33" s="18"/>
      <c r="BF33" s="14"/>
      <c r="BG33" s="18"/>
      <c r="BH33" s="14"/>
      <c r="BI33" s="18"/>
      <c r="BJ33" s="19"/>
      <c r="BK33" s="243"/>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x14ac:dyDescent="0.25">
      <c r="A34" s="211"/>
      <c r="B34" s="212"/>
      <c r="C34" s="212"/>
      <c r="D34" s="212"/>
      <c r="E34" s="228"/>
      <c r="F34" s="212"/>
      <c r="G34" s="212"/>
      <c r="H34" s="212"/>
      <c r="I34" s="212"/>
      <c r="J34" s="226"/>
      <c r="K34" s="211"/>
      <c r="L34" s="142"/>
      <c r="M34" s="143"/>
      <c r="N34" s="216"/>
      <c r="O34" s="142"/>
      <c r="P34" s="143"/>
      <c r="Q34" s="144"/>
      <c r="R34" s="217">
        <v>6</v>
      </c>
      <c r="S34" s="223"/>
      <c r="T34" s="20"/>
      <c r="U34" s="20" t="str">
        <f t="shared" si="0"/>
        <v/>
      </c>
      <c r="V34" s="219"/>
      <c r="W34" s="219"/>
      <c r="X34" s="12" t="str">
        <f t="shared" si="1"/>
        <v/>
      </c>
      <c r="Y34" s="219"/>
      <c r="Z34" s="219"/>
      <c r="AA34" s="219"/>
      <c r="AB34" s="219"/>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227"/>
      <c r="AI34" s="18"/>
      <c r="AJ34" s="18"/>
      <c r="AK34" s="14"/>
      <c r="AL34" s="14"/>
      <c r="AM34" s="18"/>
      <c r="AN34" s="18"/>
      <c r="AO34" s="14"/>
      <c r="AP34" s="14"/>
      <c r="AQ34" s="18"/>
      <c r="AR34" s="18"/>
      <c r="AS34" s="14"/>
      <c r="AT34" s="14"/>
      <c r="AU34" s="18"/>
      <c r="AV34" s="18"/>
      <c r="AW34" s="14"/>
      <c r="AX34" s="14"/>
      <c r="AY34" s="239"/>
      <c r="AZ34" s="217"/>
      <c r="BA34" s="241"/>
      <c r="BB34" s="14"/>
      <c r="BC34" s="18"/>
      <c r="BD34" s="14"/>
      <c r="BE34" s="18"/>
      <c r="BF34" s="14"/>
      <c r="BG34" s="18"/>
      <c r="BH34" s="14"/>
      <c r="BI34" s="18"/>
      <c r="BJ34" s="19"/>
      <c r="BK34" s="243"/>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x14ac:dyDescent="0.25">
      <c r="A35" s="211">
        <v>6</v>
      </c>
      <c r="B35" s="212"/>
      <c r="C35" s="212"/>
      <c r="D35" s="212"/>
      <c r="E35" s="228"/>
      <c r="F35" s="212"/>
      <c r="G35" s="212"/>
      <c r="H35" s="212"/>
      <c r="I35" s="212"/>
      <c r="J35" s="214"/>
      <c r="K35" s="211"/>
      <c r="L35" s="142" t="str">
        <f>IF(K35&lt;=0,"",IF(K35&lt;=2,"Muy Baja",IF(K35&lt;=24,"Baja",IF(K35&lt;=500,"Media",IF(K35&lt;=5000,"Alta","Muy Alta")))))</f>
        <v/>
      </c>
      <c r="M35" s="143" t="str">
        <f>IF(L35="","",IF(L35="Muy Baja",0.2,IF(L35="Baja",0.4,IF(L35="Media",0.6,IF(L35="Alta",0.8,IF(L35="Muy Alta",1,))))))</f>
        <v/>
      </c>
      <c r="N35" s="216"/>
      <c r="O35" s="142"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43" t="str">
        <f>IF(O35="","",IF(O35="Leve",0.2,IF(O35="Menor",0.4,IF(O35="Moderado",0.6,IF(O35="Mayor",0.8,IF(O35="Catastrófico",1,))))))</f>
        <v/>
      </c>
      <c r="Q35" s="144"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217">
        <v>1</v>
      </c>
      <c r="S35" s="223"/>
      <c r="T35" s="20"/>
      <c r="U35" s="20" t="str">
        <f t="shared" si="0"/>
        <v/>
      </c>
      <c r="V35" s="219"/>
      <c r="W35" s="219"/>
      <c r="X35" s="12" t="str">
        <f t="shared" si="1"/>
        <v/>
      </c>
      <c r="Y35" s="219"/>
      <c r="Z35" s="219"/>
      <c r="AA35" s="219"/>
      <c r="AB35" s="219"/>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220"/>
      <c r="AI35" s="18"/>
      <c r="AJ35" s="18"/>
      <c r="AK35" s="14"/>
      <c r="AL35" s="14"/>
      <c r="AM35" s="18"/>
      <c r="AN35" s="18"/>
      <c r="AO35" s="14"/>
      <c r="AP35" s="14"/>
      <c r="AQ35" s="18"/>
      <c r="AR35" s="18"/>
      <c r="AS35" s="14"/>
      <c r="AT35" s="14"/>
      <c r="AU35" s="18"/>
      <c r="AV35" s="18"/>
      <c r="AW35" s="14"/>
      <c r="AX35" s="14"/>
      <c r="AY35" s="239"/>
      <c r="AZ35" s="217"/>
      <c r="BA35" s="241"/>
      <c r="BB35" s="14"/>
      <c r="BC35" s="18"/>
      <c r="BD35" s="14"/>
      <c r="BE35" s="18"/>
      <c r="BF35" s="14"/>
      <c r="BG35" s="18"/>
      <c r="BH35" s="14"/>
      <c r="BI35" s="18"/>
      <c r="BJ35" s="19"/>
      <c r="BK35" s="243"/>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x14ac:dyDescent="0.25">
      <c r="A36" s="211"/>
      <c r="B36" s="212"/>
      <c r="C36" s="212"/>
      <c r="D36" s="212"/>
      <c r="E36" s="228"/>
      <c r="F36" s="212"/>
      <c r="G36" s="212"/>
      <c r="H36" s="212"/>
      <c r="I36" s="212"/>
      <c r="J36" s="222"/>
      <c r="K36" s="211"/>
      <c r="L36" s="142"/>
      <c r="M36" s="143"/>
      <c r="N36" s="216"/>
      <c r="O36" s="142"/>
      <c r="P36" s="143"/>
      <c r="Q36" s="144"/>
      <c r="R36" s="217">
        <v>2</v>
      </c>
      <c r="S36" s="223"/>
      <c r="T36" s="20"/>
      <c r="U36" s="20" t="str">
        <f t="shared" si="0"/>
        <v/>
      </c>
      <c r="V36" s="219"/>
      <c r="W36" s="219"/>
      <c r="X36" s="12" t="str">
        <f t="shared" si="1"/>
        <v/>
      </c>
      <c r="Y36" s="219"/>
      <c r="Z36" s="219"/>
      <c r="AA36" s="219"/>
      <c r="AB36" s="219"/>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224"/>
      <c r="AI36" s="18"/>
      <c r="AJ36" s="18"/>
      <c r="AK36" s="14"/>
      <c r="AL36" s="14"/>
      <c r="AM36" s="18"/>
      <c r="AN36" s="18"/>
      <c r="AO36" s="14"/>
      <c r="AP36" s="14"/>
      <c r="AQ36" s="18"/>
      <c r="AR36" s="18"/>
      <c r="AS36" s="14"/>
      <c r="AT36" s="14"/>
      <c r="AU36" s="18"/>
      <c r="AV36" s="18"/>
      <c r="AW36" s="14"/>
      <c r="AX36" s="14"/>
      <c r="AY36" s="239"/>
      <c r="AZ36" s="217"/>
      <c r="BA36" s="241"/>
      <c r="BB36" s="14"/>
      <c r="BC36" s="18"/>
      <c r="BD36" s="14"/>
      <c r="BE36" s="18"/>
      <c r="BF36" s="14"/>
      <c r="BG36" s="18"/>
      <c r="BH36" s="14"/>
      <c r="BI36" s="18"/>
      <c r="BJ36" s="19"/>
      <c r="BK36" s="243"/>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x14ac:dyDescent="0.25">
      <c r="A37" s="211"/>
      <c r="B37" s="212"/>
      <c r="C37" s="212"/>
      <c r="D37" s="212"/>
      <c r="E37" s="228"/>
      <c r="F37" s="212"/>
      <c r="G37" s="212"/>
      <c r="H37" s="212"/>
      <c r="I37" s="212"/>
      <c r="J37" s="222"/>
      <c r="K37" s="211"/>
      <c r="L37" s="142"/>
      <c r="M37" s="143"/>
      <c r="N37" s="216"/>
      <c r="O37" s="142"/>
      <c r="P37" s="143"/>
      <c r="Q37" s="144"/>
      <c r="R37" s="217">
        <v>3</v>
      </c>
      <c r="S37" s="218"/>
      <c r="T37" s="20"/>
      <c r="U37" s="20" t="str">
        <f t="shared" si="0"/>
        <v/>
      </c>
      <c r="V37" s="219"/>
      <c r="W37" s="219"/>
      <c r="X37" s="12" t="str">
        <f t="shared" ref="X37:X64" si="10">IF(AND(V37="Preventivo",W37="Automático"),"50%",IF(AND(V37="Preventivo",W37="Manual"),"40%",IF(AND(V37="Detectivo",W37="Automático"),"40%",IF(AND(V37="Detectivo",W37="Manual"),"30%",IF(AND(V37="Correctivo",W37="Automático"),"35%",IF(AND(V37="Correctivo",W37="Manual"),"25%",""))))))</f>
        <v/>
      </c>
      <c r="Y37" s="219"/>
      <c r="Z37" s="219"/>
      <c r="AA37" s="219"/>
      <c r="AB37" s="219"/>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224"/>
      <c r="AI37" s="18"/>
      <c r="AJ37" s="18"/>
      <c r="AK37" s="14"/>
      <c r="AL37" s="14"/>
      <c r="AM37" s="18"/>
      <c r="AN37" s="18"/>
      <c r="AO37" s="14"/>
      <c r="AP37" s="14"/>
      <c r="AQ37" s="18"/>
      <c r="AR37" s="18"/>
      <c r="AS37" s="14"/>
      <c r="AT37" s="14"/>
      <c r="AU37" s="18"/>
      <c r="AV37" s="18"/>
      <c r="AW37" s="14"/>
      <c r="AX37" s="14"/>
      <c r="AY37" s="239"/>
      <c r="AZ37" s="217"/>
      <c r="BA37" s="241"/>
      <c r="BB37" s="14"/>
      <c r="BC37" s="18"/>
      <c r="BD37" s="14"/>
      <c r="BE37" s="18"/>
      <c r="BF37" s="14"/>
      <c r="BG37" s="18"/>
      <c r="BH37" s="14"/>
      <c r="BI37" s="18"/>
      <c r="BJ37" s="19"/>
      <c r="BK37" s="243"/>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x14ac:dyDescent="0.25">
      <c r="A38" s="211"/>
      <c r="B38" s="212"/>
      <c r="C38" s="212"/>
      <c r="D38" s="212"/>
      <c r="E38" s="228"/>
      <c r="F38" s="212"/>
      <c r="G38" s="212"/>
      <c r="H38" s="212"/>
      <c r="I38" s="212"/>
      <c r="J38" s="222"/>
      <c r="K38" s="211"/>
      <c r="L38" s="142"/>
      <c r="M38" s="143"/>
      <c r="N38" s="216"/>
      <c r="O38" s="142"/>
      <c r="P38" s="143"/>
      <c r="Q38" s="144"/>
      <c r="R38" s="217">
        <v>4</v>
      </c>
      <c r="S38" s="223"/>
      <c r="T38" s="20"/>
      <c r="U38" s="20" t="str">
        <f t="shared" ref="U38:U64" si="11">IF(OR(V38="Preventivo",V38="Detectivo"),"Probabilidad",IF(V38="Correctivo","Impacto",""))</f>
        <v/>
      </c>
      <c r="V38" s="219"/>
      <c r="W38" s="219"/>
      <c r="X38" s="12" t="str">
        <f t="shared" si="10"/>
        <v/>
      </c>
      <c r="Y38" s="219"/>
      <c r="Z38" s="219"/>
      <c r="AA38" s="219"/>
      <c r="AB38" s="219"/>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224"/>
      <c r="AI38" s="18"/>
      <c r="AJ38" s="18"/>
      <c r="AK38" s="14"/>
      <c r="AL38" s="14"/>
      <c r="AM38" s="18"/>
      <c r="AN38" s="18"/>
      <c r="AO38" s="14"/>
      <c r="AP38" s="14"/>
      <c r="AQ38" s="18"/>
      <c r="AR38" s="18"/>
      <c r="AS38" s="14"/>
      <c r="AT38" s="14"/>
      <c r="AU38" s="18"/>
      <c r="AV38" s="18"/>
      <c r="AW38" s="14"/>
      <c r="AX38" s="14"/>
      <c r="AY38" s="239"/>
      <c r="AZ38" s="217"/>
      <c r="BA38" s="241"/>
      <c r="BB38" s="14"/>
      <c r="BC38" s="18"/>
      <c r="BD38" s="14"/>
      <c r="BE38" s="18"/>
      <c r="BF38" s="14"/>
      <c r="BG38" s="18"/>
      <c r="BH38" s="14"/>
      <c r="BI38" s="18"/>
      <c r="BJ38" s="19"/>
      <c r="BK38" s="243"/>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x14ac:dyDescent="0.25">
      <c r="A39" s="211"/>
      <c r="B39" s="212"/>
      <c r="C39" s="212"/>
      <c r="D39" s="212"/>
      <c r="E39" s="228"/>
      <c r="F39" s="212"/>
      <c r="G39" s="212"/>
      <c r="H39" s="212"/>
      <c r="I39" s="212"/>
      <c r="J39" s="222"/>
      <c r="K39" s="211"/>
      <c r="L39" s="142"/>
      <c r="M39" s="143"/>
      <c r="N39" s="216"/>
      <c r="O39" s="142"/>
      <c r="P39" s="143"/>
      <c r="Q39" s="144"/>
      <c r="R39" s="217">
        <v>5</v>
      </c>
      <c r="S39" s="223"/>
      <c r="T39" s="20"/>
      <c r="U39" s="20" t="str">
        <f t="shared" si="11"/>
        <v/>
      </c>
      <c r="V39" s="219"/>
      <c r="W39" s="219"/>
      <c r="X39" s="12" t="str">
        <f t="shared" si="10"/>
        <v/>
      </c>
      <c r="Y39" s="219"/>
      <c r="Z39" s="219"/>
      <c r="AA39" s="219"/>
      <c r="AB39" s="219"/>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224"/>
      <c r="AI39" s="18"/>
      <c r="AJ39" s="18"/>
      <c r="AK39" s="14"/>
      <c r="AL39" s="14"/>
      <c r="AM39" s="18"/>
      <c r="AN39" s="18"/>
      <c r="AO39" s="14"/>
      <c r="AP39" s="14"/>
      <c r="AQ39" s="18"/>
      <c r="AR39" s="18"/>
      <c r="AS39" s="14"/>
      <c r="AT39" s="14"/>
      <c r="AU39" s="18"/>
      <c r="AV39" s="18"/>
      <c r="AW39" s="14"/>
      <c r="AX39" s="14"/>
      <c r="AY39" s="239"/>
      <c r="AZ39" s="217"/>
      <c r="BA39" s="241"/>
      <c r="BB39" s="14"/>
      <c r="BC39" s="18"/>
      <c r="BD39" s="14"/>
      <c r="BE39" s="18"/>
      <c r="BF39" s="14"/>
      <c r="BG39" s="18"/>
      <c r="BH39" s="14"/>
      <c r="BI39" s="18"/>
      <c r="BJ39" s="19"/>
      <c r="BK39" s="243"/>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x14ac:dyDescent="0.25">
      <c r="A40" s="211"/>
      <c r="B40" s="212"/>
      <c r="C40" s="212"/>
      <c r="D40" s="212"/>
      <c r="E40" s="228"/>
      <c r="F40" s="212"/>
      <c r="G40" s="212"/>
      <c r="H40" s="212"/>
      <c r="I40" s="212"/>
      <c r="J40" s="226"/>
      <c r="K40" s="211"/>
      <c r="L40" s="142"/>
      <c r="M40" s="143"/>
      <c r="N40" s="216"/>
      <c r="O40" s="142"/>
      <c r="P40" s="143"/>
      <c r="Q40" s="144"/>
      <c r="R40" s="217">
        <v>6</v>
      </c>
      <c r="S40" s="223"/>
      <c r="T40" s="20"/>
      <c r="U40" s="20" t="str">
        <f t="shared" si="11"/>
        <v/>
      </c>
      <c r="V40" s="219"/>
      <c r="W40" s="219"/>
      <c r="X40" s="12" t="str">
        <f t="shared" si="10"/>
        <v/>
      </c>
      <c r="Y40" s="219"/>
      <c r="Z40" s="219"/>
      <c r="AA40" s="219"/>
      <c r="AB40" s="219"/>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227"/>
      <c r="AI40" s="18"/>
      <c r="AJ40" s="18"/>
      <c r="AK40" s="14"/>
      <c r="AL40" s="14"/>
      <c r="AM40" s="18"/>
      <c r="AN40" s="18"/>
      <c r="AO40" s="14"/>
      <c r="AP40" s="14"/>
      <c r="AQ40" s="18"/>
      <c r="AR40" s="18"/>
      <c r="AS40" s="14"/>
      <c r="AT40" s="14"/>
      <c r="AU40" s="18"/>
      <c r="AV40" s="18"/>
      <c r="AW40" s="14"/>
      <c r="AX40" s="14"/>
      <c r="AY40" s="239"/>
      <c r="AZ40" s="217"/>
      <c r="BA40" s="241"/>
      <c r="BB40" s="14"/>
      <c r="BC40" s="18"/>
      <c r="BD40" s="14"/>
      <c r="BE40" s="18"/>
      <c r="BF40" s="14"/>
      <c r="BG40" s="18"/>
      <c r="BH40" s="14"/>
      <c r="BI40" s="18"/>
      <c r="BJ40" s="19"/>
      <c r="BK40" s="243"/>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x14ac:dyDescent="0.25">
      <c r="A41" s="211">
        <v>7</v>
      </c>
      <c r="B41" s="212"/>
      <c r="C41" s="212"/>
      <c r="D41" s="212"/>
      <c r="E41" s="228"/>
      <c r="F41" s="212"/>
      <c r="G41" s="212"/>
      <c r="H41" s="212"/>
      <c r="I41" s="212"/>
      <c r="J41" s="214"/>
      <c r="K41" s="211"/>
      <c r="L41" s="142" t="str">
        <f>IF(K41&lt;=0,"",IF(K41&lt;=2,"Muy Baja",IF(K41&lt;=24,"Baja",IF(K41&lt;=500,"Media",IF(K41&lt;=5000,"Alta","Muy Alta")))))</f>
        <v/>
      </c>
      <c r="M41" s="143" t="str">
        <f>IF(L41="","",IF(L41="Muy Baja",0.2,IF(L41="Baja",0.4,IF(L41="Media",0.6,IF(L41="Alta",0.8,IF(L41="Muy Alta",1,))))))</f>
        <v/>
      </c>
      <c r="N41" s="216"/>
      <c r="O41" s="142"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43" t="str">
        <f>IF(O41="","",IF(O41="Leve",0.2,IF(O41="Menor",0.4,IF(O41="Moderado",0.6,IF(O41="Mayor",0.8,IF(O41="Catastrófico",1,))))))</f>
        <v/>
      </c>
      <c r="Q41" s="144"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217">
        <v>1</v>
      </c>
      <c r="S41" s="223"/>
      <c r="T41" s="20"/>
      <c r="U41" s="20" t="str">
        <f t="shared" si="11"/>
        <v/>
      </c>
      <c r="V41" s="219"/>
      <c r="W41" s="219"/>
      <c r="X41" s="12" t="str">
        <f t="shared" si="10"/>
        <v/>
      </c>
      <c r="Y41" s="219"/>
      <c r="Z41" s="219"/>
      <c r="AA41" s="219"/>
      <c r="AB41" s="219"/>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220"/>
      <c r="AI41" s="18"/>
      <c r="AJ41" s="18"/>
      <c r="AK41" s="14"/>
      <c r="AL41" s="14"/>
      <c r="AM41" s="18"/>
      <c r="AN41" s="18"/>
      <c r="AO41" s="14"/>
      <c r="AP41" s="14"/>
      <c r="AQ41" s="18"/>
      <c r="AR41" s="18"/>
      <c r="AS41" s="14"/>
      <c r="AT41" s="14"/>
      <c r="AU41" s="18"/>
      <c r="AV41" s="18"/>
      <c r="AW41" s="14"/>
      <c r="AX41" s="14"/>
      <c r="AY41" s="239"/>
      <c r="AZ41" s="217"/>
      <c r="BA41" s="241"/>
      <c r="BB41" s="14"/>
      <c r="BC41" s="18"/>
      <c r="BD41" s="14"/>
      <c r="BE41" s="18"/>
      <c r="BF41" s="14"/>
      <c r="BG41" s="18"/>
      <c r="BH41" s="14"/>
      <c r="BI41" s="18"/>
      <c r="BJ41" s="19"/>
      <c r="BK41" s="243"/>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x14ac:dyDescent="0.25">
      <c r="A42" s="211"/>
      <c r="B42" s="212"/>
      <c r="C42" s="212"/>
      <c r="D42" s="212"/>
      <c r="E42" s="228"/>
      <c r="F42" s="212"/>
      <c r="G42" s="212"/>
      <c r="H42" s="212"/>
      <c r="I42" s="212"/>
      <c r="J42" s="222"/>
      <c r="K42" s="211"/>
      <c r="L42" s="142"/>
      <c r="M42" s="143"/>
      <c r="N42" s="216"/>
      <c r="O42" s="142"/>
      <c r="P42" s="143"/>
      <c r="Q42" s="144"/>
      <c r="R42" s="217">
        <v>2</v>
      </c>
      <c r="S42" s="223"/>
      <c r="T42" s="20"/>
      <c r="U42" s="20" t="str">
        <f t="shared" si="11"/>
        <v/>
      </c>
      <c r="V42" s="219"/>
      <c r="W42" s="219"/>
      <c r="X42" s="12" t="str">
        <f t="shared" si="10"/>
        <v/>
      </c>
      <c r="Y42" s="219"/>
      <c r="Z42" s="219"/>
      <c r="AA42" s="219"/>
      <c r="AB42" s="219"/>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224"/>
      <c r="AI42" s="18"/>
      <c r="AJ42" s="18"/>
      <c r="AK42" s="14"/>
      <c r="AL42" s="14"/>
      <c r="AM42" s="18"/>
      <c r="AN42" s="18"/>
      <c r="AO42" s="14"/>
      <c r="AP42" s="14"/>
      <c r="AQ42" s="18"/>
      <c r="AR42" s="18"/>
      <c r="AS42" s="14"/>
      <c r="AT42" s="14"/>
      <c r="AU42" s="18"/>
      <c r="AV42" s="18"/>
      <c r="AW42" s="14"/>
      <c r="AX42" s="14"/>
      <c r="AY42" s="239"/>
      <c r="AZ42" s="217"/>
      <c r="BA42" s="241"/>
      <c r="BB42" s="14"/>
      <c r="BC42" s="18"/>
      <c r="BD42" s="14"/>
      <c r="BE42" s="18"/>
      <c r="BF42" s="14"/>
      <c r="BG42" s="18"/>
      <c r="BH42" s="14"/>
      <c r="BI42" s="18"/>
      <c r="BJ42" s="19"/>
      <c r="BK42" s="243"/>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x14ac:dyDescent="0.25">
      <c r="A43" s="211"/>
      <c r="B43" s="212"/>
      <c r="C43" s="212"/>
      <c r="D43" s="212"/>
      <c r="E43" s="228"/>
      <c r="F43" s="212"/>
      <c r="G43" s="212"/>
      <c r="H43" s="212"/>
      <c r="I43" s="212"/>
      <c r="J43" s="222"/>
      <c r="K43" s="211"/>
      <c r="L43" s="142"/>
      <c r="M43" s="143"/>
      <c r="N43" s="216"/>
      <c r="O43" s="142"/>
      <c r="P43" s="143"/>
      <c r="Q43" s="144"/>
      <c r="R43" s="217">
        <v>3</v>
      </c>
      <c r="S43" s="218"/>
      <c r="T43" s="20"/>
      <c r="U43" s="20" t="str">
        <f t="shared" si="11"/>
        <v/>
      </c>
      <c r="V43" s="219"/>
      <c r="W43" s="219"/>
      <c r="X43" s="12" t="str">
        <f t="shared" si="10"/>
        <v/>
      </c>
      <c r="Y43" s="219"/>
      <c r="Z43" s="219"/>
      <c r="AA43" s="219"/>
      <c r="AB43" s="219"/>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224"/>
      <c r="AI43" s="18"/>
      <c r="AJ43" s="18"/>
      <c r="AK43" s="14"/>
      <c r="AL43" s="14"/>
      <c r="AM43" s="18"/>
      <c r="AN43" s="18"/>
      <c r="AO43" s="14"/>
      <c r="AP43" s="14"/>
      <c r="AQ43" s="18"/>
      <c r="AR43" s="18"/>
      <c r="AS43" s="14"/>
      <c r="AT43" s="14"/>
      <c r="AU43" s="18"/>
      <c r="AV43" s="18"/>
      <c r="AW43" s="14"/>
      <c r="AX43" s="14"/>
      <c r="AY43" s="239"/>
      <c r="AZ43" s="217"/>
      <c r="BA43" s="241"/>
      <c r="BB43" s="14"/>
      <c r="BC43" s="18"/>
      <c r="BD43" s="14"/>
      <c r="BE43" s="18"/>
      <c r="BF43" s="14"/>
      <c r="BG43" s="18"/>
      <c r="BH43" s="14"/>
      <c r="BI43" s="18"/>
      <c r="BJ43" s="19"/>
      <c r="BK43" s="243"/>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x14ac:dyDescent="0.25">
      <c r="A44" s="211"/>
      <c r="B44" s="212"/>
      <c r="C44" s="212"/>
      <c r="D44" s="212"/>
      <c r="E44" s="228"/>
      <c r="F44" s="212"/>
      <c r="G44" s="212"/>
      <c r="H44" s="212"/>
      <c r="I44" s="212"/>
      <c r="J44" s="222"/>
      <c r="K44" s="211"/>
      <c r="L44" s="142"/>
      <c r="M44" s="143"/>
      <c r="N44" s="216"/>
      <c r="O44" s="142"/>
      <c r="P44" s="143"/>
      <c r="Q44" s="144"/>
      <c r="R44" s="217">
        <v>4</v>
      </c>
      <c r="S44" s="223"/>
      <c r="T44" s="20"/>
      <c r="U44" s="20" t="str">
        <f t="shared" si="11"/>
        <v/>
      </c>
      <c r="V44" s="219"/>
      <c r="W44" s="219"/>
      <c r="X44" s="12" t="str">
        <f t="shared" si="10"/>
        <v/>
      </c>
      <c r="Y44" s="219"/>
      <c r="Z44" s="219"/>
      <c r="AA44" s="219"/>
      <c r="AB44" s="219"/>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224"/>
      <c r="AI44" s="18"/>
      <c r="AJ44" s="18"/>
      <c r="AK44" s="14"/>
      <c r="AL44" s="14"/>
      <c r="AM44" s="18"/>
      <c r="AN44" s="18"/>
      <c r="AO44" s="14"/>
      <c r="AP44" s="14"/>
      <c r="AQ44" s="18"/>
      <c r="AR44" s="18"/>
      <c r="AS44" s="14"/>
      <c r="AT44" s="14"/>
      <c r="AU44" s="18"/>
      <c r="AV44" s="18"/>
      <c r="AW44" s="14"/>
      <c r="AX44" s="14"/>
      <c r="AY44" s="239"/>
      <c r="AZ44" s="217"/>
      <c r="BA44" s="241"/>
      <c r="BB44" s="14"/>
      <c r="BC44" s="18"/>
      <c r="BD44" s="14"/>
      <c r="BE44" s="18"/>
      <c r="BF44" s="14"/>
      <c r="BG44" s="18"/>
      <c r="BH44" s="14"/>
      <c r="BI44" s="18"/>
      <c r="BJ44" s="19"/>
      <c r="BK44" s="243"/>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x14ac:dyDescent="0.25">
      <c r="A45" s="211"/>
      <c r="B45" s="212"/>
      <c r="C45" s="212"/>
      <c r="D45" s="212"/>
      <c r="E45" s="228"/>
      <c r="F45" s="212"/>
      <c r="G45" s="212"/>
      <c r="H45" s="212"/>
      <c r="I45" s="212"/>
      <c r="J45" s="222"/>
      <c r="K45" s="211"/>
      <c r="L45" s="142"/>
      <c r="M45" s="143"/>
      <c r="N45" s="216"/>
      <c r="O45" s="142"/>
      <c r="P45" s="143"/>
      <c r="Q45" s="144"/>
      <c r="R45" s="217">
        <v>5</v>
      </c>
      <c r="S45" s="223"/>
      <c r="T45" s="20"/>
      <c r="U45" s="20" t="str">
        <f t="shared" si="11"/>
        <v/>
      </c>
      <c r="V45" s="219"/>
      <c r="W45" s="219"/>
      <c r="X45" s="12" t="str">
        <f t="shared" si="10"/>
        <v/>
      </c>
      <c r="Y45" s="219"/>
      <c r="Z45" s="219"/>
      <c r="AA45" s="219"/>
      <c r="AB45" s="219"/>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224"/>
      <c r="AI45" s="18"/>
      <c r="AJ45" s="18"/>
      <c r="AK45" s="14"/>
      <c r="AL45" s="14"/>
      <c r="AM45" s="18"/>
      <c r="AN45" s="18"/>
      <c r="AO45" s="14"/>
      <c r="AP45" s="14"/>
      <c r="AQ45" s="18"/>
      <c r="AR45" s="18"/>
      <c r="AS45" s="14"/>
      <c r="AT45" s="14"/>
      <c r="AU45" s="18"/>
      <c r="AV45" s="18"/>
      <c r="AW45" s="14"/>
      <c r="AX45" s="14"/>
      <c r="AY45" s="239"/>
      <c r="AZ45" s="217"/>
      <c r="BA45" s="241"/>
      <c r="BB45" s="14"/>
      <c r="BC45" s="18"/>
      <c r="BD45" s="14"/>
      <c r="BE45" s="18"/>
      <c r="BF45" s="14"/>
      <c r="BG45" s="18"/>
      <c r="BH45" s="14"/>
      <c r="BI45" s="18"/>
      <c r="BJ45" s="19"/>
      <c r="BK45" s="243"/>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x14ac:dyDescent="0.25">
      <c r="A46" s="211"/>
      <c r="B46" s="212"/>
      <c r="C46" s="212"/>
      <c r="D46" s="212"/>
      <c r="E46" s="228"/>
      <c r="F46" s="212"/>
      <c r="G46" s="212"/>
      <c r="H46" s="212"/>
      <c r="I46" s="212"/>
      <c r="J46" s="226"/>
      <c r="K46" s="211"/>
      <c r="L46" s="142"/>
      <c r="M46" s="143"/>
      <c r="N46" s="216"/>
      <c r="O46" s="142"/>
      <c r="P46" s="143"/>
      <c r="Q46" s="144"/>
      <c r="R46" s="217">
        <v>6</v>
      </c>
      <c r="S46" s="223"/>
      <c r="T46" s="20"/>
      <c r="U46" s="20" t="str">
        <f t="shared" si="11"/>
        <v/>
      </c>
      <c r="V46" s="219"/>
      <c r="W46" s="219"/>
      <c r="X46" s="12" t="str">
        <f t="shared" si="10"/>
        <v/>
      </c>
      <c r="Y46" s="219"/>
      <c r="Z46" s="219"/>
      <c r="AA46" s="219"/>
      <c r="AB46" s="219"/>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227"/>
      <c r="AI46" s="18"/>
      <c r="AJ46" s="18"/>
      <c r="AK46" s="14"/>
      <c r="AL46" s="14"/>
      <c r="AM46" s="18"/>
      <c r="AN46" s="18"/>
      <c r="AO46" s="14"/>
      <c r="AP46" s="14"/>
      <c r="AQ46" s="18"/>
      <c r="AR46" s="18"/>
      <c r="AS46" s="14"/>
      <c r="AT46" s="14"/>
      <c r="AU46" s="18"/>
      <c r="AV46" s="18"/>
      <c r="AW46" s="14"/>
      <c r="AX46" s="14"/>
      <c r="AY46" s="239"/>
      <c r="AZ46" s="217"/>
      <c r="BA46" s="241"/>
      <c r="BB46" s="14"/>
      <c r="BC46" s="18"/>
      <c r="BD46" s="14"/>
      <c r="BE46" s="18"/>
      <c r="BF46" s="14"/>
      <c r="BG46" s="18"/>
      <c r="BH46" s="14"/>
      <c r="BI46" s="18"/>
      <c r="BJ46" s="19"/>
      <c r="BK46" s="243"/>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x14ac:dyDescent="0.25">
      <c r="A47" s="211">
        <v>8</v>
      </c>
      <c r="B47" s="212"/>
      <c r="C47" s="212"/>
      <c r="D47" s="212"/>
      <c r="E47" s="228"/>
      <c r="F47" s="212"/>
      <c r="G47" s="212"/>
      <c r="H47" s="212"/>
      <c r="I47" s="212"/>
      <c r="J47" s="214"/>
      <c r="K47" s="211"/>
      <c r="L47" s="142" t="str">
        <f>IF(K47&lt;=0,"",IF(K47&lt;=2,"Muy Baja",IF(K47&lt;=24,"Baja",IF(K47&lt;=500,"Media",IF(K47&lt;=5000,"Alta","Muy Alta")))))</f>
        <v/>
      </c>
      <c r="M47" s="143" t="str">
        <f>IF(L47="","",IF(L47="Muy Baja",0.2,IF(L47="Baja",0.4,IF(L47="Media",0.6,IF(L47="Alta",0.8,IF(L47="Muy Alta",1,))))))</f>
        <v/>
      </c>
      <c r="N47" s="216"/>
      <c r="O47" s="142"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43" t="str">
        <f>IF(O47="","",IF(O47="Leve",0.2,IF(O47="Menor",0.4,IF(O47="Moderado",0.6,IF(O47="Mayor",0.8,IF(O47="Catastrófico",1,))))))</f>
        <v/>
      </c>
      <c r="Q47" s="144"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217">
        <v>1</v>
      </c>
      <c r="S47" s="223"/>
      <c r="T47" s="20"/>
      <c r="U47" s="20" t="str">
        <f t="shared" si="11"/>
        <v/>
      </c>
      <c r="V47" s="219"/>
      <c r="W47" s="219"/>
      <c r="X47" s="12" t="str">
        <f t="shared" si="10"/>
        <v/>
      </c>
      <c r="Y47" s="219"/>
      <c r="Z47" s="219"/>
      <c r="AA47" s="219"/>
      <c r="AB47" s="219"/>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220"/>
      <c r="AI47" s="18"/>
      <c r="AJ47" s="18"/>
      <c r="AK47" s="14"/>
      <c r="AL47" s="14"/>
      <c r="AM47" s="18"/>
      <c r="AN47" s="18"/>
      <c r="AO47" s="14"/>
      <c r="AP47" s="14"/>
      <c r="AQ47" s="18"/>
      <c r="AR47" s="18"/>
      <c r="AS47" s="14"/>
      <c r="AT47" s="14"/>
      <c r="AU47" s="18"/>
      <c r="AV47" s="18"/>
      <c r="AW47" s="14"/>
      <c r="AX47" s="14"/>
      <c r="AY47" s="239"/>
      <c r="AZ47" s="217"/>
      <c r="BA47" s="241"/>
      <c r="BB47" s="14"/>
      <c r="BC47" s="18"/>
      <c r="BD47" s="14"/>
      <c r="BE47" s="18"/>
      <c r="BF47" s="14"/>
      <c r="BG47" s="18"/>
      <c r="BH47" s="14"/>
      <c r="BI47" s="18"/>
      <c r="BJ47" s="19"/>
      <c r="BK47" s="243"/>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x14ac:dyDescent="0.25">
      <c r="A48" s="211"/>
      <c r="B48" s="212"/>
      <c r="C48" s="212"/>
      <c r="D48" s="212"/>
      <c r="E48" s="228"/>
      <c r="F48" s="212"/>
      <c r="G48" s="212"/>
      <c r="H48" s="212"/>
      <c r="I48" s="212"/>
      <c r="J48" s="222"/>
      <c r="K48" s="211"/>
      <c r="L48" s="142"/>
      <c r="M48" s="143"/>
      <c r="N48" s="216"/>
      <c r="O48" s="142"/>
      <c r="P48" s="143"/>
      <c r="Q48" s="144"/>
      <c r="R48" s="217">
        <v>2</v>
      </c>
      <c r="S48" s="223"/>
      <c r="T48" s="20"/>
      <c r="U48" s="20" t="str">
        <f t="shared" si="11"/>
        <v/>
      </c>
      <c r="V48" s="219"/>
      <c r="W48" s="219"/>
      <c r="X48" s="12" t="str">
        <f t="shared" si="10"/>
        <v/>
      </c>
      <c r="Y48" s="219"/>
      <c r="Z48" s="219"/>
      <c r="AA48" s="219"/>
      <c r="AB48" s="219"/>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224"/>
      <c r="AI48" s="18"/>
      <c r="AJ48" s="18"/>
      <c r="AK48" s="14"/>
      <c r="AL48" s="14"/>
      <c r="AM48" s="18"/>
      <c r="AN48" s="18"/>
      <c r="AO48" s="14"/>
      <c r="AP48" s="14"/>
      <c r="AQ48" s="18"/>
      <c r="AR48" s="18"/>
      <c r="AS48" s="14"/>
      <c r="AT48" s="14"/>
      <c r="AU48" s="18"/>
      <c r="AV48" s="18"/>
      <c r="AW48" s="14"/>
      <c r="AX48" s="14"/>
      <c r="AY48" s="239"/>
      <c r="AZ48" s="217"/>
      <c r="BA48" s="241"/>
      <c r="BB48" s="14"/>
      <c r="BC48" s="18"/>
      <c r="BD48" s="14"/>
      <c r="BE48" s="18"/>
      <c r="BF48" s="14"/>
      <c r="BG48" s="18"/>
      <c r="BH48" s="14"/>
      <c r="BI48" s="18"/>
      <c r="BJ48" s="19"/>
      <c r="BK48" s="243"/>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x14ac:dyDescent="0.25">
      <c r="A49" s="211"/>
      <c r="B49" s="212"/>
      <c r="C49" s="212"/>
      <c r="D49" s="212"/>
      <c r="E49" s="228"/>
      <c r="F49" s="212"/>
      <c r="G49" s="212"/>
      <c r="H49" s="212"/>
      <c r="I49" s="212"/>
      <c r="J49" s="222"/>
      <c r="K49" s="211"/>
      <c r="L49" s="142"/>
      <c r="M49" s="143"/>
      <c r="N49" s="216"/>
      <c r="O49" s="142"/>
      <c r="P49" s="143"/>
      <c r="Q49" s="144"/>
      <c r="R49" s="217">
        <v>3</v>
      </c>
      <c r="S49" s="218"/>
      <c r="T49" s="20"/>
      <c r="U49" s="20" t="str">
        <f t="shared" si="11"/>
        <v/>
      </c>
      <c r="V49" s="219"/>
      <c r="W49" s="219"/>
      <c r="X49" s="12" t="str">
        <f t="shared" si="10"/>
        <v/>
      </c>
      <c r="Y49" s="219"/>
      <c r="Z49" s="219"/>
      <c r="AA49" s="219"/>
      <c r="AB49" s="219"/>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224"/>
      <c r="AI49" s="18"/>
      <c r="AJ49" s="18"/>
      <c r="AK49" s="14"/>
      <c r="AL49" s="14"/>
      <c r="AM49" s="18"/>
      <c r="AN49" s="18"/>
      <c r="AO49" s="14"/>
      <c r="AP49" s="14"/>
      <c r="AQ49" s="18"/>
      <c r="AR49" s="18"/>
      <c r="AS49" s="14"/>
      <c r="AT49" s="14"/>
      <c r="AU49" s="18"/>
      <c r="AV49" s="18"/>
      <c r="AW49" s="14"/>
      <c r="AX49" s="14"/>
      <c r="AY49" s="239"/>
      <c r="AZ49" s="217"/>
      <c r="BA49" s="241"/>
      <c r="BB49" s="14"/>
      <c r="BC49" s="18"/>
      <c r="BD49" s="14"/>
      <c r="BE49" s="18"/>
      <c r="BF49" s="14"/>
      <c r="BG49" s="18"/>
      <c r="BH49" s="14"/>
      <c r="BI49" s="18"/>
      <c r="BJ49" s="19"/>
      <c r="BK49" s="243"/>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x14ac:dyDescent="0.25">
      <c r="A50" s="211"/>
      <c r="B50" s="212"/>
      <c r="C50" s="212"/>
      <c r="D50" s="212"/>
      <c r="E50" s="228"/>
      <c r="F50" s="212"/>
      <c r="G50" s="212"/>
      <c r="H50" s="212"/>
      <c r="I50" s="212"/>
      <c r="J50" s="222"/>
      <c r="K50" s="211"/>
      <c r="L50" s="142"/>
      <c r="M50" s="143"/>
      <c r="N50" s="216"/>
      <c r="O50" s="142"/>
      <c r="P50" s="143"/>
      <c r="Q50" s="144"/>
      <c r="R50" s="217">
        <v>4</v>
      </c>
      <c r="S50" s="223"/>
      <c r="T50" s="20"/>
      <c r="U50" s="20" t="str">
        <f t="shared" si="11"/>
        <v/>
      </c>
      <c r="V50" s="219"/>
      <c r="W50" s="219"/>
      <c r="X50" s="12" t="str">
        <f t="shared" si="10"/>
        <v/>
      </c>
      <c r="Y50" s="219"/>
      <c r="Z50" s="219"/>
      <c r="AA50" s="219"/>
      <c r="AB50" s="219"/>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224"/>
      <c r="AI50" s="18"/>
      <c r="AJ50" s="18"/>
      <c r="AK50" s="14"/>
      <c r="AL50" s="14"/>
      <c r="AM50" s="18"/>
      <c r="AN50" s="18"/>
      <c r="AO50" s="14"/>
      <c r="AP50" s="14"/>
      <c r="AQ50" s="18"/>
      <c r="AR50" s="18"/>
      <c r="AS50" s="14"/>
      <c r="AT50" s="14"/>
      <c r="AU50" s="18"/>
      <c r="AV50" s="18"/>
      <c r="AW50" s="14"/>
      <c r="AX50" s="14"/>
      <c r="AY50" s="239"/>
      <c r="AZ50" s="217"/>
      <c r="BA50" s="241"/>
      <c r="BB50" s="14"/>
      <c r="BC50" s="18"/>
      <c r="BD50" s="14"/>
      <c r="BE50" s="18"/>
      <c r="BF50" s="14"/>
      <c r="BG50" s="18"/>
      <c r="BH50" s="14"/>
      <c r="BI50" s="18"/>
      <c r="BJ50" s="19"/>
      <c r="BK50" s="243"/>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x14ac:dyDescent="0.25">
      <c r="A51" s="211"/>
      <c r="B51" s="212"/>
      <c r="C51" s="212"/>
      <c r="D51" s="212"/>
      <c r="E51" s="228"/>
      <c r="F51" s="212"/>
      <c r="G51" s="212"/>
      <c r="H51" s="212"/>
      <c r="I51" s="212"/>
      <c r="J51" s="222"/>
      <c r="K51" s="211"/>
      <c r="L51" s="142"/>
      <c r="M51" s="143"/>
      <c r="N51" s="216"/>
      <c r="O51" s="142"/>
      <c r="P51" s="143"/>
      <c r="Q51" s="144"/>
      <c r="R51" s="217">
        <v>5</v>
      </c>
      <c r="S51" s="223"/>
      <c r="T51" s="20"/>
      <c r="U51" s="20" t="str">
        <f t="shared" si="11"/>
        <v/>
      </c>
      <c r="V51" s="219"/>
      <c r="W51" s="219"/>
      <c r="X51" s="12" t="str">
        <f t="shared" si="10"/>
        <v/>
      </c>
      <c r="Y51" s="219"/>
      <c r="Z51" s="219"/>
      <c r="AA51" s="219"/>
      <c r="AB51" s="219"/>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224"/>
      <c r="AI51" s="18"/>
      <c r="AJ51" s="18"/>
      <c r="AK51" s="14"/>
      <c r="AL51" s="14"/>
      <c r="AM51" s="18"/>
      <c r="AN51" s="18"/>
      <c r="AO51" s="14"/>
      <c r="AP51" s="14"/>
      <c r="AQ51" s="18"/>
      <c r="AR51" s="18"/>
      <c r="AS51" s="14"/>
      <c r="AT51" s="14"/>
      <c r="AU51" s="18"/>
      <c r="AV51" s="18"/>
      <c r="AW51" s="14"/>
      <c r="AX51" s="14"/>
      <c r="AY51" s="239"/>
      <c r="AZ51" s="217"/>
      <c r="BA51" s="241"/>
      <c r="BB51" s="14"/>
      <c r="BC51" s="18"/>
      <c r="BD51" s="14"/>
      <c r="BE51" s="18"/>
      <c r="BF51" s="14"/>
      <c r="BG51" s="18"/>
      <c r="BH51" s="14"/>
      <c r="BI51" s="18"/>
      <c r="BJ51" s="19"/>
      <c r="BK51" s="243"/>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x14ac:dyDescent="0.25">
      <c r="A52" s="211"/>
      <c r="B52" s="212"/>
      <c r="C52" s="212"/>
      <c r="D52" s="212"/>
      <c r="E52" s="228"/>
      <c r="F52" s="212"/>
      <c r="G52" s="212"/>
      <c r="H52" s="212"/>
      <c r="I52" s="212"/>
      <c r="J52" s="226"/>
      <c r="K52" s="211"/>
      <c r="L52" s="142"/>
      <c r="M52" s="143"/>
      <c r="N52" s="216"/>
      <c r="O52" s="142"/>
      <c r="P52" s="143"/>
      <c r="Q52" s="144"/>
      <c r="R52" s="217">
        <v>6</v>
      </c>
      <c r="S52" s="223"/>
      <c r="T52" s="20"/>
      <c r="U52" s="20" t="str">
        <f t="shared" si="11"/>
        <v/>
      </c>
      <c r="V52" s="219"/>
      <c r="W52" s="219"/>
      <c r="X52" s="12" t="str">
        <f t="shared" si="10"/>
        <v/>
      </c>
      <c r="Y52" s="219"/>
      <c r="Z52" s="219"/>
      <c r="AA52" s="219"/>
      <c r="AB52" s="219"/>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227"/>
      <c r="AI52" s="18"/>
      <c r="AJ52" s="18"/>
      <c r="AK52" s="14"/>
      <c r="AL52" s="14"/>
      <c r="AM52" s="18"/>
      <c r="AN52" s="18"/>
      <c r="AO52" s="14"/>
      <c r="AP52" s="14"/>
      <c r="AQ52" s="18"/>
      <c r="AR52" s="18"/>
      <c r="AS52" s="14"/>
      <c r="AT52" s="14"/>
      <c r="AU52" s="18"/>
      <c r="AV52" s="18"/>
      <c r="AW52" s="14"/>
      <c r="AX52" s="14"/>
      <c r="AY52" s="239"/>
      <c r="AZ52" s="217"/>
      <c r="BA52" s="241"/>
      <c r="BB52" s="14"/>
      <c r="BC52" s="18"/>
      <c r="BD52" s="14"/>
      <c r="BE52" s="18"/>
      <c r="BF52" s="14"/>
      <c r="BG52" s="18"/>
      <c r="BH52" s="14"/>
      <c r="BI52" s="18"/>
      <c r="BJ52" s="19"/>
      <c r="BK52" s="243"/>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x14ac:dyDescent="0.25">
      <c r="A53" s="211">
        <v>9</v>
      </c>
      <c r="B53" s="212"/>
      <c r="C53" s="212"/>
      <c r="D53" s="212"/>
      <c r="E53" s="228"/>
      <c r="F53" s="212"/>
      <c r="G53" s="212"/>
      <c r="H53" s="212"/>
      <c r="I53" s="212"/>
      <c r="J53" s="214"/>
      <c r="K53" s="211"/>
      <c r="L53" s="142" t="str">
        <f>IF(K53&lt;=0,"",IF(K53&lt;=2,"Muy Baja",IF(K53&lt;=24,"Baja",IF(K53&lt;=500,"Media",IF(K53&lt;=5000,"Alta","Muy Alta")))))</f>
        <v/>
      </c>
      <c r="M53" s="143" t="str">
        <f>IF(L53="","",IF(L53="Muy Baja",0.2,IF(L53="Baja",0.4,IF(L53="Media",0.6,IF(L53="Alta",0.8,IF(L53="Muy Alta",1,))))))</f>
        <v/>
      </c>
      <c r="N53" s="216"/>
      <c r="O53" s="142"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43" t="str">
        <f>IF(O53="","",IF(O53="Leve",0.2,IF(O53="Menor",0.4,IF(O53="Moderado",0.6,IF(O53="Mayor",0.8,IF(O53="Catastrófico",1,))))))</f>
        <v/>
      </c>
      <c r="Q53" s="144"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217">
        <v>1</v>
      </c>
      <c r="S53" s="223"/>
      <c r="T53" s="20"/>
      <c r="U53" s="20" t="str">
        <f t="shared" si="11"/>
        <v/>
      </c>
      <c r="V53" s="219"/>
      <c r="W53" s="219"/>
      <c r="X53" s="12" t="str">
        <f t="shared" si="10"/>
        <v/>
      </c>
      <c r="Y53" s="219"/>
      <c r="Z53" s="219"/>
      <c r="AA53" s="219"/>
      <c r="AB53" s="219"/>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220"/>
      <c r="AI53" s="18"/>
      <c r="AJ53" s="18"/>
      <c r="AK53" s="14"/>
      <c r="AL53" s="14"/>
      <c r="AM53" s="18"/>
      <c r="AN53" s="18"/>
      <c r="AO53" s="14"/>
      <c r="AP53" s="14"/>
      <c r="AQ53" s="18"/>
      <c r="AR53" s="18"/>
      <c r="AS53" s="14"/>
      <c r="AT53" s="14"/>
      <c r="AU53" s="18"/>
      <c r="AV53" s="18"/>
      <c r="AW53" s="14"/>
      <c r="AX53" s="14"/>
      <c r="AY53" s="239"/>
      <c r="AZ53" s="217"/>
      <c r="BA53" s="241"/>
      <c r="BB53" s="14"/>
      <c r="BC53" s="18"/>
      <c r="BD53" s="14"/>
      <c r="BE53" s="18"/>
      <c r="BF53" s="14"/>
      <c r="BG53" s="18"/>
      <c r="BH53" s="14"/>
      <c r="BI53" s="18"/>
      <c r="BJ53" s="19"/>
      <c r="BK53" s="243"/>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x14ac:dyDescent="0.25">
      <c r="A54" s="211"/>
      <c r="B54" s="212"/>
      <c r="C54" s="212"/>
      <c r="D54" s="212"/>
      <c r="E54" s="228"/>
      <c r="F54" s="212"/>
      <c r="G54" s="212"/>
      <c r="H54" s="212"/>
      <c r="I54" s="212"/>
      <c r="J54" s="222"/>
      <c r="K54" s="211"/>
      <c r="L54" s="142"/>
      <c r="M54" s="143"/>
      <c r="N54" s="216"/>
      <c r="O54" s="142"/>
      <c r="P54" s="143"/>
      <c r="Q54" s="144"/>
      <c r="R54" s="217">
        <v>2</v>
      </c>
      <c r="S54" s="223"/>
      <c r="T54" s="20"/>
      <c r="U54" s="20" t="str">
        <f t="shared" si="11"/>
        <v/>
      </c>
      <c r="V54" s="219"/>
      <c r="W54" s="219"/>
      <c r="X54" s="12" t="str">
        <f t="shared" si="10"/>
        <v/>
      </c>
      <c r="Y54" s="219"/>
      <c r="Z54" s="219"/>
      <c r="AA54" s="219"/>
      <c r="AB54" s="219"/>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224"/>
      <c r="AI54" s="18"/>
      <c r="AJ54" s="18"/>
      <c r="AK54" s="14"/>
      <c r="AL54" s="14"/>
      <c r="AM54" s="18"/>
      <c r="AN54" s="18"/>
      <c r="AO54" s="14"/>
      <c r="AP54" s="14"/>
      <c r="AQ54" s="18"/>
      <c r="AR54" s="18"/>
      <c r="AS54" s="14"/>
      <c r="AT54" s="14"/>
      <c r="AU54" s="18"/>
      <c r="AV54" s="18"/>
      <c r="AW54" s="14"/>
      <c r="AX54" s="14"/>
      <c r="AY54" s="239"/>
      <c r="AZ54" s="217"/>
      <c r="BA54" s="241"/>
      <c r="BB54" s="14"/>
      <c r="BC54" s="18"/>
      <c r="BD54" s="14"/>
      <c r="BE54" s="18"/>
      <c r="BF54" s="14"/>
      <c r="BG54" s="18"/>
      <c r="BH54" s="14"/>
      <c r="BI54" s="18"/>
      <c r="BJ54" s="19"/>
      <c r="BK54" s="243"/>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x14ac:dyDescent="0.25">
      <c r="A55" s="211"/>
      <c r="B55" s="212"/>
      <c r="C55" s="212"/>
      <c r="D55" s="212"/>
      <c r="E55" s="228"/>
      <c r="F55" s="212"/>
      <c r="G55" s="212"/>
      <c r="H55" s="212"/>
      <c r="I55" s="212"/>
      <c r="J55" s="222"/>
      <c r="K55" s="211"/>
      <c r="L55" s="142"/>
      <c r="M55" s="143"/>
      <c r="N55" s="216"/>
      <c r="O55" s="142"/>
      <c r="P55" s="143"/>
      <c r="Q55" s="144"/>
      <c r="R55" s="217">
        <v>3</v>
      </c>
      <c r="S55" s="218"/>
      <c r="T55" s="20"/>
      <c r="U55" s="20" t="str">
        <f t="shared" si="11"/>
        <v/>
      </c>
      <c r="V55" s="219"/>
      <c r="W55" s="219"/>
      <c r="X55" s="12" t="str">
        <f t="shared" si="10"/>
        <v/>
      </c>
      <c r="Y55" s="219"/>
      <c r="Z55" s="219"/>
      <c r="AA55" s="219"/>
      <c r="AB55" s="219"/>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224"/>
      <c r="AI55" s="18"/>
      <c r="AJ55" s="18"/>
      <c r="AK55" s="14"/>
      <c r="AL55" s="14"/>
      <c r="AM55" s="18"/>
      <c r="AN55" s="18"/>
      <c r="AO55" s="14"/>
      <c r="AP55" s="14"/>
      <c r="AQ55" s="18"/>
      <c r="AR55" s="18"/>
      <c r="AS55" s="14"/>
      <c r="AT55" s="14"/>
      <c r="AU55" s="18"/>
      <c r="AV55" s="18"/>
      <c r="AW55" s="14"/>
      <c r="AX55" s="14"/>
      <c r="AY55" s="239"/>
      <c r="AZ55" s="217"/>
      <c r="BA55" s="241"/>
      <c r="BB55" s="14"/>
      <c r="BC55" s="18"/>
      <c r="BD55" s="14"/>
      <c r="BE55" s="18"/>
      <c r="BF55" s="14"/>
      <c r="BG55" s="18"/>
      <c r="BH55" s="14"/>
      <c r="BI55" s="18"/>
      <c r="BJ55" s="19"/>
      <c r="BK55" s="243"/>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x14ac:dyDescent="0.25">
      <c r="A56" s="211"/>
      <c r="B56" s="212"/>
      <c r="C56" s="212"/>
      <c r="D56" s="212"/>
      <c r="E56" s="228"/>
      <c r="F56" s="212"/>
      <c r="G56" s="212"/>
      <c r="H56" s="212"/>
      <c r="I56" s="212"/>
      <c r="J56" s="222"/>
      <c r="K56" s="211"/>
      <c r="L56" s="142"/>
      <c r="M56" s="143"/>
      <c r="N56" s="216"/>
      <c r="O56" s="142"/>
      <c r="P56" s="143"/>
      <c r="Q56" s="144"/>
      <c r="R56" s="217">
        <v>4</v>
      </c>
      <c r="S56" s="223"/>
      <c r="T56" s="20"/>
      <c r="U56" s="20" t="str">
        <f t="shared" si="11"/>
        <v/>
      </c>
      <c r="V56" s="219"/>
      <c r="W56" s="219"/>
      <c r="X56" s="12" t="str">
        <f t="shared" si="10"/>
        <v/>
      </c>
      <c r="Y56" s="219"/>
      <c r="Z56" s="219"/>
      <c r="AA56" s="219"/>
      <c r="AB56" s="219"/>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224"/>
      <c r="AI56" s="18"/>
      <c r="AJ56" s="18"/>
      <c r="AK56" s="14"/>
      <c r="AL56" s="14"/>
      <c r="AM56" s="18"/>
      <c r="AN56" s="18"/>
      <c r="AO56" s="14"/>
      <c r="AP56" s="14"/>
      <c r="AQ56" s="18"/>
      <c r="AR56" s="18"/>
      <c r="AS56" s="14"/>
      <c r="AT56" s="14"/>
      <c r="AU56" s="18"/>
      <c r="AV56" s="18"/>
      <c r="AW56" s="14"/>
      <c r="AX56" s="14"/>
      <c r="AY56" s="239"/>
      <c r="AZ56" s="217"/>
      <c r="BA56" s="241"/>
      <c r="BB56" s="14"/>
      <c r="BC56" s="18"/>
      <c r="BD56" s="14"/>
      <c r="BE56" s="18"/>
      <c r="BF56" s="14"/>
      <c r="BG56" s="18"/>
      <c r="BH56" s="14"/>
      <c r="BI56" s="18"/>
      <c r="BJ56" s="19"/>
      <c r="BK56" s="243"/>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x14ac:dyDescent="0.25">
      <c r="A57" s="211"/>
      <c r="B57" s="212"/>
      <c r="C57" s="212"/>
      <c r="D57" s="212"/>
      <c r="E57" s="228"/>
      <c r="F57" s="212"/>
      <c r="G57" s="212"/>
      <c r="H57" s="212"/>
      <c r="I57" s="212"/>
      <c r="J57" s="222"/>
      <c r="K57" s="211"/>
      <c r="L57" s="142"/>
      <c r="M57" s="143"/>
      <c r="N57" s="216"/>
      <c r="O57" s="142"/>
      <c r="P57" s="143"/>
      <c r="Q57" s="144"/>
      <c r="R57" s="217">
        <v>5</v>
      </c>
      <c r="S57" s="223"/>
      <c r="T57" s="20"/>
      <c r="U57" s="20" t="str">
        <f t="shared" si="11"/>
        <v/>
      </c>
      <c r="V57" s="219"/>
      <c r="W57" s="219"/>
      <c r="X57" s="12" t="str">
        <f t="shared" si="10"/>
        <v/>
      </c>
      <c r="Y57" s="219"/>
      <c r="Z57" s="219"/>
      <c r="AA57" s="219"/>
      <c r="AB57" s="219"/>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224"/>
      <c r="AI57" s="18"/>
      <c r="AJ57" s="18"/>
      <c r="AK57" s="14"/>
      <c r="AL57" s="14"/>
      <c r="AM57" s="18"/>
      <c r="AN57" s="18"/>
      <c r="AO57" s="14"/>
      <c r="AP57" s="14"/>
      <c r="AQ57" s="18"/>
      <c r="AR57" s="18"/>
      <c r="AS57" s="14"/>
      <c r="AT57" s="14"/>
      <c r="AU57" s="18"/>
      <c r="AV57" s="18"/>
      <c r="AW57" s="14"/>
      <c r="AX57" s="14"/>
      <c r="AY57" s="239"/>
      <c r="AZ57" s="217"/>
      <c r="BA57" s="241"/>
      <c r="BB57" s="14"/>
      <c r="BC57" s="18"/>
      <c r="BD57" s="14"/>
      <c r="BE57" s="18"/>
      <c r="BF57" s="14"/>
      <c r="BG57" s="18"/>
      <c r="BH57" s="14"/>
      <c r="BI57" s="18"/>
      <c r="BJ57" s="19"/>
      <c r="BK57" s="243"/>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x14ac:dyDescent="0.25">
      <c r="A58" s="211"/>
      <c r="B58" s="212"/>
      <c r="C58" s="212"/>
      <c r="D58" s="212"/>
      <c r="E58" s="228"/>
      <c r="F58" s="212"/>
      <c r="G58" s="212"/>
      <c r="H58" s="212"/>
      <c r="I58" s="212"/>
      <c r="J58" s="226"/>
      <c r="K58" s="211"/>
      <c r="L58" s="142"/>
      <c r="M58" s="143"/>
      <c r="N58" s="216"/>
      <c r="O58" s="142"/>
      <c r="P58" s="143"/>
      <c r="Q58" s="144"/>
      <c r="R58" s="217">
        <v>6</v>
      </c>
      <c r="S58" s="223"/>
      <c r="T58" s="20"/>
      <c r="U58" s="20" t="str">
        <f t="shared" si="11"/>
        <v/>
      </c>
      <c r="V58" s="219"/>
      <c r="W58" s="219"/>
      <c r="X58" s="12" t="str">
        <f t="shared" si="10"/>
        <v/>
      </c>
      <c r="Y58" s="219"/>
      <c r="Z58" s="219"/>
      <c r="AA58" s="219"/>
      <c r="AB58" s="219"/>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227"/>
      <c r="AI58" s="18"/>
      <c r="AJ58" s="18"/>
      <c r="AK58" s="14"/>
      <c r="AL58" s="14"/>
      <c r="AM58" s="18"/>
      <c r="AN58" s="18"/>
      <c r="AO58" s="14"/>
      <c r="AP58" s="14"/>
      <c r="AQ58" s="18"/>
      <c r="AR58" s="18"/>
      <c r="AS58" s="14"/>
      <c r="AT58" s="14"/>
      <c r="AU58" s="18"/>
      <c r="AV58" s="18"/>
      <c r="AW58" s="14"/>
      <c r="AX58" s="14"/>
      <c r="AY58" s="239"/>
      <c r="AZ58" s="217"/>
      <c r="BA58" s="241"/>
      <c r="BB58" s="14"/>
      <c r="BC58" s="18"/>
      <c r="BD58" s="14"/>
      <c r="BE58" s="18"/>
      <c r="BF58" s="14"/>
      <c r="BG58" s="18"/>
      <c r="BH58" s="14"/>
      <c r="BI58" s="18"/>
      <c r="BJ58" s="19"/>
      <c r="BK58" s="243"/>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x14ac:dyDescent="0.25">
      <c r="A59" s="211">
        <v>10</v>
      </c>
      <c r="B59" s="212"/>
      <c r="C59" s="212"/>
      <c r="D59" s="212"/>
      <c r="E59" s="228"/>
      <c r="F59" s="212"/>
      <c r="G59" s="212"/>
      <c r="H59" s="212"/>
      <c r="I59" s="212"/>
      <c r="J59" s="214"/>
      <c r="K59" s="211"/>
      <c r="L59" s="142" t="str">
        <f>IF(K59&lt;=0,"",IF(K59&lt;=2,"Muy Baja",IF(K59&lt;=24,"Baja",IF(K59&lt;=500,"Media",IF(K59&lt;=5000,"Alta","Muy Alta")))))</f>
        <v/>
      </c>
      <c r="M59" s="143" t="str">
        <f>IF(L59="","",IF(L59="Muy Baja",0.2,IF(L59="Baja",0.4,IF(L59="Media",0.6,IF(L59="Alta",0.8,IF(L59="Muy Alta",1,))))))</f>
        <v/>
      </c>
      <c r="N59" s="216"/>
      <c r="O59" s="142"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43" t="str">
        <f>IF(O59="","",IF(O59="Leve",0.2,IF(O59="Menor",0.4,IF(O59="Moderado",0.6,IF(O59="Mayor",0.8,IF(O59="Catastrófico",1,))))))</f>
        <v/>
      </c>
      <c r="Q59" s="144"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217">
        <v>1</v>
      </c>
      <c r="S59" s="223"/>
      <c r="T59" s="20"/>
      <c r="U59" s="20" t="str">
        <f t="shared" si="11"/>
        <v/>
      </c>
      <c r="V59" s="219"/>
      <c r="W59" s="219"/>
      <c r="X59" s="12" t="str">
        <f t="shared" si="10"/>
        <v/>
      </c>
      <c r="Y59" s="219"/>
      <c r="Z59" s="219"/>
      <c r="AA59" s="219"/>
      <c r="AB59" s="219"/>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220"/>
      <c r="AI59" s="18"/>
      <c r="AJ59" s="18"/>
      <c r="AK59" s="14"/>
      <c r="AL59" s="14"/>
      <c r="AM59" s="18"/>
      <c r="AN59" s="18"/>
      <c r="AO59" s="14"/>
      <c r="AP59" s="14"/>
      <c r="AQ59" s="18"/>
      <c r="AR59" s="18"/>
      <c r="AS59" s="14"/>
      <c r="AT59" s="14"/>
      <c r="AU59" s="18"/>
      <c r="AV59" s="18"/>
      <c r="AW59" s="14"/>
      <c r="AX59" s="14"/>
      <c r="AY59" s="239"/>
      <c r="AZ59" s="217"/>
      <c r="BA59" s="241"/>
      <c r="BB59" s="14"/>
      <c r="BC59" s="18"/>
      <c r="BD59" s="14"/>
      <c r="BE59" s="18"/>
      <c r="BF59" s="14"/>
      <c r="BG59" s="18"/>
      <c r="BH59" s="14"/>
      <c r="BI59" s="18"/>
      <c r="BJ59" s="19"/>
      <c r="BK59" s="243"/>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x14ac:dyDescent="0.25">
      <c r="A60" s="211"/>
      <c r="B60" s="212"/>
      <c r="C60" s="212"/>
      <c r="D60" s="212"/>
      <c r="E60" s="228"/>
      <c r="F60" s="212"/>
      <c r="G60" s="212"/>
      <c r="H60" s="212"/>
      <c r="I60" s="212"/>
      <c r="J60" s="222"/>
      <c r="K60" s="211"/>
      <c r="L60" s="142"/>
      <c r="M60" s="143"/>
      <c r="N60" s="216"/>
      <c r="O60" s="142"/>
      <c r="P60" s="143"/>
      <c r="Q60" s="144"/>
      <c r="R60" s="217">
        <v>2</v>
      </c>
      <c r="S60" s="223"/>
      <c r="T60" s="20"/>
      <c r="U60" s="20" t="str">
        <f t="shared" si="11"/>
        <v/>
      </c>
      <c r="V60" s="219"/>
      <c r="W60" s="219"/>
      <c r="X60" s="12" t="str">
        <f t="shared" si="10"/>
        <v/>
      </c>
      <c r="Y60" s="219"/>
      <c r="Z60" s="219"/>
      <c r="AA60" s="219"/>
      <c r="AB60" s="219"/>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224"/>
      <c r="AI60" s="18"/>
      <c r="AJ60" s="18"/>
      <c r="AK60" s="14"/>
      <c r="AL60" s="14"/>
      <c r="AM60" s="18"/>
      <c r="AN60" s="18"/>
      <c r="AO60" s="14"/>
      <c r="AP60" s="14"/>
      <c r="AQ60" s="18"/>
      <c r="AR60" s="18"/>
      <c r="AS60" s="14"/>
      <c r="AT60" s="14"/>
      <c r="AU60" s="18"/>
      <c r="AV60" s="18"/>
      <c r="AW60" s="14"/>
      <c r="AX60" s="14"/>
      <c r="AY60" s="239"/>
      <c r="AZ60" s="217"/>
      <c r="BA60" s="241"/>
      <c r="BB60" s="14"/>
      <c r="BC60" s="18"/>
      <c r="BD60" s="14"/>
      <c r="BE60" s="18"/>
      <c r="BF60" s="14"/>
      <c r="BG60" s="18"/>
      <c r="BH60" s="14"/>
      <c r="BI60" s="18"/>
      <c r="BJ60" s="19"/>
      <c r="BK60" s="243"/>
      <c r="BL60" s="18"/>
      <c r="BM60" s="18"/>
      <c r="BN60" s="18"/>
      <c r="BO60" s="14"/>
      <c r="BP60" s="18"/>
      <c r="BQ60" s="18"/>
      <c r="BR60" s="14"/>
      <c r="BS60" s="18"/>
      <c r="BT60" s="19"/>
      <c r="BU60" s="18"/>
    </row>
    <row r="61" spans="1:99" ht="16.5" customHeight="1" x14ac:dyDescent="0.25">
      <c r="A61" s="211"/>
      <c r="B61" s="212"/>
      <c r="C61" s="212"/>
      <c r="D61" s="212"/>
      <c r="E61" s="228"/>
      <c r="F61" s="212"/>
      <c r="G61" s="212"/>
      <c r="H61" s="212"/>
      <c r="I61" s="212"/>
      <c r="J61" s="222"/>
      <c r="K61" s="211"/>
      <c r="L61" s="142"/>
      <c r="M61" s="143"/>
      <c r="N61" s="216"/>
      <c r="O61" s="142"/>
      <c r="P61" s="143"/>
      <c r="Q61" s="144"/>
      <c r="R61" s="217">
        <v>3</v>
      </c>
      <c r="S61" s="218"/>
      <c r="T61" s="20"/>
      <c r="U61" s="20" t="str">
        <f t="shared" si="11"/>
        <v/>
      </c>
      <c r="V61" s="219"/>
      <c r="W61" s="219"/>
      <c r="X61" s="12" t="str">
        <f t="shared" si="10"/>
        <v/>
      </c>
      <c r="Y61" s="219"/>
      <c r="Z61" s="219"/>
      <c r="AA61" s="219"/>
      <c r="AB61" s="219"/>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224"/>
      <c r="AI61" s="18"/>
      <c r="AJ61" s="18"/>
      <c r="AK61" s="14"/>
      <c r="AL61" s="14"/>
      <c r="AM61" s="18"/>
      <c r="AN61" s="18"/>
      <c r="AO61" s="14"/>
      <c r="AP61" s="14"/>
      <c r="AQ61" s="18"/>
      <c r="AR61" s="18"/>
      <c r="AS61" s="14"/>
      <c r="AT61" s="14"/>
      <c r="AU61" s="18"/>
      <c r="AV61" s="18"/>
      <c r="AW61" s="14"/>
      <c r="AX61" s="14"/>
      <c r="AY61" s="239"/>
      <c r="AZ61" s="217"/>
      <c r="BA61" s="241"/>
      <c r="BB61" s="14"/>
      <c r="BC61" s="18"/>
      <c r="BD61" s="14"/>
      <c r="BE61" s="18"/>
      <c r="BF61" s="14"/>
      <c r="BG61" s="18"/>
      <c r="BH61" s="14"/>
      <c r="BI61" s="18"/>
      <c r="BJ61" s="19"/>
      <c r="BK61" s="243"/>
      <c r="BL61" s="18"/>
      <c r="BM61" s="18"/>
      <c r="BN61" s="18"/>
      <c r="BO61" s="14"/>
      <c r="BP61" s="18"/>
      <c r="BQ61" s="18"/>
      <c r="BR61" s="14"/>
      <c r="BS61" s="18"/>
      <c r="BT61" s="19"/>
      <c r="BU61" s="18"/>
    </row>
    <row r="62" spans="1:99" ht="16.5" customHeight="1" x14ac:dyDescent="0.25">
      <c r="A62" s="211"/>
      <c r="B62" s="212"/>
      <c r="C62" s="212"/>
      <c r="D62" s="212"/>
      <c r="E62" s="228"/>
      <c r="F62" s="212"/>
      <c r="G62" s="212"/>
      <c r="H62" s="212"/>
      <c r="I62" s="212"/>
      <c r="J62" s="222"/>
      <c r="K62" s="211"/>
      <c r="L62" s="142"/>
      <c r="M62" s="143"/>
      <c r="N62" s="216"/>
      <c r="O62" s="142"/>
      <c r="P62" s="143"/>
      <c r="Q62" s="144"/>
      <c r="R62" s="217">
        <v>4</v>
      </c>
      <c r="S62" s="223"/>
      <c r="T62" s="20"/>
      <c r="U62" s="20" t="str">
        <f t="shared" si="11"/>
        <v/>
      </c>
      <c r="V62" s="219"/>
      <c r="W62" s="219"/>
      <c r="X62" s="12" t="str">
        <f t="shared" si="10"/>
        <v/>
      </c>
      <c r="Y62" s="219"/>
      <c r="Z62" s="219"/>
      <c r="AA62" s="219"/>
      <c r="AB62" s="219"/>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224"/>
      <c r="AI62" s="18"/>
      <c r="AJ62" s="18"/>
      <c r="AK62" s="14"/>
      <c r="AL62" s="14"/>
      <c r="AM62" s="18"/>
      <c r="AN62" s="18"/>
      <c r="AO62" s="14"/>
      <c r="AP62" s="14"/>
      <c r="AQ62" s="18"/>
      <c r="AR62" s="18"/>
      <c r="AS62" s="14"/>
      <c r="AT62" s="14"/>
      <c r="AU62" s="18"/>
      <c r="AV62" s="18"/>
      <c r="AW62" s="14"/>
      <c r="AX62" s="14"/>
      <c r="AY62" s="239"/>
      <c r="AZ62" s="217"/>
      <c r="BA62" s="241"/>
      <c r="BB62" s="14"/>
      <c r="BC62" s="18"/>
      <c r="BD62" s="14"/>
      <c r="BE62" s="18"/>
      <c r="BF62" s="14"/>
      <c r="BG62" s="18"/>
      <c r="BH62" s="14"/>
      <c r="BI62" s="18"/>
      <c r="BJ62" s="19"/>
      <c r="BK62" s="243"/>
      <c r="BL62" s="18"/>
      <c r="BM62" s="18"/>
      <c r="BN62" s="18"/>
      <c r="BO62" s="14"/>
      <c r="BP62" s="18"/>
      <c r="BQ62" s="18"/>
      <c r="BR62" s="14"/>
      <c r="BS62" s="18"/>
      <c r="BT62" s="19"/>
      <c r="BU62" s="18"/>
    </row>
    <row r="63" spans="1:99" ht="16.5" customHeight="1" x14ac:dyDescent="0.25">
      <c r="A63" s="211"/>
      <c r="B63" s="212"/>
      <c r="C63" s="212"/>
      <c r="D63" s="212"/>
      <c r="E63" s="228"/>
      <c r="F63" s="212"/>
      <c r="G63" s="212"/>
      <c r="H63" s="212"/>
      <c r="I63" s="212"/>
      <c r="J63" s="222"/>
      <c r="K63" s="211"/>
      <c r="L63" s="142"/>
      <c r="M63" s="143"/>
      <c r="N63" s="216"/>
      <c r="O63" s="142"/>
      <c r="P63" s="143"/>
      <c r="Q63" s="144"/>
      <c r="R63" s="217">
        <v>5</v>
      </c>
      <c r="S63" s="223"/>
      <c r="T63" s="20"/>
      <c r="U63" s="20" t="str">
        <f t="shared" si="11"/>
        <v/>
      </c>
      <c r="V63" s="219"/>
      <c r="W63" s="219"/>
      <c r="X63" s="12" t="str">
        <f t="shared" si="10"/>
        <v/>
      </c>
      <c r="Y63" s="219"/>
      <c r="Z63" s="219"/>
      <c r="AA63" s="219"/>
      <c r="AB63" s="219"/>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224"/>
      <c r="AI63" s="18"/>
      <c r="AJ63" s="18"/>
      <c r="AK63" s="14"/>
      <c r="AL63" s="14"/>
      <c r="AM63" s="18"/>
      <c r="AN63" s="18"/>
      <c r="AO63" s="14"/>
      <c r="AP63" s="14"/>
      <c r="AQ63" s="18"/>
      <c r="AR63" s="18"/>
      <c r="AS63" s="14"/>
      <c r="AT63" s="14"/>
      <c r="AU63" s="18"/>
      <c r="AV63" s="18"/>
      <c r="AW63" s="14"/>
      <c r="AX63" s="14"/>
      <c r="AY63" s="239"/>
      <c r="AZ63" s="217"/>
      <c r="BA63" s="241"/>
      <c r="BB63" s="14"/>
      <c r="BC63" s="18"/>
      <c r="BD63" s="14"/>
      <c r="BE63" s="18"/>
      <c r="BF63" s="14"/>
      <c r="BG63" s="18"/>
      <c r="BH63" s="14"/>
      <c r="BI63" s="18"/>
      <c r="BJ63" s="19"/>
      <c r="BK63" s="243"/>
      <c r="BL63" s="18"/>
      <c r="BM63" s="18"/>
      <c r="BN63" s="18"/>
      <c r="BO63" s="14"/>
      <c r="BP63" s="18"/>
      <c r="BQ63" s="18"/>
      <c r="BR63" s="14"/>
      <c r="BS63" s="18"/>
      <c r="BT63" s="19"/>
      <c r="BU63" s="18"/>
    </row>
    <row r="64" spans="1:99" ht="16.5" customHeight="1" x14ac:dyDescent="0.25">
      <c r="A64" s="211"/>
      <c r="B64" s="212"/>
      <c r="C64" s="212"/>
      <c r="D64" s="212"/>
      <c r="E64" s="228"/>
      <c r="F64" s="212"/>
      <c r="G64" s="212"/>
      <c r="H64" s="212"/>
      <c r="I64" s="212"/>
      <c r="J64" s="226"/>
      <c r="K64" s="211"/>
      <c r="L64" s="142"/>
      <c r="M64" s="143"/>
      <c r="N64" s="216"/>
      <c r="O64" s="142"/>
      <c r="P64" s="143"/>
      <c r="Q64" s="144"/>
      <c r="R64" s="217">
        <v>6</v>
      </c>
      <c r="S64" s="223"/>
      <c r="T64" s="20"/>
      <c r="U64" s="20" t="str">
        <f t="shared" si="11"/>
        <v/>
      </c>
      <c r="V64" s="219"/>
      <c r="W64" s="219"/>
      <c r="X64" s="12" t="str">
        <f t="shared" si="10"/>
        <v/>
      </c>
      <c r="Y64" s="219"/>
      <c r="Z64" s="219"/>
      <c r="AA64" s="219"/>
      <c r="AB64" s="219"/>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227"/>
      <c r="AI64" s="18"/>
      <c r="AJ64" s="18"/>
      <c r="AK64" s="14"/>
      <c r="AL64" s="14"/>
      <c r="AM64" s="18"/>
      <c r="AN64" s="18"/>
      <c r="AO64" s="14"/>
      <c r="AP64" s="14"/>
      <c r="AQ64" s="18"/>
      <c r="AR64" s="18"/>
      <c r="AS64" s="14"/>
      <c r="AT64" s="14"/>
      <c r="AU64" s="18"/>
      <c r="AV64" s="18"/>
      <c r="AW64" s="14"/>
      <c r="AX64" s="14"/>
      <c r="AY64" s="239"/>
      <c r="AZ64" s="217"/>
      <c r="BA64" s="241"/>
      <c r="BB64" s="14"/>
      <c r="BC64" s="18"/>
      <c r="BD64" s="14"/>
      <c r="BE64" s="18"/>
      <c r="BF64" s="14"/>
      <c r="BG64" s="18"/>
      <c r="BH64" s="14"/>
      <c r="BI64" s="18"/>
      <c r="BJ64" s="19"/>
      <c r="BK64" s="243"/>
      <c r="BL64" s="18"/>
      <c r="BM64" s="18"/>
      <c r="BN64" s="18"/>
      <c r="BO64" s="14"/>
      <c r="BP64" s="18"/>
      <c r="BQ64" s="18"/>
      <c r="BR64" s="14"/>
      <c r="BS64" s="18"/>
      <c r="BT64" s="19"/>
      <c r="BU64" s="18"/>
    </row>
  </sheetData>
  <sheetProtection algorithmName="SHA-512" hashValue="uGNUFlg/ap/grW4KAfHg85xRSPhWiYBg7bCEt4lR0TkQeiv4Dp7vBkvrRTyFe/NyVd7VRmB0bRrLuUy1wmpSRg==" saltValue="CJoBv7YANrjjFF57hdJrRA=="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B5:B16 B23:B64</xm:sqref>
        </x14:dataValidation>
        <x14:dataValidation type="list" allowBlank="1" showInputMessage="1" showErrorMessage="1" xr:uid="{6789922C-7009-4358-823D-FB2E9E78A8C8}">
          <x14:formula1>
            <xm:f>Hoja1!$B$30:$B$45</xm:f>
          </x14:formula1>
          <xm:sqref>C5:C16 C23:C64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AK8" sqref="AK8"/>
    </sheetView>
  </sheetViews>
  <sheetFormatPr baseColWidth="10" defaultColWidth="11.44140625" defaultRowHeight="33" customHeight="1" x14ac:dyDescent="0.25"/>
  <cols>
    <col min="1" max="1" width="4" style="32" bestFit="1" customWidth="1"/>
    <col min="2" max="4" width="18.6640625" style="33" customWidth="1"/>
    <col min="5" max="5" width="32.44140625" style="29" customWidth="1"/>
    <col min="6" max="7" width="18.6640625" style="33" customWidth="1"/>
    <col min="8" max="9" width="14.109375" style="32" customWidth="1"/>
    <col min="10" max="10" width="18.88671875" style="32" customWidth="1"/>
    <col min="11" max="11" width="19" style="34" customWidth="1"/>
    <col min="12" max="12" width="32.44140625" style="29" customWidth="1"/>
    <col min="13" max="13" width="17.88671875" style="29" customWidth="1"/>
    <col min="14" max="14" width="18.88671875" style="29" customWidth="1"/>
    <col min="15" max="15" width="6.33203125" style="29" bestFit="1" customWidth="1"/>
    <col min="16" max="16" width="27" style="29" customWidth="1"/>
    <col min="17" max="17" width="17.5546875" style="29" customWidth="1"/>
    <col min="18" max="18" width="6.33203125" style="29" bestFit="1" customWidth="1"/>
    <col min="19" max="19" width="16" style="29" customWidth="1"/>
    <col min="20" max="20" width="5.88671875" style="29" customWidth="1"/>
    <col min="21" max="21" width="31" style="29" customWidth="1"/>
    <col min="22" max="22" width="16.44140625" style="29" customWidth="1"/>
    <col min="23" max="23" width="15.109375" style="29" bestFit="1" customWidth="1"/>
    <col min="24" max="24" width="6.88671875" style="29" customWidth="1"/>
    <col min="25" max="25" width="5" style="29" customWidth="1"/>
    <col min="26" max="26" width="5.5546875" style="29" customWidth="1"/>
    <col min="27" max="27" width="7.109375" style="29" customWidth="1"/>
    <col min="28" max="29" width="6.6640625" style="29" customWidth="1"/>
    <col min="30" max="30" width="7.5546875" style="29" customWidth="1"/>
    <col min="31" max="31" width="8.109375" style="29" customWidth="1"/>
    <col min="32" max="32" width="8.6640625" style="29" customWidth="1"/>
    <col min="33" max="33" width="10.44140625" style="29" customWidth="1"/>
    <col min="34" max="34" width="9.33203125" style="29" customWidth="1"/>
    <col min="35" max="35" width="8.44140625" style="29" customWidth="1"/>
    <col min="36" max="36" width="7.33203125" style="29" customWidth="1"/>
    <col min="37" max="38" width="23" style="29" customWidth="1"/>
    <col min="39" max="39" width="16.88671875" style="29" customWidth="1"/>
    <col min="40" max="40" width="19.5546875" style="29" customWidth="1"/>
    <col min="41" max="42" width="23" style="29" customWidth="1"/>
    <col min="43" max="43" width="16.88671875" style="29" customWidth="1"/>
    <col min="44" max="44" width="19.5546875" style="29" customWidth="1"/>
    <col min="45" max="46" width="23" style="29" customWidth="1"/>
    <col min="47" max="47" width="16.88671875" style="29" customWidth="1"/>
    <col min="48" max="48" width="19.5546875" style="29" customWidth="1"/>
    <col min="49" max="50" width="23" style="29" customWidth="1"/>
    <col min="51" max="51" width="16.88671875" style="29" customWidth="1"/>
    <col min="52" max="52" width="19.5546875" style="29" customWidth="1"/>
    <col min="53" max="53" width="23" style="29" customWidth="1"/>
    <col min="54" max="54" width="18.88671875" style="29" customWidth="1"/>
    <col min="55" max="55" width="22.1093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0.5546875" style="29" customWidth="1"/>
    <col min="63" max="63" width="18.5546875" style="29" customWidth="1"/>
    <col min="64" max="64" width="21" style="29" customWidth="1"/>
    <col min="65" max="65" width="20.5546875" style="29" customWidth="1"/>
    <col min="66" max="67" width="23" style="29" customWidth="1"/>
    <col min="68" max="68" width="18.5546875" style="29" customWidth="1"/>
    <col min="69" max="69" width="20.5546875" style="29" customWidth="1"/>
    <col min="70" max="70" width="23" style="29" customWidth="1"/>
    <col min="71" max="71" width="18.5546875" style="29" customWidth="1"/>
    <col min="72" max="72" width="20.5546875" style="29" customWidth="1"/>
    <col min="73" max="73" width="23" style="29" customWidth="1"/>
    <col min="74" max="74" width="18.88671875" style="29" customWidth="1"/>
    <col min="75" max="75" width="18.5546875" style="29" customWidth="1"/>
    <col min="76" max="16384" width="11.44140625" style="29"/>
  </cols>
  <sheetData>
    <row r="1" spans="1:101" ht="33" customHeight="1" x14ac:dyDescent="0.25">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x14ac:dyDescent="0.25">
      <c r="A2" s="150" t="s">
        <v>44</v>
      </c>
      <c r="B2" s="151"/>
      <c r="C2" s="151"/>
      <c r="D2" s="151"/>
      <c r="E2" s="151"/>
      <c r="F2" s="151"/>
      <c r="G2" s="151"/>
      <c r="H2" s="151"/>
      <c r="I2" s="151"/>
      <c r="J2" s="151"/>
      <c r="K2" s="151"/>
      <c r="L2" s="152"/>
      <c r="M2" s="150" t="s">
        <v>45</v>
      </c>
      <c r="N2" s="151"/>
      <c r="O2" s="151"/>
      <c r="P2" s="151"/>
      <c r="Q2" s="151"/>
      <c r="R2" s="151"/>
      <c r="S2" s="152"/>
      <c r="T2" s="138" t="s">
        <v>46</v>
      </c>
      <c r="U2" s="138"/>
      <c r="V2" s="138"/>
      <c r="W2" s="138"/>
      <c r="X2" s="138"/>
      <c r="Y2" s="138"/>
      <c r="Z2" s="138"/>
      <c r="AA2" s="138"/>
      <c r="AB2" s="138"/>
      <c r="AC2" s="138"/>
      <c r="AD2" s="138"/>
      <c r="AE2" s="138" t="s">
        <v>47</v>
      </c>
      <c r="AF2" s="138"/>
      <c r="AG2" s="138"/>
      <c r="AH2" s="138"/>
      <c r="AI2" s="138"/>
      <c r="AJ2" s="138"/>
      <c r="AK2" s="138" t="s">
        <v>178</v>
      </c>
      <c r="AL2" s="138"/>
      <c r="AM2" s="138"/>
      <c r="AN2" s="138"/>
      <c r="AO2" s="138" t="s">
        <v>179</v>
      </c>
      <c r="AP2" s="138"/>
      <c r="AQ2" s="138"/>
      <c r="AR2" s="138"/>
      <c r="AS2" s="138" t="s">
        <v>180</v>
      </c>
      <c r="AT2" s="138"/>
      <c r="AU2" s="138"/>
      <c r="AV2" s="138"/>
      <c r="AW2" s="138" t="s">
        <v>181</v>
      </c>
      <c r="AX2" s="138"/>
      <c r="AY2" s="138"/>
      <c r="AZ2" s="138"/>
      <c r="BA2" s="164" t="s">
        <v>55</v>
      </c>
      <c r="BB2" s="164"/>
      <c r="BC2" s="164"/>
      <c r="BD2" s="164"/>
      <c r="BE2" s="164"/>
      <c r="BF2" s="164"/>
      <c r="BG2" s="164"/>
      <c r="BH2" s="164"/>
      <c r="BI2" s="164"/>
      <c r="BJ2" s="164"/>
      <c r="BK2" s="164"/>
      <c r="BL2" s="164"/>
      <c r="BM2" s="162" t="s">
        <v>61</v>
      </c>
      <c r="BN2" s="162"/>
      <c r="BO2" s="162"/>
      <c r="BP2" s="162"/>
      <c r="BQ2" s="153" t="s">
        <v>110</v>
      </c>
      <c r="BR2" s="153"/>
      <c r="BS2" s="153"/>
      <c r="BT2" s="147" t="s">
        <v>167</v>
      </c>
      <c r="BU2" s="148"/>
      <c r="BV2" s="148"/>
      <c r="BW2" s="149"/>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61" t="s">
        <v>0</v>
      </c>
      <c r="B3" s="140" t="s">
        <v>49</v>
      </c>
      <c r="C3" s="140" t="s">
        <v>50</v>
      </c>
      <c r="D3" s="140" t="s">
        <v>51</v>
      </c>
      <c r="E3" s="160" t="s">
        <v>1</v>
      </c>
      <c r="F3" s="140" t="s">
        <v>121</v>
      </c>
      <c r="G3" s="140" t="s">
        <v>122</v>
      </c>
      <c r="H3" s="160" t="s">
        <v>2</v>
      </c>
      <c r="I3" s="160" t="s">
        <v>123</v>
      </c>
      <c r="J3" s="160" t="s">
        <v>124</v>
      </c>
      <c r="K3" s="140" t="s">
        <v>308</v>
      </c>
      <c r="L3" s="160" t="s">
        <v>163</v>
      </c>
      <c r="M3" s="140" t="s">
        <v>41</v>
      </c>
      <c r="N3" s="140" t="s">
        <v>23</v>
      </c>
      <c r="O3" s="160" t="s">
        <v>4</v>
      </c>
      <c r="P3" s="140" t="s">
        <v>36</v>
      </c>
      <c r="Q3" s="140" t="s">
        <v>30</v>
      </c>
      <c r="R3" s="160" t="s">
        <v>4</v>
      </c>
      <c r="S3" s="140" t="s">
        <v>33</v>
      </c>
      <c r="T3" s="166" t="s">
        <v>8</v>
      </c>
      <c r="U3" s="139" t="s">
        <v>48</v>
      </c>
      <c r="V3" s="139" t="s">
        <v>201</v>
      </c>
      <c r="W3" s="139" t="s">
        <v>9</v>
      </c>
      <c r="X3" s="139" t="s">
        <v>5</v>
      </c>
      <c r="Y3" s="139"/>
      <c r="Z3" s="139"/>
      <c r="AA3" s="139"/>
      <c r="AB3" s="139"/>
      <c r="AC3" s="139"/>
      <c r="AD3" s="139"/>
      <c r="AE3" s="166" t="s">
        <v>4</v>
      </c>
      <c r="AF3" s="166" t="s">
        <v>31</v>
      </c>
      <c r="AG3" s="166" t="s">
        <v>4</v>
      </c>
      <c r="AH3" s="166" t="s">
        <v>32</v>
      </c>
      <c r="AI3" s="166" t="s">
        <v>34</v>
      </c>
      <c r="AJ3" s="166" t="s">
        <v>19</v>
      </c>
      <c r="AK3" s="139" t="s">
        <v>56</v>
      </c>
      <c r="AL3" s="139" t="s">
        <v>25</v>
      </c>
      <c r="AM3" s="139" t="s">
        <v>17</v>
      </c>
      <c r="AN3" s="139" t="s">
        <v>54</v>
      </c>
      <c r="AO3" s="139" t="s">
        <v>56</v>
      </c>
      <c r="AP3" s="139" t="s">
        <v>25</v>
      </c>
      <c r="AQ3" s="139" t="s">
        <v>17</v>
      </c>
      <c r="AR3" s="139" t="s">
        <v>54</v>
      </c>
      <c r="AS3" s="139" t="s">
        <v>56</v>
      </c>
      <c r="AT3" s="139" t="s">
        <v>25</v>
      </c>
      <c r="AU3" s="139" t="s">
        <v>17</v>
      </c>
      <c r="AV3" s="139" t="s">
        <v>54</v>
      </c>
      <c r="AW3" s="139" t="s">
        <v>56</v>
      </c>
      <c r="AX3" s="139" t="s">
        <v>25</v>
      </c>
      <c r="AY3" s="139" t="s">
        <v>17</v>
      </c>
      <c r="AZ3" s="139" t="s">
        <v>54</v>
      </c>
      <c r="BA3" s="155" t="s">
        <v>57</v>
      </c>
      <c r="BB3" s="155" t="s">
        <v>24</v>
      </c>
      <c r="BC3" s="155" t="s">
        <v>58</v>
      </c>
      <c r="BD3" s="155" t="s">
        <v>26</v>
      </c>
      <c r="BE3" s="155" t="s">
        <v>174</v>
      </c>
      <c r="BF3" s="155" t="s">
        <v>26</v>
      </c>
      <c r="BG3" s="156" t="s">
        <v>175</v>
      </c>
      <c r="BH3" s="155" t="s">
        <v>26</v>
      </c>
      <c r="BI3" s="155" t="s">
        <v>176</v>
      </c>
      <c r="BJ3" s="155" t="s">
        <v>26</v>
      </c>
      <c r="BK3" s="156" t="s">
        <v>177</v>
      </c>
      <c r="BL3" s="155" t="s">
        <v>27</v>
      </c>
      <c r="BM3" s="163" t="s">
        <v>62</v>
      </c>
      <c r="BN3" s="163" t="s">
        <v>63</v>
      </c>
      <c r="BO3" s="163" t="s">
        <v>64</v>
      </c>
      <c r="BP3" s="163" t="s">
        <v>25</v>
      </c>
      <c r="BQ3" s="154" t="s">
        <v>26</v>
      </c>
      <c r="BR3" s="154" t="s">
        <v>111</v>
      </c>
      <c r="BS3" s="154" t="s">
        <v>112</v>
      </c>
      <c r="BT3" s="165" t="s">
        <v>168</v>
      </c>
      <c r="BU3" s="165" t="s">
        <v>169</v>
      </c>
      <c r="BV3" s="165" t="s">
        <v>171</v>
      </c>
      <c r="BW3" s="165"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x14ac:dyDescent="0.3">
      <c r="A4" s="161"/>
      <c r="B4" s="140"/>
      <c r="C4" s="140"/>
      <c r="D4" s="140"/>
      <c r="E4" s="160"/>
      <c r="F4" s="140"/>
      <c r="G4" s="140"/>
      <c r="H4" s="160"/>
      <c r="I4" s="160"/>
      <c r="J4" s="160"/>
      <c r="K4" s="140"/>
      <c r="L4" s="160"/>
      <c r="M4" s="140"/>
      <c r="N4" s="140"/>
      <c r="O4" s="160"/>
      <c r="P4" s="140"/>
      <c r="Q4" s="160"/>
      <c r="R4" s="160"/>
      <c r="S4" s="140"/>
      <c r="T4" s="166"/>
      <c r="U4" s="139"/>
      <c r="V4" s="139"/>
      <c r="W4" s="139"/>
      <c r="X4" s="107" t="s">
        <v>10</v>
      </c>
      <c r="Y4" s="107" t="s">
        <v>14</v>
      </c>
      <c r="Z4" s="107" t="s">
        <v>18</v>
      </c>
      <c r="AA4" s="107" t="s">
        <v>15</v>
      </c>
      <c r="AB4" s="107" t="s">
        <v>16</v>
      </c>
      <c r="AC4" s="107" t="s">
        <v>17</v>
      </c>
      <c r="AD4" s="106" t="s">
        <v>333</v>
      </c>
      <c r="AE4" s="166"/>
      <c r="AF4" s="166"/>
      <c r="AG4" s="166"/>
      <c r="AH4" s="166"/>
      <c r="AI4" s="166"/>
      <c r="AJ4" s="166"/>
      <c r="AK4" s="139"/>
      <c r="AL4" s="139"/>
      <c r="AM4" s="139"/>
      <c r="AN4" s="139"/>
      <c r="AO4" s="139"/>
      <c r="AP4" s="139"/>
      <c r="AQ4" s="139"/>
      <c r="AR4" s="139"/>
      <c r="AS4" s="139"/>
      <c r="AT4" s="139"/>
      <c r="AU4" s="139"/>
      <c r="AV4" s="139"/>
      <c r="AW4" s="139"/>
      <c r="AX4" s="139"/>
      <c r="AY4" s="139"/>
      <c r="AZ4" s="139"/>
      <c r="BA4" s="155"/>
      <c r="BB4" s="155"/>
      <c r="BC4" s="155"/>
      <c r="BD4" s="155"/>
      <c r="BE4" s="155"/>
      <c r="BF4" s="155"/>
      <c r="BG4" s="157"/>
      <c r="BH4" s="155"/>
      <c r="BI4" s="155"/>
      <c r="BJ4" s="155"/>
      <c r="BK4" s="157"/>
      <c r="BL4" s="155"/>
      <c r="BM4" s="163"/>
      <c r="BN4" s="163"/>
      <c r="BO4" s="163"/>
      <c r="BP4" s="163"/>
      <c r="BQ4" s="154"/>
      <c r="BR4" s="154"/>
      <c r="BS4" s="154"/>
      <c r="BT4" s="165"/>
      <c r="BU4" s="165"/>
      <c r="BV4" s="165"/>
      <c r="BW4" s="165"/>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x14ac:dyDescent="0.3">
      <c r="A5" s="145">
        <v>1</v>
      </c>
      <c r="B5" s="146"/>
      <c r="C5" s="146"/>
      <c r="D5" s="146"/>
      <c r="E5" s="158"/>
      <c r="F5" s="146"/>
      <c r="G5" s="146"/>
      <c r="H5" s="146"/>
      <c r="I5" s="18"/>
      <c r="J5" s="18"/>
      <c r="K5" s="146"/>
      <c r="L5" s="158"/>
      <c r="M5" s="145"/>
      <c r="N5" s="142" t="str">
        <f>IF(M5&lt;=0,"",IF(M5&lt;=2,"Muy Baja",IF(M5&lt;=24,"Baja",IF(M5&lt;=500,"Media",IF(M5&lt;=5000,"Alta","Muy Alta")))))</f>
        <v/>
      </c>
      <c r="O5" s="143" t="str">
        <f>IF(N5="","",IF(N5="Muy Baja",0.2,IF(N5="Baja",0.4,IF(N5="Media",0.6,IF(N5="Alta",0.8,IF(N5="Muy Alta",1,))))))</f>
        <v/>
      </c>
      <c r="P5" s="141"/>
      <c r="Q5" s="142"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43" t="str">
        <f>IF(Q5="","",IF(Q5="Leve",0.2,IF(Q5="Menor",0.4,IF(Q5="Moderado",0.6,IF(Q5="Mayor",0.8,IF(Q5="Catastrófico",1,))))))</f>
        <v/>
      </c>
      <c r="S5" s="144"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67"/>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x14ac:dyDescent="0.25">
      <c r="A6" s="145"/>
      <c r="B6" s="146"/>
      <c r="C6" s="146"/>
      <c r="D6" s="146"/>
      <c r="E6" s="158"/>
      <c r="F6" s="146"/>
      <c r="G6" s="146"/>
      <c r="H6" s="146"/>
      <c r="I6" s="18"/>
      <c r="J6" s="18"/>
      <c r="K6" s="146"/>
      <c r="L6" s="158"/>
      <c r="M6" s="145"/>
      <c r="N6" s="142"/>
      <c r="O6" s="143"/>
      <c r="P6" s="141"/>
      <c r="Q6" s="142"/>
      <c r="R6" s="143"/>
      <c r="S6" s="144"/>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68"/>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x14ac:dyDescent="0.25">
      <c r="A7" s="145"/>
      <c r="B7" s="146"/>
      <c r="C7" s="146"/>
      <c r="D7" s="146"/>
      <c r="E7" s="158"/>
      <c r="F7" s="146"/>
      <c r="G7" s="146"/>
      <c r="H7" s="146"/>
      <c r="I7" s="18"/>
      <c r="J7" s="18"/>
      <c r="K7" s="146"/>
      <c r="L7" s="158"/>
      <c r="M7" s="145"/>
      <c r="N7" s="142"/>
      <c r="O7" s="143"/>
      <c r="P7" s="141"/>
      <c r="Q7" s="142"/>
      <c r="R7" s="143"/>
      <c r="S7" s="144"/>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68"/>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x14ac:dyDescent="0.25">
      <c r="A8" s="145"/>
      <c r="B8" s="146"/>
      <c r="C8" s="146"/>
      <c r="D8" s="146"/>
      <c r="E8" s="158"/>
      <c r="F8" s="146"/>
      <c r="G8" s="146"/>
      <c r="H8" s="146"/>
      <c r="I8" s="18"/>
      <c r="J8" s="18"/>
      <c r="K8" s="146"/>
      <c r="L8" s="158"/>
      <c r="M8" s="145"/>
      <c r="N8" s="142"/>
      <c r="O8" s="143"/>
      <c r="P8" s="141"/>
      <c r="Q8" s="142"/>
      <c r="R8" s="143"/>
      <c r="S8" s="144"/>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68"/>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x14ac:dyDescent="0.25">
      <c r="A9" s="145"/>
      <c r="B9" s="146"/>
      <c r="C9" s="146"/>
      <c r="D9" s="146"/>
      <c r="E9" s="158"/>
      <c r="F9" s="146"/>
      <c r="G9" s="146"/>
      <c r="H9" s="146"/>
      <c r="I9" s="18"/>
      <c r="J9" s="18"/>
      <c r="K9" s="146"/>
      <c r="L9" s="158"/>
      <c r="M9" s="145"/>
      <c r="N9" s="142"/>
      <c r="O9" s="143"/>
      <c r="P9" s="141"/>
      <c r="Q9" s="142"/>
      <c r="R9" s="143"/>
      <c r="S9" s="144"/>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68"/>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x14ac:dyDescent="0.25">
      <c r="A10" s="145"/>
      <c r="B10" s="146"/>
      <c r="C10" s="146"/>
      <c r="D10" s="146"/>
      <c r="E10" s="158"/>
      <c r="F10" s="146"/>
      <c r="G10" s="146"/>
      <c r="H10" s="146"/>
      <c r="I10" s="18"/>
      <c r="J10" s="18"/>
      <c r="K10" s="146"/>
      <c r="L10" s="158"/>
      <c r="M10" s="145"/>
      <c r="N10" s="142"/>
      <c r="O10" s="143"/>
      <c r="P10" s="141"/>
      <c r="Q10" s="142"/>
      <c r="R10" s="143"/>
      <c r="S10" s="144"/>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69"/>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x14ac:dyDescent="0.25">
      <c r="A11" s="145">
        <v>2</v>
      </c>
      <c r="B11" s="146"/>
      <c r="C11" s="146"/>
      <c r="D11" s="146"/>
      <c r="E11" s="158"/>
      <c r="F11" s="146"/>
      <c r="G11" s="146"/>
      <c r="H11" s="146"/>
      <c r="I11" s="18"/>
      <c r="J11" s="18"/>
      <c r="K11" s="146"/>
      <c r="L11" s="158"/>
      <c r="M11" s="145"/>
      <c r="N11" s="142" t="str">
        <f>IF(M11&lt;=0,"",IF(M11&lt;=2,"Muy Baja",IF(M11&lt;=24,"Baja",IF(M11&lt;=500,"Media",IF(M11&lt;=5000,"Alta","Muy Alta")))))</f>
        <v/>
      </c>
      <c r="O11" s="143" t="str">
        <f>IF(N11="","",IF(N11="Muy Baja",0.2,IF(N11="Baja",0.4,IF(N11="Media",0.6,IF(N11="Alta",0.8,IF(N11="Muy Alta",1,))))))</f>
        <v/>
      </c>
      <c r="P11" s="141"/>
      <c r="Q11" s="142"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43" t="str">
        <f>IF(Q11="","",IF(Q11="Leve",0.2,IF(Q11="Menor",0.4,IF(Q11="Moderado",0.6,IF(Q11="Mayor",0.8,IF(Q11="Catastrófico",1,))))))</f>
        <v/>
      </c>
      <c r="S11" s="144"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67"/>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x14ac:dyDescent="0.25">
      <c r="A12" s="145"/>
      <c r="B12" s="146"/>
      <c r="C12" s="146"/>
      <c r="D12" s="146"/>
      <c r="E12" s="158"/>
      <c r="F12" s="146"/>
      <c r="G12" s="146"/>
      <c r="H12" s="146"/>
      <c r="I12" s="18"/>
      <c r="J12" s="18"/>
      <c r="K12" s="146"/>
      <c r="L12" s="158"/>
      <c r="M12" s="145"/>
      <c r="N12" s="142"/>
      <c r="O12" s="143"/>
      <c r="P12" s="141"/>
      <c r="Q12" s="142"/>
      <c r="R12" s="143"/>
      <c r="S12" s="144"/>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68"/>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x14ac:dyDescent="0.25">
      <c r="A13" s="145"/>
      <c r="B13" s="146"/>
      <c r="C13" s="146"/>
      <c r="D13" s="146"/>
      <c r="E13" s="158"/>
      <c r="F13" s="146"/>
      <c r="G13" s="146"/>
      <c r="H13" s="146"/>
      <c r="I13" s="18"/>
      <c r="J13" s="18"/>
      <c r="K13" s="146"/>
      <c r="L13" s="158"/>
      <c r="M13" s="145"/>
      <c r="N13" s="142"/>
      <c r="O13" s="143"/>
      <c r="P13" s="141"/>
      <c r="Q13" s="142"/>
      <c r="R13" s="143"/>
      <c r="S13" s="144"/>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68"/>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x14ac:dyDescent="0.25">
      <c r="A14" s="145"/>
      <c r="B14" s="146"/>
      <c r="C14" s="146"/>
      <c r="D14" s="146"/>
      <c r="E14" s="158"/>
      <c r="F14" s="146"/>
      <c r="G14" s="146"/>
      <c r="H14" s="146"/>
      <c r="I14" s="18"/>
      <c r="J14" s="18"/>
      <c r="K14" s="146"/>
      <c r="L14" s="158"/>
      <c r="M14" s="145"/>
      <c r="N14" s="142"/>
      <c r="O14" s="143"/>
      <c r="P14" s="141"/>
      <c r="Q14" s="142"/>
      <c r="R14" s="143"/>
      <c r="S14" s="144"/>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68"/>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x14ac:dyDescent="0.25">
      <c r="A15" s="145"/>
      <c r="B15" s="146"/>
      <c r="C15" s="146"/>
      <c r="D15" s="146"/>
      <c r="E15" s="158"/>
      <c r="F15" s="146"/>
      <c r="G15" s="146"/>
      <c r="H15" s="146"/>
      <c r="I15" s="18"/>
      <c r="J15" s="18"/>
      <c r="K15" s="146"/>
      <c r="L15" s="158"/>
      <c r="M15" s="145"/>
      <c r="N15" s="142"/>
      <c r="O15" s="143"/>
      <c r="P15" s="141"/>
      <c r="Q15" s="142"/>
      <c r="R15" s="143"/>
      <c r="S15" s="144"/>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68"/>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x14ac:dyDescent="0.25">
      <c r="A16" s="145"/>
      <c r="B16" s="146"/>
      <c r="C16" s="146"/>
      <c r="D16" s="146"/>
      <c r="E16" s="158"/>
      <c r="F16" s="146"/>
      <c r="G16" s="146"/>
      <c r="H16" s="146"/>
      <c r="I16" s="18"/>
      <c r="J16" s="18"/>
      <c r="K16" s="146"/>
      <c r="L16" s="158"/>
      <c r="M16" s="145"/>
      <c r="N16" s="142"/>
      <c r="O16" s="143"/>
      <c r="P16" s="141"/>
      <c r="Q16" s="142"/>
      <c r="R16" s="143"/>
      <c r="S16" s="144"/>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69"/>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x14ac:dyDescent="0.25">
      <c r="A17" s="145">
        <v>3</v>
      </c>
      <c r="B17" s="146"/>
      <c r="C17" s="146"/>
      <c r="D17" s="146"/>
      <c r="E17" s="158"/>
      <c r="F17" s="146"/>
      <c r="G17" s="146"/>
      <c r="H17" s="146"/>
      <c r="I17" s="18"/>
      <c r="J17" s="18"/>
      <c r="K17" s="146"/>
      <c r="L17" s="158"/>
      <c r="M17" s="145"/>
      <c r="N17" s="142" t="str">
        <f>IF(M17&lt;=0,"",IF(M17&lt;=2,"Muy Baja",IF(M17&lt;=24,"Baja",IF(M17&lt;=500,"Media",IF(M17&lt;=5000,"Alta","Muy Alta")))))</f>
        <v/>
      </c>
      <c r="O17" s="143" t="str">
        <f>IF(N17="","",IF(N17="Muy Baja",0.2,IF(N17="Baja",0.4,IF(N17="Media",0.6,IF(N17="Alta",0.8,IF(N17="Muy Alta",1,))))))</f>
        <v/>
      </c>
      <c r="P17" s="141"/>
      <c r="Q17" s="142"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43" t="str">
        <f>IF(Q17="","",IF(Q17="Leve",0.2,IF(Q17="Menor",0.4,IF(Q17="Moderado",0.6,IF(Q17="Mayor",0.8,IF(Q17="Catastrófico",1,))))))</f>
        <v/>
      </c>
      <c r="S17" s="144"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67"/>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x14ac:dyDescent="0.25">
      <c r="A18" s="145"/>
      <c r="B18" s="146"/>
      <c r="C18" s="146"/>
      <c r="D18" s="146"/>
      <c r="E18" s="158"/>
      <c r="F18" s="146"/>
      <c r="G18" s="146"/>
      <c r="H18" s="146"/>
      <c r="I18" s="18"/>
      <c r="J18" s="18"/>
      <c r="K18" s="146"/>
      <c r="L18" s="158"/>
      <c r="M18" s="145"/>
      <c r="N18" s="142"/>
      <c r="O18" s="143"/>
      <c r="P18" s="141"/>
      <c r="Q18" s="142"/>
      <c r="R18" s="143"/>
      <c r="S18" s="144"/>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68"/>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x14ac:dyDescent="0.25">
      <c r="A19" s="145"/>
      <c r="B19" s="146"/>
      <c r="C19" s="146"/>
      <c r="D19" s="146"/>
      <c r="E19" s="158"/>
      <c r="F19" s="146"/>
      <c r="G19" s="146"/>
      <c r="H19" s="146"/>
      <c r="I19" s="18"/>
      <c r="J19" s="18"/>
      <c r="K19" s="146"/>
      <c r="L19" s="158"/>
      <c r="M19" s="145"/>
      <c r="N19" s="142"/>
      <c r="O19" s="143"/>
      <c r="P19" s="141"/>
      <c r="Q19" s="142"/>
      <c r="R19" s="143"/>
      <c r="S19" s="144"/>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68"/>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x14ac:dyDescent="0.25">
      <c r="A20" s="145"/>
      <c r="B20" s="146"/>
      <c r="C20" s="146"/>
      <c r="D20" s="146"/>
      <c r="E20" s="158"/>
      <c r="F20" s="146"/>
      <c r="G20" s="146"/>
      <c r="H20" s="146"/>
      <c r="I20" s="18"/>
      <c r="J20" s="18"/>
      <c r="K20" s="146"/>
      <c r="L20" s="158"/>
      <c r="M20" s="145"/>
      <c r="N20" s="142"/>
      <c r="O20" s="143"/>
      <c r="P20" s="141"/>
      <c r="Q20" s="142"/>
      <c r="R20" s="143"/>
      <c r="S20" s="144"/>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68"/>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x14ac:dyDescent="0.25">
      <c r="A21" s="145"/>
      <c r="B21" s="146"/>
      <c r="C21" s="146"/>
      <c r="D21" s="146"/>
      <c r="E21" s="158"/>
      <c r="F21" s="146"/>
      <c r="G21" s="146"/>
      <c r="H21" s="146"/>
      <c r="I21" s="18"/>
      <c r="J21" s="18"/>
      <c r="K21" s="146"/>
      <c r="L21" s="158"/>
      <c r="M21" s="145"/>
      <c r="N21" s="142"/>
      <c r="O21" s="143"/>
      <c r="P21" s="141"/>
      <c r="Q21" s="142"/>
      <c r="R21" s="143"/>
      <c r="S21" s="144"/>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68"/>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x14ac:dyDescent="0.25">
      <c r="A22" s="145"/>
      <c r="B22" s="146"/>
      <c r="C22" s="146"/>
      <c r="D22" s="146"/>
      <c r="E22" s="158"/>
      <c r="F22" s="146"/>
      <c r="G22" s="146"/>
      <c r="H22" s="146"/>
      <c r="I22" s="18"/>
      <c r="J22" s="18"/>
      <c r="K22" s="146"/>
      <c r="L22" s="158"/>
      <c r="M22" s="145"/>
      <c r="N22" s="142"/>
      <c r="O22" s="143"/>
      <c r="P22" s="141"/>
      <c r="Q22" s="142"/>
      <c r="R22" s="143"/>
      <c r="S22" s="144"/>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69"/>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x14ac:dyDescent="0.25">
      <c r="A23" s="145">
        <v>4</v>
      </c>
      <c r="B23" s="146"/>
      <c r="C23" s="146"/>
      <c r="D23" s="146"/>
      <c r="E23" s="158"/>
      <c r="F23" s="146"/>
      <c r="G23" s="146"/>
      <c r="H23" s="146"/>
      <c r="I23" s="18"/>
      <c r="J23" s="18"/>
      <c r="K23" s="146"/>
      <c r="L23" s="158"/>
      <c r="M23" s="145"/>
      <c r="N23" s="142" t="str">
        <f>IF(M23&lt;=0,"",IF(M23&lt;=2,"Muy Baja",IF(M23&lt;=24,"Baja",IF(M23&lt;=500,"Media",IF(M23&lt;=5000,"Alta","Muy Alta")))))</f>
        <v/>
      </c>
      <c r="O23" s="143" t="str">
        <f>IF(N23="","",IF(N23="Muy Baja",0.2,IF(N23="Baja",0.4,IF(N23="Media",0.6,IF(N23="Alta",0.8,IF(N23="Muy Alta",1,))))))</f>
        <v/>
      </c>
      <c r="P23" s="141"/>
      <c r="Q23" s="142"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43" t="str">
        <f>IF(Q23="","",IF(Q23="Leve",0.2,IF(Q23="Menor",0.4,IF(Q23="Moderado",0.6,IF(Q23="Mayor",0.8,IF(Q23="Catastrófico",1,))))))</f>
        <v/>
      </c>
      <c r="S23" s="144"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67"/>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x14ac:dyDescent="0.25">
      <c r="A24" s="145"/>
      <c r="B24" s="146"/>
      <c r="C24" s="146"/>
      <c r="D24" s="146"/>
      <c r="E24" s="158"/>
      <c r="F24" s="146"/>
      <c r="G24" s="146"/>
      <c r="H24" s="146"/>
      <c r="I24" s="18"/>
      <c r="J24" s="18"/>
      <c r="K24" s="146"/>
      <c r="L24" s="158"/>
      <c r="M24" s="145"/>
      <c r="N24" s="142"/>
      <c r="O24" s="143"/>
      <c r="P24" s="141"/>
      <c r="Q24" s="142"/>
      <c r="R24" s="143"/>
      <c r="S24" s="144"/>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68"/>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x14ac:dyDescent="0.25">
      <c r="A25" s="145"/>
      <c r="B25" s="146"/>
      <c r="C25" s="146"/>
      <c r="D25" s="146"/>
      <c r="E25" s="158"/>
      <c r="F25" s="146"/>
      <c r="G25" s="146"/>
      <c r="H25" s="146"/>
      <c r="I25" s="18"/>
      <c r="J25" s="18"/>
      <c r="K25" s="146"/>
      <c r="L25" s="158"/>
      <c r="M25" s="145"/>
      <c r="N25" s="142"/>
      <c r="O25" s="143"/>
      <c r="P25" s="141"/>
      <c r="Q25" s="142"/>
      <c r="R25" s="143"/>
      <c r="S25" s="144"/>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68"/>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x14ac:dyDescent="0.25">
      <c r="A26" s="145"/>
      <c r="B26" s="146"/>
      <c r="C26" s="146"/>
      <c r="D26" s="146"/>
      <c r="E26" s="158"/>
      <c r="F26" s="146"/>
      <c r="G26" s="146"/>
      <c r="H26" s="146"/>
      <c r="I26" s="18"/>
      <c r="J26" s="18"/>
      <c r="K26" s="146"/>
      <c r="L26" s="158"/>
      <c r="M26" s="145"/>
      <c r="N26" s="142"/>
      <c r="O26" s="143"/>
      <c r="P26" s="141"/>
      <c r="Q26" s="142"/>
      <c r="R26" s="143"/>
      <c r="S26" s="144"/>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68"/>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x14ac:dyDescent="0.25">
      <c r="A27" s="145"/>
      <c r="B27" s="146"/>
      <c r="C27" s="146"/>
      <c r="D27" s="146"/>
      <c r="E27" s="158"/>
      <c r="F27" s="146"/>
      <c r="G27" s="146"/>
      <c r="H27" s="146"/>
      <c r="I27" s="18"/>
      <c r="J27" s="18"/>
      <c r="K27" s="146"/>
      <c r="L27" s="158"/>
      <c r="M27" s="145"/>
      <c r="N27" s="142"/>
      <c r="O27" s="143"/>
      <c r="P27" s="141"/>
      <c r="Q27" s="142"/>
      <c r="R27" s="143"/>
      <c r="S27" s="144"/>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68"/>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x14ac:dyDescent="0.25">
      <c r="A28" s="145"/>
      <c r="B28" s="146"/>
      <c r="C28" s="146"/>
      <c r="D28" s="146"/>
      <c r="E28" s="158"/>
      <c r="F28" s="146"/>
      <c r="G28" s="146"/>
      <c r="H28" s="146"/>
      <c r="I28" s="18"/>
      <c r="J28" s="18"/>
      <c r="K28" s="146"/>
      <c r="L28" s="158"/>
      <c r="M28" s="145"/>
      <c r="N28" s="142"/>
      <c r="O28" s="143"/>
      <c r="P28" s="141"/>
      <c r="Q28" s="142"/>
      <c r="R28" s="143"/>
      <c r="S28" s="144"/>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69"/>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x14ac:dyDescent="0.25">
      <c r="A29" s="145">
        <v>5</v>
      </c>
      <c r="B29" s="146"/>
      <c r="C29" s="146"/>
      <c r="D29" s="146"/>
      <c r="E29" s="158"/>
      <c r="F29" s="146"/>
      <c r="G29" s="146"/>
      <c r="H29" s="146"/>
      <c r="I29" s="18"/>
      <c r="J29" s="18"/>
      <c r="K29" s="146"/>
      <c r="L29" s="158"/>
      <c r="M29" s="145"/>
      <c r="N29" s="142" t="str">
        <f>IF(M29&lt;=0,"",IF(M29&lt;=2,"Muy Baja",IF(M29&lt;=24,"Baja",IF(M29&lt;=500,"Media",IF(M29&lt;=5000,"Alta","Muy Alta")))))</f>
        <v/>
      </c>
      <c r="O29" s="143" t="str">
        <f>IF(N29="","",IF(N29="Muy Baja",0.2,IF(N29="Baja",0.4,IF(N29="Media",0.6,IF(N29="Alta",0.8,IF(N29="Muy Alta",1,))))))</f>
        <v/>
      </c>
      <c r="P29" s="141"/>
      <c r="Q29" s="142"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43" t="str">
        <f>IF(Q29="","",IF(Q29="Leve",0.2,IF(Q29="Menor",0.4,IF(Q29="Moderado",0.6,IF(Q29="Mayor",0.8,IF(Q29="Catastrófico",1,))))))</f>
        <v/>
      </c>
      <c r="S29" s="144"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67"/>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x14ac:dyDescent="0.25">
      <c r="A30" s="145"/>
      <c r="B30" s="146"/>
      <c r="C30" s="146"/>
      <c r="D30" s="146"/>
      <c r="E30" s="158"/>
      <c r="F30" s="146"/>
      <c r="G30" s="146"/>
      <c r="H30" s="146"/>
      <c r="I30" s="18"/>
      <c r="J30" s="18"/>
      <c r="K30" s="146"/>
      <c r="L30" s="158"/>
      <c r="M30" s="145"/>
      <c r="N30" s="142"/>
      <c r="O30" s="143"/>
      <c r="P30" s="141"/>
      <c r="Q30" s="142"/>
      <c r="R30" s="143"/>
      <c r="S30" s="144"/>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68"/>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x14ac:dyDescent="0.25">
      <c r="A31" s="145"/>
      <c r="B31" s="146"/>
      <c r="C31" s="146"/>
      <c r="D31" s="146"/>
      <c r="E31" s="158"/>
      <c r="F31" s="146"/>
      <c r="G31" s="146"/>
      <c r="H31" s="146"/>
      <c r="I31" s="18"/>
      <c r="J31" s="18"/>
      <c r="K31" s="146"/>
      <c r="L31" s="158"/>
      <c r="M31" s="145"/>
      <c r="N31" s="142"/>
      <c r="O31" s="143"/>
      <c r="P31" s="141"/>
      <c r="Q31" s="142"/>
      <c r="R31" s="143"/>
      <c r="S31" s="144"/>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68"/>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x14ac:dyDescent="0.25">
      <c r="A32" s="145"/>
      <c r="B32" s="146"/>
      <c r="C32" s="146"/>
      <c r="D32" s="146"/>
      <c r="E32" s="158"/>
      <c r="F32" s="146"/>
      <c r="G32" s="146"/>
      <c r="H32" s="146"/>
      <c r="I32" s="18"/>
      <c r="J32" s="18"/>
      <c r="K32" s="146"/>
      <c r="L32" s="158"/>
      <c r="M32" s="145"/>
      <c r="N32" s="142"/>
      <c r="O32" s="143"/>
      <c r="P32" s="141"/>
      <c r="Q32" s="142"/>
      <c r="R32" s="143"/>
      <c r="S32" s="144"/>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68"/>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x14ac:dyDescent="0.25">
      <c r="A33" s="145"/>
      <c r="B33" s="146"/>
      <c r="C33" s="146"/>
      <c r="D33" s="146"/>
      <c r="E33" s="158"/>
      <c r="F33" s="146"/>
      <c r="G33" s="146"/>
      <c r="H33" s="146"/>
      <c r="I33" s="18"/>
      <c r="J33" s="18"/>
      <c r="K33" s="146"/>
      <c r="L33" s="158"/>
      <c r="M33" s="145"/>
      <c r="N33" s="142"/>
      <c r="O33" s="143"/>
      <c r="P33" s="141"/>
      <c r="Q33" s="142"/>
      <c r="R33" s="143"/>
      <c r="S33" s="144"/>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68"/>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x14ac:dyDescent="0.25">
      <c r="A34" s="145"/>
      <c r="B34" s="146"/>
      <c r="C34" s="146"/>
      <c r="D34" s="146"/>
      <c r="E34" s="158"/>
      <c r="F34" s="146"/>
      <c r="G34" s="146"/>
      <c r="H34" s="146"/>
      <c r="I34" s="18"/>
      <c r="J34" s="18"/>
      <c r="K34" s="146"/>
      <c r="L34" s="158"/>
      <c r="M34" s="145"/>
      <c r="N34" s="142"/>
      <c r="O34" s="143"/>
      <c r="P34" s="141"/>
      <c r="Q34" s="142"/>
      <c r="R34" s="143"/>
      <c r="S34" s="144"/>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69"/>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x14ac:dyDescent="0.25">
      <c r="A35" s="145">
        <v>6</v>
      </c>
      <c r="B35" s="146"/>
      <c r="C35" s="146"/>
      <c r="D35" s="146"/>
      <c r="E35" s="158"/>
      <c r="F35" s="146"/>
      <c r="G35" s="146"/>
      <c r="H35" s="146"/>
      <c r="I35" s="18"/>
      <c r="J35" s="18"/>
      <c r="K35" s="146"/>
      <c r="L35" s="158"/>
      <c r="M35" s="145"/>
      <c r="N35" s="142" t="str">
        <f>IF(M35&lt;=0,"",IF(M35&lt;=2,"Muy Baja",IF(M35&lt;=24,"Baja",IF(M35&lt;=500,"Media",IF(M35&lt;=5000,"Alta","Muy Alta")))))</f>
        <v/>
      </c>
      <c r="O35" s="143" t="str">
        <f>IF(N35="","",IF(N35="Muy Baja",0.2,IF(N35="Baja",0.4,IF(N35="Media",0.6,IF(N35="Alta",0.8,IF(N35="Muy Alta",1,))))))</f>
        <v/>
      </c>
      <c r="P35" s="141"/>
      <c r="Q35" s="142"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43" t="str">
        <f>IF(Q35="","",IF(Q35="Leve",0.2,IF(Q35="Menor",0.4,IF(Q35="Moderado",0.6,IF(Q35="Mayor",0.8,IF(Q35="Catastrófico",1,))))))</f>
        <v/>
      </c>
      <c r="S35" s="144"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67"/>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x14ac:dyDescent="0.25">
      <c r="A36" s="145"/>
      <c r="B36" s="146"/>
      <c r="C36" s="146"/>
      <c r="D36" s="146"/>
      <c r="E36" s="158"/>
      <c r="F36" s="146"/>
      <c r="G36" s="146"/>
      <c r="H36" s="146"/>
      <c r="I36" s="18"/>
      <c r="J36" s="18"/>
      <c r="K36" s="146"/>
      <c r="L36" s="158"/>
      <c r="M36" s="145"/>
      <c r="N36" s="142"/>
      <c r="O36" s="143"/>
      <c r="P36" s="141"/>
      <c r="Q36" s="142"/>
      <c r="R36" s="143"/>
      <c r="S36" s="144"/>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68"/>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x14ac:dyDescent="0.25">
      <c r="A37" s="145"/>
      <c r="B37" s="146"/>
      <c r="C37" s="146"/>
      <c r="D37" s="146"/>
      <c r="E37" s="158"/>
      <c r="F37" s="146"/>
      <c r="G37" s="146"/>
      <c r="H37" s="146"/>
      <c r="I37" s="18"/>
      <c r="J37" s="18"/>
      <c r="K37" s="146"/>
      <c r="L37" s="158"/>
      <c r="M37" s="145"/>
      <c r="N37" s="142"/>
      <c r="O37" s="143"/>
      <c r="P37" s="141"/>
      <c r="Q37" s="142"/>
      <c r="R37" s="143"/>
      <c r="S37" s="144"/>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68"/>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x14ac:dyDescent="0.25">
      <c r="A38" s="145"/>
      <c r="B38" s="146"/>
      <c r="C38" s="146"/>
      <c r="D38" s="146"/>
      <c r="E38" s="158"/>
      <c r="F38" s="146"/>
      <c r="G38" s="146"/>
      <c r="H38" s="146"/>
      <c r="I38" s="18"/>
      <c r="J38" s="18"/>
      <c r="K38" s="146"/>
      <c r="L38" s="158"/>
      <c r="M38" s="145"/>
      <c r="N38" s="142"/>
      <c r="O38" s="143"/>
      <c r="P38" s="141"/>
      <c r="Q38" s="142"/>
      <c r="R38" s="143"/>
      <c r="S38" s="144"/>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68"/>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x14ac:dyDescent="0.25">
      <c r="A39" s="145"/>
      <c r="B39" s="146"/>
      <c r="C39" s="146"/>
      <c r="D39" s="146"/>
      <c r="E39" s="158"/>
      <c r="F39" s="146"/>
      <c r="G39" s="146"/>
      <c r="H39" s="146"/>
      <c r="I39" s="18"/>
      <c r="J39" s="18"/>
      <c r="K39" s="146"/>
      <c r="L39" s="158"/>
      <c r="M39" s="145"/>
      <c r="N39" s="142"/>
      <c r="O39" s="143"/>
      <c r="P39" s="141"/>
      <c r="Q39" s="142"/>
      <c r="R39" s="143"/>
      <c r="S39" s="144"/>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68"/>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x14ac:dyDescent="0.25">
      <c r="A40" s="145"/>
      <c r="B40" s="146"/>
      <c r="C40" s="146"/>
      <c r="D40" s="146"/>
      <c r="E40" s="158"/>
      <c r="F40" s="146"/>
      <c r="G40" s="146"/>
      <c r="H40" s="146"/>
      <c r="I40" s="18"/>
      <c r="J40" s="18"/>
      <c r="K40" s="146"/>
      <c r="L40" s="158"/>
      <c r="M40" s="145"/>
      <c r="N40" s="142"/>
      <c r="O40" s="143"/>
      <c r="P40" s="141"/>
      <c r="Q40" s="142"/>
      <c r="R40" s="143"/>
      <c r="S40" s="144"/>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69"/>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x14ac:dyDescent="0.25">
      <c r="A41" s="145">
        <v>7</v>
      </c>
      <c r="B41" s="146"/>
      <c r="C41" s="146"/>
      <c r="D41" s="146"/>
      <c r="E41" s="158"/>
      <c r="F41" s="146"/>
      <c r="G41" s="146"/>
      <c r="H41" s="146"/>
      <c r="I41" s="18"/>
      <c r="J41" s="18"/>
      <c r="K41" s="146"/>
      <c r="L41" s="158"/>
      <c r="M41" s="145"/>
      <c r="N41" s="142" t="str">
        <f>IF(M41&lt;=0,"",IF(M41&lt;=2,"Muy Baja",IF(M41&lt;=24,"Baja",IF(M41&lt;=500,"Media",IF(M41&lt;=5000,"Alta","Muy Alta")))))</f>
        <v/>
      </c>
      <c r="O41" s="143" t="str">
        <f>IF(N41="","",IF(N41="Muy Baja",0.2,IF(N41="Baja",0.4,IF(N41="Media",0.6,IF(N41="Alta",0.8,IF(N41="Muy Alta",1,))))))</f>
        <v/>
      </c>
      <c r="P41" s="141"/>
      <c r="Q41" s="142"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43" t="str">
        <f>IF(Q41="","",IF(Q41="Leve",0.2,IF(Q41="Menor",0.4,IF(Q41="Moderado",0.6,IF(Q41="Mayor",0.8,IF(Q41="Catastrófico",1,))))))</f>
        <v/>
      </c>
      <c r="S41" s="144"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67"/>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x14ac:dyDescent="0.25">
      <c r="A42" s="145"/>
      <c r="B42" s="146"/>
      <c r="C42" s="146"/>
      <c r="D42" s="146"/>
      <c r="E42" s="158"/>
      <c r="F42" s="146"/>
      <c r="G42" s="146"/>
      <c r="H42" s="146"/>
      <c r="I42" s="18"/>
      <c r="J42" s="18"/>
      <c r="K42" s="146"/>
      <c r="L42" s="158"/>
      <c r="M42" s="145"/>
      <c r="N42" s="142"/>
      <c r="O42" s="143"/>
      <c r="P42" s="141"/>
      <c r="Q42" s="142"/>
      <c r="R42" s="143"/>
      <c r="S42" s="144"/>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68"/>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x14ac:dyDescent="0.25">
      <c r="A43" s="145"/>
      <c r="B43" s="146"/>
      <c r="C43" s="146"/>
      <c r="D43" s="146"/>
      <c r="E43" s="158"/>
      <c r="F43" s="146"/>
      <c r="G43" s="146"/>
      <c r="H43" s="146"/>
      <c r="I43" s="18"/>
      <c r="J43" s="18"/>
      <c r="K43" s="146"/>
      <c r="L43" s="158"/>
      <c r="M43" s="145"/>
      <c r="N43" s="142"/>
      <c r="O43" s="143"/>
      <c r="P43" s="141"/>
      <c r="Q43" s="142"/>
      <c r="R43" s="143"/>
      <c r="S43" s="144"/>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68"/>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x14ac:dyDescent="0.25">
      <c r="A44" s="145"/>
      <c r="B44" s="146"/>
      <c r="C44" s="146"/>
      <c r="D44" s="146"/>
      <c r="E44" s="158"/>
      <c r="F44" s="146"/>
      <c r="G44" s="146"/>
      <c r="H44" s="146"/>
      <c r="I44" s="18"/>
      <c r="J44" s="18"/>
      <c r="K44" s="146"/>
      <c r="L44" s="158"/>
      <c r="M44" s="145"/>
      <c r="N44" s="142"/>
      <c r="O44" s="143"/>
      <c r="P44" s="141"/>
      <c r="Q44" s="142"/>
      <c r="R44" s="143"/>
      <c r="S44" s="144"/>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68"/>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x14ac:dyDescent="0.25">
      <c r="A45" s="145"/>
      <c r="B45" s="146"/>
      <c r="C45" s="146"/>
      <c r="D45" s="146"/>
      <c r="E45" s="158"/>
      <c r="F45" s="146"/>
      <c r="G45" s="146"/>
      <c r="H45" s="146"/>
      <c r="I45" s="18"/>
      <c r="J45" s="18"/>
      <c r="K45" s="146"/>
      <c r="L45" s="158"/>
      <c r="M45" s="145"/>
      <c r="N45" s="142"/>
      <c r="O45" s="143"/>
      <c r="P45" s="141"/>
      <c r="Q45" s="142"/>
      <c r="R45" s="143"/>
      <c r="S45" s="144"/>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68"/>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x14ac:dyDescent="0.25">
      <c r="A46" s="145"/>
      <c r="B46" s="146"/>
      <c r="C46" s="146"/>
      <c r="D46" s="146"/>
      <c r="E46" s="158"/>
      <c r="F46" s="146"/>
      <c r="G46" s="146"/>
      <c r="H46" s="146"/>
      <c r="I46" s="18"/>
      <c r="J46" s="18"/>
      <c r="K46" s="146"/>
      <c r="L46" s="158"/>
      <c r="M46" s="145"/>
      <c r="N46" s="142"/>
      <c r="O46" s="143"/>
      <c r="P46" s="141"/>
      <c r="Q46" s="142"/>
      <c r="R46" s="143"/>
      <c r="S46" s="144"/>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69"/>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x14ac:dyDescent="0.25">
      <c r="A47" s="145">
        <v>8</v>
      </c>
      <c r="B47" s="146"/>
      <c r="C47" s="146"/>
      <c r="D47" s="146"/>
      <c r="E47" s="158"/>
      <c r="F47" s="146"/>
      <c r="G47" s="146"/>
      <c r="H47" s="146"/>
      <c r="I47" s="18"/>
      <c r="J47" s="18"/>
      <c r="K47" s="146"/>
      <c r="L47" s="158"/>
      <c r="M47" s="145"/>
      <c r="N47" s="142" t="str">
        <f>IF(M47&lt;=0,"",IF(M47&lt;=2,"Muy Baja",IF(M47&lt;=24,"Baja",IF(M47&lt;=500,"Media",IF(M47&lt;=5000,"Alta","Muy Alta")))))</f>
        <v/>
      </c>
      <c r="O47" s="143" t="str">
        <f>IF(N47="","",IF(N47="Muy Baja",0.2,IF(N47="Baja",0.4,IF(N47="Media",0.6,IF(N47="Alta",0.8,IF(N47="Muy Alta",1,))))))</f>
        <v/>
      </c>
      <c r="P47" s="141"/>
      <c r="Q47" s="142"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43" t="str">
        <f>IF(Q47="","",IF(Q47="Leve",0.2,IF(Q47="Menor",0.4,IF(Q47="Moderado",0.6,IF(Q47="Mayor",0.8,IF(Q47="Catastrófico",1,))))))</f>
        <v/>
      </c>
      <c r="S47" s="144"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67"/>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x14ac:dyDescent="0.25">
      <c r="A48" s="145"/>
      <c r="B48" s="146"/>
      <c r="C48" s="146"/>
      <c r="D48" s="146"/>
      <c r="E48" s="158"/>
      <c r="F48" s="146"/>
      <c r="G48" s="146"/>
      <c r="H48" s="146"/>
      <c r="I48" s="18"/>
      <c r="J48" s="18"/>
      <c r="K48" s="146"/>
      <c r="L48" s="158"/>
      <c r="M48" s="145"/>
      <c r="N48" s="142"/>
      <c r="O48" s="143"/>
      <c r="P48" s="141"/>
      <c r="Q48" s="142"/>
      <c r="R48" s="143"/>
      <c r="S48" s="144"/>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68"/>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x14ac:dyDescent="0.25">
      <c r="A49" s="145"/>
      <c r="B49" s="146"/>
      <c r="C49" s="146"/>
      <c r="D49" s="146"/>
      <c r="E49" s="158"/>
      <c r="F49" s="146"/>
      <c r="G49" s="146"/>
      <c r="H49" s="146"/>
      <c r="I49" s="18"/>
      <c r="J49" s="18"/>
      <c r="K49" s="146"/>
      <c r="L49" s="158"/>
      <c r="M49" s="145"/>
      <c r="N49" s="142"/>
      <c r="O49" s="143"/>
      <c r="P49" s="141"/>
      <c r="Q49" s="142"/>
      <c r="R49" s="143"/>
      <c r="S49" s="144"/>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68"/>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x14ac:dyDescent="0.25">
      <c r="A50" s="145"/>
      <c r="B50" s="146"/>
      <c r="C50" s="146"/>
      <c r="D50" s="146"/>
      <c r="E50" s="158"/>
      <c r="F50" s="146"/>
      <c r="G50" s="146"/>
      <c r="H50" s="146"/>
      <c r="I50" s="18"/>
      <c r="J50" s="18"/>
      <c r="K50" s="146"/>
      <c r="L50" s="158"/>
      <c r="M50" s="145"/>
      <c r="N50" s="142"/>
      <c r="O50" s="143"/>
      <c r="P50" s="141"/>
      <c r="Q50" s="142"/>
      <c r="R50" s="143"/>
      <c r="S50" s="144"/>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68"/>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x14ac:dyDescent="0.25">
      <c r="A51" s="145"/>
      <c r="B51" s="146"/>
      <c r="C51" s="146"/>
      <c r="D51" s="146"/>
      <c r="E51" s="158"/>
      <c r="F51" s="146"/>
      <c r="G51" s="146"/>
      <c r="H51" s="146"/>
      <c r="I51" s="18"/>
      <c r="J51" s="18"/>
      <c r="K51" s="146"/>
      <c r="L51" s="158"/>
      <c r="M51" s="145"/>
      <c r="N51" s="142"/>
      <c r="O51" s="143"/>
      <c r="P51" s="141"/>
      <c r="Q51" s="142"/>
      <c r="R51" s="143"/>
      <c r="S51" s="144"/>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68"/>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x14ac:dyDescent="0.25">
      <c r="A52" s="145"/>
      <c r="B52" s="146"/>
      <c r="C52" s="146"/>
      <c r="D52" s="146"/>
      <c r="E52" s="158"/>
      <c r="F52" s="146"/>
      <c r="G52" s="146"/>
      <c r="H52" s="146"/>
      <c r="I52" s="18"/>
      <c r="J52" s="18"/>
      <c r="K52" s="146"/>
      <c r="L52" s="158"/>
      <c r="M52" s="145"/>
      <c r="N52" s="142"/>
      <c r="O52" s="143"/>
      <c r="P52" s="141"/>
      <c r="Q52" s="142"/>
      <c r="R52" s="143"/>
      <c r="S52" s="144"/>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69"/>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x14ac:dyDescent="0.25">
      <c r="A53" s="145">
        <v>9</v>
      </c>
      <c r="B53" s="146"/>
      <c r="C53" s="146"/>
      <c r="D53" s="146"/>
      <c r="E53" s="158"/>
      <c r="F53" s="146"/>
      <c r="G53" s="146"/>
      <c r="H53" s="146"/>
      <c r="I53" s="18"/>
      <c r="J53" s="18"/>
      <c r="K53" s="146"/>
      <c r="L53" s="158"/>
      <c r="M53" s="145"/>
      <c r="N53" s="142" t="str">
        <f>IF(M53&lt;=0,"",IF(M53&lt;=2,"Muy Baja",IF(M53&lt;=24,"Baja",IF(M53&lt;=500,"Media",IF(M53&lt;=5000,"Alta","Muy Alta")))))</f>
        <v/>
      </c>
      <c r="O53" s="143" t="str">
        <f>IF(N53="","",IF(N53="Muy Baja",0.2,IF(N53="Baja",0.4,IF(N53="Media",0.6,IF(N53="Alta",0.8,IF(N53="Muy Alta",1,))))))</f>
        <v/>
      </c>
      <c r="P53" s="141"/>
      <c r="Q53" s="142"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43" t="str">
        <f>IF(Q53="","",IF(Q53="Leve",0.2,IF(Q53="Menor",0.4,IF(Q53="Moderado",0.6,IF(Q53="Mayor",0.8,IF(Q53="Catastrófico",1,))))))</f>
        <v/>
      </c>
      <c r="S53" s="144"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67"/>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x14ac:dyDescent="0.25">
      <c r="A54" s="145"/>
      <c r="B54" s="146"/>
      <c r="C54" s="146"/>
      <c r="D54" s="146"/>
      <c r="E54" s="158"/>
      <c r="F54" s="146"/>
      <c r="G54" s="146"/>
      <c r="H54" s="146"/>
      <c r="I54" s="18"/>
      <c r="J54" s="18"/>
      <c r="K54" s="146"/>
      <c r="L54" s="158"/>
      <c r="M54" s="145"/>
      <c r="N54" s="142"/>
      <c r="O54" s="143"/>
      <c r="P54" s="141"/>
      <c r="Q54" s="142"/>
      <c r="R54" s="143"/>
      <c r="S54" s="144"/>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68"/>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x14ac:dyDescent="0.25">
      <c r="A55" s="145"/>
      <c r="B55" s="146"/>
      <c r="C55" s="146"/>
      <c r="D55" s="146"/>
      <c r="E55" s="158"/>
      <c r="F55" s="146"/>
      <c r="G55" s="146"/>
      <c r="H55" s="146"/>
      <c r="I55" s="18"/>
      <c r="J55" s="18"/>
      <c r="K55" s="146"/>
      <c r="L55" s="158"/>
      <c r="M55" s="145"/>
      <c r="N55" s="142"/>
      <c r="O55" s="143"/>
      <c r="P55" s="141"/>
      <c r="Q55" s="142"/>
      <c r="R55" s="143"/>
      <c r="S55" s="144"/>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68"/>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x14ac:dyDescent="0.25">
      <c r="A56" s="145"/>
      <c r="B56" s="146"/>
      <c r="C56" s="146"/>
      <c r="D56" s="146"/>
      <c r="E56" s="158"/>
      <c r="F56" s="146"/>
      <c r="G56" s="146"/>
      <c r="H56" s="146"/>
      <c r="I56" s="18"/>
      <c r="J56" s="18"/>
      <c r="K56" s="146"/>
      <c r="L56" s="158"/>
      <c r="M56" s="145"/>
      <c r="N56" s="142"/>
      <c r="O56" s="143"/>
      <c r="P56" s="141"/>
      <c r="Q56" s="142"/>
      <c r="R56" s="143"/>
      <c r="S56" s="144"/>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68"/>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x14ac:dyDescent="0.25">
      <c r="A57" s="145"/>
      <c r="B57" s="146"/>
      <c r="C57" s="146"/>
      <c r="D57" s="146"/>
      <c r="E57" s="158"/>
      <c r="F57" s="146"/>
      <c r="G57" s="146"/>
      <c r="H57" s="146"/>
      <c r="I57" s="18"/>
      <c r="J57" s="18"/>
      <c r="K57" s="146"/>
      <c r="L57" s="158"/>
      <c r="M57" s="145"/>
      <c r="N57" s="142"/>
      <c r="O57" s="143"/>
      <c r="P57" s="141"/>
      <c r="Q57" s="142"/>
      <c r="R57" s="143"/>
      <c r="S57" s="144"/>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68"/>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x14ac:dyDescent="0.25">
      <c r="A58" s="145"/>
      <c r="B58" s="146"/>
      <c r="C58" s="146"/>
      <c r="D58" s="146"/>
      <c r="E58" s="158"/>
      <c r="F58" s="146"/>
      <c r="G58" s="146"/>
      <c r="H58" s="146"/>
      <c r="I58" s="18"/>
      <c r="J58" s="18"/>
      <c r="K58" s="146"/>
      <c r="L58" s="158"/>
      <c r="M58" s="145"/>
      <c r="N58" s="142"/>
      <c r="O58" s="143"/>
      <c r="P58" s="141"/>
      <c r="Q58" s="142"/>
      <c r="R58" s="143"/>
      <c r="S58" s="144"/>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69"/>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x14ac:dyDescent="0.25">
      <c r="A59" s="145">
        <v>10</v>
      </c>
      <c r="B59" s="146"/>
      <c r="C59" s="146"/>
      <c r="D59" s="146"/>
      <c r="E59" s="158"/>
      <c r="F59" s="146"/>
      <c r="G59" s="146"/>
      <c r="H59" s="146"/>
      <c r="I59" s="18"/>
      <c r="J59" s="18"/>
      <c r="K59" s="146"/>
      <c r="L59" s="158"/>
      <c r="M59" s="145"/>
      <c r="N59" s="142" t="str">
        <f>IF(M59&lt;=0,"",IF(M59&lt;=2,"Muy Baja",IF(M59&lt;=24,"Baja",IF(M59&lt;=500,"Media",IF(M59&lt;=5000,"Alta","Muy Alta")))))</f>
        <v/>
      </c>
      <c r="O59" s="143" t="str">
        <f>IF(N59="","",IF(N59="Muy Baja",0.2,IF(N59="Baja",0.4,IF(N59="Media",0.6,IF(N59="Alta",0.8,IF(N59="Muy Alta",1,))))))</f>
        <v/>
      </c>
      <c r="P59" s="141"/>
      <c r="Q59" s="142"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43" t="str">
        <f>IF(Q59="","",IF(Q59="Leve",0.2,IF(Q59="Menor",0.4,IF(Q59="Moderado",0.6,IF(Q59="Mayor",0.8,IF(Q59="Catastrófico",1,))))))</f>
        <v/>
      </c>
      <c r="S59" s="144"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67"/>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x14ac:dyDescent="0.25">
      <c r="A60" s="145"/>
      <c r="B60" s="146"/>
      <c r="C60" s="146"/>
      <c r="D60" s="146"/>
      <c r="E60" s="158"/>
      <c r="F60" s="146"/>
      <c r="G60" s="146"/>
      <c r="H60" s="146"/>
      <c r="I60" s="18"/>
      <c r="J60" s="18"/>
      <c r="K60" s="146"/>
      <c r="L60" s="158"/>
      <c r="M60" s="145"/>
      <c r="N60" s="142"/>
      <c r="O60" s="143"/>
      <c r="P60" s="141"/>
      <c r="Q60" s="142"/>
      <c r="R60" s="143"/>
      <c r="S60" s="144"/>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68"/>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x14ac:dyDescent="0.25">
      <c r="A61" s="145"/>
      <c r="B61" s="146"/>
      <c r="C61" s="146"/>
      <c r="D61" s="146"/>
      <c r="E61" s="158"/>
      <c r="F61" s="146"/>
      <c r="G61" s="146"/>
      <c r="H61" s="146"/>
      <c r="I61" s="18"/>
      <c r="J61" s="18"/>
      <c r="K61" s="146"/>
      <c r="L61" s="158"/>
      <c r="M61" s="145"/>
      <c r="N61" s="142"/>
      <c r="O61" s="143"/>
      <c r="P61" s="141"/>
      <c r="Q61" s="142"/>
      <c r="R61" s="143"/>
      <c r="S61" s="144"/>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68"/>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x14ac:dyDescent="0.25">
      <c r="A62" s="145"/>
      <c r="B62" s="146"/>
      <c r="C62" s="146"/>
      <c r="D62" s="146"/>
      <c r="E62" s="158"/>
      <c r="F62" s="146"/>
      <c r="G62" s="146"/>
      <c r="H62" s="146"/>
      <c r="I62" s="18"/>
      <c r="J62" s="18"/>
      <c r="K62" s="146"/>
      <c r="L62" s="158"/>
      <c r="M62" s="145"/>
      <c r="N62" s="142"/>
      <c r="O62" s="143"/>
      <c r="P62" s="141"/>
      <c r="Q62" s="142"/>
      <c r="R62" s="143"/>
      <c r="S62" s="144"/>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68"/>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x14ac:dyDescent="0.25">
      <c r="A63" s="145"/>
      <c r="B63" s="146"/>
      <c r="C63" s="146"/>
      <c r="D63" s="146"/>
      <c r="E63" s="158"/>
      <c r="F63" s="146"/>
      <c r="G63" s="146"/>
      <c r="H63" s="146"/>
      <c r="I63" s="18"/>
      <c r="J63" s="18"/>
      <c r="K63" s="146"/>
      <c r="L63" s="158"/>
      <c r="M63" s="145"/>
      <c r="N63" s="142"/>
      <c r="O63" s="143"/>
      <c r="P63" s="141"/>
      <c r="Q63" s="142"/>
      <c r="R63" s="143"/>
      <c r="S63" s="144"/>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68"/>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x14ac:dyDescent="0.25">
      <c r="A64" s="145"/>
      <c r="B64" s="146"/>
      <c r="C64" s="146"/>
      <c r="D64" s="146"/>
      <c r="E64" s="158"/>
      <c r="F64" s="146"/>
      <c r="G64" s="146"/>
      <c r="H64" s="146"/>
      <c r="I64" s="18"/>
      <c r="J64" s="18"/>
      <c r="K64" s="146"/>
      <c r="L64" s="158"/>
      <c r="M64" s="145"/>
      <c r="N64" s="142"/>
      <c r="O64" s="143"/>
      <c r="P64" s="141"/>
      <c r="Q64" s="142"/>
      <c r="R64" s="143"/>
      <c r="S64" s="144"/>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69"/>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3"/>
      <c r="I1" s="3"/>
      <c r="J1" s="3"/>
      <c r="K1" s="3"/>
      <c r="L1" s="3"/>
      <c r="M1" s="3"/>
      <c r="N1" s="3"/>
      <c r="O1" s="3"/>
      <c r="P1" s="3"/>
      <c r="Q1" s="3"/>
      <c r="R1" s="3"/>
      <c r="S1" s="3"/>
      <c r="T1" s="3"/>
      <c r="U1" s="3"/>
      <c r="V1" s="3"/>
      <c r="W1" s="3"/>
      <c r="X1" s="3"/>
      <c r="Y1" s="3"/>
    </row>
    <row r="2" spans="1:25" x14ac:dyDescent="0.3">
      <c r="A2" s="150" t="s">
        <v>182</v>
      </c>
      <c r="B2" s="151"/>
      <c r="C2" s="151"/>
      <c r="D2" s="151"/>
      <c r="E2" s="151"/>
      <c r="F2" s="151"/>
      <c r="G2" s="151"/>
      <c r="H2" s="164" t="s">
        <v>183</v>
      </c>
      <c r="I2" s="164"/>
      <c r="J2" s="164"/>
      <c r="K2" s="164"/>
      <c r="L2" s="164"/>
      <c r="M2" s="164"/>
      <c r="N2" s="164"/>
      <c r="O2" s="164"/>
      <c r="P2" s="164"/>
      <c r="Q2" s="164"/>
      <c r="R2" s="164"/>
      <c r="S2" s="164"/>
      <c r="T2" s="153" t="s">
        <v>110</v>
      </c>
      <c r="U2" s="153"/>
      <c r="V2" s="153"/>
      <c r="W2" s="170" t="s">
        <v>184</v>
      </c>
      <c r="X2" s="170"/>
      <c r="Y2" s="170"/>
    </row>
    <row r="3" spans="1:25" ht="15" customHeight="1" x14ac:dyDescent="0.3">
      <c r="A3" s="171" t="s">
        <v>0</v>
      </c>
      <c r="B3" s="159" t="s">
        <v>49</v>
      </c>
      <c r="C3" s="159" t="s">
        <v>50</v>
      </c>
      <c r="D3" s="159" t="s">
        <v>51</v>
      </c>
      <c r="E3" s="172" t="s">
        <v>2</v>
      </c>
      <c r="F3" s="159" t="s">
        <v>185</v>
      </c>
      <c r="G3" s="172" t="s">
        <v>186</v>
      </c>
      <c r="H3" s="155" t="s">
        <v>57</v>
      </c>
      <c r="I3" s="155" t="s">
        <v>24</v>
      </c>
      <c r="J3" s="155" t="s">
        <v>58</v>
      </c>
      <c r="K3" s="155" t="s">
        <v>26</v>
      </c>
      <c r="L3" s="155" t="s">
        <v>174</v>
      </c>
      <c r="M3" s="155" t="s">
        <v>26</v>
      </c>
      <c r="N3" s="155" t="s">
        <v>175</v>
      </c>
      <c r="O3" s="155" t="s">
        <v>26</v>
      </c>
      <c r="P3" s="155" t="s">
        <v>176</v>
      </c>
      <c r="Q3" s="155" t="s">
        <v>26</v>
      </c>
      <c r="R3" s="155" t="s">
        <v>177</v>
      </c>
      <c r="S3" s="155" t="s">
        <v>27</v>
      </c>
      <c r="T3" s="154" t="s">
        <v>26</v>
      </c>
      <c r="U3" s="154" t="s">
        <v>111</v>
      </c>
      <c r="V3" s="154" t="s">
        <v>187</v>
      </c>
      <c r="W3" s="165" t="s">
        <v>26</v>
      </c>
      <c r="X3" s="165" t="s">
        <v>188</v>
      </c>
      <c r="Y3" s="165" t="s">
        <v>27</v>
      </c>
    </row>
    <row r="4" spans="1:25" ht="15" customHeight="1" x14ac:dyDescent="0.3">
      <c r="A4" s="171"/>
      <c r="B4" s="159"/>
      <c r="C4" s="159"/>
      <c r="D4" s="159"/>
      <c r="E4" s="172"/>
      <c r="F4" s="159"/>
      <c r="G4" s="172"/>
      <c r="H4" s="155"/>
      <c r="I4" s="155"/>
      <c r="J4" s="155"/>
      <c r="K4" s="155"/>
      <c r="L4" s="155"/>
      <c r="M4" s="155"/>
      <c r="N4" s="155"/>
      <c r="O4" s="155"/>
      <c r="P4" s="155"/>
      <c r="Q4" s="155"/>
      <c r="R4" s="155"/>
      <c r="S4" s="155"/>
      <c r="T4" s="154"/>
      <c r="U4" s="154"/>
      <c r="V4" s="154"/>
      <c r="W4" s="165"/>
      <c r="X4" s="165"/>
      <c r="Y4" s="165"/>
    </row>
    <row r="5" spans="1:25" s="35" customFormat="1" ht="15" customHeight="1" x14ac:dyDescent="0.3">
      <c r="A5" s="145">
        <v>1</v>
      </c>
      <c r="B5" s="146"/>
      <c r="C5" s="146"/>
      <c r="D5" s="146"/>
      <c r="E5" s="146"/>
      <c r="F5" s="146"/>
      <c r="G5" s="158"/>
      <c r="H5" s="18"/>
      <c r="I5" s="19"/>
      <c r="J5" s="14"/>
      <c r="K5" s="14"/>
      <c r="L5" s="18"/>
      <c r="M5" s="14"/>
      <c r="N5" s="18"/>
      <c r="O5" s="14"/>
      <c r="P5" s="18"/>
      <c r="Q5" s="14"/>
      <c r="R5" s="18"/>
      <c r="S5" s="19"/>
      <c r="T5" s="14"/>
      <c r="U5" s="18"/>
      <c r="V5" s="18"/>
      <c r="W5" s="14"/>
      <c r="X5" s="18"/>
      <c r="Y5" s="19"/>
    </row>
    <row r="6" spans="1:25" s="35" customFormat="1" ht="15" customHeight="1" x14ac:dyDescent="0.3">
      <c r="A6" s="145"/>
      <c r="B6" s="146"/>
      <c r="C6" s="146"/>
      <c r="D6" s="146"/>
      <c r="E6" s="146"/>
      <c r="F6" s="146"/>
      <c r="G6" s="158"/>
      <c r="H6" s="18"/>
      <c r="I6" s="19"/>
      <c r="J6" s="14"/>
      <c r="K6" s="14"/>
      <c r="L6" s="18"/>
      <c r="M6" s="14"/>
      <c r="N6" s="18"/>
      <c r="O6" s="14"/>
      <c r="P6" s="18"/>
      <c r="Q6" s="14"/>
      <c r="R6" s="18"/>
      <c r="S6" s="19"/>
      <c r="T6" s="14"/>
      <c r="U6" s="18"/>
      <c r="V6" s="18"/>
      <c r="W6" s="14"/>
      <c r="X6" s="18"/>
      <c r="Y6" s="19"/>
    </row>
    <row r="7" spans="1:25" s="35" customFormat="1" ht="15" customHeight="1" x14ac:dyDescent="0.3">
      <c r="A7" s="145"/>
      <c r="B7" s="146"/>
      <c r="C7" s="146"/>
      <c r="D7" s="146"/>
      <c r="E7" s="146"/>
      <c r="F7" s="146"/>
      <c r="G7" s="158"/>
      <c r="H7" s="18"/>
      <c r="I7" s="19"/>
      <c r="J7" s="14"/>
      <c r="K7" s="14"/>
      <c r="L7" s="18"/>
      <c r="M7" s="14"/>
      <c r="N7" s="18"/>
      <c r="O7" s="14"/>
      <c r="P7" s="18"/>
      <c r="Q7" s="14"/>
      <c r="R7" s="18"/>
      <c r="S7" s="19"/>
      <c r="T7" s="14"/>
      <c r="U7" s="18"/>
      <c r="V7" s="18"/>
      <c r="W7" s="14"/>
      <c r="X7" s="18"/>
      <c r="Y7" s="19"/>
    </row>
    <row r="8" spans="1:25" s="35" customFormat="1" ht="15" customHeight="1" x14ac:dyDescent="0.3">
      <c r="A8" s="145"/>
      <c r="B8" s="146"/>
      <c r="C8" s="146"/>
      <c r="D8" s="146"/>
      <c r="E8" s="146"/>
      <c r="F8" s="146"/>
      <c r="G8" s="158"/>
      <c r="H8" s="18"/>
      <c r="I8" s="19"/>
      <c r="J8" s="14"/>
      <c r="K8" s="14"/>
      <c r="L8" s="18"/>
      <c r="M8" s="14"/>
      <c r="N8" s="18"/>
      <c r="O8" s="14"/>
      <c r="P8" s="18"/>
      <c r="Q8" s="14"/>
      <c r="R8" s="18"/>
      <c r="S8" s="19"/>
      <c r="T8" s="14"/>
      <c r="U8" s="18"/>
      <c r="V8" s="18"/>
      <c r="W8" s="14"/>
      <c r="X8" s="18"/>
      <c r="Y8" s="19"/>
    </row>
    <row r="9" spans="1:25" s="35" customFormat="1" ht="15" customHeight="1" x14ac:dyDescent="0.3">
      <c r="A9" s="145"/>
      <c r="B9" s="146"/>
      <c r="C9" s="146"/>
      <c r="D9" s="146"/>
      <c r="E9" s="146"/>
      <c r="F9" s="146"/>
      <c r="G9" s="158"/>
      <c r="H9" s="18"/>
      <c r="I9" s="19"/>
      <c r="J9" s="14"/>
      <c r="K9" s="14"/>
      <c r="L9" s="18"/>
      <c r="M9" s="14"/>
      <c r="N9" s="18"/>
      <c r="O9" s="14"/>
      <c r="P9" s="18"/>
      <c r="Q9" s="14"/>
      <c r="R9" s="18"/>
      <c r="S9" s="19"/>
      <c r="T9" s="14"/>
      <c r="U9" s="18"/>
      <c r="V9" s="18"/>
      <c r="W9" s="14"/>
      <c r="X9" s="18"/>
      <c r="Y9" s="19"/>
    </row>
    <row r="10" spans="1:25" s="35" customFormat="1" ht="18" customHeight="1" x14ac:dyDescent="0.3">
      <c r="A10" s="145"/>
      <c r="B10" s="146"/>
      <c r="C10" s="146"/>
      <c r="D10" s="146"/>
      <c r="E10" s="146"/>
      <c r="F10" s="146"/>
      <c r="G10" s="158"/>
      <c r="H10" s="18"/>
      <c r="I10" s="19"/>
      <c r="J10" s="14"/>
      <c r="K10" s="14"/>
      <c r="L10" s="18"/>
      <c r="M10" s="14"/>
      <c r="N10" s="18"/>
      <c r="O10" s="14"/>
      <c r="P10" s="18"/>
      <c r="Q10" s="14"/>
      <c r="R10" s="18"/>
      <c r="S10" s="19"/>
      <c r="T10" s="14"/>
      <c r="U10" s="18"/>
      <c r="V10" s="18"/>
      <c r="W10" s="14"/>
      <c r="X10" s="18"/>
      <c r="Y10" s="19"/>
    </row>
    <row r="11" spans="1:25" s="35" customFormat="1" ht="15" customHeight="1" x14ac:dyDescent="0.3">
      <c r="A11" s="145">
        <v>2</v>
      </c>
      <c r="B11" s="146"/>
      <c r="C11" s="146"/>
      <c r="D11" s="146"/>
      <c r="E11" s="146"/>
      <c r="F11" s="146"/>
      <c r="G11" s="158"/>
      <c r="H11" s="18"/>
      <c r="I11" s="19"/>
      <c r="J11" s="14"/>
      <c r="K11" s="14"/>
      <c r="L11" s="18"/>
      <c r="M11" s="14"/>
      <c r="N11" s="18"/>
      <c r="O11" s="14"/>
      <c r="P11" s="18"/>
      <c r="Q11" s="14"/>
      <c r="R11" s="18"/>
      <c r="S11" s="19"/>
      <c r="T11" s="14"/>
      <c r="U11" s="18"/>
      <c r="V11" s="18"/>
      <c r="W11" s="14"/>
      <c r="X11" s="18"/>
      <c r="Y11" s="19"/>
    </row>
    <row r="12" spans="1:25" s="35" customFormat="1" ht="15" customHeight="1" x14ac:dyDescent="0.3">
      <c r="A12" s="145"/>
      <c r="B12" s="146"/>
      <c r="C12" s="146"/>
      <c r="D12" s="146"/>
      <c r="E12" s="146"/>
      <c r="F12" s="146"/>
      <c r="G12" s="158"/>
      <c r="H12" s="18"/>
      <c r="I12" s="19"/>
      <c r="J12" s="14"/>
      <c r="K12" s="14"/>
      <c r="L12" s="18"/>
      <c r="M12" s="14"/>
      <c r="N12" s="18"/>
      <c r="O12" s="14"/>
      <c r="P12" s="18"/>
      <c r="Q12" s="14"/>
      <c r="R12" s="18"/>
      <c r="S12" s="19"/>
      <c r="T12" s="14"/>
      <c r="U12" s="18"/>
      <c r="V12" s="18"/>
      <c r="W12" s="14"/>
      <c r="X12" s="18"/>
      <c r="Y12" s="19"/>
    </row>
    <row r="13" spans="1:25" s="35" customFormat="1" ht="15" customHeight="1" x14ac:dyDescent="0.3">
      <c r="A13" s="145"/>
      <c r="B13" s="146"/>
      <c r="C13" s="146"/>
      <c r="D13" s="146"/>
      <c r="E13" s="146"/>
      <c r="F13" s="146"/>
      <c r="G13" s="158"/>
      <c r="H13" s="18"/>
      <c r="I13" s="19"/>
      <c r="J13" s="14"/>
      <c r="K13" s="14"/>
      <c r="L13" s="18"/>
      <c r="M13" s="14"/>
      <c r="N13" s="18"/>
      <c r="O13" s="14"/>
      <c r="P13" s="18"/>
      <c r="Q13" s="14"/>
      <c r="R13" s="18"/>
      <c r="S13" s="19"/>
      <c r="T13" s="14"/>
      <c r="U13" s="18"/>
      <c r="V13" s="18"/>
      <c r="W13" s="14"/>
      <c r="X13" s="18"/>
      <c r="Y13" s="19"/>
    </row>
    <row r="14" spans="1:25" s="35" customFormat="1" ht="15" customHeight="1" x14ac:dyDescent="0.3">
      <c r="A14" s="145"/>
      <c r="B14" s="146"/>
      <c r="C14" s="146"/>
      <c r="D14" s="146"/>
      <c r="E14" s="146"/>
      <c r="F14" s="146"/>
      <c r="G14" s="158"/>
      <c r="H14" s="18"/>
      <c r="I14" s="19"/>
      <c r="J14" s="14"/>
      <c r="K14" s="14"/>
      <c r="L14" s="18"/>
      <c r="M14" s="14"/>
      <c r="N14" s="18"/>
      <c r="O14" s="14"/>
      <c r="P14" s="18"/>
      <c r="Q14" s="14"/>
      <c r="R14" s="18"/>
      <c r="S14" s="19"/>
      <c r="T14" s="14"/>
      <c r="U14" s="18"/>
      <c r="V14" s="18"/>
      <c r="W14" s="14"/>
      <c r="X14" s="18"/>
      <c r="Y14" s="19"/>
    </row>
    <row r="15" spans="1:25" s="35" customFormat="1" ht="15" customHeight="1" x14ac:dyDescent="0.3">
      <c r="A15" s="145"/>
      <c r="B15" s="146"/>
      <c r="C15" s="146"/>
      <c r="D15" s="146"/>
      <c r="E15" s="146"/>
      <c r="F15" s="146"/>
      <c r="G15" s="158"/>
      <c r="H15" s="18"/>
      <c r="I15" s="19"/>
      <c r="J15" s="14"/>
      <c r="K15" s="14"/>
      <c r="L15" s="18"/>
      <c r="M15" s="14"/>
      <c r="N15" s="18"/>
      <c r="O15" s="14"/>
      <c r="P15" s="18"/>
      <c r="Q15" s="14"/>
      <c r="R15" s="18"/>
      <c r="S15" s="19"/>
      <c r="T15" s="14"/>
      <c r="U15" s="18"/>
      <c r="V15" s="18"/>
      <c r="W15" s="14"/>
      <c r="X15" s="18"/>
      <c r="Y15" s="19"/>
    </row>
    <row r="16" spans="1:25" s="35" customFormat="1" ht="15" customHeight="1" x14ac:dyDescent="0.3">
      <c r="A16" s="145"/>
      <c r="B16" s="146"/>
      <c r="C16" s="146"/>
      <c r="D16" s="146"/>
      <c r="E16" s="146"/>
      <c r="F16" s="146"/>
      <c r="G16" s="158"/>
      <c r="H16" s="18"/>
      <c r="I16" s="19"/>
      <c r="J16" s="14"/>
      <c r="K16" s="14"/>
      <c r="L16" s="18"/>
      <c r="M16" s="14"/>
      <c r="N16" s="18"/>
      <c r="O16" s="14"/>
      <c r="P16" s="18"/>
      <c r="Q16" s="14"/>
      <c r="R16" s="18"/>
      <c r="S16" s="19"/>
      <c r="T16" s="14"/>
      <c r="U16" s="18"/>
      <c r="V16" s="18"/>
      <c r="W16" s="14"/>
      <c r="X16" s="18"/>
      <c r="Y16" s="19"/>
    </row>
    <row r="17" spans="1:25" s="35" customFormat="1" ht="15" customHeight="1" x14ac:dyDescent="0.3">
      <c r="A17" s="145">
        <v>3</v>
      </c>
      <c r="B17" s="146"/>
      <c r="C17" s="146"/>
      <c r="D17" s="146"/>
      <c r="E17" s="146"/>
      <c r="F17" s="146"/>
      <c r="G17" s="158"/>
      <c r="H17" s="18"/>
      <c r="I17" s="19"/>
      <c r="J17" s="14"/>
      <c r="K17" s="14"/>
      <c r="L17" s="18"/>
      <c r="M17" s="14"/>
      <c r="N17" s="18"/>
      <c r="O17" s="14"/>
      <c r="P17" s="18"/>
      <c r="Q17" s="14"/>
      <c r="R17" s="18"/>
      <c r="S17" s="19"/>
      <c r="T17" s="14"/>
      <c r="U17" s="18"/>
      <c r="V17" s="18"/>
      <c r="W17" s="14"/>
      <c r="X17" s="18"/>
      <c r="Y17" s="19"/>
    </row>
    <row r="18" spans="1:25" s="35" customFormat="1" ht="15" customHeight="1" x14ac:dyDescent="0.3">
      <c r="A18" s="145"/>
      <c r="B18" s="146"/>
      <c r="C18" s="146"/>
      <c r="D18" s="146"/>
      <c r="E18" s="146"/>
      <c r="F18" s="146"/>
      <c r="G18" s="158"/>
      <c r="H18" s="18"/>
      <c r="I18" s="19"/>
      <c r="J18" s="14"/>
      <c r="K18" s="14"/>
      <c r="L18" s="18"/>
      <c r="M18" s="14"/>
      <c r="N18" s="18"/>
      <c r="O18" s="14"/>
      <c r="P18" s="18"/>
      <c r="Q18" s="14"/>
      <c r="R18" s="18"/>
      <c r="S18" s="19"/>
      <c r="T18" s="14"/>
      <c r="U18" s="18"/>
      <c r="V18" s="18"/>
      <c r="W18" s="14"/>
      <c r="X18" s="18"/>
      <c r="Y18" s="19"/>
    </row>
    <row r="19" spans="1:25" s="35" customFormat="1" ht="15" customHeight="1" x14ac:dyDescent="0.3">
      <c r="A19" s="145"/>
      <c r="B19" s="146"/>
      <c r="C19" s="146"/>
      <c r="D19" s="146"/>
      <c r="E19" s="146"/>
      <c r="F19" s="146"/>
      <c r="G19" s="158"/>
      <c r="H19" s="18"/>
      <c r="I19" s="19"/>
      <c r="J19" s="14"/>
      <c r="K19" s="14"/>
      <c r="L19" s="18"/>
      <c r="M19" s="14"/>
      <c r="N19" s="18"/>
      <c r="O19" s="14"/>
      <c r="P19" s="18"/>
      <c r="Q19" s="14"/>
      <c r="R19" s="18"/>
      <c r="S19" s="19"/>
      <c r="T19" s="14"/>
      <c r="U19" s="18"/>
      <c r="V19" s="18"/>
      <c r="W19" s="14"/>
      <c r="X19" s="18"/>
      <c r="Y19" s="19"/>
    </row>
    <row r="20" spans="1:25" s="35" customFormat="1" ht="15" customHeight="1" x14ac:dyDescent="0.3">
      <c r="A20" s="145"/>
      <c r="B20" s="146"/>
      <c r="C20" s="146"/>
      <c r="D20" s="146"/>
      <c r="E20" s="146"/>
      <c r="F20" s="146"/>
      <c r="G20" s="158"/>
      <c r="H20" s="18"/>
      <c r="I20" s="19"/>
      <c r="J20" s="14"/>
      <c r="K20" s="14"/>
      <c r="L20" s="18"/>
      <c r="M20" s="14"/>
      <c r="N20" s="18"/>
      <c r="O20" s="14"/>
      <c r="P20" s="18"/>
      <c r="Q20" s="14"/>
      <c r="R20" s="18"/>
      <c r="S20" s="19"/>
      <c r="T20" s="14"/>
      <c r="U20" s="18"/>
      <c r="V20" s="18"/>
      <c r="W20" s="14"/>
      <c r="X20" s="18"/>
      <c r="Y20" s="19"/>
    </row>
    <row r="21" spans="1:25" s="35" customFormat="1" ht="15" customHeight="1" x14ac:dyDescent="0.3">
      <c r="A21" s="145"/>
      <c r="B21" s="146"/>
      <c r="C21" s="146"/>
      <c r="D21" s="146"/>
      <c r="E21" s="146"/>
      <c r="F21" s="146"/>
      <c r="G21" s="158"/>
      <c r="H21" s="18"/>
      <c r="I21" s="19"/>
      <c r="J21" s="14"/>
      <c r="K21" s="14"/>
      <c r="L21" s="18"/>
      <c r="M21" s="14"/>
      <c r="N21" s="18"/>
      <c r="O21" s="14"/>
      <c r="P21" s="18"/>
      <c r="Q21" s="14"/>
      <c r="R21" s="18"/>
      <c r="S21" s="19"/>
      <c r="T21" s="14"/>
      <c r="U21" s="18"/>
      <c r="V21" s="18"/>
      <c r="W21" s="14"/>
      <c r="X21" s="18"/>
      <c r="Y21" s="19"/>
    </row>
    <row r="22" spans="1:25" s="35" customFormat="1" ht="15" customHeight="1" x14ac:dyDescent="0.3">
      <c r="A22" s="145"/>
      <c r="B22" s="146"/>
      <c r="C22" s="146"/>
      <c r="D22" s="146"/>
      <c r="E22" s="146"/>
      <c r="F22" s="146"/>
      <c r="G22" s="158"/>
      <c r="H22" s="18"/>
      <c r="I22" s="19"/>
      <c r="J22" s="14"/>
      <c r="K22" s="14"/>
      <c r="L22" s="18"/>
      <c r="M22" s="14"/>
      <c r="N22" s="18"/>
      <c r="O22" s="14"/>
      <c r="P22" s="18"/>
      <c r="Q22" s="14"/>
      <c r="R22" s="18"/>
      <c r="S22" s="19"/>
      <c r="T22" s="14"/>
      <c r="U22" s="18"/>
      <c r="V22" s="18"/>
      <c r="W22" s="14"/>
      <c r="X22" s="18"/>
      <c r="Y22" s="19"/>
    </row>
    <row r="23" spans="1:25" s="35" customFormat="1" ht="15" customHeight="1" x14ac:dyDescent="0.3">
      <c r="A23" s="145">
        <v>4</v>
      </c>
      <c r="B23" s="146"/>
      <c r="C23" s="146"/>
      <c r="D23" s="146"/>
      <c r="E23" s="146"/>
      <c r="F23" s="146"/>
      <c r="G23" s="158"/>
      <c r="H23" s="18"/>
      <c r="I23" s="19"/>
      <c r="J23" s="14"/>
      <c r="K23" s="14"/>
      <c r="L23" s="18"/>
      <c r="M23" s="14"/>
      <c r="N23" s="18"/>
      <c r="O23" s="14"/>
      <c r="P23" s="18"/>
      <c r="Q23" s="14"/>
      <c r="R23" s="18"/>
      <c r="S23" s="19"/>
      <c r="T23" s="14"/>
      <c r="U23" s="18"/>
      <c r="V23" s="18"/>
      <c r="W23" s="14"/>
      <c r="X23" s="18"/>
      <c r="Y23" s="19"/>
    </row>
    <row r="24" spans="1:25" s="35" customFormat="1" ht="15" customHeight="1" x14ac:dyDescent="0.3">
      <c r="A24" s="145"/>
      <c r="B24" s="146"/>
      <c r="C24" s="146"/>
      <c r="D24" s="146"/>
      <c r="E24" s="146"/>
      <c r="F24" s="146"/>
      <c r="G24" s="158"/>
      <c r="H24" s="18"/>
      <c r="I24" s="19"/>
      <c r="J24" s="14"/>
      <c r="K24" s="14"/>
      <c r="L24" s="18"/>
      <c r="M24" s="14"/>
      <c r="N24" s="18"/>
      <c r="O24" s="14"/>
      <c r="P24" s="18"/>
      <c r="Q24" s="14"/>
      <c r="R24" s="18"/>
      <c r="S24" s="19"/>
      <c r="T24" s="14"/>
      <c r="U24" s="18"/>
      <c r="V24" s="18"/>
      <c r="W24" s="14"/>
      <c r="X24" s="18"/>
      <c r="Y24" s="19"/>
    </row>
    <row r="25" spans="1:25" s="35" customFormat="1" ht="15" customHeight="1" x14ac:dyDescent="0.3">
      <c r="A25" s="145"/>
      <c r="B25" s="146"/>
      <c r="C25" s="146"/>
      <c r="D25" s="146"/>
      <c r="E25" s="146"/>
      <c r="F25" s="146"/>
      <c r="G25" s="158"/>
      <c r="H25" s="18"/>
      <c r="I25" s="19"/>
      <c r="J25" s="14"/>
      <c r="K25" s="14"/>
      <c r="L25" s="18"/>
      <c r="M25" s="14"/>
      <c r="N25" s="18"/>
      <c r="O25" s="14"/>
      <c r="P25" s="18"/>
      <c r="Q25" s="14"/>
      <c r="R25" s="18"/>
      <c r="S25" s="19"/>
      <c r="T25" s="14"/>
      <c r="U25" s="18"/>
      <c r="V25" s="18"/>
      <c r="W25" s="14"/>
      <c r="X25" s="18"/>
      <c r="Y25" s="19"/>
    </row>
    <row r="26" spans="1:25" s="35" customFormat="1" ht="15" customHeight="1" x14ac:dyDescent="0.3">
      <c r="A26" s="145"/>
      <c r="B26" s="146"/>
      <c r="C26" s="146"/>
      <c r="D26" s="146"/>
      <c r="E26" s="146"/>
      <c r="F26" s="146"/>
      <c r="G26" s="158"/>
      <c r="H26" s="18"/>
      <c r="I26" s="19"/>
      <c r="J26" s="14"/>
      <c r="K26" s="14"/>
      <c r="L26" s="18"/>
      <c r="M26" s="14"/>
      <c r="N26" s="18"/>
      <c r="O26" s="14"/>
      <c r="P26" s="18"/>
      <c r="Q26" s="14"/>
      <c r="R26" s="18"/>
      <c r="S26" s="19"/>
      <c r="T26" s="14"/>
      <c r="U26" s="18"/>
      <c r="V26" s="18"/>
      <c r="W26" s="14"/>
      <c r="X26" s="18"/>
      <c r="Y26" s="19"/>
    </row>
    <row r="27" spans="1:25" s="35" customFormat="1" ht="15" customHeight="1" x14ac:dyDescent="0.3">
      <c r="A27" s="145"/>
      <c r="B27" s="146"/>
      <c r="C27" s="146"/>
      <c r="D27" s="146"/>
      <c r="E27" s="146"/>
      <c r="F27" s="146"/>
      <c r="G27" s="158"/>
      <c r="H27" s="18"/>
      <c r="I27" s="19"/>
      <c r="J27" s="14"/>
      <c r="K27" s="14"/>
      <c r="L27" s="18"/>
      <c r="M27" s="14"/>
      <c r="N27" s="18"/>
      <c r="O27" s="14"/>
      <c r="P27" s="18"/>
      <c r="Q27" s="14"/>
      <c r="R27" s="18"/>
      <c r="S27" s="19"/>
      <c r="T27" s="14"/>
      <c r="U27" s="18"/>
      <c r="V27" s="18"/>
      <c r="W27" s="14"/>
      <c r="X27" s="18"/>
      <c r="Y27" s="19"/>
    </row>
    <row r="28" spans="1:25" s="35" customFormat="1" ht="15" customHeight="1" x14ac:dyDescent="0.3">
      <c r="A28" s="145"/>
      <c r="B28" s="146"/>
      <c r="C28" s="146"/>
      <c r="D28" s="146"/>
      <c r="E28" s="146"/>
      <c r="F28" s="146"/>
      <c r="G28" s="158"/>
      <c r="H28" s="18"/>
      <c r="I28" s="19"/>
      <c r="J28" s="14"/>
      <c r="K28" s="14"/>
      <c r="L28" s="18"/>
      <c r="M28" s="14"/>
      <c r="N28" s="18"/>
      <c r="O28" s="14"/>
      <c r="P28" s="18"/>
      <c r="Q28" s="14"/>
      <c r="R28" s="18"/>
      <c r="S28" s="19"/>
      <c r="T28" s="14"/>
      <c r="U28" s="18"/>
      <c r="V28" s="18"/>
      <c r="W28" s="14"/>
      <c r="X28" s="18"/>
      <c r="Y28" s="19"/>
    </row>
    <row r="29" spans="1:25" s="35" customFormat="1" ht="15" customHeight="1" x14ac:dyDescent="0.3">
      <c r="A29" s="145">
        <v>5</v>
      </c>
      <c r="B29" s="146"/>
      <c r="C29" s="146"/>
      <c r="D29" s="146"/>
      <c r="E29" s="146"/>
      <c r="F29" s="146"/>
      <c r="G29" s="158"/>
      <c r="H29" s="18"/>
      <c r="I29" s="19"/>
      <c r="J29" s="14"/>
      <c r="K29" s="14"/>
      <c r="L29" s="18"/>
      <c r="M29" s="14"/>
      <c r="N29" s="18"/>
      <c r="O29" s="14"/>
      <c r="P29" s="18"/>
      <c r="Q29" s="14"/>
      <c r="R29" s="18"/>
      <c r="S29" s="19"/>
      <c r="T29" s="14"/>
      <c r="U29" s="18"/>
      <c r="V29" s="18"/>
      <c r="W29" s="14"/>
      <c r="X29" s="18"/>
      <c r="Y29" s="19"/>
    </row>
    <row r="30" spans="1:25" s="35" customFormat="1" ht="15" customHeight="1" x14ac:dyDescent="0.3">
      <c r="A30" s="145"/>
      <c r="B30" s="146"/>
      <c r="C30" s="146"/>
      <c r="D30" s="146"/>
      <c r="E30" s="146"/>
      <c r="F30" s="146"/>
      <c r="G30" s="158"/>
      <c r="H30" s="18"/>
      <c r="I30" s="19"/>
      <c r="J30" s="14"/>
      <c r="K30" s="14"/>
      <c r="L30" s="18"/>
      <c r="M30" s="14"/>
      <c r="N30" s="18"/>
      <c r="O30" s="14"/>
      <c r="P30" s="18"/>
      <c r="Q30" s="14"/>
      <c r="R30" s="18"/>
      <c r="S30" s="19"/>
      <c r="T30" s="14"/>
      <c r="U30" s="18"/>
      <c r="V30" s="18"/>
      <c r="W30" s="14"/>
      <c r="X30" s="18"/>
      <c r="Y30" s="19"/>
    </row>
    <row r="31" spans="1:25" s="35" customFormat="1" ht="15" customHeight="1" x14ac:dyDescent="0.3">
      <c r="A31" s="145"/>
      <c r="B31" s="146"/>
      <c r="C31" s="146"/>
      <c r="D31" s="146"/>
      <c r="E31" s="146"/>
      <c r="F31" s="146"/>
      <c r="G31" s="158"/>
      <c r="H31" s="18"/>
      <c r="I31" s="19"/>
      <c r="J31" s="14"/>
      <c r="K31" s="14"/>
      <c r="L31" s="18"/>
      <c r="M31" s="14"/>
      <c r="N31" s="18"/>
      <c r="O31" s="14"/>
      <c r="P31" s="18"/>
      <c r="Q31" s="14"/>
      <c r="R31" s="18"/>
      <c r="S31" s="19"/>
      <c r="T31" s="14"/>
      <c r="U31" s="18"/>
      <c r="V31" s="18"/>
      <c r="W31" s="14"/>
      <c r="X31" s="18"/>
      <c r="Y31" s="19"/>
    </row>
    <row r="32" spans="1:25" s="35" customFormat="1" ht="15" customHeight="1" x14ac:dyDescent="0.3">
      <c r="A32" s="145"/>
      <c r="B32" s="146"/>
      <c r="C32" s="146"/>
      <c r="D32" s="146"/>
      <c r="E32" s="146"/>
      <c r="F32" s="146"/>
      <c r="G32" s="158"/>
      <c r="H32" s="18"/>
      <c r="I32" s="19"/>
      <c r="J32" s="14"/>
      <c r="K32" s="14"/>
      <c r="L32" s="18"/>
      <c r="M32" s="14"/>
      <c r="N32" s="18"/>
      <c r="O32" s="14"/>
      <c r="P32" s="18"/>
      <c r="Q32" s="14"/>
      <c r="R32" s="18"/>
      <c r="S32" s="19"/>
      <c r="T32" s="14"/>
      <c r="U32" s="18"/>
      <c r="V32" s="18"/>
      <c r="W32" s="14"/>
      <c r="X32" s="18"/>
      <c r="Y32" s="19"/>
    </row>
    <row r="33" spans="1:25" s="35" customFormat="1" ht="15" customHeight="1" x14ac:dyDescent="0.3">
      <c r="A33" s="145"/>
      <c r="B33" s="146"/>
      <c r="C33" s="146"/>
      <c r="D33" s="146"/>
      <c r="E33" s="146"/>
      <c r="F33" s="146"/>
      <c r="G33" s="158"/>
      <c r="H33" s="18"/>
      <c r="I33" s="19"/>
      <c r="J33" s="14"/>
      <c r="K33" s="14"/>
      <c r="L33" s="18"/>
      <c r="M33" s="14"/>
      <c r="N33" s="18"/>
      <c r="O33" s="14"/>
      <c r="P33" s="18"/>
      <c r="Q33" s="14"/>
      <c r="R33" s="18"/>
      <c r="S33" s="19"/>
      <c r="T33" s="14"/>
      <c r="U33" s="18"/>
      <c r="V33" s="18"/>
      <c r="W33" s="14"/>
      <c r="X33" s="18"/>
      <c r="Y33" s="19"/>
    </row>
    <row r="34" spans="1:25" s="35" customFormat="1" ht="15" customHeight="1" x14ac:dyDescent="0.3">
      <c r="A34" s="145"/>
      <c r="B34" s="146"/>
      <c r="C34" s="146"/>
      <c r="D34" s="146"/>
      <c r="E34" s="146"/>
      <c r="F34" s="146"/>
      <c r="G34" s="158"/>
      <c r="H34" s="18"/>
      <c r="I34" s="19"/>
      <c r="J34" s="14"/>
      <c r="K34" s="14"/>
      <c r="L34" s="18"/>
      <c r="M34" s="14"/>
      <c r="N34" s="18"/>
      <c r="O34" s="14"/>
      <c r="P34" s="18"/>
      <c r="Q34" s="14"/>
      <c r="R34" s="18"/>
      <c r="S34" s="19"/>
      <c r="T34" s="14"/>
      <c r="U34" s="18"/>
      <c r="V34" s="18"/>
      <c r="W34" s="14"/>
      <c r="X34" s="18"/>
      <c r="Y34" s="19"/>
    </row>
    <row r="35" spans="1:25" s="35" customFormat="1" ht="15" customHeight="1" x14ac:dyDescent="0.3">
      <c r="A35" s="145">
        <v>6</v>
      </c>
      <c r="B35" s="146"/>
      <c r="C35" s="146"/>
      <c r="D35" s="146"/>
      <c r="E35" s="146"/>
      <c r="F35" s="146"/>
      <c r="G35" s="158"/>
      <c r="H35" s="18"/>
      <c r="I35" s="19"/>
      <c r="J35" s="14"/>
      <c r="K35" s="14"/>
      <c r="L35" s="18"/>
      <c r="M35" s="14"/>
      <c r="N35" s="18"/>
      <c r="O35" s="14"/>
      <c r="P35" s="18"/>
      <c r="Q35" s="14"/>
      <c r="R35" s="18"/>
      <c r="S35" s="19"/>
      <c r="T35" s="14"/>
      <c r="U35" s="18"/>
      <c r="V35" s="18"/>
      <c r="W35" s="14"/>
      <c r="X35" s="18"/>
      <c r="Y35" s="19"/>
    </row>
    <row r="36" spans="1:25" s="35" customFormat="1" ht="15" customHeight="1" x14ac:dyDescent="0.3">
      <c r="A36" s="145"/>
      <c r="B36" s="146"/>
      <c r="C36" s="146"/>
      <c r="D36" s="146"/>
      <c r="E36" s="146"/>
      <c r="F36" s="146"/>
      <c r="G36" s="158"/>
      <c r="H36" s="18"/>
      <c r="I36" s="19"/>
      <c r="J36" s="14"/>
      <c r="K36" s="14"/>
      <c r="L36" s="18"/>
      <c r="M36" s="14"/>
      <c r="N36" s="18"/>
      <c r="O36" s="14"/>
      <c r="P36" s="18"/>
      <c r="Q36" s="14"/>
      <c r="R36" s="18"/>
      <c r="S36" s="19"/>
      <c r="T36" s="14"/>
      <c r="U36" s="18"/>
      <c r="V36" s="18"/>
      <c r="W36" s="14"/>
      <c r="X36" s="18"/>
      <c r="Y36" s="19"/>
    </row>
    <row r="37" spans="1:25" s="35" customFormat="1" ht="15" customHeight="1" x14ac:dyDescent="0.3">
      <c r="A37" s="145"/>
      <c r="B37" s="146"/>
      <c r="C37" s="146"/>
      <c r="D37" s="146"/>
      <c r="E37" s="146"/>
      <c r="F37" s="146"/>
      <c r="G37" s="158"/>
      <c r="H37" s="18"/>
      <c r="I37" s="19"/>
      <c r="J37" s="14"/>
      <c r="K37" s="14"/>
      <c r="L37" s="18"/>
      <c r="M37" s="14"/>
      <c r="N37" s="18"/>
      <c r="O37" s="14"/>
      <c r="P37" s="18"/>
      <c r="Q37" s="14"/>
      <c r="R37" s="18"/>
      <c r="S37" s="19"/>
      <c r="T37" s="14"/>
      <c r="U37" s="18"/>
      <c r="V37" s="18"/>
      <c r="W37" s="14"/>
      <c r="X37" s="18"/>
      <c r="Y37" s="19"/>
    </row>
    <row r="38" spans="1:25" s="35" customFormat="1" ht="15" customHeight="1" x14ac:dyDescent="0.3">
      <c r="A38" s="145"/>
      <c r="B38" s="146"/>
      <c r="C38" s="146"/>
      <c r="D38" s="146"/>
      <c r="E38" s="146"/>
      <c r="F38" s="146"/>
      <c r="G38" s="158"/>
      <c r="H38" s="18"/>
      <c r="I38" s="19"/>
      <c r="J38" s="14"/>
      <c r="K38" s="14"/>
      <c r="L38" s="18"/>
      <c r="M38" s="14"/>
      <c r="N38" s="18"/>
      <c r="O38" s="14"/>
      <c r="P38" s="18"/>
      <c r="Q38" s="14"/>
      <c r="R38" s="18"/>
      <c r="S38" s="19"/>
      <c r="T38" s="14"/>
      <c r="U38" s="18"/>
      <c r="V38" s="18"/>
      <c r="W38" s="14"/>
      <c r="X38" s="18"/>
      <c r="Y38" s="19"/>
    </row>
    <row r="39" spans="1:25" s="35" customFormat="1" ht="15" customHeight="1" x14ac:dyDescent="0.3">
      <c r="A39" s="145"/>
      <c r="B39" s="146"/>
      <c r="C39" s="146"/>
      <c r="D39" s="146"/>
      <c r="E39" s="146"/>
      <c r="F39" s="146"/>
      <c r="G39" s="158"/>
      <c r="H39" s="18"/>
      <c r="I39" s="19"/>
      <c r="J39" s="14"/>
      <c r="K39" s="14"/>
      <c r="L39" s="18"/>
      <c r="M39" s="14"/>
      <c r="N39" s="18"/>
      <c r="O39" s="14"/>
      <c r="P39" s="18"/>
      <c r="Q39" s="14"/>
      <c r="R39" s="18"/>
      <c r="S39" s="19"/>
      <c r="T39" s="14"/>
      <c r="U39" s="18"/>
      <c r="V39" s="18"/>
      <c r="W39" s="14"/>
      <c r="X39" s="18"/>
      <c r="Y39" s="19"/>
    </row>
    <row r="40" spans="1:25" s="35" customFormat="1" ht="15" customHeight="1" x14ac:dyDescent="0.3">
      <c r="A40" s="145"/>
      <c r="B40" s="146"/>
      <c r="C40" s="146"/>
      <c r="D40" s="146"/>
      <c r="E40" s="146"/>
      <c r="F40" s="146"/>
      <c r="G40" s="158"/>
      <c r="H40" s="18"/>
      <c r="I40" s="19"/>
      <c r="J40" s="14"/>
      <c r="K40" s="14"/>
      <c r="L40" s="18"/>
      <c r="M40" s="14"/>
      <c r="N40" s="18"/>
      <c r="O40" s="14"/>
      <c r="P40" s="18"/>
      <c r="Q40" s="14"/>
      <c r="R40" s="18"/>
      <c r="S40" s="19"/>
      <c r="T40" s="14"/>
      <c r="U40" s="18"/>
      <c r="V40" s="18"/>
      <c r="W40" s="14"/>
      <c r="X40" s="18"/>
      <c r="Y40" s="19"/>
    </row>
    <row r="41" spans="1:25" s="35" customFormat="1" ht="15" customHeight="1" x14ac:dyDescent="0.3">
      <c r="A41" s="145">
        <v>7</v>
      </c>
      <c r="B41" s="146"/>
      <c r="C41" s="146"/>
      <c r="D41" s="146"/>
      <c r="E41" s="146"/>
      <c r="F41" s="146"/>
      <c r="G41" s="158"/>
      <c r="H41" s="18"/>
      <c r="I41" s="19"/>
      <c r="J41" s="14"/>
      <c r="K41" s="14"/>
      <c r="L41" s="18"/>
      <c r="M41" s="14"/>
      <c r="N41" s="18"/>
      <c r="O41" s="14"/>
      <c r="P41" s="18"/>
      <c r="Q41" s="14"/>
      <c r="R41" s="18"/>
      <c r="S41" s="19"/>
      <c r="T41" s="14"/>
      <c r="U41" s="18"/>
      <c r="V41" s="18"/>
      <c r="W41" s="14"/>
      <c r="X41" s="18"/>
      <c r="Y41" s="19"/>
    </row>
    <row r="42" spans="1:25" s="35" customFormat="1" ht="15" customHeight="1" x14ac:dyDescent="0.3">
      <c r="A42" s="145"/>
      <c r="B42" s="146"/>
      <c r="C42" s="146"/>
      <c r="D42" s="146"/>
      <c r="E42" s="146"/>
      <c r="F42" s="146"/>
      <c r="G42" s="158"/>
      <c r="H42" s="18"/>
      <c r="I42" s="19"/>
      <c r="J42" s="14"/>
      <c r="K42" s="14"/>
      <c r="L42" s="18"/>
      <c r="M42" s="14"/>
      <c r="N42" s="18"/>
      <c r="O42" s="14"/>
      <c r="P42" s="18"/>
      <c r="Q42" s="14"/>
      <c r="R42" s="18"/>
      <c r="S42" s="19"/>
      <c r="T42" s="14"/>
      <c r="U42" s="18"/>
      <c r="V42" s="18"/>
      <c r="W42" s="14"/>
      <c r="X42" s="18"/>
      <c r="Y42" s="19"/>
    </row>
    <row r="43" spans="1:25" s="35" customFormat="1" ht="15" customHeight="1" x14ac:dyDescent="0.3">
      <c r="A43" s="145"/>
      <c r="B43" s="146"/>
      <c r="C43" s="146"/>
      <c r="D43" s="146"/>
      <c r="E43" s="146"/>
      <c r="F43" s="146"/>
      <c r="G43" s="158"/>
      <c r="H43" s="18"/>
      <c r="I43" s="19"/>
      <c r="J43" s="14"/>
      <c r="K43" s="14"/>
      <c r="L43" s="18"/>
      <c r="M43" s="14"/>
      <c r="N43" s="18"/>
      <c r="O43" s="14"/>
      <c r="P43" s="18"/>
      <c r="Q43" s="14"/>
      <c r="R43" s="18"/>
      <c r="S43" s="19"/>
      <c r="T43" s="14"/>
      <c r="U43" s="18"/>
      <c r="V43" s="18"/>
      <c r="W43" s="14"/>
      <c r="X43" s="18"/>
      <c r="Y43" s="19"/>
    </row>
    <row r="44" spans="1:25" s="35" customFormat="1" ht="15" customHeight="1" x14ac:dyDescent="0.3">
      <c r="A44" s="145"/>
      <c r="B44" s="146"/>
      <c r="C44" s="146"/>
      <c r="D44" s="146"/>
      <c r="E44" s="146"/>
      <c r="F44" s="146"/>
      <c r="G44" s="158"/>
      <c r="H44" s="18"/>
      <c r="I44" s="19"/>
      <c r="J44" s="14"/>
      <c r="K44" s="14"/>
      <c r="L44" s="18"/>
      <c r="M44" s="14"/>
      <c r="N44" s="18"/>
      <c r="O44" s="14"/>
      <c r="P44" s="18"/>
      <c r="Q44" s="14"/>
      <c r="R44" s="18"/>
      <c r="S44" s="19"/>
      <c r="T44" s="14"/>
      <c r="U44" s="18"/>
      <c r="V44" s="18"/>
      <c r="W44" s="14"/>
      <c r="X44" s="18"/>
      <c r="Y44" s="19"/>
    </row>
    <row r="45" spans="1:25" s="35" customFormat="1" ht="15" customHeight="1" x14ac:dyDescent="0.3">
      <c r="A45" s="145"/>
      <c r="B45" s="146"/>
      <c r="C45" s="146"/>
      <c r="D45" s="146"/>
      <c r="E45" s="146"/>
      <c r="F45" s="146"/>
      <c r="G45" s="158"/>
      <c r="H45" s="18"/>
      <c r="I45" s="19"/>
      <c r="J45" s="14"/>
      <c r="K45" s="14"/>
      <c r="L45" s="18"/>
      <c r="M45" s="14"/>
      <c r="N45" s="18"/>
      <c r="O45" s="14"/>
      <c r="P45" s="18"/>
      <c r="Q45" s="14"/>
      <c r="R45" s="18"/>
      <c r="S45" s="19"/>
      <c r="T45" s="14"/>
      <c r="U45" s="18"/>
      <c r="V45" s="18"/>
      <c r="W45" s="14"/>
      <c r="X45" s="18"/>
      <c r="Y45" s="19"/>
    </row>
    <row r="46" spans="1:25" s="35" customFormat="1" ht="15" customHeight="1" x14ac:dyDescent="0.3">
      <c r="A46" s="145"/>
      <c r="B46" s="146"/>
      <c r="C46" s="146"/>
      <c r="D46" s="146"/>
      <c r="E46" s="146"/>
      <c r="F46" s="146"/>
      <c r="G46" s="158"/>
      <c r="H46" s="18"/>
      <c r="I46" s="19"/>
      <c r="J46" s="14"/>
      <c r="K46" s="14"/>
      <c r="L46" s="18"/>
      <c r="M46" s="14"/>
      <c r="N46" s="18"/>
      <c r="O46" s="14"/>
      <c r="P46" s="18"/>
      <c r="Q46" s="14"/>
      <c r="R46" s="18"/>
      <c r="S46" s="19"/>
      <c r="T46" s="14"/>
      <c r="U46" s="18"/>
      <c r="V46" s="18"/>
      <c r="W46" s="14"/>
      <c r="X46" s="18"/>
      <c r="Y46" s="19"/>
    </row>
    <row r="47" spans="1:25" s="35" customFormat="1" ht="15" customHeight="1" x14ac:dyDescent="0.3">
      <c r="A47" s="145">
        <v>8</v>
      </c>
      <c r="B47" s="146"/>
      <c r="C47" s="146"/>
      <c r="D47" s="146"/>
      <c r="E47" s="146"/>
      <c r="F47" s="146"/>
      <c r="G47" s="158"/>
      <c r="H47" s="18"/>
      <c r="I47" s="19"/>
      <c r="J47" s="14"/>
      <c r="K47" s="14"/>
      <c r="L47" s="18"/>
      <c r="M47" s="14"/>
      <c r="N47" s="18"/>
      <c r="O47" s="14"/>
      <c r="P47" s="18"/>
      <c r="Q47" s="14"/>
      <c r="R47" s="18"/>
      <c r="S47" s="19"/>
      <c r="T47" s="14"/>
      <c r="U47" s="18"/>
      <c r="V47" s="18"/>
      <c r="W47" s="14"/>
      <c r="X47" s="18"/>
      <c r="Y47" s="19"/>
    </row>
    <row r="48" spans="1:25" s="35" customFormat="1" ht="15" customHeight="1" x14ac:dyDescent="0.3">
      <c r="A48" s="145"/>
      <c r="B48" s="146"/>
      <c r="C48" s="146"/>
      <c r="D48" s="146"/>
      <c r="E48" s="146"/>
      <c r="F48" s="146"/>
      <c r="G48" s="158"/>
      <c r="H48" s="18"/>
      <c r="I48" s="19"/>
      <c r="J48" s="14"/>
      <c r="K48" s="14"/>
      <c r="L48" s="18"/>
      <c r="M48" s="14"/>
      <c r="N48" s="18"/>
      <c r="O48" s="14"/>
      <c r="P48" s="18"/>
      <c r="Q48" s="14"/>
      <c r="R48" s="18"/>
      <c r="S48" s="19"/>
      <c r="T48" s="14"/>
      <c r="U48" s="18"/>
      <c r="V48" s="18"/>
      <c r="W48" s="14"/>
      <c r="X48" s="18"/>
      <c r="Y48" s="19"/>
    </row>
    <row r="49" spans="1:25" s="35" customFormat="1" ht="15" customHeight="1" x14ac:dyDescent="0.3">
      <c r="A49" s="145"/>
      <c r="B49" s="146"/>
      <c r="C49" s="146"/>
      <c r="D49" s="146"/>
      <c r="E49" s="146"/>
      <c r="F49" s="146"/>
      <c r="G49" s="158"/>
      <c r="H49" s="18"/>
      <c r="I49" s="19"/>
      <c r="J49" s="14"/>
      <c r="K49" s="14"/>
      <c r="L49" s="18"/>
      <c r="M49" s="14"/>
      <c r="N49" s="18"/>
      <c r="O49" s="14"/>
      <c r="P49" s="18"/>
      <c r="Q49" s="14"/>
      <c r="R49" s="18"/>
      <c r="S49" s="19"/>
      <c r="T49" s="14"/>
      <c r="U49" s="18"/>
      <c r="V49" s="18"/>
      <c r="W49" s="14"/>
      <c r="X49" s="18"/>
      <c r="Y49" s="19"/>
    </row>
    <row r="50" spans="1:25" s="35" customFormat="1" ht="15" customHeight="1" x14ac:dyDescent="0.3">
      <c r="A50" s="145"/>
      <c r="B50" s="146"/>
      <c r="C50" s="146"/>
      <c r="D50" s="146"/>
      <c r="E50" s="146"/>
      <c r="F50" s="146"/>
      <c r="G50" s="158"/>
      <c r="H50" s="18"/>
      <c r="I50" s="19"/>
      <c r="J50" s="14"/>
      <c r="K50" s="14"/>
      <c r="L50" s="18"/>
      <c r="M50" s="14"/>
      <c r="N50" s="18"/>
      <c r="O50" s="14"/>
      <c r="P50" s="18"/>
      <c r="Q50" s="14"/>
      <c r="R50" s="18"/>
      <c r="S50" s="19"/>
      <c r="T50" s="14"/>
      <c r="U50" s="18"/>
      <c r="V50" s="18"/>
      <c r="W50" s="14"/>
      <c r="X50" s="18"/>
      <c r="Y50" s="19"/>
    </row>
    <row r="51" spans="1:25" s="35" customFormat="1" ht="15" customHeight="1" x14ac:dyDescent="0.3">
      <c r="A51" s="145"/>
      <c r="B51" s="146"/>
      <c r="C51" s="146"/>
      <c r="D51" s="146"/>
      <c r="E51" s="146"/>
      <c r="F51" s="146"/>
      <c r="G51" s="158"/>
      <c r="H51" s="18"/>
      <c r="I51" s="19"/>
      <c r="J51" s="14"/>
      <c r="K51" s="14"/>
      <c r="L51" s="18"/>
      <c r="M51" s="14"/>
      <c r="N51" s="18"/>
      <c r="O51" s="14"/>
      <c r="P51" s="18"/>
      <c r="Q51" s="14"/>
      <c r="R51" s="18"/>
      <c r="S51" s="19"/>
      <c r="T51" s="14"/>
      <c r="U51" s="18"/>
      <c r="V51" s="18"/>
      <c r="W51" s="14"/>
      <c r="X51" s="18"/>
      <c r="Y51" s="19"/>
    </row>
    <row r="52" spans="1:25" s="35" customFormat="1" ht="15" customHeight="1" x14ac:dyDescent="0.3">
      <c r="A52" s="145"/>
      <c r="B52" s="146"/>
      <c r="C52" s="146"/>
      <c r="D52" s="146"/>
      <c r="E52" s="146"/>
      <c r="F52" s="146"/>
      <c r="G52" s="158"/>
      <c r="H52" s="18"/>
      <c r="I52" s="19"/>
      <c r="J52" s="14"/>
      <c r="K52" s="14"/>
      <c r="L52" s="18"/>
      <c r="M52" s="14"/>
      <c r="N52" s="18"/>
      <c r="O52" s="14"/>
      <c r="P52" s="18"/>
      <c r="Q52" s="14"/>
      <c r="R52" s="18"/>
      <c r="S52" s="19"/>
      <c r="T52" s="14"/>
      <c r="U52" s="18"/>
      <c r="V52" s="18"/>
      <c r="W52" s="14"/>
      <c r="X52" s="18"/>
      <c r="Y52" s="19"/>
    </row>
    <row r="53" spans="1:25" s="35" customFormat="1" ht="15" customHeight="1" x14ac:dyDescent="0.3">
      <c r="A53" s="145">
        <v>9</v>
      </c>
      <c r="B53" s="146"/>
      <c r="C53" s="146"/>
      <c r="D53" s="146"/>
      <c r="E53" s="146"/>
      <c r="F53" s="146"/>
      <c r="G53" s="158"/>
      <c r="H53" s="18"/>
      <c r="I53" s="19"/>
      <c r="J53" s="14"/>
      <c r="K53" s="14"/>
      <c r="L53" s="18"/>
      <c r="M53" s="14"/>
      <c r="N53" s="18"/>
      <c r="O53" s="14"/>
      <c r="P53" s="18"/>
      <c r="Q53" s="14"/>
      <c r="R53" s="18"/>
      <c r="S53" s="19"/>
      <c r="T53" s="14"/>
      <c r="U53" s="18"/>
      <c r="V53" s="18"/>
      <c r="W53" s="14"/>
      <c r="X53" s="18"/>
      <c r="Y53" s="19"/>
    </row>
    <row r="54" spans="1:25" s="35" customFormat="1" ht="15" customHeight="1" x14ac:dyDescent="0.3">
      <c r="A54" s="145"/>
      <c r="B54" s="146"/>
      <c r="C54" s="146"/>
      <c r="D54" s="146"/>
      <c r="E54" s="146"/>
      <c r="F54" s="146"/>
      <c r="G54" s="158"/>
      <c r="H54" s="18"/>
      <c r="I54" s="19"/>
      <c r="J54" s="14"/>
      <c r="K54" s="14"/>
      <c r="L54" s="18"/>
      <c r="M54" s="14"/>
      <c r="N54" s="18"/>
      <c r="O54" s="14"/>
      <c r="P54" s="18"/>
      <c r="Q54" s="14"/>
      <c r="R54" s="18"/>
      <c r="S54" s="19"/>
      <c r="T54" s="14"/>
      <c r="U54" s="18"/>
      <c r="V54" s="18"/>
      <c r="W54" s="14"/>
      <c r="X54" s="18"/>
      <c r="Y54" s="19"/>
    </row>
    <row r="55" spans="1:25" s="35" customFormat="1" ht="15" customHeight="1" x14ac:dyDescent="0.3">
      <c r="A55" s="145"/>
      <c r="B55" s="146"/>
      <c r="C55" s="146"/>
      <c r="D55" s="146"/>
      <c r="E55" s="146"/>
      <c r="F55" s="146"/>
      <c r="G55" s="158"/>
      <c r="H55" s="18"/>
      <c r="I55" s="19"/>
      <c r="J55" s="14"/>
      <c r="K55" s="14"/>
      <c r="L55" s="18"/>
      <c r="M55" s="14"/>
      <c r="N55" s="18"/>
      <c r="O55" s="14"/>
      <c r="P55" s="18"/>
      <c r="Q55" s="14"/>
      <c r="R55" s="18"/>
      <c r="S55" s="19"/>
      <c r="T55" s="14"/>
      <c r="U55" s="18"/>
      <c r="V55" s="18"/>
      <c r="W55" s="14"/>
      <c r="X55" s="18"/>
      <c r="Y55" s="19"/>
    </row>
    <row r="56" spans="1:25" s="35" customFormat="1" ht="15" customHeight="1" x14ac:dyDescent="0.3">
      <c r="A56" s="145"/>
      <c r="B56" s="146"/>
      <c r="C56" s="146"/>
      <c r="D56" s="146"/>
      <c r="E56" s="146"/>
      <c r="F56" s="146"/>
      <c r="G56" s="158"/>
      <c r="H56" s="18"/>
      <c r="I56" s="19"/>
      <c r="J56" s="14"/>
      <c r="K56" s="14"/>
      <c r="L56" s="18"/>
      <c r="M56" s="14"/>
      <c r="N56" s="18"/>
      <c r="O56" s="14"/>
      <c r="P56" s="18"/>
      <c r="Q56" s="14"/>
      <c r="R56" s="18"/>
      <c r="S56" s="19"/>
      <c r="T56" s="14"/>
      <c r="U56" s="18"/>
      <c r="V56" s="18"/>
      <c r="W56" s="14"/>
      <c r="X56" s="18"/>
      <c r="Y56" s="19"/>
    </row>
    <row r="57" spans="1:25" s="35" customFormat="1" ht="15" customHeight="1" x14ac:dyDescent="0.3">
      <c r="A57" s="145"/>
      <c r="B57" s="146"/>
      <c r="C57" s="146"/>
      <c r="D57" s="146"/>
      <c r="E57" s="146"/>
      <c r="F57" s="146"/>
      <c r="G57" s="158"/>
      <c r="H57" s="18"/>
      <c r="I57" s="19"/>
      <c r="J57" s="14"/>
      <c r="K57" s="14"/>
      <c r="L57" s="18"/>
      <c r="M57" s="14"/>
      <c r="N57" s="18"/>
      <c r="O57" s="14"/>
      <c r="P57" s="18"/>
      <c r="Q57" s="14"/>
      <c r="R57" s="18"/>
      <c r="S57" s="19"/>
      <c r="T57" s="14"/>
      <c r="U57" s="18"/>
      <c r="V57" s="18"/>
      <c r="W57" s="14"/>
      <c r="X57" s="18"/>
      <c r="Y57" s="19"/>
    </row>
    <row r="58" spans="1:25" s="35" customFormat="1" ht="15" customHeight="1" x14ac:dyDescent="0.3">
      <c r="A58" s="145"/>
      <c r="B58" s="146"/>
      <c r="C58" s="146"/>
      <c r="D58" s="146"/>
      <c r="E58" s="146"/>
      <c r="F58" s="146"/>
      <c r="G58" s="158"/>
      <c r="H58" s="18"/>
      <c r="I58" s="19"/>
      <c r="J58" s="14"/>
      <c r="K58" s="14"/>
      <c r="L58" s="18"/>
      <c r="M58" s="14"/>
      <c r="N58" s="18"/>
      <c r="O58" s="14"/>
      <c r="P58" s="18"/>
      <c r="Q58" s="14"/>
      <c r="R58" s="18"/>
      <c r="S58" s="19"/>
      <c r="T58" s="14"/>
      <c r="U58" s="18"/>
      <c r="V58" s="18"/>
      <c r="W58" s="14"/>
      <c r="X58" s="18"/>
      <c r="Y58" s="19"/>
    </row>
    <row r="59" spans="1:25" s="35" customFormat="1" ht="15" customHeight="1" x14ac:dyDescent="0.3">
      <c r="A59" s="145">
        <v>10</v>
      </c>
      <c r="B59" s="146"/>
      <c r="C59" s="146"/>
      <c r="D59" s="146"/>
      <c r="E59" s="146"/>
      <c r="F59" s="146"/>
      <c r="G59" s="158"/>
      <c r="H59" s="18"/>
      <c r="I59" s="19"/>
      <c r="J59" s="14"/>
      <c r="K59" s="14"/>
      <c r="L59" s="18"/>
      <c r="M59" s="14"/>
      <c r="N59" s="18"/>
      <c r="O59" s="14"/>
      <c r="P59" s="18"/>
      <c r="Q59" s="14"/>
      <c r="R59" s="18"/>
      <c r="S59" s="19"/>
      <c r="T59" s="14"/>
      <c r="U59" s="18"/>
      <c r="V59" s="18"/>
      <c r="W59" s="14"/>
      <c r="X59" s="18"/>
      <c r="Y59" s="19"/>
    </row>
    <row r="60" spans="1:25" s="35" customFormat="1" ht="15" customHeight="1" x14ac:dyDescent="0.3">
      <c r="A60" s="145"/>
      <c r="B60" s="146"/>
      <c r="C60" s="146"/>
      <c r="D60" s="146"/>
      <c r="E60" s="146"/>
      <c r="F60" s="146"/>
      <c r="G60" s="158"/>
      <c r="H60" s="18"/>
      <c r="I60" s="19"/>
      <c r="J60" s="14"/>
      <c r="K60" s="14"/>
      <c r="L60" s="18"/>
      <c r="M60" s="14"/>
      <c r="N60" s="18"/>
      <c r="O60" s="14"/>
      <c r="P60" s="18"/>
      <c r="Q60" s="14"/>
      <c r="R60" s="18"/>
      <c r="S60" s="19"/>
      <c r="T60" s="14"/>
      <c r="U60" s="18"/>
      <c r="V60" s="18"/>
      <c r="W60" s="14"/>
      <c r="X60" s="18"/>
      <c r="Y60" s="19"/>
    </row>
    <row r="61" spans="1:25" s="35" customFormat="1" ht="15" customHeight="1" x14ac:dyDescent="0.3">
      <c r="A61" s="145"/>
      <c r="B61" s="146"/>
      <c r="C61" s="146"/>
      <c r="D61" s="146"/>
      <c r="E61" s="146"/>
      <c r="F61" s="146"/>
      <c r="G61" s="158"/>
      <c r="H61" s="18"/>
      <c r="I61" s="19"/>
      <c r="J61" s="14"/>
      <c r="K61" s="14"/>
      <c r="L61" s="18"/>
      <c r="M61" s="14"/>
      <c r="N61" s="18"/>
      <c r="O61" s="14"/>
      <c r="P61" s="18"/>
      <c r="Q61" s="14"/>
      <c r="R61" s="18"/>
      <c r="S61" s="19"/>
      <c r="T61" s="14"/>
      <c r="U61" s="18"/>
      <c r="V61" s="18"/>
      <c r="W61" s="14"/>
      <c r="X61" s="18"/>
      <c r="Y61" s="19"/>
    </row>
    <row r="62" spans="1:25" s="35" customFormat="1" ht="15" customHeight="1" x14ac:dyDescent="0.3">
      <c r="A62" s="145"/>
      <c r="B62" s="146"/>
      <c r="C62" s="146"/>
      <c r="D62" s="146"/>
      <c r="E62" s="146"/>
      <c r="F62" s="146"/>
      <c r="G62" s="158"/>
      <c r="H62" s="18"/>
      <c r="I62" s="19"/>
      <c r="J62" s="14"/>
      <c r="K62" s="14"/>
      <c r="L62" s="18"/>
      <c r="M62" s="14"/>
      <c r="N62" s="18"/>
      <c r="O62" s="14"/>
      <c r="P62" s="18"/>
      <c r="Q62" s="14"/>
      <c r="R62" s="18"/>
      <c r="S62" s="19"/>
      <c r="T62" s="14"/>
      <c r="U62" s="18"/>
      <c r="V62" s="18"/>
      <c r="W62" s="14"/>
      <c r="X62" s="18"/>
      <c r="Y62" s="19"/>
    </row>
    <row r="63" spans="1:25" s="35" customFormat="1" ht="15" customHeight="1" x14ac:dyDescent="0.3">
      <c r="A63" s="145"/>
      <c r="B63" s="146"/>
      <c r="C63" s="146"/>
      <c r="D63" s="146"/>
      <c r="E63" s="146"/>
      <c r="F63" s="146"/>
      <c r="G63" s="158"/>
      <c r="H63" s="18"/>
      <c r="I63" s="19"/>
      <c r="J63" s="14"/>
      <c r="K63" s="14"/>
      <c r="L63" s="18"/>
      <c r="M63" s="14"/>
      <c r="N63" s="18"/>
      <c r="O63" s="14"/>
      <c r="P63" s="18"/>
      <c r="Q63" s="14"/>
      <c r="R63" s="18"/>
      <c r="S63" s="19"/>
      <c r="T63" s="14"/>
      <c r="U63" s="18"/>
      <c r="V63" s="18"/>
      <c r="W63" s="14"/>
      <c r="X63" s="18"/>
      <c r="Y63" s="19"/>
    </row>
    <row r="64" spans="1:25" s="35" customFormat="1" ht="15" customHeight="1" x14ac:dyDescent="0.3">
      <c r="A64" s="145"/>
      <c r="B64" s="146"/>
      <c r="C64" s="146"/>
      <c r="D64" s="146"/>
      <c r="E64" s="146"/>
      <c r="F64" s="146"/>
      <c r="G64" s="158"/>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98" customWidth="1"/>
    <col min="2" max="2" width="155.5546875" style="98" customWidth="1"/>
    <col min="3" max="16384" width="11.44140625" style="98"/>
  </cols>
  <sheetData>
    <row r="1" spans="1:2" ht="13.8" thickBot="1" x14ac:dyDescent="0.3">
      <c r="A1" s="84" t="s">
        <v>125</v>
      </c>
      <c r="B1" s="85" t="s">
        <v>126</v>
      </c>
    </row>
    <row r="2" spans="1:2" ht="41.25" customHeight="1" x14ac:dyDescent="0.25">
      <c r="A2" s="86" t="s">
        <v>127</v>
      </c>
      <c r="B2" s="87" t="s">
        <v>128</v>
      </c>
    </row>
    <row r="3" spans="1:2" x14ac:dyDescent="0.25">
      <c r="A3" s="88" t="s">
        <v>129</v>
      </c>
      <c r="B3" s="89" t="s">
        <v>130</v>
      </c>
    </row>
    <row r="4" spans="1:2" x14ac:dyDescent="0.25">
      <c r="A4" s="88" t="s">
        <v>131</v>
      </c>
      <c r="B4" s="90" t="s">
        <v>132</v>
      </c>
    </row>
    <row r="5" spans="1:2" ht="31.5" customHeight="1" x14ac:dyDescent="0.25">
      <c r="A5" s="88" t="s">
        <v>133</v>
      </c>
      <c r="B5" s="89" t="s">
        <v>134</v>
      </c>
    </row>
    <row r="6" spans="1:2" ht="26.4" x14ac:dyDescent="0.25">
      <c r="A6" s="88" t="s">
        <v>135</v>
      </c>
      <c r="B6" s="89" t="s">
        <v>136</v>
      </c>
    </row>
    <row r="7" spans="1:2" ht="33.75" customHeight="1" x14ac:dyDescent="0.25">
      <c r="A7" s="88" t="s">
        <v>137</v>
      </c>
      <c r="B7" s="89" t="s">
        <v>138</v>
      </c>
    </row>
    <row r="8" spans="1:2" ht="26.4" x14ac:dyDescent="0.25">
      <c r="A8" s="88" t="s">
        <v>139</v>
      </c>
      <c r="B8" s="89" t="s">
        <v>140</v>
      </c>
    </row>
    <row r="9" spans="1:2" ht="13.8" thickBot="1" x14ac:dyDescent="0.3">
      <c r="A9" s="91" t="s">
        <v>141</v>
      </c>
      <c r="B9" s="92" t="s">
        <v>142</v>
      </c>
    </row>
    <row r="10" spans="1:2" ht="13.8" thickBot="1" x14ac:dyDescent="0.3"/>
    <row r="11" spans="1:2" x14ac:dyDescent="0.25">
      <c r="A11" s="175" t="s">
        <v>143</v>
      </c>
      <c r="B11" s="176"/>
    </row>
    <row r="12" spans="1:2" ht="13.8" thickBot="1" x14ac:dyDescent="0.3">
      <c r="A12" s="93" t="s">
        <v>144</v>
      </c>
      <c r="B12" s="94" t="s">
        <v>145</v>
      </c>
    </row>
    <row r="13" spans="1:2" x14ac:dyDescent="0.25">
      <c r="A13" s="177" t="s">
        <v>146</v>
      </c>
      <c r="B13" s="99" t="s">
        <v>227</v>
      </c>
    </row>
    <row r="14" spans="1:2" x14ac:dyDescent="0.25">
      <c r="A14" s="178"/>
      <c r="B14" s="100" t="s">
        <v>228</v>
      </c>
    </row>
    <row r="15" spans="1:2" x14ac:dyDescent="0.25">
      <c r="A15" s="178"/>
      <c r="B15" s="100" t="s">
        <v>229</v>
      </c>
    </row>
    <row r="16" spans="1:2" x14ac:dyDescent="0.25">
      <c r="A16" s="178"/>
      <c r="B16" s="100" t="s">
        <v>230</v>
      </c>
    </row>
    <row r="17" spans="1:2" x14ac:dyDescent="0.25">
      <c r="A17" s="178"/>
      <c r="B17" s="100" t="s">
        <v>231</v>
      </c>
    </row>
    <row r="18" spans="1:2" ht="13.8" thickBot="1" x14ac:dyDescent="0.3">
      <c r="A18" s="179"/>
      <c r="B18" s="101" t="s">
        <v>232</v>
      </c>
    </row>
    <row r="19" spans="1:2" x14ac:dyDescent="0.25">
      <c r="A19" s="180" t="s">
        <v>148</v>
      </c>
      <c r="B19" s="99" t="s">
        <v>233</v>
      </c>
    </row>
    <row r="20" spans="1:2" x14ac:dyDescent="0.25">
      <c r="A20" s="178"/>
      <c r="B20" s="100" t="s">
        <v>234</v>
      </c>
    </row>
    <row r="21" spans="1:2" x14ac:dyDescent="0.25">
      <c r="A21" s="178"/>
      <c r="B21" s="100" t="s">
        <v>235</v>
      </c>
    </row>
    <row r="22" spans="1:2" x14ac:dyDescent="0.25">
      <c r="A22" s="178"/>
      <c r="B22" s="100" t="s">
        <v>236</v>
      </c>
    </row>
    <row r="23" spans="1:2" ht="13.8" thickBot="1" x14ac:dyDescent="0.3">
      <c r="A23" s="181"/>
      <c r="B23" s="101" t="s">
        <v>147</v>
      </c>
    </row>
    <row r="24" spans="1:2" x14ac:dyDescent="0.25">
      <c r="A24" s="182" t="s">
        <v>149</v>
      </c>
      <c r="B24" s="99" t="s">
        <v>237</v>
      </c>
    </row>
    <row r="25" spans="1:2" x14ac:dyDescent="0.25">
      <c r="A25" s="183"/>
      <c r="B25" s="100" t="s">
        <v>238</v>
      </c>
    </row>
    <row r="26" spans="1:2" ht="13.8" thickBot="1" x14ac:dyDescent="0.3">
      <c r="A26" s="184"/>
      <c r="B26" s="101" t="s">
        <v>239</v>
      </c>
    </row>
    <row r="27" spans="1:2" x14ac:dyDescent="0.25">
      <c r="A27" s="182" t="s">
        <v>240</v>
      </c>
      <c r="B27" s="99" t="s">
        <v>241</v>
      </c>
    </row>
    <row r="28" spans="1:2" x14ac:dyDescent="0.25">
      <c r="A28" s="183"/>
      <c r="B28" s="100" t="s">
        <v>242</v>
      </c>
    </row>
    <row r="29" spans="1:2" ht="13.8" thickBot="1" x14ac:dyDescent="0.3">
      <c r="A29" s="184"/>
      <c r="B29" s="101" t="s">
        <v>243</v>
      </c>
    </row>
    <row r="30" spans="1:2" x14ac:dyDescent="0.25">
      <c r="A30" s="173" t="s">
        <v>255</v>
      </c>
      <c r="B30" s="100" t="s">
        <v>244</v>
      </c>
    </row>
    <row r="31" spans="1:2" x14ac:dyDescent="0.25">
      <c r="A31" s="174"/>
      <c r="B31" s="100" t="s">
        <v>245</v>
      </c>
    </row>
    <row r="32" spans="1:2" x14ac:dyDescent="0.25">
      <c r="A32" s="174"/>
      <c r="B32" s="100" t="s">
        <v>246</v>
      </c>
    </row>
    <row r="33" spans="1:2" x14ac:dyDescent="0.25">
      <c r="A33" s="174"/>
      <c r="B33" s="100" t="s">
        <v>247</v>
      </c>
    </row>
    <row r="34" spans="1:2" x14ac:dyDescent="0.25">
      <c r="A34" s="174"/>
      <c r="B34" s="100" t="s">
        <v>248</v>
      </c>
    </row>
    <row r="35" spans="1:2" x14ac:dyDescent="0.25">
      <c r="A35" s="174"/>
      <c r="B35" s="100" t="s">
        <v>249</v>
      </c>
    </row>
    <row r="36" spans="1:2" x14ac:dyDescent="0.25">
      <c r="A36" s="174"/>
      <c r="B36" s="100" t="s">
        <v>250</v>
      </c>
    </row>
    <row r="37" spans="1:2" x14ac:dyDescent="0.25">
      <c r="A37" s="174"/>
      <c r="B37" s="100" t="s">
        <v>251</v>
      </c>
    </row>
    <row r="38" spans="1:2" x14ac:dyDescent="0.25">
      <c r="A38" s="174"/>
      <c r="B38" s="100" t="s">
        <v>252</v>
      </c>
    </row>
    <row r="39" spans="1:2" x14ac:dyDescent="0.25">
      <c r="A39" s="174"/>
      <c r="B39" s="100" t="s">
        <v>253</v>
      </c>
    </row>
    <row r="40" spans="1:2" ht="13.8" thickBot="1" x14ac:dyDescent="0.3">
      <c r="A40" s="174"/>
      <c r="B40" s="102" t="s">
        <v>254</v>
      </c>
    </row>
    <row r="41" spans="1:2" x14ac:dyDescent="0.25">
      <c r="A41" s="185" t="s">
        <v>150</v>
      </c>
      <c r="B41" s="99" t="s">
        <v>256</v>
      </c>
    </row>
    <row r="42" spans="1:2" x14ac:dyDescent="0.25">
      <c r="A42" s="186"/>
      <c r="B42" s="100" t="s">
        <v>257</v>
      </c>
    </row>
    <row r="43" spans="1:2" x14ac:dyDescent="0.25">
      <c r="A43" s="186"/>
      <c r="B43" s="100" t="s">
        <v>258</v>
      </c>
    </row>
    <row r="44" spans="1:2" x14ac:dyDescent="0.25">
      <c r="A44" s="186"/>
      <c r="B44" s="100" t="s">
        <v>259</v>
      </c>
    </row>
    <row r="45" spans="1:2" ht="13.8" thickBot="1" x14ac:dyDescent="0.3">
      <c r="A45" s="186"/>
      <c r="B45" s="101" t="s">
        <v>260</v>
      </c>
    </row>
    <row r="46" spans="1:2" x14ac:dyDescent="0.25">
      <c r="A46" s="173" t="s">
        <v>151</v>
      </c>
      <c r="B46" s="100" t="s">
        <v>261</v>
      </c>
    </row>
    <row r="47" spans="1:2" x14ac:dyDescent="0.25">
      <c r="A47" s="174"/>
      <c r="B47" s="100" t="s">
        <v>262</v>
      </c>
    </row>
    <row r="48" spans="1:2" x14ac:dyDescent="0.25">
      <c r="A48" s="174"/>
      <c r="B48" s="100" t="s">
        <v>263</v>
      </c>
    </row>
    <row r="49" spans="1:2" x14ac:dyDescent="0.25">
      <c r="A49" s="174"/>
      <c r="B49" s="100" t="s">
        <v>264</v>
      </c>
    </row>
    <row r="50" spans="1:2" ht="13.8" thickBot="1" x14ac:dyDescent="0.3">
      <c r="A50" s="174"/>
      <c r="B50" s="102" t="s">
        <v>265</v>
      </c>
    </row>
    <row r="51" spans="1:2" x14ac:dyDescent="0.25">
      <c r="A51" s="173" t="s">
        <v>152</v>
      </c>
      <c r="B51" s="99" t="s">
        <v>266</v>
      </c>
    </row>
    <row r="52" spans="1:2" x14ac:dyDescent="0.25">
      <c r="A52" s="188"/>
      <c r="B52" s="100" t="s">
        <v>267</v>
      </c>
    </row>
    <row r="53" spans="1:2" x14ac:dyDescent="0.25">
      <c r="A53" s="188"/>
      <c r="B53" s="100" t="s">
        <v>268</v>
      </c>
    </row>
    <row r="54" spans="1:2" x14ac:dyDescent="0.25">
      <c r="A54" s="188"/>
      <c r="B54" s="100" t="s">
        <v>269</v>
      </c>
    </row>
    <row r="55" spans="1:2" ht="13.8" thickBot="1" x14ac:dyDescent="0.3">
      <c r="A55" s="189"/>
      <c r="B55" s="101" t="s">
        <v>270</v>
      </c>
    </row>
    <row r="56" spans="1:2" ht="13.8" thickBot="1" x14ac:dyDescent="0.3"/>
    <row r="57" spans="1:2" x14ac:dyDescent="0.25">
      <c r="A57" s="175" t="s">
        <v>153</v>
      </c>
      <c r="B57" s="176"/>
    </row>
    <row r="58" spans="1:2" ht="13.8" thickBot="1" x14ac:dyDescent="0.3">
      <c r="A58" s="93" t="s">
        <v>144</v>
      </c>
      <c r="B58" s="95" t="s">
        <v>154</v>
      </c>
    </row>
    <row r="59" spans="1:2" x14ac:dyDescent="0.25">
      <c r="A59" s="185" t="s">
        <v>106</v>
      </c>
      <c r="B59" s="100" t="s">
        <v>271</v>
      </c>
    </row>
    <row r="60" spans="1:2" x14ac:dyDescent="0.25">
      <c r="A60" s="186"/>
      <c r="B60" s="100" t="s">
        <v>272</v>
      </c>
    </row>
    <row r="61" spans="1:2" x14ac:dyDescent="0.25">
      <c r="A61" s="186"/>
      <c r="B61" s="100" t="s">
        <v>273</v>
      </c>
    </row>
    <row r="62" spans="1:2" x14ac:dyDescent="0.25">
      <c r="A62" s="186"/>
      <c r="B62" s="100" t="s">
        <v>274</v>
      </c>
    </row>
    <row r="63" spans="1:2" x14ac:dyDescent="0.25">
      <c r="A63" s="186"/>
      <c r="B63" s="100" t="s">
        <v>275</v>
      </c>
    </row>
    <row r="64" spans="1:2" x14ac:dyDescent="0.25">
      <c r="A64" s="186"/>
      <c r="B64" s="100" t="s">
        <v>276</v>
      </c>
    </row>
    <row r="65" spans="1:2" ht="13.8" thickBot="1" x14ac:dyDescent="0.3">
      <c r="A65" s="186"/>
      <c r="B65" s="102" t="s">
        <v>277</v>
      </c>
    </row>
    <row r="66" spans="1:2" x14ac:dyDescent="0.25">
      <c r="A66" s="185" t="s">
        <v>155</v>
      </c>
      <c r="B66" s="99" t="s">
        <v>278</v>
      </c>
    </row>
    <row r="67" spans="1:2" x14ac:dyDescent="0.25">
      <c r="A67" s="186"/>
      <c r="B67" s="100" t="s">
        <v>279</v>
      </c>
    </row>
    <row r="68" spans="1:2" x14ac:dyDescent="0.25">
      <c r="A68" s="186"/>
      <c r="B68" s="100" t="s">
        <v>280</v>
      </c>
    </row>
    <row r="69" spans="1:2" x14ac:dyDescent="0.25">
      <c r="A69" s="186"/>
      <c r="B69" s="100" t="s">
        <v>281</v>
      </c>
    </row>
    <row r="70" spans="1:2" x14ac:dyDescent="0.25">
      <c r="A70" s="186"/>
      <c r="B70" s="100" t="s">
        <v>282</v>
      </c>
    </row>
    <row r="71" spans="1:2" x14ac:dyDescent="0.25">
      <c r="A71" s="186"/>
      <c r="B71" s="100" t="s">
        <v>283</v>
      </c>
    </row>
    <row r="72" spans="1:2" x14ac:dyDescent="0.25">
      <c r="A72" s="186"/>
      <c r="B72" s="100" t="s">
        <v>284</v>
      </c>
    </row>
    <row r="73" spans="1:2" x14ac:dyDescent="0.25">
      <c r="A73" s="186"/>
      <c r="B73" s="100" t="s">
        <v>285</v>
      </c>
    </row>
    <row r="74" spans="1:2" x14ac:dyDescent="0.25">
      <c r="A74" s="186"/>
      <c r="B74" s="100" t="s">
        <v>286</v>
      </c>
    </row>
    <row r="75" spans="1:2" ht="13.8" thickBot="1" x14ac:dyDescent="0.3">
      <c r="A75" s="186"/>
      <c r="B75" s="101" t="s">
        <v>287</v>
      </c>
    </row>
    <row r="76" spans="1:2" x14ac:dyDescent="0.25">
      <c r="A76" s="185" t="s">
        <v>156</v>
      </c>
      <c r="B76" s="99" t="s">
        <v>288</v>
      </c>
    </row>
    <row r="77" spans="1:2" x14ac:dyDescent="0.25">
      <c r="A77" s="186"/>
      <c r="B77" s="100" t="s">
        <v>289</v>
      </c>
    </row>
    <row r="78" spans="1:2" x14ac:dyDescent="0.25">
      <c r="A78" s="186"/>
      <c r="B78" s="100" t="s">
        <v>290</v>
      </c>
    </row>
    <row r="79" spans="1:2" x14ac:dyDescent="0.25">
      <c r="A79" s="186"/>
      <c r="B79" s="100" t="s">
        <v>291</v>
      </c>
    </row>
    <row r="80" spans="1:2" ht="13.8" thickBot="1" x14ac:dyDescent="0.3">
      <c r="A80" s="186"/>
      <c r="B80" s="101" t="s">
        <v>292</v>
      </c>
    </row>
    <row r="81" spans="1:2" x14ac:dyDescent="0.25">
      <c r="A81" s="185" t="s">
        <v>104</v>
      </c>
      <c r="B81" s="99" t="s">
        <v>293</v>
      </c>
    </row>
    <row r="82" spans="1:2" ht="15" customHeight="1" x14ac:dyDescent="0.25">
      <c r="A82" s="186"/>
      <c r="B82" s="100" t="s">
        <v>294</v>
      </c>
    </row>
    <row r="83" spans="1:2" ht="16.5" customHeight="1" x14ac:dyDescent="0.25">
      <c r="A83" s="186"/>
      <c r="B83" s="100" t="s">
        <v>295</v>
      </c>
    </row>
    <row r="84" spans="1:2" x14ac:dyDescent="0.25">
      <c r="A84" s="186"/>
      <c r="B84" s="100" t="s">
        <v>296</v>
      </c>
    </row>
    <row r="85" spans="1:2" ht="13.8" thickBot="1" x14ac:dyDescent="0.3">
      <c r="A85" s="186"/>
      <c r="B85" s="101" t="s">
        <v>297</v>
      </c>
    </row>
    <row r="86" spans="1:2" x14ac:dyDescent="0.25">
      <c r="A86" s="185" t="s">
        <v>157</v>
      </c>
      <c r="B86" s="99" t="s">
        <v>298</v>
      </c>
    </row>
    <row r="87" spans="1:2" x14ac:dyDescent="0.25">
      <c r="A87" s="186"/>
      <c r="B87" s="100" t="s">
        <v>299</v>
      </c>
    </row>
    <row r="88" spans="1:2" x14ac:dyDescent="0.25">
      <c r="A88" s="186"/>
      <c r="B88" s="100" t="s">
        <v>300</v>
      </c>
    </row>
    <row r="89" spans="1:2" ht="13.8" thickBot="1" x14ac:dyDescent="0.3">
      <c r="A89" s="186"/>
      <c r="B89" s="101" t="s">
        <v>301</v>
      </c>
    </row>
    <row r="90" spans="1:2" x14ac:dyDescent="0.25">
      <c r="A90" s="185" t="s">
        <v>158</v>
      </c>
      <c r="B90" s="99" t="s">
        <v>302</v>
      </c>
    </row>
    <row r="91" spans="1:2" x14ac:dyDescent="0.25">
      <c r="A91" s="186"/>
      <c r="B91" s="100" t="s">
        <v>303</v>
      </c>
    </row>
    <row r="92" spans="1:2" x14ac:dyDescent="0.25">
      <c r="A92" s="186"/>
      <c r="B92" s="100" t="s">
        <v>304</v>
      </c>
    </row>
    <row r="93" spans="1:2" x14ac:dyDescent="0.25">
      <c r="A93" s="186"/>
      <c r="B93" s="100" t="s">
        <v>305</v>
      </c>
    </row>
    <row r="94" spans="1:2" x14ac:dyDescent="0.25">
      <c r="A94" s="186"/>
      <c r="B94" s="100" t="s">
        <v>306</v>
      </c>
    </row>
    <row r="95" spans="1:2" ht="27" thickBot="1" x14ac:dyDescent="0.3">
      <c r="A95" s="187"/>
      <c r="B95" s="101" t="s">
        <v>307</v>
      </c>
    </row>
    <row r="96" spans="1:2" ht="15" customHeight="1" x14ac:dyDescent="0.25"/>
    <row r="97" spans="1:1" x14ac:dyDescent="0.25">
      <c r="A97" s="96" t="s">
        <v>159</v>
      </c>
    </row>
    <row r="98" spans="1:1" x14ac:dyDescent="0.25">
      <c r="A98" s="97" t="s">
        <v>160</v>
      </c>
    </row>
    <row r="99" spans="1:1" x14ac:dyDescent="0.25">
      <c r="A99" s="97" t="s">
        <v>161</v>
      </c>
    </row>
    <row r="100" spans="1:1" x14ac:dyDescent="0.25">
      <c r="A100" s="97" t="s">
        <v>162</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75" t="s">
        <v>320</v>
      </c>
    </row>
    <row r="20" spans="2:10" x14ac:dyDescent="0.3">
      <c r="J20" s="75" t="s">
        <v>321</v>
      </c>
    </row>
    <row r="21" spans="2:10" x14ac:dyDescent="0.3">
      <c r="J21" s="75" t="s">
        <v>322</v>
      </c>
    </row>
    <row r="22" spans="2:10" x14ac:dyDescent="0.3">
      <c r="B22" t="s">
        <v>29</v>
      </c>
      <c r="J22" s="75" t="s">
        <v>323</v>
      </c>
    </row>
    <row r="23" spans="2:10" x14ac:dyDescent="0.3">
      <c r="B23" t="s">
        <v>59</v>
      </c>
      <c r="J23" s="75"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327</v>
      </c>
    </row>
    <row r="9" spans="1:4" ht="15.6" thickBot="1" x14ac:dyDescent="0.35">
      <c r="A9" s="5" t="s">
        <v>328</v>
      </c>
      <c r="D9" s="103"/>
    </row>
    <row r="10" spans="1:4" ht="15.6" thickBot="1" x14ac:dyDescent="0.35">
      <c r="A10" s="5" t="s">
        <v>330</v>
      </c>
      <c r="D10" s="104"/>
    </row>
    <row r="11" spans="1:4" ht="15.6" thickBot="1" x14ac:dyDescent="0.35">
      <c r="A11" s="5" t="s">
        <v>331</v>
      </c>
      <c r="D11" s="104" t="s">
        <v>329</v>
      </c>
    </row>
    <row r="12" spans="1:4" ht="27.6" x14ac:dyDescent="0.3">
      <c r="A12" s="5" t="s">
        <v>332</v>
      </c>
    </row>
    <row r="13" spans="1:4" x14ac:dyDescent="0.3">
      <c r="A13" s="5" t="s">
        <v>326</v>
      </c>
    </row>
    <row r="14" spans="1:4" x14ac:dyDescent="0.3">
      <c r="A14" s="5" t="s">
        <v>325</v>
      </c>
    </row>
    <row r="15" spans="1:4" x14ac:dyDescent="0.3">
      <c r="A15" s="5" t="s">
        <v>334</v>
      </c>
    </row>
    <row r="16" spans="1:4" x14ac:dyDescent="0.3">
      <c r="A16" s="5" t="s">
        <v>335</v>
      </c>
    </row>
    <row r="17" spans="1:2" x14ac:dyDescent="0.3">
      <c r="A17" s="5" t="s">
        <v>336</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6" t="s">
        <v>109</v>
      </c>
    </row>
    <row r="63" spans="1:4" x14ac:dyDescent="0.3">
      <c r="A63" s="16" t="s">
        <v>113</v>
      </c>
    </row>
    <row r="64" spans="1:4" x14ac:dyDescent="0.3">
      <c r="A64" s="16"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7D8ADB51-4951-4A18-A5F2-A4BC60A0652C}"/>
</file>

<file path=customXml/itemProps2.xml><?xml version="1.0" encoding="utf-8"?>
<ds:datastoreItem xmlns:ds="http://schemas.openxmlformats.org/officeDocument/2006/customXml" ds:itemID="{86C728E3-165C-42EF-91BA-8DCC074C8E6F}"/>
</file>

<file path=customXml/itemProps3.xml><?xml version="1.0" encoding="utf-8"?>
<ds:datastoreItem xmlns:ds="http://schemas.openxmlformats.org/officeDocument/2006/customXml" ds:itemID="{DE9B397C-D51F-4B44-A837-A615DD974B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2026-02-03T14:44:41Z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