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johanna.Mendez\Desktop\"/>
    </mc:Choice>
  </mc:AlternateContent>
  <xr:revisionPtr revIDLastSave="0" documentId="8_{EA8E6BD8-851E-47B3-B892-8901AC2CB04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ronograma PIC 2021" sheetId="9" r:id="rId1"/>
  </sheets>
  <definedNames>
    <definedName name="_xlnm._FilterDatabase" localSheetId="0" hidden="1">'Cronograma PIC 2021'!$A$7:$AO$7</definedName>
    <definedName name="_xlnm.Print_Area" localSheetId="0">'Cronograma PIC 2021'!$B$1:$Z$196</definedName>
    <definedName name="_xlnm.Print_Titles" localSheetId="0">'Cronograma PIC 2021'!$6:$6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7" i="9" l="1"/>
  <c r="S12" i="9"/>
  <c r="R12" i="9"/>
  <c r="S55" i="9"/>
  <c r="R55" i="9"/>
  <c r="S66" i="9"/>
  <c r="R66" i="9"/>
  <c r="S147" i="9"/>
  <c r="R147" i="9"/>
  <c r="S170" i="9"/>
  <c r="R170" i="9"/>
  <c r="S187" i="9"/>
  <c r="R187" i="9"/>
  <c r="S192" i="9"/>
  <c r="R192" i="9"/>
  <c r="E188" i="9"/>
  <c r="F188" i="9"/>
  <c r="G188" i="9"/>
  <c r="H188" i="9"/>
  <c r="I188" i="9"/>
  <c r="J188" i="9"/>
  <c r="K188" i="9"/>
  <c r="L188" i="9"/>
  <c r="M188" i="9"/>
  <c r="N188" i="9"/>
  <c r="O188" i="9"/>
  <c r="D188" i="9"/>
  <c r="E187" i="9"/>
  <c r="F187" i="9"/>
  <c r="G187" i="9"/>
  <c r="H187" i="9"/>
  <c r="I187" i="9"/>
  <c r="J187" i="9"/>
  <c r="K187" i="9"/>
  <c r="L187" i="9"/>
  <c r="M187" i="9"/>
  <c r="N187" i="9"/>
  <c r="O187" i="9"/>
  <c r="D187" i="9"/>
  <c r="E193" i="9"/>
  <c r="F193" i="9"/>
  <c r="G193" i="9"/>
  <c r="H193" i="9"/>
  <c r="I193" i="9"/>
  <c r="J193" i="9"/>
  <c r="K193" i="9"/>
  <c r="L193" i="9"/>
  <c r="M193" i="9"/>
  <c r="N193" i="9"/>
  <c r="O193" i="9"/>
  <c r="D193" i="9"/>
  <c r="E192" i="9"/>
  <c r="F192" i="9"/>
  <c r="G192" i="9"/>
  <c r="H192" i="9"/>
  <c r="I192" i="9"/>
  <c r="J192" i="9"/>
  <c r="K192" i="9"/>
  <c r="L192" i="9"/>
  <c r="M192" i="9"/>
  <c r="N192" i="9"/>
  <c r="O192" i="9"/>
  <c r="D192" i="9"/>
  <c r="E170" i="9" l="1"/>
  <c r="F170" i="9"/>
  <c r="G170" i="9"/>
  <c r="H170" i="9"/>
  <c r="I170" i="9"/>
  <c r="J170" i="9"/>
  <c r="K170" i="9"/>
  <c r="L170" i="9"/>
  <c r="M170" i="9"/>
  <c r="N170" i="9"/>
  <c r="O170" i="9"/>
  <c r="E171" i="9"/>
  <c r="F171" i="9"/>
  <c r="G171" i="9"/>
  <c r="H171" i="9"/>
  <c r="I171" i="9"/>
  <c r="J171" i="9"/>
  <c r="K171" i="9"/>
  <c r="L171" i="9"/>
  <c r="M171" i="9"/>
  <c r="N171" i="9"/>
  <c r="O171" i="9"/>
  <c r="D171" i="9"/>
  <c r="D170" i="9"/>
  <c r="J148" i="9"/>
  <c r="K148" i="9"/>
  <c r="L148" i="9"/>
  <c r="M148" i="9"/>
  <c r="N148" i="9"/>
  <c r="O148" i="9"/>
  <c r="J147" i="9"/>
  <c r="K147" i="9"/>
  <c r="L147" i="9"/>
  <c r="M147" i="9"/>
  <c r="N147" i="9"/>
  <c r="E147" i="9"/>
  <c r="F147" i="9"/>
  <c r="G147" i="9"/>
  <c r="H147" i="9"/>
  <c r="I147" i="9"/>
  <c r="O147" i="9"/>
  <c r="E148" i="9"/>
  <c r="F148" i="9"/>
  <c r="G148" i="9"/>
  <c r="H148" i="9"/>
  <c r="I148" i="9"/>
  <c r="E55" i="9"/>
  <c r="F55" i="9"/>
  <c r="G55" i="9"/>
  <c r="H55" i="9"/>
  <c r="I55" i="9"/>
  <c r="J55" i="9"/>
  <c r="K55" i="9"/>
  <c r="L55" i="9"/>
  <c r="M55" i="9"/>
  <c r="N55" i="9"/>
  <c r="O55" i="9"/>
  <c r="E56" i="9"/>
  <c r="F56" i="9"/>
  <c r="G56" i="9"/>
  <c r="H56" i="9"/>
  <c r="I56" i="9"/>
  <c r="J56" i="9"/>
  <c r="K56" i="9"/>
  <c r="L56" i="9"/>
  <c r="M56" i="9"/>
  <c r="N56" i="9"/>
  <c r="O56" i="9"/>
  <c r="E12" i="9"/>
  <c r="F12" i="9"/>
  <c r="G12" i="9"/>
  <c r="H12" i="9"/>
  <c r="I12" i="9"/>
  <c r="J12" i="9"/>
  <c r="K12" i="9"/>
  <c r="L12" i="9"/>
  <c r="M12" i="9"/>
  <c r="N12" i="9"/>
  <c r="O12" i="9"/>
  <c r="E13" i="9"/>
  <c r="F13" i="9"/>
  <c r="G13" i="9"/>
  <c r="H13" i="9"/>
  <c r="I13" i="9"/>
  <c r="J13" i="9"/>
  <c r="K13" i="9"/>
  <c r="L13" i="9"/>
  <c r="M13" i="9"/>
  <c r="N13" i="9"/>
  <c r="O13" i="9"/>
  <c r="D13" i="9"/>
  <c r="D12" i="9"/>
  <c r="D194" i="9" s="1"/>
  <c r="D56" i="9"/>
  <c r="D55" i="9"/>
  <c r="D67" i="9"/>
  <c r="D66" i="9"/>
  <c r="D148" i="9"/>
  <c r="E67" i="9"/>
  <c r="F67" i="9"/>
  <c r="G67" i="9"/>
  <c r="H67" i="9"/>
  <c r="I67" i="9"/>
  <c r="J67" i="9"/>
  <c r="K67" i="9"/>
  <c r="L67" i="9"/>
  <c r="M67" i="9"/>
  <c r="N67" i="9"/>
  <c r="O67" i="9"/>
  <c r="E66" i="9"/>
  <c r="F66" i="9"/>
  <c r="G66" i="9"/>
  <c r="H66" i="9"/>
  <c r="I66" i="9"/>
  <c r="J66" i="9"/>
  <c r="K66" i="9"/>
  <c r="L66" i="9"/>
  <c r="M66" i="9"/>
  <c r="N66" i="9"/>
  <c r="O66" i="9"/>
  <c r="L195" i="9" l="1"/>
  <c r="H194" i="9"/>
  <c r="D195" i="9"/>
  <c r="F195" i="9"/>
  <c r="N194" i="9"/>
  <c r="G194" i="9"/>
  <c r="M194" i="9"/>
  <c r="O195" i="9"/>
  <c r="K195" i="9"/>
  <c r="H195" i="9"/>
  <c r="O194" i="9"/>
  <c r="F194" i="9"/>
  <c r="N195" i="9"/>
  <c r="J195" i="9"/>
  <c r="J194" i="9"/>
  <c r="G195" i="9"/>
  <c r="I194" i="9"/>
  <c r="E194" i="9"/>
  <c r="K194" i="9"/>
  <c r="I195" i="9"/>
  <c r="E195" i="9"/>
  <c r="L194" i="9"/>
  <c r="M195" i="9"/>
  <c r="S194" i="9"/>
  <c r="R194" i="9"/>
</calcChain>
</file>

<file path=xl/sharedStrings.xml><?xml version="1.0" encoding="utf-8"?>
<sst xmlns="http://schemas.openxmlformats.org/spreadsheetml/2006/main" count="238" uniqueCount="167">
  <si>
    <t>Gestión Documental</t>
  </si>
  <si>
    <t xml:space="preserve">Fecha de aprobación: </t>
  </si>
  <si>
    <t>Justificación:</t>
  </si>
  <si>
    <t>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</si>
  <si>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</si>
  <si>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</si>
  <si>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</si>
  <si>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</si>
  <si>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</si>
  <si>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</si>
  <si>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</si>
  <si>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</si>
  <si>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</si>
  <si>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</si>
  <si>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</si>
  <si>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</si>
  <si>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N</t>
    </r>
    <r>
      <rPr>
        <b/>
        <sz val="8"/>
        <color indexed="8"/>
        <rFont val="Arial"/>
        <family val="2"/>
      </rPr>
      <t>o Funcionarios</t>
    </r>
  </si>
  <si>
    <t xml:space="preserve">PRESUP($) 
ASIGNADO 
VIGENCIA </t>
  </si>
  <si>
    <t>PRESUP($) 
ASIGNADO 
OTROS RECURSOS</t>
  </si>
  <si>
    <t>PRESUPUESTO EJECUTADO</t>
  </si>
  <si>
    <t>% 
EJECUTADO</t>
  </si>
  <si>
    <t>SALDO DISPONIBLE</t>
  </si>
  <si>
    <t xml:space="preserve"> SEGUIMIENTO ENERO - FEBRERO - MARZO</t>
  </si>
  <si>
    <t>SEGUIMIENTO
 ABRIL - MAYO - JUNIO</t>
  </si>
  <si>
    <t xml:space="preserve"> SEGUIMIENTO 
JULIO -  AGOSTO - SEPTIEMBRE</t>
  </si>
  <si>
    <t xml:space="preserve"> SEGUIMIENTO OCTUBRE- NOVIEMBRE - DICIEMBRE</t>
  </si>
  <si>
    <t>Programado</t>
  </si>
  <si>
    <t>Ejecutado</t>
  </si>
  <si>
    <t>Total Programado</t>
  </si>
  <si>
    <t>Total Ejecutado</t>
  </si>
  <si>
    <t>Entrenamiento en Puesto de Trabajo</t>
  </si>
  <si>
    <t>Habilidades Comunicativas</t>
  </si>
  <si>
    <t>Programa de Inducción - Reinducción</t>
  </si>
  <si>
    <t>Inducción - Reinducción</t>
  </si>
  <si>
    <t>Ingreso al Servicio Público</t>
  </si>
  <si>
    <t>Situaciones Administrativas y actualización normativa</t>
  </si>
  <si>
    <t>Proyectos de Aprendizaje</t>
  </si>
  <si>
    <t>Sistemas de Gestión</t>
  </si>
  <si>
    <t>Gestión del Cambio</t>
  </si>
  <si>
    <t>Participación Ciudadana</t>
  </si>
  <si>
    <t>Control Social al Empleo Público</t>
  </si>
  <si>
    <t>Sistema de Gestión de Seguridad y Salud en el Trabajo-SGSST</t>
  </si>
  <si>
    <t>Sistema de Gestión Ambiental</t>
  </si>
  <si>
    <t>Fortalecimiento de grupos de apoyo</t>
  </si>
  <si>
    <t>Comunicación asertiva</t>
  </si>
  <si>
    <t>Código General Disciplinario</t>
  </si>
  <si>
    <t xml:space="preserve">Gestión del Conflicto y Educación para la Paz </t>
  </si>
  <si>
    <t>Actualizaciones en el SGSST</t>
  </si>
  <si>
    <t>Sensibilización sobre Pausas Activas</t>
  </si>
  <si>
    <t>Sensibilización para manejo de la ansiedad y el estrés</t>
  </si>
  <si>
    <t>Sensibilizaciones del  PVE de riesgo psicosocial</t>
  </si>
  <si>
    <t>Sensibilizaciones del  PVE de riesgo auditivo</t>
  </si>
  <si>
    <t>Sensibilizaciones del  PVE de riesgo visual</t>
  </si>
  <si>
    <t>Formulación y seguimiento de políticas públicas</t>
  </si>
  <si>
    <t>Lineamientos para la construcción de mapa de aseguramiento a partir de las 3 líneas de defensa.</t>
  </si>
  <si>
    <t xml:space="preserve">Plan Estratégico de Seguridad Vial - PESV- (Sensibilizaciones sobre el plan y charlas para conductores) </t>
  </si>
  <si>
    <t>Planeación estratégica</t>
  </si>
  <si>
    <t>Sensibilización para prevencion túnel del carpo</t>
  </si>
  <si>
    <t>Sensibilización para la prevencion de la depresión</t>
  </si>
  <si>
    <t>Comisión de personal (Actualización normativa que aplique, Competencias comportamentales y laborales)</t>
  </si>
  <si>
    <t>COPASST (Investigación de accidentes, Inspecciones, Roles y responsabilidades)</t>
  </si>
  <si>
    <t>Comité de Convivencia Laboral (Roles y responsabilidades, Ley 1010)</t>
  </si>
  <si>
    <t>Brigada de emergencias (Primeros Auxilios, Evacuación, Contraincendios)</t>
  </si>
  <si>
    <t xml:space="preserve">Socialización planes, programas, procesos, procedimientos del SIG </t>
  </si>
  <si>
    <t>Concertación y negociación</t>
  </si>
  <si>
    <t>Gobierno en línea</t>
  </si>
  <si>
    <t>Responsable</t>
  </si>
  <si>
    <t>SST</t>
  </si>
  <si>
    <t>Profesional SST</t>
  </si>
  <si>
    <t>SST/Proveedores aliados/Bienestar</t>
  </si>
  <si>
    <t>Socialización sobre planes de emergencia de las bodegas</t>
  </si>
  <si>
    <t>Sensibilización burnout</t>
  </si>
  <si>
    <t>Sensibilizaciones sobre Covid 19</t>
  </si>
  <si>
    <t>Sistema Seguridad y Salud en el Trabajo (Información general y Políticas del SST)</t>
  </si>
  <si>
    <t>Modelos de gestión (MIPG, SIG)</t>
  </si>
  <si>
    <t>Seguridad de la Información</t>
  </si>
  <si>
    <t>Enero 25 de 2021</t>
  </si>
  <si>
    <t>CRONOGRAMA PLAN INSTITUCIONAL DE CAPACITACIÓN VIGENCIA 2021</t>
  </si>
  <si>
    <t>Teniendo en cuenta las necesidades detectadas en cuanto a capacitación se hace necesaria la estructuración de este cronograma, mediante el cual se pretende dar respuesta a las mismas en el marco de los programas definidos en el PIC 2021 - 2024, fortaleciendo las competencias de los funcionarios y aportando al cumplimiento de los objetivos estratégicos de la entidad durante la vigencia 2021</t>
  </si>
  <si>
    <t>Elaboración y presentación de documentos escritos (enfoque en redación de informes y documentos laborales)</t>
  </si>
  <si>
    <t>Dependencias de la entidad (su misionalidad, procesos, trámites y Servicios a cargo)</t>
  </si>
  <si>
    <t>Evaluación de desempeño</t>
  </si>
  <si>
    <t>Plataforma estratégica de la entidad (Misión, Visión, Objetivos estratpegicos; Estructura organizacional, plan de desarrollo y articulación de la UAESP con el mismo)</t>
  </si>
  <si>
    <t>Servicio al Ciudadano (Normatividad, canales de atención a los usuarios, procedimientos para su atención, tratamiento de PQR´s)</t>
  </si>
  <si>
    <t>Gestión de Proyectos</t>
  </si>
  <si>
    <t>Gestión de la innovación</t>
  </si>
  <si>
    <t xml:space="preserve"> Fortalecimiento de competencias para el desarrollo de proyectos de aprendizaje</t>
  </si>
  <si>
    <t xml:space="preserve">Sensibilizacions sobre estilos/hábitos de vida saludable </t>
  </si>
  <si>
    <t>Curso de SST (50 y 20 horas)</t>
  </si>
  <si>
    <t>Gestión del conocimiento (Inventario de conocimientos; formación a formadores, entre otros asociados)</t>
  </si>
  <si>
    <t>Formulación y seguimiento de planes (De acción, de mejoramiento, estratégicos, de riesgos) bajo modelos y buenas prácticas (Ej: sistema de información -Chie-)</t>
  </si>
  <si>
    <t>Formación de auditores internos en Sistemas Integrados de Gestión (ISO 9001; 14001; 45001)</t>
  </si>
  <si>
    <t>Sistema de Gestión de Calidad</t>
  </si>
  <si>
    <t>Habilidades Digitales</t>
  </si>
  <si>
    <t>Herramientas office (Priorización en excel)</t>
  </si>
  <si>
    <t>Ciberseguridad/Seguridad Digital</t>
  </si>
  <si>
    <t>Sistematización de la información (Big data)</t>
  </si>
  <si>
    <t>Sistema de control interno</t>
  </si>
  <si>
    <t>Formulación y seguimiento de indicadores</t>
  </si>
  <si>
    <t>Código de Integridad - Valores Organizacionales</t>
  </si>
  <si>
    <t>Derecho de las mujeres a una vida libre de violencia</t>
  </si>
  <si>
    <t>Acoso Laboral y Acoso Sexual (Ley 1010 de 2006)</t>
  </si>
  <si>
    <t>Planes y políticas internas (Anticorrupción, antisoborno, entre otras)</t>
  </si>
  <si>
    <t>Sistemas de Gestión Antisoborno y anticorrupción (Iso 37001)</t>
  </si>
  <si>
    <t>Orfeo</t>
  </si>
  <si>
    <t>Gestión  documental en cada proceso de la UAESP</t>
  </si>
  <si>
    <t>Fortalecimiento de competencias en gestión documental para roles asistenciales y técnicos</t>
  </si>
  <si>
    <t>Sistema de Gestión Documental</t>
  </si>
  <si>
    <t>Sistema de Responsabilidad Social</t>
  </si>
  <si>
    <t>Sistema de Control Interno</t>
  </si>
  <si>
    <t>Sistema de Gestión de seguridad de la información</t>
  </si>
  <si>
    <t>Rendición de cuentas</t>
  </si>
  <si>
    <t>Guía de responsabilidad socia (lso 26000)</t>
  </si>
  <si>
    <t>Fortalecimiento de Aspectos Técnicos</t>
  </si>
  <si>
    <t>Contratación estatal</t>
  </si>
  <si>
    <t>Actualización normativa, supervisión y liquidación de contratos; modalidades; SECOPII</t>
  </si>
  <si>
    <t>Contabilidad y aspectos tributarios; Hacienda pública y presupuesto</t>
  </si>
  <si>
    <t>APROBADO POR:  Comisión de Personal - Enero 2021</t>
  </si>
  <si>
    <t>Gestión Misional</t>
  </si>
  <si>
    <t>Actualización normativa y especificaciones técnicas de Servicios Públicos (Aseo (Régimen Tarifario); Alumbrado; Funerarios)</t>
  </si>
  <si>
    <t>Gestión de las TIC</t>
  </si>
  <si>
    <t xml:space="preserve">Administración Microsoft Azure </t>
  </si>
  <si>
    <t xml:space="preserve">Scrum </t>
  </si>
  <si>
    <t>Sistemas de Información Geográfica - Georreferenciación (Arcgis)</t>
  </si>
  <si>
    <t>Aprovechamiento (Rol en aprovechamiento de manera especifica en tres campos: residuos órganicos, plásticos y RDC - Residuos Demolición y construcción-; Aspectos jurídicos, especialmente en decreto 596, sentencia T-124 y otros asjectus jurídicos relacionados)</t>
  </si>
  <si>
    <t>Gestión administrativa</t>
  </si>
  <si>
    <t>Derechos de petición y tutelas</t>
  </si>
  <si>
    <t>Normatividad laboral administrativa y para la gestión de Talento Humano</t>
  </si>
  <si>
    <t>Talento Humano</t>
  </si>
  <si>
    <t>Talento Humano - Planeación</t>
  </si>
  <si>
    <t>Talento Humano - SST</t>
  </si>
  <si>
    <t>Talento Humano - Comunicaciones</t>
  </si>
  <si>
    <t>Talento Humano - Todas las dependencias</t>
  </si>
  <si>
    <t>Talento Humano - Legales</t>
  </si>
  <si>
    <t>Cada servidor/a</t>
  </si>
  <si>
    <t xml:space="preserve">Talento Humano - Planeación - Áreas misionales </t>
  </si>
  <si>
    <t>Talento Humano - TIC</t>
  </si>
  <si>
    <t>SAF</t>
  </si>
  <si>
    <t>Oferta Distrital y Nacional</t>
  </si>
  <si>
    <t>Todas las dependencias</t>
  </si>
  <si>
    <t>Talento Humano - Planeación  - CI</t>
  </si>
  <si>
    <t>Taento Humano</t>
  </si>
  <si>
    <t>Por definir</t>
  </si>
  <si>
    <t>Cada servidor/a implicado - SST</t>
  </si>
  <si>
    <t>Talento Humano - Planeación - Aprovechamiento</t>
  </si>
  <si>
    <t>Talento Humano - CI</t>
  </si>
  <si>
    <t xml:space="preserve">Talento Humano -Planeación </t>
  </si>
  <si>
    <t>Talento Humano - Oferta Distrital</t>
  </si>
  <si>
    <t xml:space="preserve">Talento Humano - SAL -Oferta Distrital </t>
  </si>
  <si>
    <t>Oferta Distrital</t>
  </si>
  <si>
    <t xml:space="preserve">Fortalecimiento del SER </t>
  </si>
  <si>
    <t xml:space="preserve">Liderazgo </t>
  </si>
  <si>
    <t>Trabajo en equipo</t>
  </si>
  <si>
    <t>Orientación al servicio</t>
  </si>
  <si>
    <t>Gestión de riesgos (ISO 31001)</t>
  </si>
  <si>
    <t>Gestión Estratégica</t>
  </si>
  <si>
    <t>Probidad,  ética de lo público y buen gobierno (Transparencia, integridad, anticorrupción, valor público, entre otros asociados)</t>
  </si>
  <si>
    <t>Bilinguismo</t>
  </si>
  <si>
    <t>Divulgación de Ofertas de bilinguismo</t>
  </si>
  <si>
    <t>Planificación, desarrollo territorial y nacional (Planes Maestros de la entidad; Plan de desarrollo y articulación de la entidad con el mismo)</t>
  </si>
  <si>
    <t>Gestión Contable,  Financiera y Presupuestal</t>
  </si>
  <si>
    <t xml:space="preserve">Gestión de las TIC (Herramientas TIC para el apoyo a la gestión; aplicativos de conectividad, correo, almacenamiento de información, entre otras) </t>
  </si>
  <si>
    <t>Gobierno en línea y gestión de comunicaciones</t>
  </si>
  <si>
    <t>Integración Cultural (Políticas públicas diferenciales: Enfoque de género; enfoque poblacional diferencial, enfoque de derechos humanos; enfoque territorial; enfoque ambiental; Derechos Humanos)</t>
  </si>
  <si>
    <t>Sostenibilidad ambiental (Manejo eficiente de residuos; PIGA, entre otros asociados)</t>
  </si>
  <si>
    <t>Iso 14001 - Gestión Ambiental</t>
  </si>
  <si>
    <t>Iso 27001 - Seguridad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</si>
</sst>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* #,##0.00\ _€_-;\-* #,##0.00\ _€_-;_-* &quot;-&quot;??\ _€_-;_-@_-"/>
    <numFmt numFmtId="166" formatCode="#,##0;[Red]#,##0"/>
    <numFmt numFmtId="167" formatCode="&quot;$&quot;\ #,##0"/>
    <numFmt numFmtId="168" formatCode="_-&quot;$&quot;\ * #,##0_-;\-&quot;$&quot;\ * #,##0_-;_-&quot;$&quot;\ * &quot;-&quot;??_-;_-@_-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2" tint="-0.89999084444715716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7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1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42" fontId="14" fillId="0" borderId="0" xfId="14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9" fontId="14" fillId="0" borderId="0" xfId="4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42" fontId="16" fillId="0" borderId="0" xfId="14" applyFont="1" applyBorder="1" applyAlignment="1">
      <alignment vertical="center"/>
    </xf>
    <xf numFmtId="9" fontId="16" fillId="0" borderId="0" xfId="4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8" borderId="1" xfId="0" applyFont="1" applyFill="1" applyBorder="1" applyAlignment="1">
      <alignment horizontal="center" vertical="center" wrapText="1"/>
    </xf>
    <xf numFmtId="42" fontId="17" fillId="7" borderId="1" xfId="14" applyFont="1" applyFill="1" applyBorder="1" applyAlignment="1">
      <alignment horizontal="center" vertical="center" wrapText="1"/>
    </xf>
    <xf numFmtId="9" fontId="17" fillId="7" borderId="1" xfId="4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3" borderId="4" xfId="0" applyFont="1" applyFill="1" applyBorder="1" applyAlignment="1">
      <alignment vertical="center" wrapText="1"/>
    </xf>
    <xf numFmtId="9" fontId="20" fillId="3" borderId="4" xfId="4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 wrapText="1"/>
    </xf>
    <xf numFmtId="0" fontId="1" fillId="8" borderId="0" xfId="0" applyFont="1" applyFill="1"/>
    <xf numFmtId="0" fontId="1" fillId="5" borderId="0" xfId="0" applyFont="1" applyFill="1"/>
    <xf numFmtId="42" fontId="0" fillId="0" borderId="0" xfId="14" applyFont="1"/>
    <xf numFmtId="9" fontId="5" fillId="0" borderId="0" xfId="4" applyFont="1"/>
    <xf numFmtId="0" fontId="28" fillId="0" borderId="0" xfId="0" applyFont="1"/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42" fontId="23" fillId="8" borderId="7" xfId="14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6" borderId="1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2" fontId="9" fillId="5" borderId="1" xfId="14" applyFont="1" applyFill="1" applyBorder="1" applyAlignment="1">
      <alignment horizontal="center" vertical="center"/>
    </xf>
    <xf numFmtId="9" fontId="9" fillId="5" borderId="1" xfId="4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6" fontId="20" fillId="3" borderId="1" xfId="14" applyNumberFormat="1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42" fontId="8" fillId="4" borderId="10" xfId="14" applyFont="1" applyFill="1" applyBorder="1" applyAlignment="1">
      <alignment horizontal="center" vertical="center" wrapText="1"/>
    </xf>
    <xf numFmtId="42" fontId="8" fillId="4" borderId="7" xfId="14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0" fillId="0" borderId="0" xfId="0" applyFill="1"/>
    <xf numFmtId="0" fontId="23" fillId="8" borderId="9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8" fillId="3" borderId="0" xfId="0" applyFont="1" applyFill="1"/>
    <xf numFmtId="42" fontId="23" fillId="8" borderId="10" xfId="14" applyFont="1" applyFill="1" applyBorder="1" applyAlignment="1">
      <alignment horizontal="center" vertical="center"/>
    </xf>
    <xf numFmtId="9" fontId="23" fillId="8" borderId="10" xfId="4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wrapText="1"/>
    </xf>
    <xf numFmtId="42" fontId="24" fillId="8" borderId="7" xfId="14" applyFont="1" applyFill="1" applyBorder="1" applyAlignment="1">
      <alignment horizontal="center" vertical="center" wrapText="1"/>
    </xf>
    <xf numFmtId="167" fontId="24" fillId="8" borderId="7" xfId="4" applyNumberFormat="1" applyFont="1" applyFill="1" applyBorder="1" applyAlignment="1">
      <alignment horizontal="center" vertical="center" wrapText="1"/>
    </xf>
    <xf numFmtId="9" fontId="25" fillId="8" borderId="7" xfId="4" applyFont="1" applyFill="1" applyBorder="1" applyAlignment="1">
      <alignment horizontal="center" vertical="center" wrapText="1"/>
    </xf>
    <xf numFmtId="9" fontId="25" fillId="8" borderId="7" xfId="4" applyNumberFormat="1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wrapText="1"/>
    </xf>
    <xf numFmtId="42" fontId="23" fillId="8" borderId="12" xfId="14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9" fontId="23" fillId="8" borderId="7" xfId="4" applyFont="1" applyFill="1" applyBorder="1" applyAlignment="1">
      <alignment horizontal="center" vertical="center"/>
    </xf>
    <xf numFmtId="42" fontId="23" fillId="8" borderId="9" xfId="14" applyFont="1" applyFill="1" applyBorder="1" applyAlignment="1">
      <alignment horizontal="center" vertical="center"/>
    </xf>
    <xf numFmtId="42" fontId="23" fillId="8" borderId="11" xfId="14" applyFont="1" applyFill="1" applyBorder="1" applyAlignment="1">
      <alignment horizontal="center" vertical="center"/>
    </xf>
    <xf numFmtId="9" fontId="23" fillId="8" borderId="11" xfId="4" applyFont="1" applyFill="1" applyBorder="1" applyAlignment="1">
      <alignment horizontal="center" vertical="center"/>
    </xf>
    <xf numFmtId="42" fontId="23" fillId="8" borderId="8" xfId="14" applyFont="1" applyFill="1" applyBorder="1" applyAlignment="1">
      <alignment horizontal="center" vertical="center"/>
    </xf>
    <xf numFmtId="42" fontId="23" fillId="8" borderId="6" xfId="14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9" fontId="23" fillId="8" borderId="15" xfId="4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66" fontId="8" fillId="4" borderId="14" xfId="4" applyNumberFormat="1" applyFont="1" applyFill="1" applyBorder="1" applyAlignment="1">
      <alignment horizontal="center" vertical="center" wrapText="1"/>
    </xf>
    <xf numFmtId="166" fontId="8" fillId="4" borderId="8" xfId="4" applyNumberFormat="1" applyFont="1" applyFill="1" applyBorder="1" applyAlignment="1">
      <alignment horizontal="center" vertical="center" wrapText="1"/>
    </xf>
    <xf numFmtId="166" fontId="8" fillId="4" borderId="5" xfId="4" applyNumberFormat="1" applyFont="1" applyFill="1" applyBorder="1" applyAlignment="1">
      <alignment horizontal="center" vertical="center" wrapText="1"/>
    </xf>
    <xf numFmtId="42" fontId="8" fillId="4" borderId="1" xfId="14" applyFont="1" applyFill="1" applyBorder="1" applyAlignment="1">
      <alignment horizontal="center" vertical="center" wrapText="1"/>
    </xf>
    <xf numFmtId="166" fontId="8" fillId="4" borderId="10" xfId="4" applyNumberFormat="1" applyFont="1" applyFill="1" applyBorder="1" applyAlignment="1">
      <alignment horizontal="center" vertical="center" wrapText="1"/>
    </xf>
    <xf numFmtId="166" fontId="8" fillId="4" borderId="7" xfId="4" applyNumberFormat="1" applyFont="1" applyFill="1" applyBorder="1" applyAlignment="1">
      <alignment horizontal="center" vertical="center" wrapText="1"/>
    </xf>
    <xf numFmtId="9" fontId="8" fillId="4" borderId="10" xfId="4" applyFont="1" applyFill="1" applyBorder="1" applyAlignment="1">
      <alignment horizontal="center" vertical="center" wrapText="1"/>
    </xf>
    <xf numFmtId="9" fontId="8" fillId="4" borderId="7" xfId="4" applyFont="1" applyFill="1" applyBorder="1" applyAlignment="1">
      <alignment horizontal="center" vertical="center" wrapText="1"/>
    </xf>
    <xf numFmtId="166" fontId="27" fillId="4" borderId="10" xfId="4" applyNumberFormat="1" applyFont="1" applyFill="1" applyBorder="1" applyAlignment="1">
      <alignment horizontal="center" vertical="center" wrapText="1"/>
    </xf>
    <xf numFmtId="166" fontId="27" fillId="4" borderId="7" xfId="4" applyNumberFormat="1" applyFont="1" applyFill="1" applyBorder="1" applyAlignment="1">
      <alignment horizontal="center" vertical="center" wrapText="1"/>
    </xf>
    <xf numFmtId="166" fontId="8" fillId="4" borderId="12" xfId="4" applyNumberFormat="1" applyFont="1" applyFill="1" applyBorder="1" applyAlignment="1">
      <alignment horizontal="center" vertical="center" wrapText="1"/>
    </xf>
    <xf numFmtId="9" fontId="8" fillId="4" borderId="12" xfId="4" applyFont="1" applyFill="1" applyBorder="1" applyAlignment="1">
      <alignment horizontal="center" vertical="center" wrapText="1"/>
    </xf>
    <xf numFmtId="166" fontId="29" fillId="4" borderId="10" xfId="4" applyNumberFormat="1" applyFont="1" applyFill="1" applyBorder="1" applyAlignment="1">
      <alignment horizontal="center" vertical="center" wrapText="1"/>
    </xf>
    <xf numFmtId="166" fontId="29" fillId="4" borderId="12" xfId="4" applyNumberFormat="1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right" vertical="center" wrapText="1"/>
    </xf>
    <xf numFmtId="0" fontId="9" fillId="8" borderId="2" xfId="0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2" fillId="0" borderId="7" xfId="0" applyFont="1" applyFill="1" applyBorder="1" applyAlignment="1">
      <alignment horizontal="justify" vertical="center" wrapText="1"/>
    </xf>
    <xf numFmtId="0" fontId="21" fillId="0" borderId="12" xfId="0" applyFont="1" applyFill="1" applyBorder="1" applyAlignment="1">
      <alignment horizontal="center" vertical="center" wrapText="1"/>
    </xf>
    <xf numFmtId="42" fontId="8" fillId="4" borderId="10" xfId="14" applyFont="1" applyFill="1" applyBorder="1" applyAlignment="1">
      <alignment horizontal="center" vertical="center" wrapText="1"/>
    </xf>
    <xf numFmtId="42" fontId="8" fillId="4" borderId="7" xfId="14" applyFont="1" applyFill="1" applyBorder="1" applyAlignment="1">
      <alignment horizontal="center" vertical="center" wrapText="1"/>
    </xf>
    <xf numFmtId="166" fontId="8" fillId="4" borderId="1" xfId="4" applyNumberFormat="1" applyFont="1" applyFill="1" applyBorder="1" applyAlignment="1">
      <alignment horizontal="center" vertical="center" wrapText="1"/>
    </xf>
    <xf numFmtId="166" fontId="29" fillId="4" borderId="1" xfId="4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9" fontId="8" fillId="4" borderId="1" xfId="4" applyFont="1" applyFill="1" applyBorder="1" applyAlignment="1">
      <alignment horizontal="center" vertical="center" wrapText="1"/>
    </xf>
    <xf numFmtId="168" fontId="8" fillId="4" borderId="10" xfId="16" applyNumberFormat="1" applyFont="1" applyFill="1" applyBorder="1" applyAlignment="1">
      <alignment horizontal="center" vertical="center" wrapText="1"/>
    </xf>
    <xf numFmtId="168" fontId="8" fillId="4" borderId="7" xfId="16" applyNumberFormat="1" applyFont="1" applyFill="1" applyBorder="1" applyAlignment="1">
      <alignment horizontal="center" vertical="center" wrapText="1"/>
    </xf>
    <xf numFmtId="166" fontId="8" fillId="4" borderId="9" xfId="4" applyNumberFormat="1" applyFont="1" applyFill="1" applyBorder="1" applyAlignment="1">
      <alignment horizontal="center" vertical="center" wrapText="1"/>
    </xf>
    <xf numFmtId="166" fontId="8" fillId="4" borderId="6" xfId="4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7" xfId="0" applyFont="1" applyFill="1" applyBorder="1" applyAlignment="1">
      <alignment horizontal="justify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7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 wrapText="1"/>
    </xf>
    <xf numFmtId="168" fontId="8" fillId="4" borderId="1" xfId="16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44" fontId="8" fillId="4" borderId="1" xfId="16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justify" vertical="center" wrapText="1"/>
    </xf>
    <xf numFmtId="0" fontId="15" fillId="0" borderId="10" xfId="0" applyFont="1" applyFill="1" applyBorder="1" applyAlignment="1">
      <alignment horizontal="justify" vertical="center" wrapText="1"/>
    </xf>
    <xf numFmtId="0" fontId="15" fillId="0" borderId="7" xfId="0" applyFont="1" applyFill="1" applyBorder="1" applyAlignment="1">
      <alignment horizontal="justify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0" fillId="3" borderId="1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22" fillId="4" borderId="7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left"/>
    </xf>
    <xf numFmtId="0" fontId="31" fillId="0" borderId="9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justify" vertical="center" wrapText="1"/>
    </xf>
    <xf numFmtId="0" fontId="30" fillId="0" borderId="12" xfId="0" applyFont="1" applyFill="1" applyBorder="1" applyAlignment="1">
      <alignment horizontal="justify" vertical="center" wrapText="1"/>
    </xf>
    <xf numFmtId="166" fontId="29" fillId="4" borderId="16" xfId="4" applyNumberFormat="1" applyFont="1" applyFill="1" applyBorder="1" applyAlignment="1">
      <alignment horizontal="center" vertical="center" wrapText="1"/>
    </xf>
    <xf numFmtId="166" fontId="29" fillId="4" borderId="7" xfId="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</cellXfs>
  <cellStyles count="17">
    <cellStyle name="Millares [0] 2" xfId="12" xr:uid="{00000000-0005-0000-0000-000000000000}"/>
    <cellStyle name="Millares 2" xfId="11" xr:uid="{00000000-0005-0000-0000-000001000000}"/>
    <cellStyle name="Millares 3" xfId="15" xr:uid="{00000000-0005-0000-0000-000002000000}"/>
    <cellStyle name="Moneda" xfId="16" builtinId="4"/>
    <cellStyle name="Moneda [0]" xfId="14" builtinId="7"/>
    <cellStyle name="Normal" xfId="0" builtinId="0"/>
    <cellStyle name="Normal 2" xfId="2" xr:uid="{00000000-0005-0000-0000-000005000000}"/>
    <cellStyle name="Normal 2 2" xfId="6" xr:uid="{00000000-0005-0000-0000-000006000000}"/>
    <cellStyle name="Normal 2 3" xfId="8" xr:uid="{00000000-0005-0000-0000-000007000000}"/>
    <cellStyle name="Normal 2 4" xfId="10" xr:uid="{00000000-0005-0000-0000-000008000000}"/>
    <cellStyle name="Normal 3" xfId="1" xr:uid="{00000000-0005-0000-0000-000009000000}"/>
    <cellStyle name="Normal 4" xfId="5" xr:uid="{00000000-0005-0000-0000-00000A000000}"/>
    <cellStyle name="Porcentaje" xfId="4" builtinId="5"/>
    <cellStyle name="Porcentaje 2" xfId="3" xr:uid="{00000000-0005-0000-0000-00000C000000}"/>
    <cellStyle name="Porcentaje 3" xfId="7" xr:uid="{00000000-0005-0000-0000-00000D000000}"/>
    <cellStyle name="Porcentaje 4" xfId="13" xr:uid="{00000000-0005-0000-0000-00000E000000}"/>
    <cellStyle name="Porcentual 6" xfId="9" xr:uid="{00000000-0005-0000-0000-00000F000000}"/>
  </cellStyles>
  <dxfs count="0"/>
  <tableStyles count="0" defaultTableStyle="TableStyleMedium2" defaultPivotStyle="PivotStyleLight16"/>
  <colors>
    <mruColors>
      <color rgb="FF99CCFF"/>
      <color rgb="FFFAD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164041</xdr:colOff>
      <xdr:row>0</xdr:row>
      <xdr:rowOff>0</xdr:rowOff>
    </xdr:from>
    <xdr:to>
      <xdr:col>2</xdr:col>
      <xdr:colOff>795231</xdr:colOff>
      <xdr:row>1</xdr:row>
      <xdr:rowOff>311573</xdr:rowOff>
    </xdr:to>
    <xdr:pic>
      <xdr:nvPicPr>
        <xdr:cNvPr id="3" name="gráficos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76791" y="0"/>
          <a:ext cx="1869440" cy="61849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96"/>
  <sheetViews>
    <sheetView tabSelected="1" topLeftCell="A173" zoomScaleNormal="100" workbookViewId="0">
      <selection activeCell="A198" sqref="A198"/>
    </sheetView>
  </sheetViews>
  <sheetFormatPr baseColWidth="10" defaultColWidth="9.140625" defaultRowHeight="15" x14ac:dyDescent="0.25"/>
  <cols>
    <col min="1" max="1" width="2.42578125" customWidth="1"/>
    <col min="2" max="2" width="17.7109375" style="47" customWidth="1"/>
    <col min="3" max="3" width="43.85546875" style="38" customWidth="1"/>
    <col min="4" max="13" width="5.42578125" customWidth="1"/>
    <col min="14" max="14" width="5.140625" customWidth="1"/>
    <col min="15" max="15" width="5.42578125" customWidth="1"/>
    <col min="16" max="16" width="10.42578125" customWidth="1"/>
    <col min="17" max="17" width="18" customWidth="1"/>
    <col min="18" max="18" width="15" style="36" customWidth="1"/>
    <col min="19" max="19" width="15.5703125" customWidth="1"/>
    <col min="20" max="20" width="13.28515625" customWidth="1"/>
    <col min="21" max="21" width="12.28515625" style="37" customWidth="1"/>
    <col min="22" max="22" width="13.42578125" customWidth="1"/>
    <col min="23" max="26" width="13.140625" style="1" customWidth="1"/>
    <col min="27" max="38" width="13.140625" customWidth="1"/>
    <col min="39" max="42" width="11.42578125" customWidth="1"/>
    <col min="43" max="242" width="11.42578125"/>
    <col min="243" max="243" width="2.42578125" customWidth="1"/>
    <col min="244" max="244" width="40.28515625" customWidth="1"/>
    <col min="245" max="245" width="7.5703125" customWidth="1"/>
    <col min="246" max="246" width="4.28515625" customWidth="1"/>
    <col min="247" max="247" width="3" customWidth="1"/>
    <col min="248" max="248" width="5.140625" customWidth="1"/>
    <col min="249" max="249" width="1.140625" customWidth="1"/>
    <col min="250" max="250" width="3.42578125" customWidth="1"/>
    <col min="251" max="251" width="3" customWidth="1"/>
    <col min="252" max="252" width="4" customWidth="1"/>
    <col min="253" max="253" width="3.140625" customWidth="1"/>
    <col min="254" max="254" width="6.140625" customWidth="1"/>
    <col min="255" max="255" width="4.28515625" customWidth="1"/>
    <col min="256" max="256" width="1.7109375" customWidth="1"/>
    <col min="257" max="257" width="3.42578125" customWidth="1"/>
    <col min="258" max="258" width="2.7109375" customWidth="1"/>
    <col min="259" max="259" width="3.42578125" customWidth="1"/>
    <col min="260" max="260" width="3.140625" customWidth="1"/>
    <col min="261" max="261" width="5" customWidth="1"/>
    <col min="262" max="262" width="1.7109375" customWidth="1"/>
    <col min="263" max="263" width="4.85546875" customWidth="1"/>
    <col min="264" max="264" width="1.28515625" customWidth="1"/>
    <col min="265" max="265" width="5.28515625" customWidth="1"/>
    <col min="266" max="266" width="0.85546875" customWidth="1"/>
    <col min="267" max="267" width="3" customWidth="1"/>
    <col min="268" max="268" width="3.42578125" customWidth="1"/>
    <col min="269" max="269" width="10.85546875" customWidth="1"/>
    <col min="270" max="270" width="14" customWidth="1"/>
    <col min="271" max="271" width="17.140625" customWidth="1"/>
    <col min="272" max="272" width="15.5703125" customWidth="1"/>
    <col min="273" max="273" width="13.28515625" customWidth="1"/>
    <col min="274" max="274" width="12.28515625" customWidth="1"/>
    <col min="275" max="275" width="13.42578125" customWidth="1"/>
    <col min="276" max="276" width="51.140625" customWidth="1"/>
    <col min="277" max="277" width="59" customWidth="1"/>
    <col min="278" max="278" width="60.85546875" customWidth="1"/>
    <col min="279" max="279" width="42.42578125" customWidth="1"/>
    <col min="280" max="280" width="15.42578125" customWidth="1"/>
    <col min="281" max="281" width="19" customWidth="1"/>
    <col min="282" max="498" width="11.42578125"/>
    <col min="499" max="499" width="2.42578125" customWidth="1"/>
    <col min="500" max="500" width="40.28515625" customWidth="1"/>
    <col min="501" max="501" width="7.5703125" customWidth="1"/>
    <col min="502" max="502" width="4.28515625" customWidth="1"/>
    <col min="503" max="503" width="3" customWidth="1"/>
    <col min="504" max="504" width="5.140625" customWidth="1"/>
    <col min="505" max="505" width="1.140625" customWidth="1"/>
    <col min="506" max="506" width="3.42578125" customWidth="1"/>
    <col min="507" max="507" width="3" customWidth="1"/>
    <col min="508" max="508" width="4" customWidth="1"/>
    <col min="509" max="509" width="3.140625" customWidth="1"/>
    <col min="510" max="510" width="6.140625" customWidth="1"/>
    <col min="511" max="511" width="4.28515625" customWidth="1"/>
    <col min="512" max="512" width="1.7109375" customWidth="1"/>
    <col min="513" max="513" width="3.42578125" customWidth="1"/>
    <col min="514" max="514" width="2.7109375" customWidth="1"/>
    <col min="515" max="515" width="3.42578125" customWidth="1"/>
    <col min="516" max="516" width="3.140625" customWidth="1"/>
    <col min="517" max="517" width="5" customWidth="1"/>
    <col min="518" max="518" width="1.7109375" customWidth="1"/>
    <col min="519" max="519" width="4.85546875" customWidth="1"/>
    <col min="520" max="520" width="1.28515625" customWidth="1"/>
    <col min="521" max="521" width="5.28515625" customWidth="1"/>
    <col min="522" max="522" width="0.85546875" customWidth="1"/>
    <col min="523" max="523" width="3" customWidth="1"/>
    <col min="524" max="524" width="3.42578125" customWidth="1"/>
    <col min="525" max="525" width="10.85546875" customWidth="1"/>
    <col min="526" max="526" width="14" customWidth="1"/>
    <col min="527" max="527" width="17.140625" customWidth="1"/>
    <col min="528" max="528" width="15.5703125" customWidth="1"/>
    <col min="529" max="529" width="13.28515625" customWidth="1"/>
    <col min="530" max="530" width="12.28515625" customWidth="1"/>
    <col min="531" max="531" width="13.42578125" customWidth="1"/>
    <col min="532" max="532" width="51.140625" customWidth="1"/>
    <col min="533" max="533" width="59" customWidth="1"/>
    <col min="534" max="534" width="60.85546875" customWidth="1"/>
    <col min="535" max="535" width="42.42578125" customWidth="1"/>
    <col min="536" max="536" width="15.42578125" customWidth="1"/>
    <col min="537" max="537" width="19" customWidth="1"/>
    <col min="538" max="754" width="11.42578125"/>
    <col min="755" max="755" width="2.42578125" customWidth="1"/>
    <col min="756" max="756" width="40.28515625" customWidth="1"/>
    <col min="757" max="757" width="7.5703125" customWidth="1"/>
    <col min="758" max="758" width="4.28515625" customWidth="1"/>
    <col min="759" max="759" width="3" customWidth="1"/>
    <col min="760" max="760" width="5.140625" customWidth="1"/>
    <col min="761" max="761" width="1.140625" customWidth="1"/>
    <col min="762" max="762" width="3.42578125" customWidth="1"/>
    <col min="763" max="763" width="3" customWidth="1"/>
    <col min="764" max="764" width="4" customWidth="1"/>
    <col min="765" max="765" width="3.140625" customWidth="1"/>
    <col min="766" max="766" width="6.140625" customWidth="1"/>
    <col min="767" max="767" width="4.28515625" customWidth="1"/>
    <col min="768" max="768" width="1.7109375" customWidth="1"/>
    <col min="769" max="769" width="3.42578125" customWidth="1"/>
    <col min="770" max="770" width="2.7109375" customWidth="1"/>
    <col min="771" max="771" width="3.42578125" customWidth="1"/>
    <col min="772" max="772" width="3.140625" customWidth="1"/>
    <col min="773" max="773" width="5" customWidth="1"/>
    <col min="774" max="774" width="1.7109375" customWidth="1"/>
    <col min="775" max="775" width="4.85546875" customWidth="1"/>
    <col min="776" max="776" width="1.28515625" customWidth="1"/>
    <col min="777" max="777" width="5.28515625" customWidth="1"/>
    <col min="778" max="778" width="0.85546875" customWidth="1"/>
    <col min="779" max="779" width="3" customWidth="1"/>
    <col min="780" max="780" width="3.42578125" customWidth="1"/>
    <col min="781" max="781" width="10.85546875" customWidth="1"/>
    <col min="782" max="782" width="14" customWidth="1"/>
    <col min="783" max="783" width="17.140625" customWidth="1"/>
    <col min="784" max="784" width="15.5703125" customWidth="1"/>
    <col min="785" max="785" width="13.28515625" customWidth="1"/>
    <col min="786" max="786" width="12.28515625" customWidth="1"/>
    <col min="787" max="787" width="13.42578125" customWidth="1"/>
    <col min="788" max="788" width="51.140625" customWidth="1"/>
    <col min="789" max="789" width="59" customWidth="1"/>
    <col min="790" max="790" width="60.85546875" customWidth="1"/>
    <col min="791" max="791" width="42.42578125" customWidth="1"/>
    <col min="792" max="792" width="15.42578125" customWidth="1"/>
    <col min="793" max="793" width="19" customWidth="1"/>
    <col min="794" max="1010" width="11.42578125"/>
    <col min="1011" max="1011" width="2.42578125" customWidth="1"/>
    <col min="1012" max="1012" width="40.28515625" customWidth="1"/>
    <col min="1013" max="1013" width="7.5703125" customWidth="1"/>
    <col min="1014" max="1014" width="4.28515625" customWidth="1"/>
    <col min="1015" max="1015" width="3" customWidth="1"/>
    <col min="1016" max="1016" width="5.140625" customWidth="1"/>
    <col min="1017" max="1017" width="1.140625" customWidth="1"/>
    <col min="1018" max="1018" width="3.42578125" customWidth="1"/>
    <col min="1019" max="1019" width="3" customWidth="1"/>
    <col min="1020" max="1020" width="4" customWidth="1"/>
    <col min="1021" max="1021" width="3.140625" customWidth="1"/>
    <col min="1022" max="1022" width="6.140625" customWidth="1"/>
    <col min="1023" max="1023" width="4.28515625" customWidth="1"/>
    <col min="1024" max="1024" width="1.7109375" customWidth="1"/>
    <col min="1025" max="1025" width="3.42578125" customWidth="1"/>
    <col min="1026" max="1026" width="2.7109375" customWidth="1"/>
    <col min="1027" max="1027" width="3.42578125" customWidth="1"/>
    <col min="1028" max="1028" width="3.140625" customWidth="1"/>
    <col min="1029" max="1029" width="5" customWidth="1"/>
    <col min="1030" max="1030" width="1.7109375" customWidth="1"/>
    <col min="1031" max="1031" width="4.85546875" customWidth="1"/>
    <col min="1032" max="1032" width="1.28515625" customWidth="1"/>
    <col min="1033" max="1033" width="5.28515625" customWidth="1"/>
    <col min="1034" max="1034" width="0.85546875" customWidth="1"/>
    <col min="1035" max="1035" width="3" customWidth="1"/>
    <col min="1036" max="1036" width="3.42578125" customWidth="1"/>
    <col min="1037" max="1037" width="10.85546875" customWidth="1"/>
    <col min="1038" max="1038" width="14" customWidth="1"/>
    <col min="1039" max="1039" width="17.140625" customWidth="1"/>
    <col min="1040" max="1040" width="15.5703125" customWidth="1"/>
    <col min="1041" max="1041" width="13.28515625" customWidth="1"/>
    <col min="1042" max="1042" width="12.28515625" customWidth="1"/>
    <col min="1043" max="1043" width="13.42578125" customWidth="1"/>
    <col min="1044" max="1044" width="51.140625" customWidth="1"/>
    <col min="1045" max="1045" width="59" customWidth="1"/>
    <col min="1046" max="1046" width="60.85546875" customWidth="1"/>
    <col min="1047" max="1047" width="42.42578125" customWidth="1"/>
    <col min="1048" max="1048" width="15.42578125" customWidth="1"/>
    <col min="1049" max="1049" width="19" customWidth="1"/>
    <col min="1050" max="1266" width="11.42578125"/>
    <col min="1267" max="1267" width="2.42578125" customWidth="1"/>
    <col min="1268" max="1268" width="40.28515625" customWidth="1"/>
    <col min="1269" max="1269" width="7.5703125" customWidth="1"/>
    <col min="1270" max="1270" width="4.28515625" customWidth="1"/>
    <col min="1271" max="1271" width="3" customWidth="1"/>
    <col min="1272" max="1272" width="5.140625" customWidth="1"/>
    <col min="1273" max="1273" width="1.140625" customWidth="1"/>
    <col min="1274" max="1274" width="3.42578125" customWidth="1"/>
    <col min="1275" max="1275" width="3" customWidth="1"/>
    <col min="1276" max="1276" width="4" customWidth="1"/>
    <col min="1277" max="1277" width="3.140625" customWidth="1"/>
    <col min="1278" max="1278" width="6.140625" customWidth="1"/>
    <col min="1279" max="1279" width="4.28515625" customWidth="1"/>
    <col min="1280" max="1280" width="1.7109375" customWidth="1"/>
    <col min="1281" max="1281" width="3.42578125" customWidth="1"/>
    <col min="1282" max="1282" width="2.7109375" customWidth="1"/>
    <col min="1283" max="1283" width="3.42578125" customWidth="1"/>
    <col min="1284" max="1284" width="3.140625" customWidth="1"/>
    <col min="1285" max="1285" width="5" customWidth="1"/>
    <col min="1286" max="1286" width="1.7109375" customWidth="1"/>
    <col min="1287" max="1287" width="4.85546875" customWidth="1"/>
    <col min="1288" max="1288" width="1.28515625" customWidth="1"/>
    <col min="1289" max="1289" width="5.28515625" customWidth="1"/>
    <col min="1290" max="1290" width="0.85546875" customWidth="1"/>
    <col min="1291" max="1291" width="3" customWidth="1"/>
    <col min="1292" max="1292" width="3.42578125" customWidth="1"/>
    <col min="1293" max="1293" width="10.85546875" customWidth="1"/>
    <col min="1294" max="1294" width="14" customWidth="1"/>
    <col min="1295" max="1295" width="17.140625" customWidth="1"/>
    <col min="1296" max="1296" width="15.5703125" customWidth="1"/>
    <col min="1297" max="1297" width="13.28515625" customWidth="1"/>
    <col min="1298" max="1298" width="12.28515625" customWidth="1"/>
    <col min="1299" max="1299" width="13.42578125" customWidth="1"/>
    <col min="1300" max="1300" width="51.140625" customWidth="1"/>
    <col min="1301" max="1301" width="59" customWidth="1"/>
    <col min="1302" max="1302" width="60.85546875" customWidth="1"/>
    <col min="1303" max="1303" width="42.42578125" customWidth="1"/>
    <col min="1304" max="1304" width="15.42578125" customWidth="1"/>
    <col min="1305" max="1305" width="19" customWidth="1"/>
    <col min="1306" max="1522" width="11.42578125"/>
    <col min="1523" max="1523" width="2.42578125" customWidth="1"/>
    <col min="1524" max="1524" width="40.28515625" customWidth="1"/>
    <col min="1525" max="1525" width="7.5703125" customWidth="1"/>
    <col min="1526" max="1526" width="4.28515625" customWidth="1"/>
    <col min="1527" max="1527" width="3" customWidth="1"/>
    <col min="1528" max="1528" width="5.140625" customWidth="1"/>
    <col min="1529" max="1529" width="1.140625" customWidth="1"/>
    <col min="1530" max="1530" width="3.42578125" customWidth="1"/>
    <col min="1531" max="1531" width="3" customWidth="1"/>
    <col min="1532" max="1532" width="4" customWidth="1"/>
    <col min="1533" max="1533" width="3.140625" customWidth="1"/>
    <col min="1534" max="1534" width="6.140625" customWidth="1"/>
    <col min="1535" max="1535" width="4.28515625" customWidth="1"/>
    <col min="1536" max="1536" width="1.7109375" customWidth="1"/>
    <col min="1537" max="1537" width="3.42578125" customWidth="1"/>
    <col min="1538" max="1538" width="2.7109375" customWidth="1"/>
    <col min="1539" max="1539" width="3.42578125" customWidth="1"/>
    <col min="1540" max="1540" width="3.140625" customWidth="1"/>
    <col min="1541" max="1541" width="5" customWidth="1"/>
    <col min="1542" max="1542" width="1.7109375" customWidth="1"/>
    <col min="1543" max="1543" width="4.85546875" customWidth="1"/>
    <col min="1544" max="1544" width="1.28515625" customWidth="1"/>
    <col min="1545" max="1545" width="5.28515625" customWidth="1"/>
    <col min="1546" max="1546" width="0.85546875" customWidth="1"/>
    <col min="1547" max="1547" width="3" customWidth="1"/>
    <col min="1548" max="1548" width="3.42578125" customWidth="1"/>
    <col min="1549" max="1549" width="10.85546875" customWidth="1"/>
    <col min="1550" max="1550" width="14" customWidth="1"/>
    <col min="1551" max="1551" width="17.140625" customWidth="1"/>
    <col min="1552" max="1552" width="15.5703125" customWidth="1"/>
    <col min="1553" max="1553" width="13.28515625" customWidth="1"/>
    <col min="1554" max="1554" width="12.28515625" customWidth="1"/>
    <col min="1555" max="1555" width="13.42578125" customWidth="1"/>
    <col min="1556" max="1556" width="51.140625" customWidth="1"/>
    <col min="1557" max="1557" width="59" customWidth="1"/>
    <col min="1558" max="1558" width="60.85546875" customWidth="1"/>
    <col min="1559" max="1559" width="42.42578125" customWidth="1"/>
    <col min="1560" max="1560" width="15.42578125" customWidth="1"/>
    <col min="1561" max="1561" width="19" customWidth="1"/>
    <col min="1562" max="1778" width="11.42578125"/>
    <col min="1779" max="1779" width="2.42578125" customWidth="1"/>
    <col min="1780" max="1780" width="40.28515625" customWidth="1"/>
    <col min="1781" max="1781" width="7.5703125" customWidth="1"/>
    <col min="1782" max="1782" width="4.28515625" customWidth="1"/>
    <col min="1783" max="1783" width="3" customWidth="1"/>
    <col min="1784" max="1784" width="5.140625" customWidth="1"/>
    <col min="1785" max="1785" width="1.140625" customWidth="1"/>
    <col min="1786" max="1786" width="3.42578125" customWidth="1"/>
    <col min="1787" max="1787" width="3" customWidth="1"/>
    <col min="1788" max="1788" width="4" customWidth="1"/>
    <col min="1789" max="1789" width="3.140625" customWidth="1"/>
    <col min="1790" max="1790" width="6.140625" customWidth="1"/>
    <col min="1791" max="1791" width="4.28515625" customWidth="1"/>
    <col min="1792" max="1792" width="1.7109375" customWidth="1"/>
    <col min="1793" max="1793" width="3.42578125" customWidth="1"/>
    <col min="1794" max="1794" width="2.7109375" customWidth="1"/>
    <col min="1795" max="1795" width="3.42578125" customWidth="1"/>
    <col min="1796" max="1796" width="3.140625" customWidth="1"/>
    <col min="1797" max="1797" width="5" customWidth="1"/>
    <col min="1798" max="1798" width="1.7109375" customWidth="1"/>
    <col min="1799" max="1799" width="4.85546875" customWidth="1"/>
    <col min="1800" max="1800" width="1.28515625" customWidth="1"/>
    <col min="1801" max="1801" width="5.28515625" customWidth="1"/>
    <col min="1802" max="1802" width="0.85546875" customWidth="1"/>
    <col min="1803" max="1803" width="3" customWidth="1"/>
    <col min="1804" max="1804" width="3.42578125" customWidth="1"/>
    <col min="1805" max="1805" width="10.85546875" customWidth="1"/>
    <col min="1806" max="1806" width="14" customWidth="1"/>
    <col min="1807" max="1807" width="17.140625" customWidth="1"/>
    <col min="1808" max="1808" width="15.5703125" customWidth="1"/>
    <col min="1809" max="1809" width="13.28515625" customWidth="1"/>
    <col min="1810" max="1810" width="12.28515625" customWidth="1"/>
    <col min="1811" max="1811" width="13.42578125" customWidth="1"/>
    <col min="1812" max="1812" width="51.140625" customWidth="1"/>
    <col min="1813" max="1813" width="59" customWidth="1"/>
    <col min="1814" max="1814" width="60.85546875" customWidth="1"/>
    <col min="1815" max="1815" width="42.42578125" customWidth="1"/>
    <col min="1816" max="1816" width="15.42578125" customWidth="1"/>
    <col min="1817" max="1817" width="19" customWidth="1"/>
    <col min="1818" max="2034" width="11.42578125"/>
    <col min="2035" max="2035" width="2.42578125" customWidth="1"/>
    <col min="2036" max="2036" width="40.28515625" customWidth="1"/>
    <col min="2037" max="2037" width="7.5703125" customWidth="1"/>
    <col min="2038" max="2038" width="4.28515625" customWidth="1"/>
    <col min="2039" max="2039" width="3" customWidth="1"/>
    <col min="2040" max="2040" width="5.140625" customWidth="1"/>
    <col min="2041" max="2041" width="1.140625" customWidth="1"/>
    <col min="2042" max="2042" width="3.42578125" customWidth="1"/>
    <col min="2043" max="2043" width="3" customWidth="1"/>
    <col min="2044" max="2044" width="4" customWidth="1"/>
    <col min="2045" max="2045" width="3.140625" customWidth="1"/>
    <col min="2046" max="2046" width="6.140625" customWidth="1"/>
    <col min="2047" max="2047" width="4.28515625" customWidth="1"/>
    <col min="2048" max="2048" width="1.7109375" customWidth="1"/>
    <col min="2049" max="2049" width="3.42578125" customWidth="1"/>
    <col min="2050" max="2050" width="2.7109375" customWidth="1"/>
    <col min="2051" max="2051" width="3.42578125" customWidth="1"/>
    <col min="2052" max="2052" width="3.140625" customWidth="1"/>
    <col min="2053" max="2053" width="5" customWidth="1"/>
    <col min="2054" max="2054" width="1.7109375" customWidth="1"/>
    <col min="2055" max="2055" width="4.85546875" customWidth="1"/>
    <col min="2056" max="2056" width="1.28515625" customWidth="1"/>
    <col min="2057" max="2057" width="5.28515625" customWidth="1"/>
    <col min="2058" max="2058" width="0.85546875" customWidth="1"/>
    <col min="2059" max="2059" width="3" customWidth="1"/>
    <col min="2060" max="2060" width="3.42578125" customWidth="1"/>
    <col min="2061" max="2061" width="10.85546875" customWidth="1"/>
    <col min="2062" max="2062" width="14" customWidth="1"/>
    <col min="2063" max="2063" width="17.140625" customWidth="1"/>
    <col min="2064" max="2064" width="15.5703125" customWidth="1"/>
    <col min="2065" max="2065" width="13.28515625" customWidth="1"/>
    <col min="2066" max="2066" width="12.28515625" customWidth="1"/>
    <col min="2067" max="2067" width="13.42578125" customWidth="1"/>
    <col min="2068" max="2068" width="51.140625" customWidth="1"/>
    <col min="2069" max="2069" width="59" customWidth="1"/>
    <col min="2070" max="2070" width="60.85546875" customWidth="1"/>
    <col min="2071" max="2071" width="42.42578125" customWidth="1"/>
    <col min="2072" max="2072" width="15.42578125" customWidth="1"/>
    <col min="2073" max="2073" width="19" customWidth="1"/>
    <col min="2074" max="2290" width="11.42578125"/>
    <col min="2291" max="2291" width="2.42578125" customWidth="1"/>
    <col min="2292" max="2292" width="40.28515625" customWidth="1"/>
    <col min="2293" max="2293" width="7.5703125" customWidth="1"/>
    <col min="2294" max="2294" width="4.28515625" customWidth="1"/>
    <col min="2295" max="2295" width="3" customWidth="1"/>
    <col min="2296" max="2296" width="5.140625" customWidth="1"/>
    <col min="2297" max="2297" width="1.140625" customWidth="1"/>
    <col min="2298" max="2298" width="3.42578125" customWidth="1"/>
    <col min="2299" max="2299" width="3" customWidth="1"/>
    <col min="2300" max="2300" width="4" customWidth="1"/>
    <col min="2301" max="2301" width="3.140625" customWidth="1"/>
    <col min="2302" max="2302" width="6.140625" customWidth="1"/>
    <col min="2303" max="2303" width="4.28515625" customWidth="1"/>
    <col min="2304" max="2304" width="1.7109375" customWidth="1"/>
    <col min="2305" max="2305" width="3.42578125" customWidth="1"/>
    <col min="2306" max="2306" width="2.7109375" customWidth="1"/>
    <col min="2307" max="2307" width="3.42578125" customWidth="1"/>
    <col min="2308" max="2308" width="3.140625" customWidth="1"/>
    <col min="2309" max="2309" width="5" customWidth="1"/>
    <col min="2310" max="2310" width="1.7109375" customWidth="1"/>
    <col min="2311" max="2311" width="4.85546875" customWidth="1"/>
    <col min="2312" max="2312" width="1.28515625" customWidth="1"/>
    <col min="2313" max="2313" width="5.28515625" customWidth="1"/>
    <col min="2314" max="2314" width="0.85546875" customWidth="1"/>
    <col min="2315" max="2315" width="3" customWidth="1"/>
    <col min="2316" max="2316" width="3.42578125" customWidth="1"/>
    <col min="2317" max="2317" width="10.85546875" customWidth="1"/>
    <col min="2318" max="2318" width="14" customWidth="1"/>
    <col min="2319" max="2319" width="17.140625" customWidth="1"/>
    <col min="2320" max="2320" width="15.5703125" customWidth="1"/>
    <col min="2321" max="2321" width="13.28515625" customWidth="1"/>
    <col min="2322" max="2322" width="12.28515625" customWidth="1"/>
    <col min="2323" max="2323" width="13.42578125" customWidth="1"/>
    <col min="2324" max="2324" width="51.140625" customWidth="1"/>
    <col min="2325" max="2325" width="59" customWidth="1"/>
    <col min="2326" max="2326" width="60.85546875" customWidth="1"/>
    <col min="2327" max="2327" width="42.42578125" customWidth="1"/>
    <col min="2328" max="2328" width="15.42578125" customWidth="1"/>
    <col min="2329" max="2329" width="19" customWidth="1"/>
    <col min="2330" max="2546" width="11.42578125"/>
    <col min="2547" max="2547" width="2.42578125" customWidth="1"/>
    <col min="2548" max="2548" width="40.28515625" customWidth="1"/>
    <col min="2549" max="2549" width="7.5703125" customWidth="1"/>
    <col min="2550" max="2550" width="4.28515625" customWidth="1"/>
    <col min="2551" max="2551" width="3" customWidth="1"/>
    <col min="2552" max="2552" width="5.140625" customWidth="1"/>
    <col min="2553" max="2553" width="1.140625" customWidth="1"/>
    <col min="2554" max="2554" width="3.42578125" customWidth="1"/>
    <col min="2555" max="2555" width="3" customWidth="1"/>
    <col min="2556" max="2556" width="4" customWidth="1"/>
    <col min="2557" max="2557" width="3.140625" customWidth="1"/>
    <col min="2558" max="2558" width="6.140625" customWidth="1"/>
    <col min="2559" max="2559" width="4.28515625" customWidth="1"/>
    <col min="2560" max="2560" width="1.7109375" customWidth="1"/>
    <col min="2561" max="2561" width="3.42578125" customWidth="1"/>
    <col min="2562" max="2562" width="2.7109375" customWidth="1"/>
    <col min="2563" max="2563" width="3.42578125" customWidth="1"/>
    <col min="2564" max="2564" width="3.140625" customWidth="1"/>
    <col min="2565" max="2565" width="5" customWidth="1"/>
    <col min="2566" max="2566" width="1.7109375" customWidth="1"/>
    <col min="2567" max="2567" width="4.85546875" customWidth="1"/>
    <col min="2568" max="2568" width="1.28515625" customWidth="1"/>
    <col min="2569" max="2569" width="5.28515625" customWidth="1"/>
    <col min="2570" max="2570" width="0.85546875" customWidth="1"/>
    <col min="2571" max="2571" width="3" customWidth="1"/>
    <col min="2572" max="2572" width="3.42578125" customWidth="1"/>
    <col min="2573" max="2573" width="10.85546875" customWidth="1"/>
    <col min="2574" max="2574" width="14" customWidth="1"/>
    <col min="2575" max="2575" width="17.140625" customWidth="1"/>
    <col min="2576" max="2576" width="15.5703125" customWidth="1"/>
    <col min="2577" max="2577" width="13.28515625" customWidth="1"/>
    <col min="2578" max="2578" width="12.28515625" customWidth="1"/>
    <col min="2579" max="2579" width="13.42578125" customWidth="1"/>
    <col min="2580" max="2580" width="51.140625" customWidth="1"/>
    <col min="2581" max="2581" width="59" customWidth="1"/>
    <col min="2582" max="2582" width="60.85546875" customWidth="1"/>
    <col min="2583" max="2583" width="42.42578125" customWidth="1"/>
    <col min="2584" max="2584" width="15.42578125" customWidth="1"/>
    <col min="2585" max="2585" width="19" customWidth="1"/>
    <col min="2586" max="2802" width="11.42578125"/>
    <col min="2803" max="2803" width="2.42578125" customWidth="1"/>
    <col min="2804" max="2804" width="40.28515625" customWidth="1"/>
    <col min="2805" max="2805" width="7.5703125" customWidth="1"/>
    <col min="2806" max="2806" width="4.28515625" customWidth="1"/>
    <col min="2807" max="2807" width="3" customWidth="1"/>
    <col min="2808" max="2808" width="5.140625" customWidth="1"/>
    <col min="2809" max="2809" width="1.140625" customWidth="1"/>
    <col min="2810" max="2810" width="3.42578125" customWidth="1"/>
    <col min="2811" max="2811" width="3" customWidth="1"/>
    <col min="2812" max="2812" width="4" customWidth="1"/>
    <col min="2813" max="2813" width="3.140625" customWidth="1"/>
    <col min="2814" max="2814" width="6.140625" customWidth="1"/>
    <col min="2815" max="2815" width="4.28515625" customWidth="1"/>
    <col min="2816" max="2816" width="1.7109375" customWidth="1"/>
    <col min="2817" max="2817" width="3.42578125" customWidth="1"/>
    <col min="2818" max="2818" width="2.7109375" customWidth="1"/>
    <col min="2819" max="2819" width="3.42578125" customWidth="1"/>
    <col min="2820" max="2820" width="3.140625" customWidth="1"/>
    <col min="2821" max="2821" width="5" customWidth="1"/>
    <col min="2822" max="2822" width="1.7109375" customWidth="1"/>
    <col min="2823" max="2823" width="4.85546875" customWidth="1"/>
    <col min="2824" max="2824" width="1.28515625" customWidth="1"/>
    <col min="2825" max="2825" width="5.28515625" customWidth="1"/>
    <col min="2826" max="2826" width="0.85546875" customWidth="1"/>
    <col min="2827" max="2827" width="3" customWidth="1"/>
    <col min="2828" max="2828" width="3.42578125" customWidth="1"/>
    <col min="2829" max="2829" width="10.85546875" customWidth="1"/>
    <col min="2830" max="2830" width="14" customWidth="1"/>
    <col min="2831" max="2831" width="17.140625" customWidth="1"/>
    <col min="2832" max="2832" width="15.5703125" customWidth="1"/>
    <col min="2833" max="2833" width="13.28515625" customWidth="1"/>
    <col min="2834" max="2834" width="12.28515625" customWidth="1"/>
    <col min="2835" max="2835" width="13.42578125" customWidth="1"/>
    <col min="2836" max="2836" width="51.140625" customWidth="1"/>
    <col min="2837" max="2837" width="59" customWidth="1"/>
    <col min="2838" max="2838" width="60.85546875" customWidth="1"/>
    <col min="2839" max="2839" width="42.42578125" customWidth="1"/>
    <col min="2840" max="2840" width="15.42578125" customWidth="1"/>
    <col min="2841" max="2841" width="19" customWidth="1"/>
    <col min="2842" max="3058" width="11.42578125"/>
    <col min="3059" max="3059" width="2.42578125" customWidth="1"/>
    <col min="3060" max="3060" width="40.28515625" customWidth="1"/>
    <col min="3061" max="3061" width="7.5703125" customWidth="1"/>
    <col min="3062" max="3062" width="4.28515625" customWidth="1"/>
    <col min="3063" max="3063" width="3" customWidth="1"/>
    <col min="3064" max="3064" width="5.140625" customWidth="1"/>
    <col min="3065" max="3065" width="1.140625" customWidth="1"/>
    <col min="3066" max="3066" width="3.42578125" customWidth="1"/>
    <col min="3067" max="3067" width="3" customWidth="1"/>
    <col min="3068" max="3068" width="4" customWidth="1"/>
    <col min="3069" max="3069" width="3.140625" customWidth="1"/>
    <col min="3070" max="3070" width="6.140625" customWidth="1"/>
    <col min="3071" max="3071" width="4.28515625" customWidth="1"/>
    <col min="3072" max="3072" width="1.7109375" customWidth="1"/>
    <col min="3073" max="3073" width="3.42578125" customWidth="1"/>
    <col min="3074" max="3074" width="2.7109375" customWidth="1"/>
    <col min="3075" max="3075" width="3.42578125" customWidth="1"/>
    <col min="3076" max="3076" width="3.140625" customWidth="1"/>
    <col min="3077" max="3077" width="5" customWidth="1"/>
    <col min="3078" max="3078" width="1.7109375" customWidth="1"/>
    <col min="3079" max="3079" width="4.85546875" customWidth="1"/>
    <col min="3080" max="3080" width="1.28515625" customWidth="1"/>
    <col min="3081" max="3081" width="5.28515625" customWidth="1"/>
    <col min="3082" max="3082" width="0.85546875" customWidth="1"/>
    <col min="3083" max="3083" width="3" customWidth="1"/>
    <col min="3084" max="3084" width="3.42578125" customWidth="1"/>
    <col min="3085" max="3085" width="10.85546875" customWidth="1"/>
    <col min="3086" max="3086" width="14" customWidth="1"/>
    <col min="3087" max="3087" width="17.140625" customWidth="1"/>
    <col min="3088" max="3088" width="15.5703125" customWidth="1"/>
    <col min="3089" max="3089" width="13.28515625" customWidth="1"/>
    <col min="3090" max="3090" width="12.28515625" customWidth="1"/>
    <col min="3091" max="3091" width="13.42578125" customWidth="1"/>
    <col min="3092" max="3092" width="51.140625" customWidth="1"/>
    <col min="3093" max="3093" width="59" customWidth="1"/>
    <col min="3094" max="3094" width="60.85546875" customWidth="1"/>
    <col min="3095" max="3095" width="42.42578125" customWidth="1"/>
    <col min="3096" max="3096" width="15.42578125" customWidth="1"/>
    <col min="3097" max="3097" width="19" customWidth="1"/>
    <col min="3098" max="3314" width="11.42578125"/>
    <col min="3315" max="3315" width="2.42578125" customWidth="1"/>
    <col min="3316" max="3316" width="40.28515625" customWidth="1"/>
    <col min="3317" max="3317" width="7.5703125" customWidth="1"/>
    <col min="3318" max="3318" width="4.28515625" customWidth="1"/>
    <col min="3319" max="3319" width="3" customWidth="1"/>
    <col min="3320" max="3320" width="5.140625" customWidth="1"/>
    <col min="3321" max="3321" width="1.140625" customWidth="1"/>
    <col min="3322" max="3322" width="3.42578125" customWidth="1"/>
    <col min="3323" max="3323" width="3" customWidth="1"/>
    <col min="3324" max="3324" width="4" customWidth="1"/>
    <col min="3325" max="3325" width="3.140625" customWidth="1"/>
    <col min="3326" max="3326" width="6.140625" customWidth="1"/>
    <col min="3327" max="3327" width="4.28515625" customWidth="1"/>
    <col min="3328" max="3328" width="1.7109375" customWidth="1"/>
    <col min="3329" max="3329" width="3.42578125" customWidth="1"/>
    <col min="3330" max="3330" width="2.7109375" customWidth="1"/>
    <col min="3331" max="3331" width="3.42578125" customWidth="1"/>
    <col min="3332" max="3332" width="3.140625" customWidth="1"/>
    <col min="3333" max="3333" width="5" customWidth="1"/>
    <col min="3334" max="3334" width="1.7109375" customWidth="1"/>
    <col min="3335" max="3335" width="4.85546875" customWidth="1"/>
    <col min="3336" max="3336" width="1.28515625" customWidth="1"/>
    <col min="3337" max="3337" width="5.28515625" customWidth="1"/>
    <col min="3338" max="3338" width="0.85546875" customWidth="1"/>
    <col min="3339" max="3339" width="3" customWidth="1"/>
    <col min="3340" max="3340" width="3.42578125" customWidth="1"/>
    <col min="3341" max="3341" width="10.85546875" customWidth="1"/>
    <col min="3342" max="3342" width="14" customWidth="1"/>
    <col min="3343" max="3343" width="17.140625" customWidth="1"/>
    <col min="3344" max="3344" width="15.5703125" customWidth="1"/>
    <col min="3345" max="3345" width="13.28515625" customWidth="1"/>
    <col min="3346" max="3346" width="12.28515625" customWidth="1"/>
    <col min="3347" max="3347" width="13.42578125" customWidth="1"/>
    <col min="3348" max="3348" width="51.140625" customWidth="1"/>
    <col min="3349" max="3349" width="59" customWidth="1"/>
    <col min="3350" max="3350" width="60.85546875" customWidth="1"/>
    <col min="3351" max="3351" width="42.42578125" customWidth="1"/>
    <col min="3352" max="3352" width="15.42578125" customWidth="1"/>
    <col min="3353" max="3353" width="19" customWidth="1"/>
    <col min="3354" max="3570" width="11.42578125"/>
    <col min="3571" max="3571" width="2.42578125" customWidth="1"/>
    <col min="3572" max="3572" width="40.28515625" customWidth="1"/>
    <col min="3573" max="3573" width="7.5703125" customWidth="1"/>
    <col min="3574" max="3574" width="4.28515625" customWidth="1"/>
    <col min="3575" max="3575" width="3" customWidth="1"/>
    <col min="3576" max="3576" width="5.140625" customWidth="1"/>
    <col min="3577" max="3577" width="1.140625" customWidth="1"/>
    <col min="3578" max="3578" width="3.42578125" customWidth="1"/>
    <col min="3579" max="3579" width="3" customWidth="1"/>
    <col min="3580" max="3580" width="4" customWidth="1"/>
    <col min="3581" max="3581" width="3.140625" customWidth="1"/>
    <col min="3582" max="3582" width="6.140625" customWidth="1"/>
    <col min="3583" max="3583" width="4.28515625" customWidth="1"/>
    <col min="3584" max="3584" width="1.7109375" customWidth="1"/>
    <col min="3585" max="3585" width="3.42578125" customWidth="1"/>
    <col min="3586" max="3586" width="2.7109375" customWidth="1"/>
    <col min="3587" max="3587" width="3.42578125" customWidth="1"/>
    <col min="3588" max="3588" width="3.140625" customWidth="1"/>
    <col min="3589" max="3589" width="5" customWidth="1"/>
    <col min="3590" max="3590" width="1.7109375" customWidth="1"/>
    <col min="3591" max="3591" width="4.85546875" customWidth="1"/>
    <col min="3592" max="3592" width="1.28515625" customWidth="1"/>
    <col min="3593" max="3593" width="5.28515625" customWidth="1"/>
    <col min="3594" max="3594" width="0.85546875" customWidth="1"/>
    <col min="3595" max="3595" width="3" customWidth="1"/>
    <col min="3596" max="3596" width="3.42578125" customWidth="1"/>
    <col min="3597" max="3597" width="10.85546875" customWidth="1"/>
    <col min="3598" max="3598" width="14" customWidth="1"/>
    <col min="3599" max="3599" width="17.140625" customWidth="1"/>
    <col min="3600" max="3600" width="15.5703125" customWidth="1"/>
    <col min="3601" max="3601" width="13.28515625" customWidth="1"/>
    <col min="3602" max="3602" width="12.28515625" customWidth="1"/>
    <col min="3603" max="3603" width="13.42578125" customWidth="1"/>
    <col min="3604" max="3604" width="51.140625" customWidth="1"/>
    <col min="3605" max="3605" width="59" customWidth="1"/>
    <col min="3606" max="3606" width="60.85546875" customWidth="1"/>
    <col min="3607" max="3607" width="42.42578125" customWidth="1"/>
    <col min="3608" max="3608" width="15.42578125" customWidth="1"/>
    <col min="3609" max="3609" width="19" customWidth="1"/>
    <col min="3610" max="3826" width="11.42578125"/>
    <col min="3827" max="3827" width="2.42578125" customWidth="1"/>
    <col min="3828" max="3828" width="40.28515625" customWidth="1"/>
    <col min="3829" max="3829" width="7.5703125" customWidth="1"/>
    <col min="3830" max="3830" width="4.28515625" customWidth="1"/>
    <col min="3831" max="3831" width="3" customWidth="1"/>
    <col min="3832" max="3832" width="5.140625" customWidth="1"/>
    <col min="3833" max="3833" width="1.140625" customWidth="1"/>
    <col min="3834" max="3834" width="3.42578125" customWidth="1"/>
    <col min="3835" max="3835" width="3" customWidth="1"/>
    <col min="3836" max="3836" width="4" customWidth="1"/>
    <col min="3837" max="3837" width="3.140625" customWidth="1"/>
    <col min="3838" max="3838" width="6.140625" customWidth="1"/>
    <col min="3839" max="3839" width="4.28515625" customWidth="1"/>
    <col min="3840" max="3840" width="1.7109375" customWidth="1"/>
    <col min="3841" max="3841" width="3.42578125" customWidth="1"/>
    <col min="3842" max="3842" width="2.7109375" customWidth="1"/>
    <col min="3843" max="3843" width="3.42578125" customWidth="1"/>
    <col min="3844" max="3844" width="3.140625" customWidth="1"/>
    <col min="3845" max="3845" width="5" customWidth="1"/>
    <col min="3846" max="3846" width="1.7109375" customWidth="1"/>
    <col min="3847" max="3847" width="4.85546875" customWidth="1"/>
    <col min="3848" max="3848" width="1.28515625" customWidth="1"/>
    <col min="3849" max="3849" width="5.28515625" customWidth="1"/>
    <col min="3850" max="3850" width="0.85546875" customWidth="1"/>
    <col min="3851" max="3851" width="3" customWidth="1"/>
    <col min="3852" max="3852" width="3.42578125" customWidth="1"/>
    <col min="3853" max="3853" width="10.85546875" customWidth="1"/>
    <col min="3854" max="3854" width="14" customWidth="1"/>
    <col min="3855" max="3855" width="17.140625" customWidth="1"/>
    <col min="3856" max="3856" width="15.5703125" customWidth="1"/>
    <col min="3857" max="3857" width="13.28515625" customWidth="1"/>
    <col min="3858" max="3858" width="12.28515625" customWidth="1"/>
    <col min="3859" max="3859" width="13.42578125" customWidth="1"/>
    <col min="3860" max="3860" width="51.140625" customWidth="1"/>
    <col min="3861" max="3861" width="59" customWidth="1"/>
    <col min="3862" max="3862" width="60.85546875" customWidth="1"/>
    <col min="3863" max="3863" width="42.42578125" customWidth="1"/>
    <col min="3864" max="3864" width="15.42578125" customWidth="1"/>
    <col min="3865" max="3865" width="19" customWidth="1"/>
    <col min="3866" max="4082" width="11.42578125"/>
    <col min="4083" max="4083" width="2.42578125" customWidth="1"/>
    <col min="4084" max="4084" width="40.28515625" customWidth="1"/>
    <col min="4085" max="4085" width="7.5703125" customWidth="1"/>
    <col min="4086" max="4086" width="4.28515625" customWidth="1"/>
    <col min="4087" max="4087" width="3" customWidth="1"/>
    <col min="4088" max="4088" width="5.140625" customWidth="1"/>
    <col min="4089" max="4089" width="1.140625" customWidth="1"/>
    <col min="4090" max="4090" width="3.42578125" customWidth="1"/>
    <col min="4091" max="4091" width="3" customWidth="1"/>
    <col min="4092" max="4092" width="4" customWidth="1"/>
    <col min="4093" max="4093" width="3.140625" customWidth="1"/>
    <col min="4094" max="4094" width="6.140625" customWidth="1"/>
    <col min="4095" max="4095" width="4.28515625" customWidth="1"/>
    <col min="4096" max="4096" width="1.7109375" customWidth="1"/>
    <col min="4097" max="4097" width="3.42578125" customWidth="1"/>
    <col min="4098" max="4098" width="2.7109375" customWidth="1"/>
    <col min="4099" max="4099" width="3.42578125" customWidth="1"/>
    <col min="4100" max="4100" width="3.140625" customWidth="1"/>
    <col min="4101" max="4101" width="5" customWidth="1"/>
    <col min="4102" max="4102" width="1.7109375" customWidth="1"/>
    <col min="4103" max="4103" width="4.85546875" customWidth="1"/>
    <col min="4104" max="4104" width="1.28515625" customWidth="1"/>
    <col min="4105" max="4105" width="5.28515625" customWidth="1"/>
    <col min="4106" max="4106" width="0.85546875" customWidth="1"/>
    <col min="4107" max="4107" width="3" customWidth="1"/>
    <col min="4108" max="4108" width="3.42578125" customWidth="1"/>
    <col min="4109" max="4109" width="10.85546875" customWidth="1"/>
    <col min="4110" max="4110" width="14" customWidth="1"/>
    <col min="4111" max="4111" width="17.140625" customWidth="1"/>
    <col min="4112" max="4112" width="15.5703125" customWidth="1"/>
    <col min="4113" max="4113" width="13.28515625" customWidth="1"/>
    <col min="4114" max="4114" width="12.28515625" customWidth="1"/>
    <col min="4115" max="4115" width="13.42578125" customWidth="1"/>
    <col min="4116" max="4116" width="51.140625" customWidth="1"/>
    <col min="4117" max="4117" width="59" customWidth="1"/>
    <col min="4118" max="4118" width="60.85546875" customWidth="1"/>
    <col min="4119" max="4119" width="42.42578125" customWidth="1"/>
    <col min="4120" max="4120" width="15.42578125" customWidth="1"/>
    <col min="4121" max="4121" width="19" customWidth="1"/>
    <col min="4122" max="4338" width="11.42578125"/>
    <col min="4339" max="4339" width="2.42578125" customWidth="1"/>
    <col min="4340" max="4340" width="40.28515625" customWidth="1"/>
    <col min="4341" max="4341" width="7.5703125" customWidth="1"/>
    <col min="4342" max="4342" width="4.28515625" customWidth="1"/>
    <col min="4343" max="4343" width="3" customWidth="1"/>
    <col min="4344" max="4344" width="5.140625" customWidth="1"/>
    <col min="4345" max="4345" width="1.140625" customWidth="1"/>
    <col min="4346" max="4346" width="3.42578125" customWidth="1"/>
    <col min="4347" max="4347" width="3" customWidth="1"/>
    <col min="4348" max="4348" width="4" customWidth="1"/>
    <col min="4349" max="4349" width="3.140625" customWidth="1"/>
    <col min="4350" max="4350" width="6.140625" customWidth="1"/>
    <col min="4351" max="4351" width="4.28515625" customWidth="1"/>
    <col min="4352" max="4352" width="1.7109375" customWidth="1"/>
    <col min="4353" max="4353" width="3.42578125" customWidth="1"/>
    <col min="4354" max="4354" width="2.7109375" customWidth="1"/>
    <col min="4355" max="4355" width="3.42578125" customWidth="1"/>
    <col min="4356" max="4356" width="3.140625" customWidth="1"/>
    <col min="4357" max="4357" width="5" customWidth="1"/>
    <col min="4358" max="4358" width="1.7109375" customWidth="1"/>
    <col min="4359" max="4359" width="4.85546875" customWidth="1"/>
    <col min="4360" max="4360" width="1.28515625" customWidth="1"/>
    <col min="4361" max="4361" width="5.28515625" customWidth="1"/>
    <col min="4362" max="4362" width="0.85546875" customWidth="1"/>
    <col min="4363" max="4363" width="3" customWidth="1"/>
    <col min="4364" max="4364" width="3.42578125" customWidth="1"/>
    <col min="4365" max="4365" width="10.85546875" customWidth="1"/>
    <col min="4366" max="4366" width="14" customWidth="1"/>
    <col min="4367" max="4367" width="17.140625" customWidth="1"/>
    <col min="4368" max="4368" width="15.5703125" customWidth="1"/>
    <col min="4369" max="4369" width="13.28515625" customWidth="1"/>
    <col min="4370" max="4370" width="12.28515625" customWidth="1"/>
    <col min="4371" max="4371" width="13.42578125" customWidth="1"/>
    <col min="4372" max="4372" width="51.140625" customWidth="1"/>
    <col min="4373" max="4373" width="59" customWidth="1"/>
    <col min="4374" max="4374" width="60.85546875" customWidth="1"/>
    <col min="4375" max="4375" width="42.42578125" customWidth="1"/>
    <col min="4376" max="4376" width="15.42578125" customWidth="1"/>
    <col min="4377" max="4377" width="19" customWidth="1"/>
    <col min="4378" max="4594" width="11.42578125"/>
    <col min="4595" max="4595" width="2.42578125" customWidth="1"/>
    <col min="4596" max="4596" width="40.28515625" customWidth="1"/>
    <col min="4597" max="4597" width="7.5703125" customWidth="1"/>
    <col min="4598" max="4598" width="4.28515625" customWidth="1"/>
    <col min="4599" max="4599" width="3" customWidth="1"/>
    <col min="4600" max="4600" width="5.140625" customWidth="1"/>
    <col min="4601" max="4601" width="1.140625" customWidth="1"/>
    <col min="4602" max="4602" width="3.42578125" customWidth="1"/>
    <col min="4603" max="4603" width="3" customWidth="1"/>
    <col min="4604" max="4604" width="4" customWidth="1"/>
    <col min="4605" max="4605" width="3.140625" customWidth="1"/>
    <col min="4606" max="4606" width="6.140625" customWidth="1"/>
    <col min="4607" max="4607" width="4.28515625" customWidth="1"/>
    <col min="4608" max="4608" width="1.7109375" customWidth="1"/>
    <col min="4609" max="4609" width="3.42578125" customWidth="1"/>
    <col min="4610" max="4610" width="2.7109375" customWidth="1"/>
    <col min="4611" max="4611" width="3.42578125" customWidth="1"/>
    <col min="4612" max="4612" width="3.140625" customWidth="1"/>
    <col min="4613" max="4613" width="5" customWidth="1"/>
    <col min="4614" max="4614" width="1.7109375" customWidth="1"/>
    <col min="4615" max="4615" width="4.85546875" customWidth="1"/>
    <col min="4616" max="4616" width="1.28515625" customWidth="1"/>
    <col min="4617" max="4617" width="5.28515625" customWidth="1"/>
    <col min="4618" max="4618" width="0.85546875" customWidth="1"/>
    <col min="4619" max="4619" width="3" customWidth="1"/>
    <col min="4620" max="4620" width="3.42578125" customWidth="1"/>
    <col min="4621" max="4621" width="10.85546875" customWidth="1"/>
    <col min="4622" max="4622" width="14" customWidth="1"/>
    <col min="4623" max="4623" width="17.140625" customWidth="1"/>
    <col min="4624" max="4624" width="15.5703125" customWidth="1"/>
    <col min="4625" max="4625" width="13.28515625" customWidth="1"/>
    <col min="4626" max="4626" width="12.28515625" customWidth="1"/>
    <col min="4627" max="4627" width="13.42578125" customWidth="1"/>
    <col min="4628" max="4628" width="51.140625" customWidth="1"/>
    <col min="4629" max="4629" width="59" customWidth="1"/>
    <col min="4630" max="4630" width="60.85546875" customWidth="1"/>
    <col min="4631" max="4631" width="42.42578125" customWidth="1"/>
    <col min="4632" max="4632" width="15.42578125" customWidth="1"/>
    <col min="4633" max="4633" width="19" customWidth="1"/>
    <col min="4634" max="4850" width="11.42578125"/>
    <col min="4851" max="4851" width="2.42578125" customWidth="1"/>
    <col min="4852" max="4852" width="40.28515625" customWidth="1"/>
    <col min="4853" max="4853" width="7.5703125" customWidth="1"/>
    <col min="4854" max="4854" width="4.28515625" customWidth="1"/>
    <col min="4855" max="4855" width="3" customWidth="1"/>
    <col min="4856" max="4856" width="5.140625" customWidth="1"/>
    <col min="4857" max="4857" width="1.140625" customWidth="1"/>
    <col min="4858" max="4858" width="3.42578125" customWidth="1"/>
    <col min="4859" max="4859" width="3" customWidth="1"/>
    <col min="4860" max="4860" width="4" customWidth="1"/>
    <col min="4861" max="4861" width="3.140625" customWidth="1"/>
    <col min="4862" max="4862" width="6.140625" customWidth="1"/>
    <col min="4863" max="4863" width="4.28515625" customWidth="1"/>
    <col min="4864" max="4864" width="1.7109375" customWidth="1"/>
    <col min="4865" max="4865" width="3.42578125" customWidth="1"/>
    <col min="4866" max="4866" width="2.7109375" customWidth="1"/>
    <col min="4867" max="4867" width="3.42578125" customWidth="1"/>
    <col min="4868" max="4868" width="3.140625" customWidth="1"/>
    <col min="4869" max="4869" width="5" customWidth="1"/>
    <col min="4870" max="4870" width="1.7109375" customWidth="1"/>
    <col min="4871" max="4871" width="4.85546875" customWidth="1"/>
    <col min="4872" max="4872" width="1.28515625" customWidth="1"/>
    <col min="4873" max="4873" width="5.28515625" customWidth="1"/>
    <col min="4874" max="4874" width="0.85546875" customWidth="1"/>
    <col min="4875" max="4875" width="3" customWidth="1"/>
    <col min="4876" max="4876" width="3.42578125" customWidth="1"/>
    <col min="4877" max="4877" width="10.85546875" customWidth="1"/>
    <col min="4878" max="4878" width="14" customWidth="1"/>
    <col min="4879" max="4879" width="17.140625" customWidth="1"/>
    <col min="4880" max="4880" width="15.5703125" customWidth="1"/>
    <col min="4881" max="4881" width="13.28515625" customWidth="1"/>
    <col min="4882" max="4882" width="12.28515625" customWidth="1"/>
    <col min="4883" max="4883" width="13.42578125" customWidth="1"/>
    <col min="4884" max="4884" width="51.140625" customWidth="1"/>
    <col min="4885" max="4885" width="59" customWidth="1"/>
    <col min="4886" max="4886" width="60.85546875" customWidth="1"/>
    <col min="4887" max="4887" width="42.42578125" customWidth="1"/>
    <col min="4888" max="4888" width="15.42578125" customWidth="1"/>
    <col min="4889" max="4889" width="19" customWidth="1"/>
    <col min="4890" max="5106" width="11.42578125"/>
    <col min="5107" max="5107" width="2.42578125" customWidth="1"/>
    <col min="5108" max="5108" width="40.28515625" customWidth="1"/>
    <col min="5109" max="5109" width="7.5703125" customWidth="1"/>
    <col min="5110" max="5110" width="4.28515625" customWidth="1"/>
    <col min="5111" max="5111" width="3" customWidth="1"/>
    <col min="5112" max="5112" width="5.140625" customWidth="1"/>
    <col min="5113" max="5113" width="1.140625" customWidth="1"/>
    <col min="5114" max="5114" width="3.42578125" customWidth="1"/>
    <col min="5115" max="5115" width="3" customWidth="1"/>
    <col min="5116" max="5116" width="4" customWidth="1"/>
    <col min="5117" max="5117" width="3.140625" customWidth="1"/>
    <col min="5118" max="5118" width="6.140625" customWidth="1"/>
    <col min="5119" max="5119" width="4.28515625" customWidth="1"/>
    <col min="5120" max="5120" width="1.7109375" customWidth="1"/>
    <col min="5121" max="5121" width="3.42578125" customWidth="1"/>
    <col min="5122" max="5122" width="2.7109375" customWidth="1"/>
    <col min="5123" max="5123" width="3.42578125" customWidth="1"/>
    <col min="5124" max="5124" width="3.140625" customWidth="1"/>
    <col min="5125" max="5125" width="5" customWidth="1"/>
    <col min="5126" max="5126" width="1.7109375" customWidth="1"/>
    <col min="5127" max="5127" width="4.85546875" customWidth="1"/>
    <col min="5128" max="5128" width="1.28515625" customWidth="1"/>
    <col min="5129" max="5129" width="5.28515625" customWidth="1"/>
    <col min="5130" max="5130" width="0.85546875" customWidth="1"/>
    <col min="5131" max="5131" width="3" customWidth="1"/>
    <col min="5132" max="5132" width="3.42578125" customWidth="1"/>
    <col min="5133" max="5133" width="10.85546875" customWidth="1"/>
    <col min="5134" max="5134" width="14" customWidth="1"/>
    <col min="5135" max="5135" width="17.140625" customWidth="1"/>
    <col min="5136" max="5136" width="15.5703125" customWidth="1"/>
    <col min="5137" max="5137" width="13.28515625" customWidth="1"/>
    <col min="5138" max="5138" width="12.28515625" customWidth="1"/>
    <col min="5139" max="5139" width="13.42578125" customWidth="1"/>
    <col min="5140" max="5140" width="51.140625" customWidth="1"/>
    <col min="5141" max="5141" width="59" customWidth="1"/>
    <col min="5142" max="5142" width="60.85546875" customWidth="1"/>
    <col min="5143" max="5143" width="42.42578125" customWidth="1"/>
    <col min="5144" max="5144" width="15.42578125" customWidth="1"/>
    <col min="5145" max="5145" width="19" customWidth="1"/>
    <col min="5146" max="5362" width="11.42578125"/>
    <col min="5363" max="5363" width="2.42578125" customWidth="1"/>
    <col min="5364" max="5364" width="40.28515625" customWidth="1"/>
    <col min="5365" max="5365" width="7.5703125" customWidth="1"/>
    <col min="5366" max="5366" width="4.28515625" customWidth="1"/>
    <col min="5367" max="5367" width="3" customWidth="1"/>
    <col min="5368" max="5368" width="5.140625" customWidth="1"/>
    <col min="5369" max="5369" width="1.140625" customWidth="1"/>
    <col min="5370" max="5370" width="3.42578125" customWidth="1"/>
    <col min="5371" max="5371" width="3" customWidth="1"/>
    <col min="5372" max="5372" width="4" customWidth="1"/>
    <col min="5373" max="5373" width="3.140625" customWidth="1"/>
    <col min="5374" max="5374" width="6.140625" customWidth="1"/>
    <col min="5375" max="5375" width="4.28515625" customWidth="1"/>
    <col min="5376" max="5376" width="1.7109375" customWidth="1"/>
    <col min="5377" max="5377" width="3.42578125" customWidth="1"/>
    <col min="5378" max="5378" width="2.7109375" customWidth="1"/>
    <col min="5379" max="5379" width="3.42578125" customWidth="1"/>
    <col min="5380" max="5380" width="3.140625" customWidth="1"/>
    <col min="5381" max="5381" width="5" customWidth="1"/>
    <col min="5382" max="5382" width="1.7109375" customWidth="1"/>
    <col min="5383" max="5383" width="4.85546875" customWidth="1"/>
    <col min="5384" max="5384" width="1.28515625" customWidth="1"/>
    <col min="5385" max="5385" width="5.28515625" customWidth="1"/>
    <col min="5386" max="5386" width="0.85546875" customWidth="1"/>
    <col min="5387" max="5387" width="3" customWidth="1"/>
    <col min="5388" max="5388" width="3.42578125" customWidth="1"/>
    <col min="5389" max="5389" width="10.85546875" customWidth="1"/>
    <col min="5390" max="5390" width="14" customWidth="1"/>
    <col min="5391" max="5391" width="17.140625" customWidth="1"/>
    <col min="5392" max="5392" width="15.5703125" customWidth="1"/>
    <col min="5393" max="5393" width="13.28515625" customWidth="1"/>
    <col min="5394" max="5394" width="12.28515625" customWidth="1"/>
    <col min="5395" max="5395" width="13.42578125" customWidth="1"/>
    <col min="5396" max="5396" width="51.140625" customWidth="1"/>
    <col min="5397" max="5397" width="59" customWidth="1"/>
    <col min="5398" max="5398" width="60.85546875" customWidth="1"/>
    <col min="5399" max="5399" width="42.42578125" customWidth="1"/>
    <col min="5400" max="5400" width="15.42578125" customWidth="1"/>
    <col min="5401" max="5401" width="19" customWidth="1"/>
    <col min="5402" max="5618" width="11.42578125"/>
    <col min="5619" max="5619" width="2.42578125" customWidth="1"/>
    <col min="5620" max="5620" width="40.28515625" customWidth="1"/>
    <col min="5621" max="5621" width="7.5703125" customWidth="1"/>
    <col min="5622" max="5622" width="4.28515625" customWidth="1"/>
    <col min="5623" max="5623" width="3" customWidth="1"/>
    <col min="5624" max="5624" width="5.140625" customWidth="1"/>
    <col min="5625" max="5625" width="1.140625" customWidth="1"/>
    <col min="5626" max="5626" width="3.42578125" customWidth="1"/>
    <col min="5627" max="5627" width="3" customWidth="1"/>
    <col min="5628" max="5628" width="4" customWidth="1"/>
    <col min="5629" max="5629" width="3.140625" customWidth="1"/>
    <col min="5630" max="5630" width="6.140625" customWidth="1"/>
    <col min="5631" max="5631" width="4.28515625" customWidth="1"/>
    <col min="5632" max="5632" width="1.7109375" customWidth="1"/>
    <col min="5633" max="5633" width="3.42578125" customWidth="1"/>
    <col min="5634" max="5634" width="2.7109375" customWidth="1"/>
    <col min="5635" max="5635" width="3.42578125" customWidth="1"/>
    <col min="5636" max="5636" width="3.140625" customWidth="1"/>
    <col min="5637" max="5637" width="5" customWidth="1"/>
    <col min="5638" max="5638" width="1.7109375" customWidth="1"/>
    <col min="5639" max="5639" width="4.85546875" customWidth="1"/>
    <col min="5640" max="5640" width="1.28515625" customWidth="1"/>
    <col min="5641" max="5641" width="5.28515625" customWidth="1"/>
    <col min="5642" max="5642" width="0.85546875" customWidth="1"/>
    <col min="5643" max="5643" width="3" customWidth="1"/>
    <col min="5644" max="5644" width="3.42578125" customWidth="1"/>
    <col min="5645" max="5645" width="10.85546875" customWidth="1"/>
    <col min="5646" max="5646" width="14" customWidth="1"/>
    <col min="5647" max="5647" width="17.140625" customWidth="1"/>
    <col min="5648" max="5648" width="15.5703125" customWidth="1"/>
    <col min="5649" max="5649" width="13.28515625" customWidth="1"/>
    <col min="5650" max="5650" width="12.28515625" customWidth="1"/>
    <col min="5651" max="5651" width="13.42578125" customWidth="1"/>
    <col min="5652" max="5652" width="51.140625" customWidth="1"/>
    <col min="5653" max="5653" width="59" customWidth="1"/>
    <col min="5654" max="5654" width="60.85546875" customWidth="1"/>
    <col min="5655" max="5655" width="42.42578125" customWidth="1"/>
    <col min="5656" max="5656" width="15.42578125" customWidth="1"/>
    <col min="5657" max="5657" width="19" customWidth="1"/>
    <col min="5658" max="5874" width="11.42578125"/>
    <col min="5875" max="5875" width="2.42578125" customWidth="1"/>
    <col min="5876" max="5876" width="40.28515625" customWidth="1"/>
    <col min="5877" max="5877" width="7.5703125" customWidth="1"/>
    <col min="5878" max="5878" width="4.28515625" customWidth="1"/>
    <col min="5879" max="5879" width="3" customWidth="1"/>
    <col min="5880" max="5880" width="5.140625" customWidth="1"/>
    <col min="5881" max="5881" width="1.140625" customWidth="1"/>
    <col min="5882" max="5882" width="3.42578125" customWidth="1"/>
    <col min="5883" max="5883" width="3" customWidth="1"/>
    <col min="5884" max="5884" width="4" customWidth="1"/>
    <col min="5885" max="5885" width="3.140625" customWidth="1"/>
    <col min="5886" max="5886" width="6.140625" customWidth="1"/>
    <col min="5887" max="5887" width="4.28515625" customWidth="1"/>
    <col min="5888" max="5888" width="1.7109375" customWidth="1"/>
    <col min="5889" max="5889" width="3.42578125" customWidth="1"/>
    <col min="5890" max="5890" width="2.7109375" customWidth="1"/>
    <col min="5891" max="5891" width="3.42578125" customWidth="1"/>
    <col min="5892" max="5892" width="3.140625" customWidth="1"/>
    <col min="5893" max="5893" width="5" customWidth="1"/>
    <col min="5894" max="5894" width="1.7109375" customWidth="1"/>
    <col min="5895" max="5895" width="4.85546875" customWidth="1"/>
    <col min="5896" max="5896" width="1.28515625" customWidth="1"/>
    <col min="5897" max="5897" width="5.28515625" customWidth="1"/>
    <col min="5898" max="5898" width="0.85546875" customWidth="1"/>
    <col min="5899" max="5899" width="3" customWidth="1"/>
    <col min="5900" max="5900" width="3.42578125" customWidth="1"/>
    <col min="5901" max="5901" width="10.85546875" customWidth="1"/>
    <col min="5902" max="5902" width="14" customWidth="1"/>
    <col min="5903" max="5903" width="17.140625" customWidth="1"/>
    <col min="5904" max="5904" width="15.5703125" customWidth="1"/>
    <col min="5905" max="5905" width="13.28515625" customWidth="1"/>
    <col min="5906" max="5906" width="12.28515625" customWidth="1"/>
    <col min="5907" max="5907" width="13.42578125" customWidth="1"/>
    <col min="5908" max="5908" width="51.140625" customWidth="1"/>
    <col min="5909" max="5909" width="59" customWidth="1"/>
    <col min="5910" max="5910" width="60.85546875" customWidth="1"/>
    <col min="5911" max="5911" width="42.42578125" customWidth="1"/>
    <col min="5912" max="5912" width="15.42578125" customWidth="1"/>
    <col min="5913" max="5913" width="19" customWidth="1"/>
    <col min="5914" max="6130" width="11.42578125"/>
    <col min="6131" max="6131" width="2.42578125" customWidth="1"/>
    <col min="6132" max="6132" width="40.28515625" customWidth="1"/>
    <col min="6133" max="6133" width="7.5703125" customWidth="1"/>
    <col min="6134" max="6134" width="4.28515625" customWidth="1"/>
    <col min="6135" max="6135" width="3" customWidth="1"/>
    <col min="6136" max="6136" width="5.140625" customWidth="1"/>
    <col min="6137" max="6137" width="1.140625" customWidth="1"/>
    <col min="6138" max="6138" width="3.42578125" customWidth="1"/>
    <col min="6139" max="6139" width="3" customWidth="1"/>
    <col min="6140" max="6140" width="4" customWidth="1"/>
    <col min="6141" max="6141" width="3.140625" customWidth="1"/>
    <col min="6142" max="6142" width="6.140625" customWidth="1"/>
    <col min="6143" max="6143" width="4.28515625" customWidth="1"/>
    <col min="6144" max="6144" width="1.7109375" customWidth="1"/>
    <col min="6145" max="6145" width="3.42578125" customWidth="1"/>
    <col min="6146" max="6146" width="2.7109375" customWidth="1"/>
    <col min="6147" max="6147" width="3.42578125" customWidth="1"/>
    <col min="6148" max="6148" width="3.140625" customWidth="1"/>
    <col min="6149" max="6149" width="5" customWidth="1"/>
    <col min="6150" max="6150" width="1.7109375" customWidth="1"/>
    <col min="6151" max="6151" width="4.85546875" customWidth="1"/>
    <col min="6152" max="6152" width="1.28515625" customWidth="1"/>
    <col min="6153" max="6153" width="5.28515625" customWidth="1"/>
    <col min="6154" max="6154" width="0.85546875" customWidth="1"/>
    <col min="6155" max="6155" width="3" customWidth="1"/>
    <col min="6156" max="6156" width="3.42578125" customWidth="1"/>
    <col min="6157" max="6157" width="10.85546875" customWidth="1"/>
    <col min="6158" max="6158" width="14" customWidth="1"/>
    <col min="6159" max="6159" width="17.140625" customWidth="1"/>
    <col min="6160" max="6160" width="15.5703125" customWidth="1"/>
    <col min="6161" max="6161" width="13.28515625" customWidth="1"/>
    <col min="6162" max="6162" width="12.28515625" customWidth="1"/>
    <col min="6163" max="6163" width="13.42578125" customWidth="1"/>
    <col min="6164" max="6164" width="51.140625" customWidth="1"/>
    <col min="6165" max="6165" width="59" customWidth="1"/>
    <col min="6166" max="6166" width="60.85546875" customWidth="1"/>
    <col min="6167" max="6167" width="42.42578125" customWidth="1"/>
    <col min="6168" max="6168" width="15.42578125" customWidth="1"/>
    <col min="6169" max="6169" width="19" customWidth="1"/>
    <col min="6170" max="6386" width="11.42578125"/>
    <col min="6387" max="6387" width="2.42578125" customWidth="1"/>
    <col min="6388" max="6388" width="40.28515625" customWidth="1"/>
    <col min="6389" max="6389" width="7.5703125" customWidth="1"/>
    <col min="6390" max="6390" width="4.28515625" customWidth="1"/>
    <col min="6391" max="6391" width="3" customWidth="1"/>
    <col min="6392" max="6392" width="5.140625" customWidth="1"/>
    <col min="6393" max="6393" width="1.140625" customWidth="1"/>
    <col min="6394" max="6394" width="3.42578125" customWidth="1"/>
    <col min="6395" max="6395" width="3" customWidth="1"/>
    <col min="6396" max="6396" width="4" customWidth="1"/>
    <col min="6397" max="6397" width="3.140625" customWidth="1"/>
    <col min="6398" max="6398" width="6.140625" customWidth="1"/>
    <col min="6399" max="6399" width="4.28515625" customWidth="1"/>
    <col min="6400" max="6400" width="1.7109375" customWidth="1"/>
    <col min="6401" max="6401" width="3.42578125" customWidth="1"/>
    <col min="6402" max="6402" width="2.7109375" customWidth="1"/>
    <col min="6403" max="6403" width="3.42578125" customWidth="1"/>
    <col min="6404" max="6404" width="3.140625" customWidth="1"/>
    <col min="6405" max="6405" width="5" customWidth="1"/>
    <col min="6406" max="6406" width="1.7109375" customWidth="1"/>
    <col min="6407" max="6407" width="4.85546875" customWidth="1"/>
    <col min="6408" max="6408" width="1.28515625" customWidth="1"/>
    <col min="6409" max="6409" width="5.28515625" customWidth="1"/>
    <col min="6410" max="6410" width="0.85546875" customWidth="1"/>
    <col min="6411" max="6411" width="3" customWidth="1"/>
    <col min="6412" max="6412" width="3.42578125" customWidth="1"/>
    <col min="6413" max="6413" width="10.85546875" customWidth="1"/>
    <col min="6414" max="6414" width="14" customWidth="1"/>
    <col min="6415" max="6415" width="17.140625" customWidth="1"/>
    <col min="6416" max="6416" width="15.5703125" customWidth="1"/>
    <col min="6417" max="6417" width="13.28515625" customWidth="1"/>
    <col min="6418" max="6418" width="12.28515625" customWidth="1"/>
    <col min="6419" max="6419" width="13.42578125" customWidth="1"/>
    <col min="6420" max="6420" width="51.140625" customWidth="1"/>
    <col min="6421" max="6421" width="59" customWidth="1"/>
    <col min="6422" max="6422" width="60.85546875" customWidth="1"/>
    <col min="6423" max="6423" width="42.42578125" customWidth="1"/>
    <col min="6424" max="6424" width="15.42578125" customWidth="1"/>
    <col min="6425" max="6425" width="19" customWidth="1"/>
    <col min="6426" max="6642" width="11.42578125"/>
    <col min="6643" max="6643" width="2.42578125" customWidth="1"/>
    <col min="6644" max="6644" width="40.28515625" customWidth="1"/>
    <col min="6645" max="6645" width="7.5703125" customWidth="1"/>
    <col min="6646" max="6646" width="4.28515625" customWidth="1"/>
    <col min="6647" max="6647" width="3" customWidth="1"/>
    <col min="6648" max="6648" width="5.140625" customWidth="1"/>
    <col min="6649" max="6649" width="1.140625" customWidth="1"/>
    <col min="6650" max="6650" width="3.42578125" customWidth="1"/>
    <col min="6651" max="6651" width="3" customWidth="1"/>
    <col min="6652" max="6652" width="4" customWidth="1"/>
    <col min="6653" max="6653" width="3.140625" customWidth="1"/>
    <col min="6654" max="6654" width="6.140625" customWidth="1"/>
    <col min="6655" max="6655" width="4.28515625" customWidth="1"/>
    <col min="6656" max="6656" width="1.7109375" customWidth="1"/>
    <col min="6657" max="6657" width="3.42578125" customWidth="1"/>
    <col min="6658" max="6658" width="2.7109375" customWidth="1"/>
    <col min="6659" max="6659" width="3.42578125" customWidth="1"/>
    <col min="6660" max="6660" width="3.140625" customWidth="1"/>
    <col min="6661" max="6661" width="5" customWidth="1"/>
    <col min="6662" max="6662" width="1.7109375" customWidth="1"/>
    <col min="6663" max="6663" width="4.85546875" customWidth="1"/>
    <col min="6664" max="6664" width="1.28515625" customWidth="1"/>
    <col min="6665" max="6665" width="5.28515625" customWidth="1"/>
    <col min="6666" max="6666" width="0.85546875" customWidth="1"/>
    <col min="6667" max="6667" width="3" customWidth="1"/>
    <col min="6668" max="6668" width="3.42578125" customWidth="1"/>
    <col min="6669" max="6669" width="10.85546875" customWidth="1"/>
    <col min="6670" max="6670" width="14" customWidth="1"/>
    <col min="6671" max="6671" width="17.140625" customWidth="1"/>
    <col min="6672" max="6672" width="15.5703125" customWidth="1"/>
    <col min="6673" max="6673" width="13.28515625" customWidth="1"/>
    <col min="6674" max="6674" width="12.28515625" customWidth="1"/>
    <col min="6675" max="6675" width="13.42578125" customWidth="1"/>
    <col min="6676" max="6676" width="51.140625" customWidth="1"/>
    <col min="6677" max="6677" width="59" customWidth="1"/>
    <col min="6678" max="6678" width="60.85546875" customWidth="1"/>
    <col min="6679" max="6679" width="42.42578125" customWidth="1"/>
    <col min="6680" max="6680" width="15.42578125" customWidth="1"/>
    <col min="6681" max="6681" width="19" customWidth="1"/>
    <col min="6682" max="6898" width="11.42578125"/>
    <col min="6899" max="6899" width="2.42578125" customWidth="1"/>
    <col min="6900" max="6900" width="40.28515625" customWidth="1"/>
    <col min="6901" max="6901" width="7.5703125" customWidth="1"/>
    <col min="6902" max="6902" width="4.28515625" customWidth="1"/>
    <col min="6903" max="6903" width="3" customWidth="1"/>
    <col min="6904" max="6904" width="5.140625" customWidth="1"/>
    <col min="6905" max="6905" width="1.140625" customWidth="1"/>
    <col min="6906" max="6906" width="3.42578125" customWidth="1"/>
    <col min="6907" max="6907" width="3" customWidth="1"/>
    <col min="6908" max="6908" width="4" customWidth="1"/>
    <col min="6909" max="6909" width="3.140625" customWidth="1"/>
    <col min="6910" max="6910" width="6.140625" customWidth="1"/>
    <col min="6911" max="6911" width="4.28515625" customWidth="1"/>
    <col min="6912" max="6912" width="1.7109375" customWidth="1"/>
    <col min="6913" max="6913" width="3.42578125" customWidth="1"/>
    <col min="6914" max="6914" width="2.7109375" customWidth="1"/>
    <col min="6915" max="6915" width="3.42578125" customWidth="1"/>
    <col min="6916" max="6916" width="3.140625" customWidth="1"/>
    <col min="6917" max="6917" width="5" customWidth="1"/>
    <col min="6918" max="6918" width="1.7109375" customWidth="1"/>
    <col min="6919" max="6919" width="4.85546875" customWidth="1"/>
    <col min="6920" max="6920" width="1.28515625" customWidth="1"/>
    <col min="6921" max="6921" width="5.28515625" customWidth="1"/>
    <col min="6922" max="6922" width="0.85546875" customWidth="1"/>
    <col min="6923" max="6923" width="3" customWidth="1"/>
    <col min="6924" max="6924" width="3.42578125" customWidth="1"/>
    <col min="6925" max="6925" width="10.85546875" customWidth="1"/>
    <col min="6926" max="6926" width="14" customWidth="1"/>
    <col min="6927" max="6927" width="17.140625" customWidth="1"/>
    <col min="6928" max="6928" width="15.5703125" customWidth="1"/>
    <col min="6929" max="6929" width="13.28515625" customWidth="1"/>
    <col min="6930" max="6930" width="12.28515625" customWidth="1"/>
    <col min="6931" max="6931" width="13.42578125" customWidth="1"/>
    <col min="6932" max="6932" width="51.140625" customWidth="1"/>
    <col min="6933" max="6933" width="59" customWidth="1"/>
    <col min="6934" max="6934" width="60.85546875" customWidth="1"/>
    <col min="6935" max="6935" width="42.42578125" customWidth="1"/>
    <col min="6936" max="6936" width="15.42578125" customWidth="1"/>
    <col min="6937" max="6937" width="19" customWidth="1"/>
    <col min="6938" max="7154" width="11.42578125"/>
    <col min="7155" max="7155" width="2.42578125" customWidth="1"/>
    <col min="7156" max="7156" width="40.28515625" customWidth="1"/>
    <col min="7157" max="7157" width="7.5703125" customWidth="1"/>
    <col min="7158" max="7158" width="4.28515625" customWidth="1"/>
    <col min="7159" max="7159" width="3" customWidth="1"/>
    <col min="7160" max="7160" width="5.140625" customWidth="1"/>
    <col min="7161" max="7161" width="1.140625" customWidth="1"/>
    <col min="7162" max="7162" width="3.42578125" customWidth="1"/>
    <col min="7163" max="7163" width="3" customWidth="1"/>
    <col min="7164" max="7164" width="4" customWidth="1"/>
    <col min="7165" max="7165" width="3.140625" customWidth="1"/>
    <col min="7166" max="7166" width="6.140625" customWidth="1"/>
    <col min="7167" max="7167" width="4.28515625" customWidth="1"/>
    <col min="7168" max="7168" width="1.7109375" customWidth="1"/>
    <col min="7169" max="7169" width="3.42578125" customWidth="1"/>
    <col min="7170" max="7170" width="2.7109375" customWidth="1"/>
    <col min="7171" max="7171" width="3.42578125" customWidth="1"/>
    <col min="7172" max="7172" width="3.140625" customWidth="1"/>
    <col min="7173" max="7173" width="5" customWidth="1"/>
    <col min="7174" max="7174" width="1.7109375" customWidth="1"/>
    <col min="7175" max="7175" width="4.85546875" customWidth="1"/>
    <col min="7176" max="7176" width="1.28515625" customWidth="1"/>
    <col min="7177" max="7177" width="5.28515625" customWidth="1"/>
    <col min="7178" max="7178" width="0.85546875" customWidth="1"/>
    <col min="7179" max="7179" width="3" customWidth="1"/>
    <col min="7180" max="7180" width="3.42578125" customWidth="1"/>
    <col min="7181" max="7181" width="10.85546875" customWidth="1"/>
    <col min="7182" max="7182" width="14" customWidth="1"/>
    <col min="7183" max="7183" width="17.140625" customWidth="1"/>
    <col min="7184" max="7184" width="15.5703125" customWidth="1"/>
    <col min="7185" max="7185" width="13.28515625" customWidth="1"/>
    <col min="7186" max="7186" width="12.28515625" customWidth="1"/>
    <col min="7187" max="7187" width="13.42578125" customWidth="1"/>
    <col min="7188" max="7188" width="51.140625" customWidth="1"/>
    <col min="7189" max="7189" width="59" customWidth="1"/>
    <col min="7190" max="7190" width="60.85546875" customWidth="1"/>
    <col min="7191" max="7191" width="42.42578125" customWidth="1"/>
    <col min="7192" max="7192" width="15.42578125" customWidth="1"/>
    <col min="7193" max="7193" width="19" customWidth="1"/>
    <col min="7194" max="7410" width="11.42578125"/>
    <col min="7411" max="7411" width="2.42578125" customWidth="1"/>
    <col min="7412" max="7412" width="40.28515625" customWidth="1"/>
    <col min="7413" max="7413" width="7.5703125" customWidth="1"/>
    <col min="7414" max="7414" width="4.28515625" customWidth="1"/>
    <col min="7415" max="7415" width="3" customWidth="1"/>
    <col min="7416" max="7416" width="5.140625" customWidth="1"/>
    <col min="7417" max="7417" width="1.140625" customWidth="1"/>
    <col min="7418" max="7418" width="3.42578125" customWidth="1"/>
    <col min="7419" max="7419" width="3" customWidth="1"/>
    <col min="7420" max="7420" width="4" customWidth="1"/>
    <col min="7421" max="7421" width="3.140625" customWidth="1"/>
    <col min="7422" max="7422" width="6.140625" customWidth="1"/>
    <col min="7423" max="7423" width="4.28515625" customWidth="1"/>
    <col min="7424" max="7424" width="1.7109375" customWidth="1"/>
    <col min="7425" max="7425" width="3.42578125" customWidth="1"/>
    <col min="7426" max="7426" width="2.7109375" customWidth="1"/>
    <col min="7427" max="7427" width="3.42578125" customWidth="1"/>
    <col min="7428" max="7428" width="3.140625" customWidth="1"/>
    <col min="7429" max="7429" width="5" customWidth="1"/>
    <col min="7430" max="7430" width="1.7109375" customWidth="1"/>
    <col min="7431" max="7431" width="4.85546875" customWidth="1"/>
    <col min="7432" max="7432" width="1.28515625" customWidth="1"/>
    <col min="7433" max="7433" width="5.28515625" customWidth="1"/>
    <col min="7434" max="7434" width="0.85546875" customWidth="1"/>
    <col min="7435" max="7435" width="3" customWidth="1"/>
    <col min="7436" max="7436" width="3.42578125" customWidth="1"/>
    <col min="7437" max="7437" width="10.85546875" customWidth="1"/>
    <col min="7438" max="7438" width="14" customWidth="1"/>
    <col min="7439" max="7439" width="17.140625" customWidth="1"/>
    <col min="7440" max="7440" width="15.5703125" customWidth="1"/>
    <col min="7441" max="7441" width="13.28515625" customWidth="1"/>
    <col min="7442" max="7442" width="12.28515625" customWidth="1"/>
    <col min="7443" max="7443" width="13.42578125" customWidth="1"/>
    <col min="7444" max="7444" width="51.140625" customWidth="1"/>
    <col min="7445" max="7445" width="59" customWidth="1"/>
    <col min="7446" max="7446" width="60.85546875" customWidth="1"/>
    <col min="7447" max="7447" width="42.42578125" customWidth="1"/>
    <col min="7448" max="7448" width="15.42578125" customWidth="1"/>
    <col min="7449" max="7449" width="19" customWidth="1"/>
    <col min="7450" max="7666" width="11.42578125"/>
    <col min="7667" max="7667" width="2.42578125" customWidth="1"/>
    <col min="7668" max="7668" width="40.28515625" customWidth="1"/>
    <col min="7669" max="7669" width="7.5703125" customWidth="1"/>
    <col min="7670" max="7670" width="4.28515625" customWidth="1"/>
    <col min="7671" max="7671" width="3" customWidth="1"/>
    <col min="7672" max="7672" width="5.140625" customWidth="1"/>
    <col min="7673" max="7673" width="1.140625" customWidth="1"/>
    <col min="7674" max="7674" width="3.42578125" customWidth="1"/>
    <col min="7675" max="7675" width="3" customWidth="1"/>
    <col min="7676" max="7676" width="4" customWidth="1"/>
    <col min="7677" max="7677" width="3.140625" customWidth="1"/>
    <col min="7678" max="7678" width="6.140625" customWidth="1"/>
    <col min="7679" max="7679" width="4.28515625" customWidth="1"/>
    <col min="7680" max="7680" width="1.7109375" customWidth="1"/>
    <col min="7681" max="7681" width="3.42578125" customWidth="1"/>
    <col min="7682" max="7682" width="2.7109375" customWidth="1"/>
    <col min="7683" max="7683" width="3.42578125" customWidth="1"/>
    <col min="7684" max="7684" width="3.140625" customWidth="1"/>
    <col min="7685" max="7685" width="5" customWidth="1"/>
    <col min="7686" max="7686" width="1.7109375" customWidth="1"/>
    <col min="7687" max="7687" width="4.85546875" customWidth="1"/>
    <col min="7688" max="7688" width="1.28515625" customWidth="1"/>
    <col min="7689" max="7689" width="5.28515625" customWidth="1"/>
    <col min="7690" max="7690" width="0.85546875" customWidth="1"/>
    <col min="7691" max="7691" width="3" customWidth="1"/>
    <col min="7692" max="7692" width="3.42578125" customWidth="1"/>
    <col min="7693" max="7693" width="10.85546875" customWidth="1"/>
    <col min="7694" max="7694" width="14" customWidth="1"/>
    <col min="7695" max="7695" width="17.140625" customWidth="1"/>
    <col min="7696" max="7696" width="15.5703125" customWidth="1"/>
    <col min="7697" max="7697" width="13.28515625" customWidth="1"/>
    <col min="7698" max="7698" width="12.28515625" customWidth="1"/>
    <col min="7699" max="7699" width="13.42578125" customWidth="1"/>
    <col min="7700" max="7700" width="51.140625" customWidth="1"/>
    <col min="7701" max="7701" width="59" customWidth="1"/>
    <col min="7702" max="7702" width="60.85546875" customWidth="1"/>
    <col min="7703" max="7703" width="42.42578125" customWidth="1"/>
    <col min="7704" max="7704" width="15.42578125" customWidth="1"/>
    <col min="7705" max="7705" width="19" customWidth="1"/>
    <col min="7706" max="7922" width="11.42578125"/>
    <col min="7923" max="7923" width="2.42578125" customWidth="1"/>
    <col min="7924" max="7924" width="40.28515625" customWidth="1"/>
    <col min="7925" max="7925" width="7.5703125" customWidth="1"/>
    <col min="7926" max="7926" width="4.28515625" customWidth="1"/>
    <col min="7927" max="7927" width="3" customWidth="1"/>
    <col min="7928" max="7928" width="5.140625" customWidth="1"/>
    <col min="7929" max="7929" width="1.140625" customWidth="1"/>
    <col min="7930" max="7930" width="3.42578125" customWidth="1"/>
    <col min="7931" max="7931" width="3" customWidth="1"/>
    <col min="7932" max="7932" width="4" customWidth="1"/>
    <col min="7933" max="7933" width="3.140625" customWidth="1"/>
    <col min="7934" max="7934" width="6.140625" customWidth="1"/>
    <col min="7935" max="7935" width="4.28515625" customWidth="1"/>
    <col min="7936" max="7936" width="1.7109375" customWidth="1"/>
    <col min="7937" max="7937" width="3.42578125" customWidth="1"/>
    <col min="7938" max="7938" width="2.7109375" customWidth="1"/>
    <col min="7939" max="7939" width="3.42578125" customWidth="1"/>
    <col min="7940" max="7940" width="3.140625" customWidth="1"/>
    <col min="7941" max="7941" width="5" customWidth="1"/>
    <col min="7942" max="7942" width="1.7109375" customWidth="1"/>
    <col min="7943" max="7943" width="4.85546875" customWidth="1"/>
    <col min="7944" max="7944" width="1.28515625" customWidth="1"/>
    <col min="7945" max="7945" width="5.28515625" customWidth="1"/>
    <col min="7946" max="7946" width="0.85546875" customWidth="1"/>
    <col min="7947" max="7947" width="3" customWidth="1"/>
    <col min="7948" max="7948" width="3.42578125" customWidth="1"/>
    <col min="7949" max="7949" width="10.85546875" customWidth="1"/>
    <col min="7950" max="7950" width="14" customWidth="1"/>
    <col min="7951" max="7951" width="17.140625" customWidth="1"/>
    <col min="7952" max="7952" width="15.5703125" customWidth="1"/>
    <col min="7953" max="7953" width="13.28515625" customWidth="1"/>
    <col min="7954" max="7954" width="12.28515625" customWidth="1"/>
    <col min="7955" max="7955" width="13.42578125" customWidth="1"/>
    <col min="7956" max="7956" width="51.140625" customWidth="1"/>
    <col min="7957" max="7957" width="59" customWidth="1"/>
    <col min="7958" max="7958" width="60.85546875" customWidth="1"/>
    <col min="7959" max="7959" width="42.42578125" customWidth="1"/>
    <col min="7960" max="7960" width="15.42578125" customWidth="1"/>
    <col min="7961" max="7961" width="19" customWidth="1"/>
    <col min="7962" max="8178" width="11.42578125"/>
    <col min="8179" max="8179" width="2.42578125" customWidth="1"/>
    <col min="8180" max="8180" width="40.28515625" customWidth="1"/>
    <col min="8181" max="8181" width="7.5703125" customWidth="1"/>
    <col min="8182" max="8182" width="4.28515625" customWidth="1"/>
    <col min="8183" max="8183" width="3" customWidth="1"/>
    <col min="8184" max="8184" width="5.140625" customWidth="1"/>
    <col min="8185" max="8185" width="1.140625" customWidth="1"/>
    <col min="8186" max="8186" width="3.42578125" customWidth="1"/>
    <col min="8187" max="8187" width="3" customWidth="1"/>
    <col min="8188" max="8188" width="4" customWidth="1"/>
    <col min="8189" max="8189" width="3.140625" customWidth="1"/>
    <col min="8190" max="8190" width="6.140625" customWidth="1"/>
    <col min="8191" max="8191" width="4.28515625" customWidth="1"/>
    <col min="8192" max="8192" width="1.7109375" customWidth="1"/>
    <col min="8193" max="8193" width="3.42578125" customWidth="1"/>
    <col min="8194" max="8194" width="2.7109375" customWidth="1"/>
    <col min="8195" max="8195" width="3.42578125" customWidth="1"/>
    <col min="8196" max="8196" width="3.140625" customWidth="1"/>
    <col min="8197" max="8197" width="5" customWidth="1"/>
    <col min="8198" max="8198" width="1.7109375" customWidth="1"/>
    <col min="8199" max="8199" width="4.85546875" customWidth="1"/>
    <col min="8200" max="8200" width="1.28515625" customWidth="1"/>
    <col min="8201" max="8201" width="5.28515625" customWidth="1"/>
    <col min="8202" max="8202" width="0.85546875" customWidth="1"/>
    <col min="8203" max="8203" width="3" customWidth="1"/>
    <col min="8204" max="8204" width="3.42578125" customWidth="1"/>
    <col min="8205" max="8205" width="10.85546875" customWidth="1"/>
    <col min="8206" max="8206" width="14" customWidth="1"/>
    <col min="8207" max="8207" width="17.140625" customWidth="1"/>
    <col min="8208" max="8208" width="15.5703125" customWidth="1"/>
    <col min="8209" max="8209" width="13.28515625" customWidth="1"/>
    <col min="8210" max="8210" width="12.28515625" customWidth="1"/>
    <col min="8211" max="8211" width="13.42578125" customWidth="1"/>
    <col min="8212" max="8212" width="51.140625" customWidth="1"/>
    <col min="8213" max="8213" width="59" customWidth="1"/>
    <col min="8214" max="8214" width="60.85546875" customWidth="1"/>
    <col min="8215" max="8215" width="42.42578125" customWidth="1"/>
    <col min="8216" max="8216" width="15.42578125" customWidth="1"/>
    <col min="8217" max="8217" width="19" customWidth="1"/>
    <col min="8218" max="8434" width="11.42578125"/>
    <col min="8435" max="8435" width="2.42578125" customWidth="1"/>
    <col min="8436" max="8436" width="40.28515625" customWidth="1"/>
    <col min="8437" max="8437" width="7.5703125" customWidth="1"/>
    <col min="8438" max="8438" width="4.28515625" customWidth="1"/>
    <col min="8439" max="8439" width="3" customWidth="1"/>
    <col min="8440" max="8440" width="5.140625" customWidth="1"/>
    <col min="8441" max="8441" width="1.140625" customWidth="1"/>
    <col min="8442" max="8442" width="3.42578125" customWidth="1"/>
    <col min="8443" max="8443" width="3" customWidth="1"/>
    <col min="8444" max="8444" width="4" customWidth="1"/>
    <col min="8445" max="8445" width="3.140625" customWidth="1"/>
    <col min="8446" max="8446" width="6.140625" customWidth="1"/>
    <col min="8447" max="8447" width="4.28515625" customWidth="1"/>
    <col min="8448" max="8448" width="1.7109375" customWidth="1"/>
    <col min="8449" max="8449" width="3.42578125" customWidth="1"/>
    <col min="8450" max="8450" width="2.7109375" customWidth="1"/>
    <col min="8451" max="8451" width="3.42578125" customWidth="1"/>
    <col min="8452" max="8452" width="3.140625" customWidth="1"/>
    <col min="8453" max="8453" width="5" customWidth="1"/>
    <col min="8454" max="8454" width="1.7109375" customWidth="1"/>
    <col min="8455" max="8455" width="4.85546875" customWidth="1"/>
    <col min="8456" max="8456" width="1.28515625" customWidth="1"/>
    <col min="8457" max="8457" width="5.28515625" customWidth="1"/>
    <col min="8458" max="8458" width="0.85546875" customWidth="1"/>
    <col min="8459" max="8459" width="3" customWidth="1"/>
    <col min="8460" max="8460" width="3.42578125" customWidth="1"/>
    <col min="8461" max="8461" width="10.85546875" customWidth="1"/>
    <col min="8462" max="8462" width="14" customWidth="1"/>
    <col min="8463" max="8463" width="17.140625" customWidth="1"/>
    <col min="8464" max="8464" width="15.5703125" customWidth="1"/>
    <col min="8465" max="8465" width="13.28515625" customWidth="1"/>
    <col min="8466" max="8466" width="12.28515625" customWidth="1"/>
    <col min="8467" max="8467" width="13.42578125" customWidth="1"/>
    <col min="8468" max="8468" width="51.140625" customWidth="1"/>
    <col min="8469" max="8469" width="59" customWidth="1"/>
    <col min="8470" max="8470" width="60.85546875" customWidth="1"/>
    <col min="8471" max="8471" width="42.42578125" customWidth="1"/>
    <col min="8472" max="8472" width="15.42578125" customWidth="1"/>
    <col min="8473" max="8473" width="19" customWidth="1"/>
    <col min="8474" max="8690" width="11.42578125"/>
    <col min="8691" max="8691" width="2.42578125" customWidth="1"/>
    <col min="8692" max="8692" width="40.28515625" customWidth="1"/>
    <col min="8693" max="8693" width="7.5703125" customWidth="1"/>
    <col min="8694" max="8694" width="4.28515625" customWidth="1"/>
    <col min="8695" max="8695" width="3" customWidth="1"/>
    <col min="8696" max="8696" width="5.140625" customWidth="1"/>
    <col min="8697" max="8697" width="1.140625" customWidth="1"/>
    <col min="8698" max="8698" width="3.42578125" customWidth="1"/>
    <col min="8699" max="8699" width="3" customWidth="1"/>
    <col min="8700" max="8700" width="4" customWidth="1"/>
    <col min="8701" max="8701" width="3.140625" customWidth="1"/>
    <col min="8702" max="8702" width="6.140625" customWidth="1"/>
    <col min="8703" max="8703" width="4.28515625" customWidth="1"/>
    <col min="8704" max="8704" width="1.7109375" customWidth="1"/>
    <col min="8705" max="8705" width="3.42578125" customWidth="1"/>
    <col min="8706" max="8706" width="2.7109375" customWidth="1"/>
    <col min="8707" max="8707" width="3.42578125" customWidth="1"/>
    <col min="8708" max="8708" width="3.140625" customWidth="1"/>
    <col min="8709" max="8709" width="5" customWidth="1"/>
    <col min="8710" max="8710" width="1.7109375" customWidth="1"/>
    <col min="8711" max="8711" width="4.85546875" customWidth="1"/>
    <col min="8712" max="8712" width="1.28515625" customWidth="1"/>
    <col min="8713" max="8713" width="5.28515625" customWidth="1"/>
    <col min="8714" max="8714" width="0.85546875" customWidth="1"/>
    <col min="8715" max="8715" width="3" customWidth="1"/>
    <col min="8716" max="8716" width="3.42578125" customWidth="1"/>
    <col min="8717" max="8717" width="10.85546875" customWidth="1"/>
    <col min="8718" max="8718" width="14" customWidth="1"/>
    <col min="8719" max="8719" width="17.140625" customWidth="1"/>
    <col min="8720" max="8720" width="15.5703125" customWidth="1"/>
    <col min="8721" max="8721" width="13.28515625" customWidth="1"/>
    <col min="8722" max="8722" width="12.28515625" customWidth="1"/>
    <col min="8723" max="8723" width="13.42578125" customWidth="1"/>
    <col min="8724" max="8724" width="51.140625" customWidth="1"/>
    <col min="8725" max="8725" width="59" customWidth="1"/>
    <col min="8726" max="8726" width="60.85546875" customWidth="1"/>
    <col min="8727" max="8727" width="42.42578125" customWidth="1"/>
    <col min="8728" max="8728" width="15.42578125" customWidth="1"/>
    <col min="8729" max="8729" width="19" customWidth="1"/>
    <col min="8730" max="8946" width="11.42578125"/>
    <col min="8947" max="8947" width="2.42578125" customWidth="1"/>
    <col min="8948" max="8948" width="40.28515625" customWidth="1"/>
    <col min="8949" max="8949" width="7.5703125" customWidth="1"/>
    <col min="8950" max="8950" width="4.28515625" customWidth="1"/>
    <col min="8951" max="8951" width="3" customWidth="1"/>
    <col min="8952" max="8952" width="5.140625" customWidth="1"/>
    <col min="8953" max="8953" width="1.140625" customWidth="1"/>
    <col min="8954" max="8954" width="3.42578125" customWidth="1"/>
    <col min="8955" max="8955" width="3" customWidth="1"/>
    <col min="8956" max="8956" width="4" customWidth="1"/>
    <col min="8957" max="8957" width="3.140625" customWidth="1"/>
    <col min="8958" max="8958" width="6.140625" customWidth="1"/>
    <col min="8959" max="8959" width="4.28515625" customWidth="1"/>
    <col min="8960" max="8960" width="1.7109375" customWidth="1"/>
    <col min="8961" max="8961" width="3.42578125" customWidth="1"/>
    <col min="8962" max="8962" width="2.7109375" customWidth="1"/>
    <col min="8963" max="8963" width="3.42578125" customWidth="1"/>
    <col min="8964" max="8964" width="3.140625" customWidth="1"/>
    <col min="8965" max="8965" width="5" customWidth="1"/>
    <col min="8966" max="8966" width="1.7109375" customWidth="1"/>
    <col min="8967" max="8967" width="4.85546875" customWidth="1"/>
    <col min="8968" max="8968" width="1.28515625" customWidth="1"/>
    <col min="8969" max="8969" width="5.28515625" customWidth="1"/>
    <col min="8970" max="8970" width="0.85546875" customWidth="1"/>
    <col min="8971" max="8971" width="3" customWidth="1"/>
    <col min="8972" max="8972" width="3.42578125" customWidth="1"/>
    <col min="8973" max="8973" width="10.85546875" customWidth="1"/>
    <col min="8974" max="8974" width="14" customWidth="1"/>
    <col min="8975" max="8975" width="17.140625" customWidth="1"/>
    <col min="8976" max="8976" width="15.5703125" customWidth="1"/>
    <col min="8977" max="8977" width="13.28515625" customWidth="1"/>
    <col min="8978" max="8978" width="12.28515625" customWidth="1"/>
    <col min="8979" max="8979" width="13.42578125" customWidth="1"/>
    <col min="8980" max="8980" width="51.140625" customWidth="1"/>
    <col min="8981" max="8981" width="59" customWidth="1"/>
    <col min="8982" max="8982" width="60.85546875" customWidth="1"/>
    <col min="8983" max="8983" width="42.42578125" customWidth="1"/>
    <col min="8984" max="8984" width="15.42578125" customWidth="1"/>
    <col min="8985" max="8985" width="19" customWidth="1"/>
    <col min="8986" max="9202" width="11.42578125"/>
    <col min="9203" max="9203" width="2.42578125" customWidth="1"/>
    <col min="9204" max="9204" width="40.28515625" customWidth="1"/>
    <col min="9205" max="9205" width="7.5703125" customWidth="1"/>
    <col min="9206" max="9206" width="4.28515625" customWidth="1"/>
    <col min="9207" max="9207" width="3" customWidth="1"/>
    <col min="9208" max="9208" width="5.140625" customWidth="1"/>
    <col min="9209" max="9209" width="1.140625" customWidth="1"/>
    <col min="9210" max="9210" width="3.42578125" customWidth="1"/>
    <col min="9211" max="9211" width="3" customWidth="1"/>
    <col min="9212" max="9212" width="4" customWidth="1"/>
    <col min="9213" max="9213" width="3.140625" customWidth="1"/>
    <col min="9214" max="9214" width="6.140625" customWidth="1"/>
    <col min="9215" max="9215" width="4.28515625" customWidth="1"/>
    <col min="9216" max="9216" width="1.7109375" customWidth="1"/>
    <col min="9217" max="9217" width="3.42578125" customWidth="1"/>
    <col min="9218" max="9218" width="2.7109375" customWidth="1"/>
    <col min="9219" max="9219" width="3.42578125" customWidth="1"/>
    <col min="9220" max="9220" width="3.140625" customWidth="1"/>
    <col min="9221" max="9221" width="5" customWidth="1"/>
    <col min="9222" max="9222" width="1.7109375" customWidth="1"/>
    <col min="9223" max="9223" width="4.85546875" customWidth="1"/>
    <col min="9224" max="9224" width="1.28515625" customWidth="1"/>
    <col min="9225" max="9225" width="5.28515625" customWidth="1"/>
    <col min="9226" max="9226" width="0.85546875" customWidth="1"/>
    <col min="9227" max="9227" width="3" customWidth="1"/>
    <col min="9228" max="9228" width="3.42578125" customWidth="1"/>
    <col min="9229" max="9229" width="10.85546875" customWidth="1"/>
    <col min="9230" max="9230" width="14" customWidth="1"/>
    <col min="9231" max="9231" width="17.140625" customWidth="1"/>
    <col min="9232" max="9232" width="15.5703125" customWidth="1"/>
    <col min="9233" max="9233" width="13.28515625" customWidth="1"/>
    <col min="9234" max="9234" width="12.28515625" customWidth="1"/>
    <col min="9235" max="9235" width="13.42578125" customWidth="1"/>
    <col min="9236" max="9236" width="51.140625" customWidth="1"/>
    <col min="9237" max="9237" width="59" customWidth="1"/>
    <col min="9238" max="9238" width="60.85546875" customWidth="1"/>
    <col min="9239" max="9239" width="42.42578125" customWidth="1"/>
    <col min="9240" max="9240" width="15.42578125" customWidth="1"/>
    <col min="9241" max="9241" width="19" customWidth="1"/>
    <col min="9242" max="9458" width="11.42578125"/>
    <col min="9459" max="9459" width="2.42578125" customWidth="1"/>
    <col min="9460" max="9460" width="40.28515625" customWidth="1"/>
    <col min="9461" max="9461" width="7.5703125" customWidth="1"/>
    <col min="9462" max="9462" width="4.28515625" customWidth="1"/>
    <col min="9463" max="9463" width="3" customWidth="1"/>
    <col min="9464" max="9464" width="5.140625" customWidth="1"/>
    <col min="9465" max="9465" width="1.140625" customWidth="1"/>
    <col min="9466" max="9466" width="3.42578125" customWidth="1"/>
    <col min="9467" max="9467" width="3" customWidth="1"/>
    <col min="9468" max="9468" width="4" customWidth="1"/>
    <col min="9469" max="9469" width="3.140625" customWidth="1"/>
    <col min="9470" max="9470" width="6.140625" customWidth="1"/>
    <col min="9471" max="9471" width="4.28515625" customWidth="1"/>
    <col min="9472" max="9472" width="1.7109375" customWidth="1"/>
    <col min="9473" max="9473" width="3.42578125" customWidth="1"/>
    <col min="9474" max="9474" width="2.7109375" customWidth="1"/>
    <col min="9475" max="9475" width="3.42578125" customWidth="1"/>
    <col min="9476" max="9476" width="3.140625" customWidth="1"/>
    <col min="9477" max="9477" width="5" customWidth="1"/>
    <col min="9478" max="9478" width="1.7109375" customWidth="1"/>
    <col min="9479" max="9479" width="4.85546875" customWidth="1"/>
    <col min="9480" max="9480" width="1.28515625" customWidth="1"/>
    <col min="9481" max="9481" width="5.28515625" customWidth="1"/>
    <col min="9482" max="9482" width="0.85546875" customWidth="1"/>
    <col min="9483" max="9483" width="3" customWidth="1"/>
    <col min="9484" max="9484" width="3.42578125" customWidth="1"/>
    <col min="9485" max="9485" width="10.85546875" customWidth="1"/>
    <col min="9486" max="9486" width="14" customWidth="1"/>
    <col min="9487" max="9487" width="17.140625" customWidth="1"/>
    <col min="9488" max="9488" width="15.5703125" customWidth="1"/>
    <col min="9489" max="9489" width="13.28515625" customWidth="1"/>
    <col min="9490" max="9490" width="12.28515625" customWidth="1"/>
    <col min="9491" max="9491" width="13.42578125" customWidth="1"/>
    <col min="9492" max="9492" width="51.140625" customWidth="1"/>
    <col min="9493" max="9493" width="59" customWidth="1"/>
    <col min="9494" max="9494" width="60.85546875" customWidth="1"/>
    <col min="9495" max="9495" width="42.42578125" customWidth="1"/>
    <col min="9496" max="9496" width="15.42578125" customWidth="1"/>
    <col min="9497" max="9497" width="19" customWidth="1"/>
    <col min="9498" max="9714" width="11.42578125"/>
    <col min="9715" max="9715" width="2.42578125" customWidth="1"/>
    <col min="9716" max="9716" width="40.28515625" customWidth="1"/>
    <col min="9717" max="9717" width="7.5703125" customWidth="1"/>
    <col min="9718" max="9718" width="4.28515625" customWidth="1"/>
    <col min="9719" max="9719" width="3" customWidth="1"/>
    <col min="9720" max="9720" width="5.140625" customWidth="1"/>
    <col min="9721" max="9721" width="1.140625" customWidth="1"/>
    <col min="9722" max="9722" width="3.42578125" customWidth="1"/>
    <col min="9723" max="9723" width="3" customWidth="1"/>
    <col min="9724" max="9724" width="4" customWidth="1"/>
    <col min="9725" max="9725" width="3.140625" customWidth="1"/>
    <col min="9726" max="9726" width="6.140625" customWidth="1"/>
    <col min="9727" max="9727" width="4.28515625" customWidth="1"/>
    <col min="9728" max="9728" width="1.7109375" customWidth="1"/>
    <col min="9729" max="9729" width="3.42578125" customWidth="1"/>
    <col min="9730" max="9730" width="2.7109375" customWidth="1"/>
    <col min="9731" max="9731" width="3.42578125" customWidth="1"/>
    <col min="9732" max="9732" width="3.140625" customWidth="1"/>
    <col min="9733" max="9733" width="5" customWidth="1"/>
    <col min="9734" max="9734" width="1.7109375" customWidth="1"/>
    <col min="9735" max="9735" width="4.85546875" customWidth="1"/>
    <col min="9736" max="9736" width="1.28515625" customWidth="1"/>
    <col min="9737" max="9737" width="5.28515625" customWidth="1"/>
    <col min="9738" max="9738" width="0.85546875" customWidth="1"/>
    <col min="9739" max="9739" width="3" customWidth="1"/>
    <col min="9740" max="9740" width="3.42578125" customWidth="1"/>
    <col min="9741" max="9741" width="10.85546875" customWidth="1"/>
    <col min="9742" max="9742" width="14" customWidth="1"/>
    <col min="9743" max="9743" width="17.140625" customWidth="1"/>
    <col min="9744" max="9744" width="15.5703125" customWidth="1"/>
    <col min="9745" max="9745" width="13.28515625" customWidth="1"/>
    <col min="9746" max="9746" width="12.28515625" customWidth="1"/>
    <col min="9747" max="9747" width="13.42578125" customWidth="1"/>
    <col min="9748" max="9748" width="51.140625" customWidth="1"/>
    <col min="9749" max="9749" width="59" customWidth="1"/>
    <col min="9750" max="9750" width="60.85546875" customWidth="1"/>
    <col min="9751" max="9751" width="42.42578125" customWidth="1"/>
    <col min="9752" max="9752" width="15.42578125" customWidth="1"/>
    <col min="9753" max="9753" width="19" customWidth="1"/>
    <col min="9754" max="9970" width="11.42578125"/>
    <col min="9971" max="9971" width="2.42578125" customWidth="1"/>
    <col min="9972" max="9972" width="40.28515625" customWidth="1"/>
    <col min="9973" max="9973" width="7.5703125" customWidth="1"/>
    <col min="9974" max="9974" width="4.28515625" customWidth="1"/>
    <col min="9975" max="9975" width="3" customWidth="1"/>
    <col min="9976" max="9976" width="5.140625" customWidth="1"/>
    <col min="9977" max="9977" width="1.140625" customWidth="1"/>
    <col min="9978" max="9978" width="3.42578125" customWidth="1"/>
    <col min="9979" max="9979" width="3" customWidth="1"/>
    <col min="9980" max="9980" width="4" customWidth="1"/>
    <col min="9981" max="9981" width="3.140625" customWidth="1"/>
    <col min="9982" max="9982" width="6.140625" customWidth="1"/>
    <col min="9983" max="9983" width="4.28515625" customWidth="1"/>
    <col min="9984" max="9984" width="1.7109375" customWidth="1"/>
    <col min="9985" max="9985" width="3.42578125" customWidth="1"/>
    <col min="9986" max="9986" width="2.7109375" customWidth="1"/>
    <col min="9987" max="9987" width="3.42578125" customWidth="1"/>
    <col min="9988" max="9988" width="3.140625" customWidth="1"/>
    <col min="9989" max="9989" width="5" customWidth="1"/>
    <col min="9990" max="9990" width="1.7109375" customWidth="1"/>
    <col min="9991" max="9991" width="4.85546875" customWidth="1"/>
    <col min="9992" max="9992" width="1.28515625" customWidth="1"/>
    <col min="9993" max="9993" width="5.28515625" customWidth="1"/>
    <col min="9994" max="9994" width="0.85546875" customWidth="1"/>
    <col min="9995" max="9995" width="3" customWidth="1"/>
    <col min="9996" max="9996" width="3.42578125" customWidth="1"/>
    <col min="9997" max="9997" width="10.85546875" customWidth="1"/>
    <col min="9998" max="9998" width="14" customWidth="1"/>
    <col min="9999" max="9999" width="17.140625" customWidth="1"/>
    <col min="10000" max="10000" width="15.5703125" customWidth="1"/>
    <col min="10001" max="10001" width="13.28515625" customWidth="1"/>
    <col min="10002" max="10002" width="12.28515625" customWidth="1"/>
    <col min="10003" max="10003" width="13.42578125" customWidth="1"/>
    <col min="10004" max="10004" width="51.140625" customWidth="1"/>
    <col min="10005" max="10005" width="59" customWidth="1"/>
    <col min="10006" max="10006" width="60.85546875" customWidth="1"/>
    <col min="10007" max="10007" width="42.42578125" customWidth="1"/>
    <col min="10008" max="10008" width="15.42578125" customWidth="1"/>
    <col min="10009" max="10009" width="19" customWidth="1"/>
    <col min="10010" max="10226" width="11.42578125"/>
    <col min="10227" max="10227" width="2.42578125" customWidth="1"/>
    <col min="10228" max="10228" width="40.28515625" customWidth="1"/>
    <col min="10229" max="10229" width="7.5703125" customWidth="1"/>
    <col min="10230" max="10230" width="4.28515625" customWidth="1"/>
    <col min="10231" max="10231" width="3" customWidth="1"/>
    <col min="10232" max="10232" width="5.140625" customWidth="1"/>
    <col min="10233" max="10233" width="1.140625" customWidth="1"/>
    <col min="10234" max="10234" width="3.42578125" customWidth="1"/>
    <col min="10235" max="10235" width="3" customWidth="1"/>
    <col min="10236" max="10236" width="4" customWidth="1"/>
    <col min="10237" max="10237" width="3.140625" customWidth="1"/>
    <col min="10238" max="10238" width="6.140625" customWidth="1"/>
    <col min="10239" max="10239" width="4.28515625" customWidth="1"/>
    <col min="10240" max="10240" width="1.7109375" customWidth="1"/>
    <col min="10241" max="10241" width="3.42578125" customWidth="1"/>
    <col min="10242" max="10242" width="2.7109375" customWidth="1"/>
    <col min="10243" max="10243" width="3.42578125" customWidth="1"/>
    <col min="10244" max="10244" width="3.140625" customWidth="1"/>
    <col min="10245" max="10245" width="5" customWidth="1"/>
    <col min="10246" max="10246" width="1.7109375" customWidth="1"/>
    <col min="10247" max="10247" width="4.85546875" customWidth="1"/>
    <col min="10248" max="10248" width="1.28515625" customWidth="1"/>
    <col min="10249" max="10249" width="5.28515625" customWidth="1"/>
    <col min="10250" max="10250" width="0.85546875" customWidth="1"/>
    <col min="10251" max="10251" width="3" customWidth="1"/>
    <col min="10252" max="10252" width="3.42578125" customWidth="1"/>
    <col min="10253" max="10253" width="10.85546875" customWidth="1"/>
    <col min="10254" max="10254" width="14" customWidth="1"/>
    <col min="10255" max="10255" width="17.140625" customWidth="1"/>
    <col min="10256" max="10256" width="15.5703125" customWidth="1"/>
    <col min="10257" max="10257" width="13.28515625" customWidth="1"/>
    <col min="10258" max="10258" width="12.28515625" customWidth="1"/>
    <col min="10259" max="10259" width="13.42578125" customWidth="1"/>
    <col min="10260" max="10260" width="51.140625" customWidth="1"/>
    <col min="10261" max="10261" width="59" customWidth="1"/>
    <col min="10262" max="10262" width="60.85546875" customWidth="1"/>
    <col min="10263" max="10263" width="42.42578125" customWidth="1"/>
    <col min="10264" max="10264" width="15.42578125" customWidth="1"/>
    <col min="10265" max="10265" width="19" customWidth="1"/>
    <col min="10266" max="10482" width="11.42578125"/>
    <col min="10483" max="10483" width="2.42578125" customWidth="1"/>
    <col min="10484" max="10484" width="40.28515625" customWidth="1"/>
    <col min="10485" max="10485" width="7.5703125" customWidth="1"/>
    <col min="10486" max="10486" width="4.28515625" customWidth="1"/>
    <col min="10487" max="10487" width="3" customWidth="1"/>
    <col min="10488" max="10488" width="5.140625" customWidth="1"/>
    <col min="10489" max="10489" width="1.140625" customWidth="1"/>
    <col min="10490" max="10490" width="3.42578125" customWidth="1"/>
    <col min="10491" max="10491" width="3" customWidth="1"/>
    <col min="10492" max="10492" width="4" customWidth="1"/>
    <col min="10493" max="10493" width="3.140625" customWidth="1"/>
    <col min="10494" max="10494" width="6.140625" customWidth="1"/>
    <col min="10495" max="10495" width="4.28515625" customWidth="1"/>
    <col min="10496" max="10496" width="1.7109375" customWidth="1"/>
    <col min="10497" max="10497" width="3.42578125" customWidth="1"/>
    <col min="10498" max="10498" width="2.7109375" customWidth="1"/>
    <col min="10499" max="10499" width="3.42578125" customWidth="1"/>
    <col min="10500" max="10500" width="3.140625" customWidth="1"/>
    <col min="10501" max="10501" width="5" customWidth="1"/>
    <col min="10502" max="10502" width="1.7109375" customWidth="1"/>
    <col min="10503" max="10503" width="4.85546875" customWidth="1"/>
    <col min="10504" max="10504" width="1.28515625" customWidth="1"/>
    <col min="10505" max="10505" width="5.28515625" customWidth="1"/>
    <col min="10506" max="10506" width="0.85546875" customWidth="1"/>
    <col min="10507" max="10507" width="3" customWidth="1"/>
    <col min="10508" max="10508" width="3.42578125" customWidth="1"/>
    <col min="10509" max="10509" width="10.85546875" customWidth="1"/>
    <col min="10510" max="10510" width="14" customWidth="1"/>
    <col min="10511" max="10511" width="17.140625" customWidth="1"/>
    <col min="10512" max="10512" width="15.5703125" customWidth="1"/>
    <col min="10513" max="10513" width="13.28515625" customWidth="1"/>
    <col min="10514" max="10514" width="12.28515625" customWidth="1"/>
    <col min="10515" max="10515" width="13.42578125" customWidth="1"/>
    <col min="10516" max="10516" width="51.140625" customWidth="1"/>
    <col min="10517" max="10517" width="59" customWidth="1"/>
    <col min="10518" max="10518" width="60.85546875" customWidth="1"/>
    <col min="10519" max="10519" width="42.42578125" customWidth="1"/>
    <col min="10520" max="10520" width="15.42578125" customWidth="1"/>
    <col min="10521" max="10521" width="19" customWidth="1"/>
    <col min="10522" max="10738" width="11.42578125"/>
    <col min="10739" max="10739" width="2.42578125" customWidth="1"/>
    <col min="10740" max="10740" width="40.28515625" customWidth="1"/>
    <col min="10741" max="10741" width="7.5703125" customWidth="1"/>
    <col min="10742" max="10742" width="4.28515625" customWidth="1"/>
    <col min="10743" max="10743" width="3" customWidth="1"/>
    <col min="10744" max="10744" width="5.140625" customWidth="1"/>
    <col min="10745" max="10745" width="1.140625" customWidth="1"/>
    <col min="10746" max="10746" width="3.42578125" customWidth="1"/>
    <col min="10747" max="10747" width="3" customWidth="1"/>
    <col min="10748" max="10748" width="4" customWidth="1"/>
    <col min="10749" max="10749" width="3.140625" customWidth="1"/>
    <col min="10750" max="10750" width="6.140625" customWidth="1"/>
    <col min="10751" max="10751" width="4.28515625" customWidth="1"/>
    <col min="10752" max="10752" width="1.7109375" customWidth="1"/>
    <col min="10753" max="10753" width="3.42578125" customWidth="1"/>
    <col min="10754" max="10754" width="2.7109375" customWidth="1"/>
    <col min="10755" max="10755" width="3.42578125" customWidth="1"/>
    <col min="10756" max="10756" width="3.140625" customWidth="1"/>
    <col min="10757" max="10757" width="5" customWidth="1"/>
    <col min="10758" max="10758" width="1.7109375" customWidth="1"/>
    <col min="10759" max="10759" width="4.85546875" customWidth="1"/>
    <col min="10760" max="10760" width="1.28515625" customWidth="1"/>
    <col min="10761" max="10761" width="5.28515625" customWidth="1"/>
    <col min="10762" max="10762" width="0.85546875" customWidth="1"/>
    <col min="10763" max="10763" width="3" customWidth="1"/>
    <col min="10764" max="10764" width="3.42578125" customWidth="1"/>
    <col min="10765" max="10765" width="10.85546875" customWidth="1"/>
    <col min="10766" max="10766" width="14" customWidth="1"/>
    <col min="10767" max="10767" width="17.140625" customWidth="1"/>
    <col min="10768" max="10768" width="15.5703125" customWidth="1"/>
    <col min="10769" max="10769" width="13.28515625" customWidth="1"/>
    <col min="10770" max="10770" width="12.28515625" customWidth="1"/>
    <col min="10771" max="10771" width="13.42578125" customWidth="1"/>
    <col min="10772" max="10772" width="51.140625" customWidth="1"/>
    <col min="10773" max="10773" width="59" customWidth="1"/>
    <col min="10774" max="10774" width="60.85546875" customWidth="1"/>
    <col min="10775" max="10775" width="42.42578125" customWidth="1"/>
    <col min="10776" max="10776" width="15.42578125" customWidth="1"/>
    <col min="10777" max="10777" width="19" customWidth="1"/>
    <col min="10778" max="10994" width="11.42578125"/>
    <col min="10995" max="10995" width="2.42578125" customWidth="1"/>
    <col min="10996" max="10996" width="40.28515625" customWidth="1"/>
    <col min="10997" max="10997" width="7.5703125" customWidth="1"/>
    <col min="10998" max="10998" width="4.28515625" customWidth="1"/>
    <col min="10999" max="10999" width="3" customWidth="1"/>
    <col min="11000" max="11000" width="5.140625" customWidth="1"/>
    <col min="11001" max="11001" width="1.140625" customWidth="1"/>
    <col min="11002" max="11002" width="3.42578125" customWidth="1"/>
    <col min="11003" max="11003" width="3" customWidth="1"/>
    <col min="11004" max="11004" width="4" customWidth="1"/>
    <col min="11005" max="11005" width="3.140625" customWidth="1"/>
    <col min="11006" max="11006" width="6.140625" customWidth="1"/>
    <col min="11007" max="11007" width="4.28515625" customWidth="1"/>
    <col min="11008" max="11008" width="1.7109375" customWidth="1"/>
    <col min="11009" max="11009" width="3.42578125" customWidth="1"/>
    <col min="11010" max="11010" width="2.7109375" customWidth="1"/>
    <col min="11011" max="11011" width="3.42578125" customWidth="1"/>
    <col min="11012" max="11012" width="3.140625" customWidth="1"/>
    <col min="11013" max="11013" width="5" customWidth="1"/>
    <col min="11014" max="11014" width="1.7109375" customWidth="1"/>
    <col min="11015" max="11015" width="4.85546875" customWidth="1"/>
    <col min="11016" max="11016" width="1.28515625" customWidth="1"/>
    <col min="11017" max="11017" width="5.28515625" customWidth="1"/>
    <col min="11018" max="11018" width="0.85546875" customWidth="1"/>
    <col min="11019" max="11019" width="3" customWidth="1"/>
    <col min="11020" max="11020" width="3.42578125" customWidth="1"/>
    <col min="11021" max="11021" width="10.85546875" customWidth="1"/>
    <col min="11022" max="11022" width="14" customWidth="1"/>
    <col min="11023" max="11023" width="17.140625" customWidth="1"/>
    <col min="11024" max="11024" width="15.5703125" customWidth="1"/>
    <col min="11025" max="11025" width="13.28515625" customWidth="1"/>
    <col min="11026" max="11026" width="12.28515625" customWidth="1"/>
    <col min="11027" max="11027" width="13.42578125" customWidth="1"/>
    <col min="11028" max="11028" width="51.140625" customWidth="1"/>
    <col min="11029" max="11029" width="59" customWidth="1"/>
    <col min="11030" max="11030" width="60.85546875" customWidth="1"/>
    <col min="11031" max="11031" width="42.42578125" customWidth="1"/>
    <col min="11032" max="11032" width="15.42578125" customWidth="1"/>
    <col min="11033" max="11033" width="19" customWidth="1"/>
    <col min="11034" max="11250" width="11.42578125"/>
    <col min="11251" max="11251" width="2.42578125" customWidth="1"/>
    <col min="11252" max="11252" width="40.28515625" customWidth="1"/>
    <col min="11253" max="11253" width="7.5703125" customWidth="1"/>
    <col min="11254" max="11254" width="4.28515625" customWidth="1"/>
    <col min="11255" max="11255" width="3" customWidth="1"/>
    <col min="11256" max="11256" width="5.140625" customWidth="1"/>
    <col min="11257" max="11257" width="1.140625" customWidth="1"/>
    <col min="11258" max="11258" width="3.42578125" customWidth="1"/>
    <col min="11259" max="11259" width="3" customWidth="1"/>
    <col min="11260" max="11260" width="4" customWidth="1"/>
    <col min="11261" max="11261" width="3.140625" customWidth="1"/>
    <col min="11262" max="11262" width="6.140625" customWidth="1"/>
    <col min="11263" max="11263" width="4.28515625" customWidth="1"/>
    <col min="11264" max="11264" width="1.7109375" customWidth="1"/>
    <col min="11265" max="11265" width="3.42578125" customWidth="1"/>
    <col min="11266" max="11266" width="2.7109375" customWidth="1"/>
    <col min="11267" max="11267" width="3.42578125" customWidth="1"/>
    <col min="11268" max="11268" width="3.140625" customWidth="1"/>
    <col min="11269" max="11269" width="5" customWidth="1"/>
    <col min="11270" max="11270" width="1.7109375" customWidth="1"/>
    <col min="11271" max="11271" width="4.85546875" customWidth="1"/>
    <col min="11272" max="11272" width="1.28515625" customWidth="1"/>
    <col min="11273" max="11273" width="5.28515625" customWidth="1"/>
    <col min="11274" max="11274" width="0.85546875" customWidth="1"/>
    <col min="11275" max="11275" width="3" customWidth="1"/>
    <col min="11276" max="11276" width="3.42578125" customWidth="1"/>
    <col min="11277" max="11277" width="10.85546875" customWidth="1"/>
    <col min="11278" max="11278" width="14" customWidth="1"/>
    <col min="11279" max="11279" width="17.140625" customWidth="1"/>
    <col min="11280" max="11280" width="15.5703125" customWidth="1"/>
    <col min="11281" max="11281" width="13.28515625" customWidth="1"/>
    <col min="11282" max="11282" width="12.28515625" customWidth="1"/>
    <col min="11283" max="11283" width="13.42578125" customWidth="1"/>
    <col min="11284" max="11284" width="51.140625" customWidth="1"/>
    <col min="11285" max="11285" width="59" customWidth="1"/>
    <col min="11286" max="11286" width="60.85546875" customWidth="1"/>
    <col min="11287" max="11287" width="42.42578125" customWidth="1"/>
    <col min="11288" max="11288" width="15.42578125" customWidth="1"/>
    <col min="11289" max="11289" width="19" customWidth="1"/>
    <col min="11290" max="11506" width="11.42578125"/>
    <col min="11507" max="11507" width="2.42578125" customWidth="1"/>
    <col min="11508" max="11508" width="40.28515625" customWidth="1"/>
    <col min="11509" max="11509" width="7.5703125" customWidth="1"/>
    <col min="11510" max="11510" width="4.28515625" customWidth="1"/>
    <col min="11511" max="11511" width="3" customWidth="1"/>
    <col min="11512" max="11512" width="5.140625" customWidth="1"/>
    <col min="11513" max="11513" width="1.140625" customWidth="1"/>
    <col min="11514" max="11514" width="3.42578125" customWidth="1"/>
    <col min="11515" max="11515" width="3" customWidth="1"/>
    <col min="11516" max="11516" width="4" customWidth="1"/>
    <col min="11517" max="11517" width="3.140625" customWidth="1"/>
    <col min="11518" max="11518" width="6.140625" customWidth="1"/>
    <col min="11519" max="11519" width="4.28515625" customWidth="1"/>
    <col min="11520" max="11520" width="1.7109375" customWidth="1"/>
    <col min="11521" max="11521" width="3.42578125" customWidth="1"/>
    <col min="11522" max="11522" width="2.7109375" customWidth="1"/>
    <col min="11523" max="11523" width="3.42578125" customWidth="1"/>
    <col min="11524" max="11524" width="3.140625" customWidth="1"/>
    <col min="11525" max="11525" width="5" customWidth="1"/>
    <col min="11526" max="11526" width="1.7109375" customWidth="1"/>
    <col min="11527" max="11527" width="4.85546875" customWidth="1"/>
    <col min="11528" max="11528" width="1.28515625" customWidth="1"/>
    <col min="11529" max="11529" width="5.28515625" customWidth="1"/>
    <col min="11530" max="11530" width="0.85546875" customWidth="1"/>
    <col min="11531" max="11531" width="3" customWidth="1"/>
    <col min="11532" max="11532" width="3.42578125" customWidth="1"/>
    <col min="11533" max="11533" width="10.85546875" customWidth="1"/>
    <col min="11534" max="11534" width="14" customWidth="1"/>
    <col min="11535" max="11535" width="17.140625" customWidth="1"/>
    <col min="11536" max="11536" width="15.5703125" customWidth="1"/>
    <col min="11537" max="11537" width="13.28515625" customWidth="1"/>
    <col min="11538" max="11538" width="12.28515625" customWidth="1"/>
    <col min="11539" max="11539" width="13.42578125" customWidth="1"/>
    <col min="11540" max="11540" width="51.140625" customWidth="1"/>
    <col min="11541" max="11541" width="59" customWidth="1"/>
    <col min="11542" max="11542" width="60.85546875" customWidth="1"/>
    <col min="11543" max="11543" width="42.42578125" customWidth="1"/>
    <col min="11544" max="11544" width="15.42578125" customWidth="1"/>
    <col min="11545" max="11545" width="19" customWidth="1"/>
    <col min="11546" max="11762" width="11.42578125"/>
    <col min="11763" max="11763" width="2.42578125" customWidth="1"/>
    <col min="11764" max="11764" width="40.28515625" customWidth="1"/>
    <col min="11765" max="11765" width="7.5703125" customWidth="1"/>
    <col min="11766" max="11766" width="4.28515625" customWidth="1"/>
    <col min="11767" max="11767" width="3" customWidth="1"/>
    <col min="11768" max="11768" width="5.140625" customWidth="1"/>
    <col min="11769" max="11769" width="1.140625" customWidth="1"/>
    <col min="11770" max="11770" width="3.42578125" customWidth="1"/>
    <col min="11771" max="11771" width="3" customWidth="1"/>
    <col min="11772" max="11772" width="4" customWidth="1"/>
    <col min="11773" max="11773" width="3.140625" customWidth="1"/>
    <col min="11774" max="11774" width="6.140625" customWidth="1"/>
    <col min="11775" max="11775" width="4.28515625" customWidth="1"/>
    <col min="11776" max="11776" width="1.7109375" customWidth="1"/>
    <col min="11777" max="11777" width="3.42578125" customWidth="1"/>
    <col min="11778" max="11778" width="2.7109375" customWidth="1"/>
    <col min="11779" max="11779" width="3.42578125" customWidth="1"/>
    <col min="11780" max="11780" width="3.140625" customWidth="1"/>
    <col min="11781" max="11781" width="5" customWidth="1"/>
    <col min="11782" max="11782" width="1.7109375" customWidth="1"/>
    <col min="11783" max="11783" width="4.85546875" customWidth="1"/>
    <col min="11784" max="11784" width="1.28515625" customWidth="1"/>
    <col min="11785" max="11785" width="5.28515625" customWidth="1"/>
    <col min="11786" max="11786" width="0.85546875" customWidth="1"/>
    <col min="11787" max="11787" width="3" customWidth="1"/>
    <col min="11788" max="11788" width="3.42578125" customWidth="1"/>
    <col min="11789" max="11789" width="10.85546875" customWidth="1"/>
    <col min="11790" max="11790" width="14" customWidth="1"/>
    <col min="11791" max="11791" width="17.140625" customWidth="1"/>
    <col min="11792" max="11792" width="15.5703125" customWidth="1"/>
    <col min="11793" max="11793" width="13.28515625" customWidth="1"/>
    <col min="11794" max="11794" width="12.28515625" customWidth="1"/>
    <col min="11795" max="11795" width="13.42578125" customWidth="1"/>
    <col min="11796" max="11796" width="51.140625" customWidth="1"/>
    <col min="11797" max="11797" width="59" customWidth="1"/>
    <col min="11798" max="11798" width="60.85546875" customWidth="1"/>
    <col min="11799" max="11799" width="42.42578125" customWidth="1"/>
    <col min="11800" max="11800" width="15.42578125" customWidth="1"/>
    <col min="11801" max="11801" width="19" customWidth="1"/>
    <col min="11802" max="12018" width="11.42578125"/>
    <col min="12019" max="12019" width="2.42578125" customWidth="1"/>
    <col min="12020" max="12020" width="40.28515625" customWidth="1"/>
    <col min="12021" max="12021" width="7.5703125" customWidth="1"/>
    <col min="12022" max="12022" width="4.28515625" customWidth="1"/>
    <col min="12023" max="12023" width="3" customWidth="1"/>
    <col min="12024" max="12024" width="5.140625" customWidth="1"/>
    <col min="12025" max="12025" width="1.140625" customWidth="1"/>
    <col min="12026" max="12026" width="3.42578125" customWidth="1"/>
    <col min="12027" max="12027" width="3" customWidth="1"/>
    <col min="12028" max="12028" width="4" customWidth="1"/>
    <col min="12029" max="12029" width="3.140625" customWidth="1"/>
    <col min="12030" max="12030" width="6.140625" customWidth="1"/>
    <col min="12031" max="12031" width="4.28515625" customWidth="1"/>
    <col min="12032" max="12032" width="1.7109375" customWidth="1"/>
    <col min="12033" max="12033" width="3.42578125" customWidth="1"/>
    <col min="12034" max="12034" width="2.7109375" customWidth="1"/>
    <col min="12035" max="12035" width="3.42578125" customWidth="1"/>
    <col min="12036" max="12036" width="3.140625" customWidth="1"/>
    <col min="12037" max="12037" width="5" customWidth="1"/>
    <col min="12038" max="12038" width="1.7109375" customWidth="1"/>
    <col min="12039" max="12039" width="4.85546875" customWidth="1"/>
    <col min="12040" max="12040" width="1.28515625" customWidth="1"/>
    <col min="12041" max="12041" width="5.28515625" customWidth="1"/>
    <col min="12042" max="12042" width="0.85546875" customWidth="1"/>
    <col min="12043" max="12043" width="3" customWidth="1"/>
    <col min="12044" max="12044" width="3.42578125" customWidth="1"/>
    <col min="12045" max="12045" width="10.85546875" customWidth="1"/>
    <col min="12046" max="12046" width="14" customWidth="1"/>
    <col min="12047" max="12047" width="17.140625" customWidth="1"/>
    <col min="12048" max="12048" width="15.5703125" customWidth="1"/>
    <col min="12049" max="12049" width="13.28515625" customWidth="1"/>
    <col min="12050" max="12050" width="12.28515625" customWidth="1"/>
    <col min="12051" max="12051" width="13.42578125" customWidth="1"/>
    <col min="12052" max="12052" width="51.140625" customWidth="1"/>
    <col min="12053" max="12053" width="59" customWidth="1"/>
    <col min="12054" max="12054" width="60.85546875" customWidth="1"/>
    <col min="12055" max="12055" width="42.42578125" customWidth="1"/>
    <col min="12056" max="12056" width="15.42578125" customWidth="1"/>
    <col min="12057" max="12057" width="19" customWidth="1"/>
    <col min="12058" max="12274" width="11.42578125"/>
    <col min="12275" max="12275" width="2.42578125" customWidth="1"/>
    <col min="12276" max="12276" width="40.28515625" customWidth="1"/>
    <col min="12277" max="12277" width="7.5703125" customWidth="1"/>
    <col min="12278" max="12278" width="4.28515625" customWidth="1"/>
    <col min="12279" max="12279" width="3" customWidth="1"/>
    <col min="12280" max="12280" width="5.140625" customWidth="1"/>
    <col min="12281" max="12281" width="1.140625" customWidth="1"/>
    <col min="12282" max="12282" width="3.42578125" customWidth="1"/>
    <col min="12283" max="12283" width="3" customWidth="1"/>
    <col min="12284" max="12284" width="4" customWidth="1"/>
    <col min="12285" max="12285" width="3.140625" customWidth="1"/>
    <col min="12286" max="12286" width="6.140625" customWidth="1"/>
    <col min="12287" max="12287" width="4.28515625" customWidth="1"/>
    <col min="12288" max="12288" width="1.7109375" customWidth="1"/>
    <col min="12289" max="12289" width="3.42578125" customWidth="1"/>
    <col min="12290" max="12290" width="2.7109375" customWidth="1"/>
    <col min="12291" max="12291" width="3.42578125" customWidth="1"/>
    <col min="12292" max="12292" width="3.140625" customWidth="1"/>
    <col min="12293" max="12293" width="5" customWidth="1"/>
    <col min="12294" max="12294" width="1.7109375" customWidth="1"/>
    <col min="12295" max="12295" width="4.85546875" customWidth="1"/>
    <col min="12296" max="12296" width="1.28515625" customWidth="1"/>
    <col min="12297" max="12297" width="5.28515625" customWidth="1"/>
    <col min="12298" max="12298" width="0.85546875" customWidth="1"/>
    <col min="12299" max="12299" width="3" customWidth="1"/>
    <col min="12300" max="12300" width="3.42578125" customWidth="1"/>
    <col min="12301" max="12301" width="10.85546875" customWidth="1"/>
    <col min="12302" max="12302" width="14" customWidth="1"/>
    <col min="12303" max="12303" width="17.140625" customWidth="1"/>
    <col min="12304" max="12304" width="15.5703125" customWidth="1"/>
    <col min="12305" max="12305" width="13.28515625" customWidth="1"/>
    <col min="12306" max="12306" width="12.28515625" customWidth="1"/>
    <col min="12307" max="12307" width="13.42578125" customWidth="1"/>
    <col min="12308" max="12308" width="51.140625" customWidth="1"/>
    <col min="12309" max="12309" width="59" customWidth="1"/>
    <col min="12310" max="12310" width="60.85546875" customWidth="1"/>
    <col min="12311" max="12311" width="42.42578125" customWidth="1"/>
    <col min="12312" max="12312" width="15.42578125" customWidth="1"/>
    <col min="12313" max="12313" width="19" customWidth="1"/>
    <col min="12314" max="12530" width="11.42578125"/>
    <col min="12531" max="12531" width="2.42578125" customWidth="1"/>
    <col min="12532" max="12532" width="40.28515625" customWidth="1"/>
    <col min="12533" max="12533" width="7.5703125" customWidth="1"/>
    <col min="12534" max="12534" width="4.28515625" customWidth="1"/>
    <col min="12535" max="12535" width="3" customWidth="1"/>
    <col min="12536" max="12536" width="5.140625" customWidth="1"/>
    <col min="12537" max="12537" width="1.140625" customWidth="1"/>
    <col min="12538" max="12538" width="3.42578125" customWidth="1"/>
    <col min="12539" max="12539" width="3" customWidth="1"/>
    <col min="12540" max="12540" width="4" customWidth="1"/>
    <col min="12541" max="12541" width="3.140625" customWidth="1"/>
    <col min="12542" max="12542" width="6.140625" customWidth="1"/>
    <col min="12543" max="12543" width="4.28515625" customWidth="1"/>
    <col min="12544" max="12544" width="1.7109375" customWidth="1"/>
    <col min="12545" max="12545" width="3.42578125" customWidth="1"/>
    <col min="12546" max="12546" width="2.7109375" customWidth="1"/>
    <col min="12547" max="12547" width="3.42578125" customWidth="1"/>
    <col min="12548" max="12548" width="3.140625" customWidth="1"/>
    <col min="12549" max="12549" width="5" customWidth="1"/>
    <col min="12550" max="12550" width="1.7109375" customWidth="1"/>
    <col min="12551" max="12551" width="4.85546875" customWidth="1"/>
    <col min="12552" max="12552" width="1.28515625" customWidth="1"/>
    <col min="12553" max="12553" width="5.28515625" customWidth="1"/>
    <col min="12554" max="12554" width="0.85546875" customWidth="1"/>
    <col min="12555" max="12555" width="3" customWidth="1"/>
    <col min="12556" max="12556" width="3.42578125" customWidth="1"/>
    <col min="12557" max="12557" width="10.85546875" customWidth="1"/>
    <col min="12558" max="12558" width="14" customWidth="1"/>
    <col min="12559" max="12559" width="17.140625" customWidth="1"/>
    <col min="12560" max="12560" width="15.5703125" customWidth="1"/>
    <col min="12561" max="12561" width="13.28515625" customWidth="1"/>
    <col min="12562" max="12562" width="12.28515625" customWidth="1"/>
    <col min="12563" max="12563" width="13.42578125" customWidth="1"/>
    <col min="12564" max="12564" width="51.140625" customWidth="1"/>
    <col min="12565" max="12565" width="59" customWidth="1"/>
    <col min="12566" max="12566" width="60.85546875" customWidth="1"/>
    <col min="12567" max="12567" width="42.42578125" customWidth="1"/>
    <col min="12568" max="12568" width="15.42578125" customWidth="1"/>
    <col min="12569" max="12569" width="19" customWidth="1"/>
    <col min="12570" max="12786" width="11.42578125"/>
    <col min="12787" max="12787" width="2.42578125" customWidth="1"/>
    <col min="12788" max="12788" width="40.28515625" customWidth="1"/>
    <col min="12789" max="12789" width="7.5703125" customWidth="1"/>
    <col min="12790" max="12790" width="4.28515625" customWidth="1"/>
    <col min="12791" max="12791" width="3" customWidth="1"/>
    <col min="12792" max="12792" width="5.140625" customWidth="1"/>
    <col min="12793" max="12793" width="1.140625" customWidth="1"/>
    <col min="12794" max="12794" width="3.42578125" customWidth="1"/>
    <col min="12795" max="12795" width="3" customWidth="1"/>
    <col min="12796" max="12796" width="4" customWidth="1"/>
    <col min="12797" max="12797" width="3.140625" customWidth="1"/>
    <col min="12798" max="12798" width="6.140625" customWidth="1"/>
    <col min="12799" max="12799" width="4.28515625" customWidth="1"/>
    <col min="12800" max="12800" width="1.7109375" customWidth="1"/>
    <col min="12801" max="12801" width="3.42578125" customWidth="1"/>
    <col min="12802" max="12802" width="2.7109375" customWidth="1"/>
    <col min="12803" max="12803" width="3.42578125" customWidth="1"/>
    <col min="12804" max="12804" width="3.140625" customWidth="1"/>
    <col min="12805" max="12805" width="5" customWidth="1"/>
    <col min="12806" max="12806" width="1.7109375" customWidth="1"/>
    <col min="12807" max="12807" width="4.85546875" customWidth="1"/>
    <col min="12808" max="12808" width="1.28515625" customWidth="1"/>
    <col min="12809" max="12809" width="5.28515625" customWidth="1"/>
    <col min="12810" max="12810" width="0.85546875" customWidth="1"/>
    <col min="12811" max="12811" width="3" customWidth="1"/>
    <col min="12812" max="12812" width="3.42578125" customWidth="1"/>
    <col min="12813" max="12813" width="10.85546875" customWidth="1"/>
    <col min="12814" max="12814" width="14" customWidth="1"/>
    <col min="12815" max="12815" width="17.140625" customWidth="1"/>
    <col min="12816" max="12816" width="15.5703125" customWidth="1"/>
    <col min="12817" max="12817" width="13.28515625" customWidth="1"/>
    <col min="12818" max="12818" width="12.28515625" customWidth="1"/>
    <col min="12819" max="12819" width="13.42578125" customWidth="1"/>
    <col min="12820" max="12820" width="51.140625" customWidth="1"/>
    <col min="12821" max="12821" width="59" customWidth="1"/>
    <col min="12822" max="12822" width="60.85546875" customWidth="1"/>
    <col min="12823" max="12823" width="42.42578125" customWidth="1"/>
    <col min="12824" max="12824" width="15.42578125" customWidth="1"/>
    <col min="12825" max="12825" width="19" customWidth="1"/>
    <col min="12826" max="13042" width="11.42578125"/>
    <col min="13043" max="13043" width="2.42578125" customWidth="1"/>
    <col min="13044" max="13044" width="40.28515625" customWidth="1"/>
    <col min="13045" max="13045" width="7.5703125" customWidth="1"/>
    <col min="13046" max="13046" width="4.28515625" customWidth="1"/>
    <col min="13047" max="13047" width="3" customWidth="1"/>
    <col min="13048" max="13048" width="5.140625" customWidth="1"/>
    <col min="13049" max="13049" width="1.140625" customWidth="1"/>
    <col min="13050" max="13050" width="3.42578125" customWidth="1"/>
    <col min="13051" max="13051" width="3" customWidth="1"/>
    <col min="13052" max="13052" width="4" customWidth="1"/>
    <col min="13053" max="13053" width="3.140625" customWidth="1"/>
    <col min="13054" max="13054" width="6.140625" customWidth="1"/>
    <col min="13055" max="13055" width="4.28515625" customWidth="1"/>
    <col min="13056" max="13056" width="1.7109375" customWidth="1"/>
    <col min="13057" max="13057" width="3.42578125" customWidth="1"/>
    <col min="13058" max="13058" width="2.7109375" customWidth="1"/>
    <col min="13059" max="13059" width="3.42578125" customWidth="1"/>
    <col min="13060" max="13060" width="3.140625" customWidth="1"/>
    <col min="13061" max="13061" width="5" customWidth="1"/>
    <col min="13062" max="13062" width="1.7109375" customWidth="1"/>
    <col min="13063" max="13063" width="4.85546875" customWidth="1"/>
    <col min="13064" max="13064" width="1.28515625" customWidth="1"/>
    <col min="13065" max="13065" width="5.28515625" customWidth="1"/>
    <col min="13066" max="13066" width="0.85546875" customWidth="1"/>
    <col min="13067" max="13067" width="3" customWidth="1"/>
    <col min="13068" max="13068" width="3.42578125" customWidth="1"/>
    <col min="13069" max="13069" width="10.85546875" customWidth="1"/>
    <col min="13070" max="13070" width="14" customWidth="1"/>
    <col min="13071" max="13071" width="17.140625" customWidth="1"/>
    <col min="13072" max="13072" width="15.5703125" customWidth="1"/>
    <col min="13073" max="13073" width="13.28515625" customWidth="1"/>
    <col min="13074" max="13074" width="12.28515625" customWidth="1"/>
    <col min="13075" max="13075" width="13.42578125" customWidth="1"/>
    <col min="13076" max="13076" width="51.140625" customWidth="1"/>
    <col min="13077" max="13077" width="59" customWidth="1"/>
    <col min="13078" max="13078" width="60.85546875" customWidth="1"/>
    <col min="13079" max="13079" width="42.42578125" customWidth="1"/>
    <col min="13080" max="13080" width="15.42578125" customWidth="1"/>
    <col min="13081" max="13081" width="19" customWidth="1"/>
    <col min="13082" max="13298" width="11.42578125"/>
    <col min="13299" max="13299" width="2.42578125" customWidth="1"/>
    <col min="13300" max="13300" width="40.28515625" customWidth="1"/>
    <col min="13301" max="13301" width="7.5703125" customWidth="1"/>
    <col min="13302" max="13302" width="4.28515625" customWidth="1"/>
    <col min="13303" max="13303" width="3" customWidth="1"/>
    <col min="13304" max="13304" width="5.140625" customWidth="1"/>
    <col min="13305" max="13305" width="1.140625" customWidth="1"/>
    <col min="13306" max="13306" width="3.42578125" customWidth="1"/>
    <col min="13307" max="13307" width="3" customWidth="1"/>
    <col min="13308" max="13308" width="4" customWidth="1"/>
    <col min="13309" max="13309" width="3.140625" customWidth="1"/>
    <col min="13310" max="13310" width="6.140625" customWidth="1"/>
    <col min="13311" max="13311" width="4.28515625" customWidth="1"/>
    <col min="13312" max="13312" width="1.7109375" customWidth="1"/>
    <col min="13313" max="13313" width="3.42578125" customWidth="1"/>
    <col min="13314" max="13314" width="2.7109375" customWidth="1"/>
    <col min="13315" max="13315" width="3.42578125" customWidth="1"/>
    <col min="13316" max="13316" width="3.140625" customWidth="1"/>
    <col min="13317" max="13317" width="5" customWidth="1"/>
    <col min="13318" max="13318" width="1.7109375" customWidth="1"/>
    <col min="13319" max="13319" width="4.85546875" customWidth="1"/>
    <col min="13320" max="13320" width="1.28515625" customWidth="1"/>
    <col min="13321" max="13321" width="5.28515625" customWidth="1"/>
    <col min="13322" max="13322" width="0.85546875" customWidth="1"/>
    <col min="13323" max="13323" width="3" customWidth="1"/>
    <col min="13324" max="13324" width="3.42578125" customWidth="1"/>
    <col min="13325" max="13325" width="10.85546875" customWidth="1"/>
    <col min="13326" max="13326" width="14" customWidth="1"/>
    <col min="13327" max="13327" width="17.140625" customWidth="1"/>
    <col min="13328" max="13328" width="15.5703125" customWidth="1"/>
    <col min="13329" max="13329" width="13.28515625" customWidth="1"/>
    <col min="13330" max="13330" width="12.28515625" customWidth="1"/>
    <col min="13331" max="13331" width="13.42578125" customWidth="1"/>
    <col min="13332" max="13332" width="51.140625" customWidth="1"/>
    <col min="13333" max="13333" width="59" customWidth="1"/>
    <col min="13334" max="13334" width="60.85546875" customWidth="1"/>
    <col min="13335" max="13335" width="42.42578125" customWidth="1"/>
    <col min="13336" max="13336" width="15.42578125" customWidth="1"/>
    <col min="13337" max="13337" width="19" customWidth="1"/>
    <col min="13338" max="13554" width="11.42578125"/>
    <col min="13555" max="13555" width="2.42578125" customWidth="1"/>
    <col min="13556" max="13556" width="40.28515625" customWidth="1"/>
    <col min="13557" max="13557" width="7.5703125" customWidth="1"/>
    <col min="13558" max="13558" width="4.28515625" customWidth="1"/>
    <col min="13559" max="13559" width="3" customWidth="1"/>
    <col min="13560" max="13560" width="5.140625" customWidth="1"/>
    <col min="13561" max="13561" width="1.140625" customWidth="1"/>
    <col min="13562" max="13562" width="3.42578125" customWidth="1"/>
    <col min="13563" max="13563" width="3" customWidth="1"/>
    <col min="13564" max="13564" width="4" customWidth="1"/>
    <col min="13565" max="13565" width="3.140625" customWidth="1"/>
    <col min="13566" max="13566" width="6.140625" customWidth="1"/>
    <col min="13567" max="13567" width="4.28515625" customWidth="1"/>
    <col min="13568" max="13568" width="1.7109375" customWidth="1"/>
    <col min="13569" max="13569" width="3.42578125" customWidth="1"/>
    <col min="13570" max="13570" width="2.7109375" customWidth="1"/>
    <col min="13571" max="13571" width="3.42578125" customWidth="1"/>
    <col min="13572" max="13572" width="3.140625" customWidth="1"/>
    <col min="13573" max="13573" width="5" customWidth="1"/>
    <col min="13574" max="13574" width="1.7109375" customWidth="1"/>
    <col min="13575" max="13575" width="4.85546875" customWidth="1"/>
    <col min="13576" max="13576" width="1.28515625" customWidth="1"/>
    <col min="13577" max="13577" width="5.28515625" customWidth="1"/>
    <col min="13578" max="13578" width="0.85546875" customWidth="1"/>
    <col min="13579" max="13579" width="3" customWidth="1"/>
    <col min="13580" max="13580" width="3.42578125" customWidth="1"/>
    <col min="13581" max="13581" width="10.85546875" customWidth="1"/>
    <col min="13582" max="13582" width="14" customWidth="1"/>
    <col min="13583" max="13583" width="17.140625" customWidth="1"/>
    <col min="13584" max="13584" width="15.5703125" customWidth="1"/>
    <col min="13585" max="13585" width="13.28515625" customWidth="1"/>
    <col min="13586" max="13586" width="12.28515625" customWidth="1"/>
    <col min="13587" max="13587" width="13.42578125" customWidth="1"/>
    <col min="13588" max="13588" width="51.140625" customWidth="1"/>
    <col min="13589" max="13589" width="59" customWidth="1"/>
    <col min="13590" max="13590" width="60.85546875" customWidth="1"/>
    <col min="13591" max="13591" width="42.42578125" customWidth="1"/>
    <col min="13592" max="13592" width="15.42578125" customWidth="1"/>
    <col min="13593" max="13593" width="19" customWidth="1"/>
    <col min="13594" max="13810" width="11.42578125"/>
    <col min="13811" max="13811" width="2.42578125" customWidth="1"/>
    <col min="13812" max="13812" width="40.28515625" customWidth="1"/>
    <col min="13813" max="13813" width="7.5703125" customWidth="1"/>
    <col min="13814" max="13814" width="4.28515625" customWidth="1"/>
    <col min="13815" max="13815" width="3" customWidth="1"/>
    <col min="13816" max="13816" width="5.140625" customWidth="1"/>
    <col min="13817" max="13817" width="1.140625" customWidth="1"/>
    <col min="13818" max="13818" width="3.42578125" customWidth="1"/>
    <col min="13819" max="13819" width="3" customWidth="1"/>
    <col min="13820" max="13820" width="4" customWidth="1"/>
    <col min="13821" max="13821" width="3.140625" customWidth="1"/>
    <col min="13822" max="13822" width="6.140625" customWidth="1"/>
    <col min="13823" max="13823" width="4.28515625" customWidth="1"/>
    <col min="13824" max="13824" width="1.7109375" customWidth="1"/>
    <col min="13825" max="13825" width="3.42578125" customWidth="1"/>
    <col min="13826" max="13826" width="2.7109375" customWidth="1"/>
    <col min="13827" max="13827" width="3.42578125" customWidth="1"/>
    <col min="13828" max="13828" width="3.140625" customWidth="1"/>
    <col min="13829" max="13829" width="5" customWidth="1"/>
    <col min="13830" max="13830" width="1.7109375" customWidth="1"/>
    <col min="13831" max="13831" width="4.85546875" customWidth="1"/>
    <col min="13832" max="13832" width="1.28515625" customWidth="1"/>
    <col min="13833" max="13833" width="5.28515625" customWidth="1"/>
    <col min="13834" max="13834" width="0.85546875" customWidth="1"/>
    <col min="13835" max="13835" width="3" customWidth="1"/>
    <col min="13836" max="13836" width="3.42578125" customWidth="1"/>
    <col min="13837" max="13837" width="10.85546875" customWidth="1"/>
    <col min="13838" max="13838" width="14" customWidth="1"/>
    <col min="13839" max="13839" width="17.140625" customWidth="1"/>
    <col min="13840" max="13840" width="15.5703125" customWidth="1"/>
    <col min="13841" max="13841" width="13.28515625" customWidth="1"/>
    <col min="13842" max="13842" width="12.28515625" customWidth="1"/>
    <col min="13843" max="13843" width="13.42578125" customWidth="1"/>
    <col min="13844" max="13844" width="51.140625" customWidth="1"/>
    <col min="13845" max="13845" width="59" customWidth="1"/>
    <col min="13846" max="13846" width="60.85546875" customWidth="1"/>
    <col min="13847" max="13847" width="42.42578125" customWidth="1"/>
    <col min="13848" max="13848" width="15.42578125" customWidth="1"/>
    <col min="13849" max="13849" width="19" customWidth="1"/>
    <col min="13850" max="14066" width="11.42578125"/>
    <col min="14067" max="14067" width="2.42578125" customWidth="1"/>
    <col min="14068" max="14068" width="40.28515625" customWidth="1"/>
    <col min="14069" max="14069" width="7.5703125" customWidth="1"/>
    <col min="14070" max="14070" width="4.28515625" customWidth="1"/>
    <col min="14071" max="14071" width="3" customWidth="1"/>
    <col min="14072" max="14072" width="5.140625" customWidth="1"/>
    <col min="14073" max="14073" width="1.140625" customWidth="1"/>
    <col min="14074" max="14074" width="3.42578125" customWidth="1"/>
    <col min="14075" max="14075" width="3" customWidth="1"/>
    <col min="14076" max="14076" width="4" customWidth="1"/>
    <col min="14077" max="14077" width="3.140625" customWidth="1"/>
    <col min="14078" max="14078" width="6.140625" customWidth="1"/>
    <col min="14079" max="14079" width="4.28515625" customWidth="1"/>
    <col min="14080" max="14080" width="1.7109375" customWidth="1"/>
    <col min="14081" max="14081" width="3.42578125" customWidth="1"/>
    <col min="14082" max="14082" width="2.7109375" customWidth="1"/>
    <col min="14083" max="14083" width="3.42578125" customWidth="1"/>
    <col min="14084" max="14084" width="3.140625" customWidth="1"/>
    <col min="14085" max="14085" width="5" customWidth="1"/>
    <col min="14086" max="14086" width="1.7109375" customWidth="1"/>
    <col min="14087" max="14087" width="4.85546875" customWidth="1"/>
    <col min="14088" max="14088" width="1.28515625" customWidth="1"/>
    <col min="14089" max="14089" width="5.28515625" customWidth="1"/>
    <col min="14090" max="14090" width="0.85546875" customWidth="1"/>
    <col min="14091" max="14091" width="3" customWidth="1"/>
    <col min="14092" max="14092" width="3.42578125" customWidth="1"/>
    <col min="14093" max="14093" width="10.85546875" customWidth="1"/>
    <col min="14094" max="14094" width="14" customWidth="1"/>
    <col min="14095" max="14095" width="17.140625" customWidth="1"/>
    <col min="14096" max="14096" width="15.5703125" customWidth="1"/>
    <col min="14097" max="14097" width="13.28515625" customWidth="1"/>
    <col min="14098" max="14098" width="12.28515625" customWidth="1"/>
    <col min="14099" max="14099" width="13.42578125" customWidth="1"/>
    <col min="14100" max="14100" width="51.140625" customWidth="1"/>
    <col min="14101" max="14101" width="59" customWidth="1"/>
    <col min="14102" max="14102" width="60.85546875" customWidth="1"/>
    <col min="14103" max="14103" width="42.42578125" customWidth="1"/>
    <col min="14104" max="14104" width="15.42578125" customWidth="1"/>
    <col min="14105" max="14105" width="19" customWidth="1"/>
    <col min="14106" max="14322" width="11.42578125"/>
    <col min="14323" max="14323" width="2.42578125" customWidth="1"/>
    <col min="14324" max="14324" width="40.28515625" customWidth="1"/>
    <col min="14325" max="14325" width="7.5703125" customWidth="1"/>
    <col min="14326" max="14326" width="4.28515625" customWidth="1"/>
    <col min="14327" max="14327" width="3" customWidth="1"/>
    <col min="14328" max="14328" width="5.140625" customWidth="1"/>
    <col min="14329" max="14329" width="1.140625" customWidth="1"/>
    <col min="14330" max="14330" width="3.42578125" customWidth="1"/>
    <col min="14331" max="14331" width="3" customWidth="1"/>
    <col min="14332" max="14332" width="4" customWidth="1"/>
    <col min="14333" max="14333" width="3.140625" customWidth="1"/>
    <col min="14334" max="14334" width="6.140625" customWidth="1"/>
    <col min="14335" max="14335" width="4.28515625" customWidth="1"/>
    <col min="14336" max="14336" width="1.7109375" customWidth="1"/>
    <col min="14337" max="14337" width="3.42578125" customWidth="1"/>
    <col min="14338" max="14338" width="2.7109375" customWidth="1"/>
    <col min="14339" max="14339" width="3.42578125" customWidth="1"/>
    <col min="14340" max="14340" width="3.140625" customWidth="1"/>
    <col min="14341" max="14341" width="5" customWidth="1"/>
    <col min="14342" max="14342" width="1.7109375" customWidth="1"/>
    <col min="14343" max="14343" width="4.85546875" customWidth="1"/>
    <col min="14344" max="14344" width="1.28515625" customWidth="1"/>
    <col min="14345" max="14345" width="5.28515625" customWidth="1"/>
    <col min="14346" max="14346" width="0.85546875" customWidth="1"/>
    <col min="14347" max="14347" width="3" customWidth="1"/>
    <col min="14348" max="14348" width="3.42578125" customWidth="1"/>
    <col min="14349" max="14349" width="10.85546875" customWidth="1"/>
    <col min="14350" max="14350" width="14" customWidth="1"/>
    <col min="14351" max="14351" width="17.140625" customWidth="1"/>
    <col min="14352" max="14352" width="15.5703125" customWidth="1"/>
    <col min="14353" max="14353" width="13.28515625" customWidth="1"/>
    <col min="14354" max="14354" width="12.28515625" customWidth="1"/>
    <col min="14355" max="14355" width="13.42578125" customWidth="1"/>
    <col min="14356" max="14356" width="51.140625" customWidth="1"/>
    <col min="14357" max="14357" width="59" customWidth="1"/>
    <col min="14358" max="14358" width="60.85546875" customWidth="1"/>
    <col min="14359" max="14359" width="42.42578125" customWidth="1"/>
    <col min="14360" max="14360" width="15.42578125" customWidth="1"/>
    <col min="14361" max="14361" width="19" customWidth="1"/>
    <col min="14362" max="14578" width="11.42578125"/>
    <col min="14579" max="14579" width="2.42578125" customWidth="1"/>
    <col min="14580" max="14580" width="40.28515625" customWidth="1"/>
    <col min="14581" max="14581" width="7.5703125" customWidth="1"/>
    <col min="14582" max="14582" width="4.28515625" customWidth="1"/>
    <col min="14583" max="14583" width="3" customWidth="1"/>
    <col min="14584" max="14584" width="5.140625" customWidth="1"/>
    <col min="14585" max="14585" width="1.140625" customWidth="1"/>
    <col min="14586" max="14586" width="3.42578125" customWidth="1"/>
    <col min="14587" max="14587" width="3" customWidth="1"/>
    <col min="14588" max="14588" width="4" customWidth="1"/>
    <col min="14589" max="14589" width="3.140625" customWidth="1"/>
    <col min="14590" max="14590" width="6.140625" customWidth="1"/>
    <col min="14591" max="14591" width="4.28515625" customWidth="1"/>
    <col min="14592" max="14592" width="1.7109375" customWidth="1"/>
    <col min="14593" max="14593" width="3.42578125" customWidth="1"/>
    <col min="14594" max="14594" width="2.7109375" customWidth="1"/>
    <col min="14595" max="14595" width="3.42578125" customWidth="1"/>
    <col min="14596" max="14596" width="3.140625" customWidth="1"/>
    <col min="14597" max="14597" width="5" customWidth="1"/>
    <col min="14598" max="14598" width="1.7109375" customWidth="1"/>
    <col min="14599" max="14599" width="4.85546875" customWidth="1"/>
    <col min="14600" max="14600" width="1.28515625" customWidth="1"/>
    <col min="14601" max="14601" width="5.28515625" customWidth="1"/>
    <col min="14602" max="14602" width="0.85546875" customWidth="1"/>
    <col min="14603" max="14603" width="3" customWidth="1"/>
    <col min="14604" max="14604" width="3.42578125" customWidth="1"/>
    <col min="14605" max="14605" width="10.85546875" customWidth="1"/>
    <col min="14606" max="14606" width="14" customWidth="1"/>
    <col min="14607" max="14607" width="17.140625" customWidth="1"/>
    <col min="14608" max="14608" width="15.5703125" customWidth="1"/>
    <col min="14609" max="14609" width="13.28515625" customWidth="1"/>
    <col min="14610" max="14610" width="12.28515625" customWidth="1"/>
    <col min="14611" max="14611" width="13.42578125" customWidth="1"/>
    <col min="14612" max="14612" width="51.140625" customWidth="1"/>
    <col min="14613" max="14613" width="59" customWidth="1"/>
    <col min="14614" max="14614" width="60.85546875" customWidth="1"/>
    <col min="14615" max="14615" width="42.42578125" customWidth="1"/>
    <col min="14616" max="14616" width="15.42578125" customWidth="1"/>
    <col min="14617" max="14617" width="19" customWidth="1"/>
    <col min="14618" max="14834" width="11.42578125"/>
    <col min="14835" max="14835" width="2.42578125" customWidth="1"/>
    <col min="14836" max="14836" width="40.28515625" customWidth="1"/>
    <col min="14837" max="14837" width="7.5703125" customWidth="1"/>
    <col min="14838" max="14838" width="4.28515625" customWidth="1"/>
    <col min="14839" max="14839" width="3" customWidth="1"/>
    <col min="14840" max="14840" width="5.140625" customWidth="1"/>
    <col min="14841" max="14841" width="1.140625" customWidth="1"/>
    <col min="14842" max="14842" width="3.42578125" customWidth="1"/>
    <col min="14843" max="14843" width="3" customWidth="1"/>
    <col min="14844" max="14844" width="4" customWidth="1"/>
    <col min="14845" max="14845" width="3.140625" customWidth="1"/>
    <col min="14846" max="14846" width="6.140625" customWidth="1"/>
    <col min="14847" max="14847" width="4.28515625" customWidth="1"/>
    <col min="14848" max="14848" width="1.7109375" customWidth="1"/>
    <col min="14849" max="14849" width="3.42578125" customWidth="1"/>
    <col min="14850" max="14850" width="2.7109375" customWidth="1"/>
    <col min="14851" max="14851" width="3.42578125" customWidth="1"/>
    <col min="14852" max="14852" width="3.140625" customWidth="1"/>
    <col min="14853" max="14853" width="5" customWidth="1"/>
    <col min="14854" max="14854" width="1.7109375" customWidth="1"/>
    <col min="14855" max="14855" width="4.85546875" customWidth="1"/>
    <col min="14856" max="14856" width="1.28515625" customWidth="1"/>
    <col min="14857" max="14857" width="5.28515625" customWidth="1"/>
    <col min="14858" max="14858" width="0.85546875" customWidth="1"/>
    <col min="14859" max="14859" width="3" customWidth="1"/>
    <col min="14860" max="14860" width="3.42578125" customWidth="1"/>
    <col min="14861" max="14861" width="10.85546875" customWidth="1"/>
    <col min="14862" max="14862" width="14" customWidth="1"/>
    <col min="14863" max="14863" width="17.140625" customWidth="1"/>
    <col min="14864" max="14864" width="15.5703125" customWidth="1"/>
    <col min="14865" max="14865" width="13.28515625" customWidth="1"/>
    <col min="14866" max="14866" width="12.28515625" customWidth="1"/>
    <col min="14867" max="14867" width="13.42578125" customWidth="1"/>
    <col min="14868" max="14868" width="51.140625" customWidth="1"/>
    <col min="14869" max="14869" width="59" customWidth="1"/>
    <col min="14870" max="14870" width="60.85546875" customWidth="1"/>
    <col min="14871" max="14871" width="42.42578125" customWidth="1"/>
    <col min="14872" max="14872" width="15.42578125" customWidth="1"/>
    <col min="14873" max="14873" width="19" customWidth="1"/>
    <col min="14874" max="15090" width="11.42578125"/>
    <col min="15091" max="15091" width="2.42578125" customWidth="1"/>
    <col min="15092" max="15092" width="40.28515625" customWidth="1"/>
    <col min="15093" max="15093" width="7.5703125" customWidth="1"/>
    <col min="15094" max="15094" width="4.28515625" customWidth="1"/>
    <col min="15095" max="15095" width="3" customWidth="1"/>
    <col min="15096" max="15096" width="5.140625" customWidth="1"/>
    <col min="15097" max="15097" width="1.140625" customWidth="1"/>
    <col min="15098" max="15098" width="3.42578125" customWidth="1"/>
    <col min="15099" max="15099" width="3" customWidth="1"/>
    <col min="15100" max="15100" width="4" customWidth="1"/>
    <col min="15101" max="15101" width="3.140625" customWidth="1"/>
    <col min="15102" max="15102" width="6.140625" customWidth="1"/>
    <col min="15103" max="15103" width="4.28515625" customWidth="1"/>
    <col min="15104" max="15104" width="1.7109375" customWidth="1"/>
    <col min="15105" max="15105" width="3.42578125" customWidth="1"/>
    <col min="15106" max="15106" width="2.7109375" customWidth="1"/>
    <col min="15107" max="15107" width="3.42578125" customWidth="1"/>
    <col min="15108" max="15108" width="3.140625" customWidth="1"/>
    <col min="15109" max="15109" width="5" customWidth="1"/>
    <col min="15110" max="15110" width="1.7109375" customWidth="1"/>
    <col min="15111" max="15111" width="4.85546875" customWidth="1"/>
    <col min="15112" max="15112" width="1.28515625" customWidth="1"/>
    <col min="15113" max="15113" width="5.28515625" customWidth="1"/>
    <col min="15114" max="15114" width="0.85546875" customWidth="1"/>
    <col min="15115" max="15115" width="3" customWidth="1"/>
    <col min="15116" max="15116" width="3.42578125" customWidth="1"/>
    <col min="15117" max="15117" width="10.85546875" customWidth="1"/>
    <col min="15118" max="15118" width="14" customWidth="1"/>
    <col min="15119" max="15119" width="17.140625" customWidth="1"/>
    <col min="15120" max="15120" width="15.5703125" customWidth="1"/>
    <col min="15121" max="15121" width="13.28515625" customWidth="1"/>
    <col min="15122" max="15122" width="12.28515625" customWidth="1"/>
    <col min="15123" max="15123" width="13.42578125" customWidth="1"/>
    <col min="15124" max="15124" width="51.140625" customWidth="1"/>
    <col min="15125" max="15125" width="59" customWidth="1"/>
    <col min="15126" max="15126" width="60.85546875" customWidth="1"/>
    <col min="15127" max="15127" width="42.42578125" customWidth="1"/>
    <col min="15128" max="15128" width="15.42578125" customWidth="1"/>
    <col min="15129" max="15129" width="19" customWidth="1"/>
    <col min="15130" max="15346" width="11.42578125"/>
    <col min="15347" max="15347" width="2.42578125" customWidth="1"/>
    <col min="15348" max="15348" width="40.28515625" customWidth="1"/>
    <col min="15349" max="15349" width="7.5703125" customWidth="1"/>
    <col min="15350" max="15350" width="4.28515625" customWidth="1"/>
    <col min="15351" max="15351" width="3" customWidth="1"/>
    <col min="15352" max="15352" width="5.140625" customWidth="1"/>
    <col min="15353" max="15353" width="1.140625" customWidth="1"/>
    <col min="15354" max="15354" width="3.42578125" customWidth="1"/>
    <col min="15355" max="15355" width="3" customWidth="1"/>
    <col min="15356" max="15356" width="4" customWidth="1"/>
    <col min="15357" max="15357" width="3.140625" customWidth="1"/>
    <col min="15358" max="15358" width="6.140625" customWidth="1"/>
    <col min="15359" max="15359" width="4.28515625" customWidth="1"/>
    <col min="15360" max="15360" width="1.7109375" customWidth="1"/>
    <col min="15361" max="15361" width="3.42578125" customWidth="1"/>
    <col min="15362" max="15362" width="2.7109375" customWidth="1"/>
    <col min="15363" max="15363" width="3.42578125" customWidth="1"/>
    <col min="15364" max="15364" width="3.140625" customWidth="1"/>
    <col min="15365" max="15365" width="5" customWidth="1"/>
    <col min="15366" max="15366" width="1.7109375" customWidth="1"/>
    <col min="15367" max="15367" width="4.85546875" customWidth="1"/>
    <col min="15368" max="15368" width="1.28515625" customWidth="1"/>
    <col min="15369" max="15369" width="5.28515625" customWidth="1"/>
    <col min="15370" max="15370" width="0.85546875" customWidth="1"/>
    <col min="15371" max="15371" width="3" customWidth="1"/>
    <col min="15372" max="15372" width="3.42578125" customWidth="1"/>
    <col min="15373" max="15373" width="10.85546875" customWidth="1"/>
    <col min="15374" max="15374" width="14" customWidth="1"/>
    <col min="15375" max="15375" width="17.140625" customWidth="1"/>
    <col min="15376" max="15376" width="15.5703125" customWidth="1"/>
    <col min="15377" max="15377" width="13.28515625" customWidth="1"/>
    <col min="15378" max="15378" width="12.28515625" customWidth="1"/>
    <col min="15379" max="15379" width="13.42578125" customWidth="1"/>
    <col min="15380" max="15380" width="51.140625" customWidth="1"/>
    <col min="15381" max="15381" width="59" customWidth="1"/>
    <col min="15382" max="15382" width="60.85546875" customWidth="1"/>
    <col min="15383" max="15383" width="42.42578125" customWidth="1"/>
    <col min="15384" max="15384" width="15.42578125" customWidth="1"/>
    <col min="15385" max="15385" width="19" customWidth="1"/>
    <col min="15386" max="15602" width="11.42578125"/>
    <col min="15603" max="15603" width="2.42578125" customWidth="1"/>
    <col min="15604" max="15604" width="40.28515625" customWidth="1"/>
    <col min="15605" max="15605" width="7.5703125" customWidth="1"/>
    <col min="15606" max="15606" width="4.28515625" customWidth="1"/>
    <col min="15607" max="15607" width="3" customWidth="1"/>
    <col min="15608" max="15608" width="5.140625" customWidth="1"/>
    <col min="15609" max="15609" width="1.140625" customWidth="1"/>
    <col min="15610" max="15610" width="3.42578125" customWidth="1"/>
    <col min="15611" max="15611" width="3" customWidth="1"/>
    <col min="15612" max="15612" width="4" customWidth="1"/>
    <col min="15613" max="15613" width="3.140625" customWidth="1"/>
    <col min="15614" max="15614" width="6.140625" customWidth="1"/>
    <col min="15615" max="15615" width="4.28515625" customWidth="1"/>
    <col min="15616" max="15616" width="1.7109375" customWidth="1"/>
    <col min="15617" max="15617" width="3.42578125" customWidth="1"/>
    <col min="15618" max="15618" width="2.7109375" customWidth="1"/>
    <col min="15619" max="15619" width="3.42578125" customWidth="1"/>
    <col min="15620" max="15620" width="3.140625" customWidth="1"/>
    <col min="15621" max="15621" width="5" customWidth="1"/>
    <col min="15622" max="15622" width="1.7109375" customWidth="1"/>
    <col min="15623" max="15623" width="4.85546875" customWidth="1"/>
    <col min="15624" max="15624" width="1.28515625" customWidth="1"/>
    <col min="15625" max="15625" width="5.28515625" customWidth="1"/>
    <col min="15626" max="15626" width="0.85546875" customWidth="1"/>
    <col min="15627" max="15627" width="3" customWidth="1"/>
    <col min="15628" max="15628" width="3.42578125" customWidth="1"/>
    <col min="15629" max="15629" width="10.85546875" customWidth="1"/>
    <col min="15630" max="15630" width="14" customWidth="1"/>
    <col min="15631" max="15631" width="17.140625" customWidth="1"/>
    <col min="15632" max="15632" width="15.5703125" customWidth="1"/>
    <col min="15633" max="15633" width="13.28515625" customWidth="1"/>
    <col min="15634" max="15634" width="12.28515625" customWidth="1"/>
    <col min="15635" max="15635" width="13.42578125" customWidth="1"/>
    <col min="15636" max="15636" width="51.140625" customWidth="1"/>
    <col min="15637" max="15637" width="59" customWidth="1"/>
    <col min="15638" max="15638" width="60.85546875" customWidth="1"/>
    <col min="15639" max="15639" width="42.42578125" customWidth="1"/>
    <col min="15640" max="15640" width="15.42578125" customWidth="1"/>
    <col min="15641" max="15641" width="19" customWidth="1"/>
    <col min="15642" max="15858" width="11.42578125"/>
    <col min="15859" max="15859" width="2.42578125" customWidth="1"/>
    <col min="15860" max="15860" width="40.28515625" customWidth="1"/>
    <col min="15861" max="15861" width="7.5703125" customWidth="1"/>
    <col min="15862" max="15862" width="4.28515625" customWidth="1"/>
    <col min="15863" max="15863" width="3" customWidth="1"/>
    <col min="15864" max="15864" width="5.140625" customWidth="1"/>
    <col min="15865" max="15865" width="1.140625" customWidth="1"/>
    <col min="15866" max="15866" width="3.42578125" customWidth="1"/>
    <col min="15867" max="15867" width="3" customWidth="1"/>
    <col min="15868" max="15868" width="4" customWidth="1"/>
    <col min="15869" max="15869" width="3.140625" customWidth="1"/>
    <col min="15870" max="15870" width="6.140625" customWidth="1"/>
    <col min="15871" max="15871" width="4.28515625" customWidth="1"/>
    <col min="15872" max="15872" width="1.7109375" customWidth="1"/>
    <col min="15873" max="15873" width="3.42578125" customWidth="1"/>
    <col min="15874" max="15874" width="2.7109375" customWidth="1"/>
    <col min="15875" max="15875" width="3.42578125" customWidth="1"/>
    <col min="15876" max="15876" width="3.140625" customWidth="1"/>
    <col min="15877" max="15877" width="5" customWidth="1"/>
    <col min="15878" max="15878" width="1.7109375" customWidth="1"/>
    <col min="15879" max="15879" width="4.85546875" customWidth="1"/>
    <col min="15880" max="15880" width="1.28515625" customWidth="1"/>
    <col min="15881" max="15881" width="5.28515625" customWidth="1"/>
    <col min="15882" max="15882" width="0.85546875" customWidth="1"/>
    <col min="15883" max="15883" width="3" customWidth="1"/>
    <col min="15884" max="15884" width="3.42578125" customWidth="1"/>
    <col min="15885" max="15885" width="10.85546875" customWidth="1"/>
    <col min="15886" max="15886" width="14" customWidth="1"/>
    <col min="15887" max="15887" width="17.140625" customWidth="1"/>
    <col min="15888" max="15888" width="15.5703125" customWidth="1"/>
    <col min="15889" max="15889" width="13.28515625" customWidth="1"/>
    <col min="15890" max="15890" width="12.28515625" customWidth="1"/>
    <col min="15891" max="15891" width="13.42578125" customWidth="1"/>
    <col min="15892" max="15892" width="51.140625" customWidth="1"/>
    <col min="15893" max="15893" width="59" customWidth="1"/>
    <col min="15894" max="15894" width="60.85546875" customWidth="1"/>
    <col min="15895" max="15895" width="42.42578125" customWidth="1"/>
    <col min="15896" max="15896" width="15.42578125" customWidth="1"/>
    <col min="15897" max="15897" width="19" customWidth="1"/>
    <col min="15898" max="16114" width="11.42578125"/>
    <col min="16115" max="16115" width="2.42578125" customWidth="1"/>
    <col min="16116" max="16116" width="40.28515625" customWidth="1"/>
    <col min="16117" max="16117" width="7.5703125" customWidth="1"/>
    <col min="16118" max="16118" width="4.28515625" customWidth="1"/>
    <col min="16119" max="16119" width="3" customWidth="1"/>
    <col min="16120" max="16120" width="5.140625" customWidth="1"/>
    <col min="16121" max="16121" width="1.140625" customWidth="1"/>
    <col min="16122" max="16122" width="3.42578125" customWidth="1"/>
    <col min="16123" max="16123" width="3" customWidth="1"/>
    <col min="16124" max="16124" width="4" customWidth="1"/>
    <col min="16125" max="16125" width="3.140625" customWidth="1"/>
    <col min="16126" max="16126" width="6.140625" customWidth="1"/>
    <col min="16127" max="16127" width="4.28515625" customWidth="1"/>
    <col min="16128" max="16128" width="1.7109375" customWidth="1"/>
    <col min="16129" max="16129" width="3.42578125" customWidth="1"/>
    <col min="16130" max="16130" width="2.7109375" customWidth="1"/>
    <col min="16131" max="16131" width="3.42578125" customWidth="1"/>
    <col min="16132" max="16132" width="3.140625" customWidth="1"/>
    <col min="16133" max="16133" width="5" customWidth="1"/>
    <col min="16134" max="16134" width="1.7109375" customWidth="1"/>
    <col min="16135" max="16135" width="4.85546875" customWidth="1"/>
    <col min="16136" max="16136" width="1.28515625" customWidth="1"/>
    <col min="16137" max="16137" width="5.28515625" customWidth="1"/>
    <col min="16138" max="16138" width="0.85546875" customWidth="1"/>
    <col min="16139" max="16139" width="3" customWidth="1"/>
    <col min="16140" max="16140" width="3.42578125" customWidth="1"/>
    <col min="16141" max="16141" width="10.85546875" customWidth="1"/>
    <col min="16142" max="16142" width="14" customWidth="1"/>
    <col min="16143" max="16143" width="17.140625" customWidth="1"/>
    <col min="16144" max="16144" width="15.5703125" customWidth="1"/>
    <col min="16145" max="16145" width="13.28515625" customWidth="1"/>
    <col min="16146" max="16146" width="12.28515625" customWidth="1"/>
    <col min="16147" max="16147" width="13.42578125" customWidth="1"/>
    <col min="16148" max="16148" width="51.140625" customWidth="1"/>
    <col min="16149" max="16149" width="59" customWidth="1"/>
    <col min="16150" max="16150" width="60.85546875" customWidth="1"/>
    <col min="16151" max="16151" width="42.42578125" customWidth="1"/>
    <col min="16152" max="16152" width="15.42578125" customWidth="1"/>
    <col min="16153" max="16153" width="19" customWidth="1"/>
  </cols>
  <sheetData>
    <row r="1" spans="1:41" ht="24" customHeight="1" x14ac:dyDescent="0.25">
      <c r="B1" s="145"/>
      <c r="C1" s="146"/>
      <c r="D1" s="197" t="s">
        <v>77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41" ht="27" customHeight="1" x14ac:dyDescent="0.25">
      <c r="B2" s="147"/>
      <c r="C2" s="148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41" s="4" customFormat="1" ht="20.25" customHeight="1" x14ac:dyDescent="0.25">
      <c r="B3" s="45"/>
      <c r="C3" s="6"/>
      <c r="D3" s="5"/>
      <c r="E3" s="5"/>
      <c r="F3" s="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/>
      <c r="T3" s="9"/>
      <c r="U3" s="10"/>
      <c r="V3" s="11"/>
      <c r="W3" s="12"/>
      <c r="X3" s="2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33.950000000000003" customHeight="1" x14ac:dyDescent="0.25">
      <c r="B4" s="13" t="s">
        <v>1</v>
      </c>
      <c r="C4" s="156" t="s">
        <v>76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  <c r="O4" s="150" t="s">
        <v>2</v>
      </c>
      <c r="P4" s="151"/>
      <c r="Q4" s="151"/>
      <c r="R4" s="149" t="s">
        <v>78</v>
      </c>
      <c r="S4" s="149"/>
      <c r="T4" s="149"/>
      <c r="U4" s="149"/>
      <c r="V4" s="149"/>
      <c r="W4" s="149"/>
      <c r="X4" s="149"/>
      <c r="Y4" s="149"/>
      <c r="Z4" s="149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s="4" customFormat="1" ht="11.1" customHeight="1" x14ac:dyDescent="0.25">
      <c r="A5"/>
      <c r="B5" s="46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  <c r="S5" s="15"/>
      <c r="T5" s="15"/>
      <c r="U5" s="17"/>
      <c r="V5" s="15"/>
      <c r="W5" s="18"/>
      <c r="X5" s="19"/>
      <c r="Y5" s="19"/>
      <c r="Z5" s="19"/>
    </row>
    <row r="6" spans="1:41" s="25" customFormat="1" ht="39.950000000000003" customHeight="1" x14ac:dyDescent="0.25">
      <c r="A6"/>
      <c r="B6" s="152" t="s">
        <v>3</v>
      </c>
      <c r="C6" s="152"/>
      <c r="D6" s="20" t="s">
        <v>4</v>
      </c>
      <c r="E6" s="20" t="s">
        <v>5</v>
      </c>
      <c r="F6" s="20" t="s">
        <v>6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20" t="s">
        <v>12</v>
      </c>
      <c r="M6" s="20" t="s">
        <v>13</v>
      </c>
      <c r="N6" s="20" t="s">
        <v>14</v>
      </c>
      <c r="O6" s="20" t="s">
        <v>15</v>
      </c>
      <c r="P6" s="20" t="s">
        <v>16</v>
      </c>
      <c r="Q6" s="20" t="s">
        <v>66</v>
      </c>
      <c r="R6" s="21" t="s">
        <v>17</v>
      </c>
      <c r="S6" s="43" t="s">
        <v>18</v>
      </c>
      <c r="T6" s="43" t="s">
        <v>19</v>
      </c>
      <c r="U6" s="22" t="s">
        <v>20</v>
      </c>
      <c r="V6" s="43" t="s">
        <v>21</v>
      </c>
      <c r="W6" s="23" t="s">
        <v>22</v>
      </c>
      <c r="X6" s="43" t="s">
        <v>23</v>
      </c>
      <c r="Y6" s="20" t="s">
        <v>24</v>
      </c>
      <c r="Z6" s="43" t="s">
        <v>25</v>
      </c>
      <c r="AA6" s="24"/>
      <c r="AB6" s="24"/>
      <c r="AC6" s="24"/>
    </row>
    <row r="7" spans="1:41" x14ac:dyDescent="0.25">
      <c r="B7" s="108" t="s">
        <v>30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42"/>
      <c r="Q7" s="57"/>
      <c r="R7" s="54">
        <v>75000000</v>
      </c>
      <c r="S7" s="26"/>
      <c r="T7" s="26"/>
      <c r="U7" s="27"/>
      <c r="V7" s="26"/>
      <c r="W7" s="28"/>
      <c r="X7" s="28"/>
      <c r="Y7" s="28"/>
      <c r="Z7" s="29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x14ac:dyDescent="0.25">
      <c r="B8" s="159" t="s">
        <v>31</v>
      </c>
      <c r="C8" s="160" t="s">
        <v>79</v>
      </c>
      <c r="D8" s="30"/>
      <c r="E8" s="30"/>
      <c r="F8" s="30"/>
      <c r="G8" s="30"/>
      <c r="H8" s="30"/>
      <c r="I8" s="30"/>
      <c r="J8" s="31">
        <v>1</v>
      </c>
      <c r="K8" s="30"/>
      <c r="L8" s="30"/>
      <c r="M8" s="30"/>
      <c r="N8" s="30"/>
      <c r="O8" s="30"/>
      <c r="P8" s="90">
        <v>30</v>
      </c>
      <c r="Q8" s="95" t="s">
        <v>128</v>
      </c>
      <c r="R8" s="143">
        <v>5000000</v>
      </c>
      <c r="S8" s="95">
        <v>0</v>
      </c>
      <c r="T8" s="122"/>
      <c r="U8" s="125"/>
      <c r="V8" s="122"/>
      <c r="W8" s="122"/>
      <c r="X8" s="122"/>
      <c r="Y8" s="123"/>
      <c r="Z8" s="122"/>
    </row>
    <row r="9" spans="1:41" x14ac:dyDescent="0.25">
      <c r="B9" s="159"/>
      <c r="C9" s="16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91"/>
      <c r="Q9" s="95"/>
      <c r="R9" s="143"/>
      <c r="S9" s="95"/>
      <c r="T9" s="122"/>
      <c r="U9" s="125"/>
      <c r="V9" s="122"/>
      <c r="W9" s="122"/>
      <c r="X9" s="122"/>
      <c r="Y9" s="123"/>
      <c r="Z9" s="122"/>
    </row>
    <row r="10" spans="1:41" x14ac:dyDescent="0.25">
      <c r="B10" s="159" t="s">
        <v>93</v>
      </c>
      <c r="C10" s="153" t="s">
        <v>94</v>
      </c>
      <c r="D10" s="30"/>
      <c r="E10" s="30"/>
      <c r="F10" s="30"/>
      <c r="G10" s="30"/>
      <c r="H10" s="31">
        <v>1</v>
      </c>
      <c r="I10" s="30"/>
      <c r="J10" s="30"/>
      <c r="K10" s="30"/>
      <c r="L10" s="30"/>
      <c r="M10" s="30"/>
      <c r="N10" s="30"/>
      <c r="O10" s="30"/>
      <c r="P10" s="90">
        <v>30</v>
      </c>
      <c r="Q10" s="95" t="s">
        <v>128</v>
      </c>
      <c r="R10" s="155">
        <v>0</v>
      </c>
      <c r="S10" s="95">
        <v>0</v>
      </c>
      <c r="T10" s="122"/>
      <c r="U10" s="125"/>
      <c r="V10" s="122"/>
      <c r="W10" s="122"/>
      <c r="X10" s="122"/>
      <c r="Y10" s="123"/>
      <c r="Z10" s="122"/>
    </row>
    <row r="11" spans="1:41" x14ac:dyDescent="0.25">
      <c r="B11" s="159"/>
      <c r="C11" s="154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91"/>
      <c r="Q11" s="95"/>
      <c r="R11" s="155"/>
      <c r="S11" s="95"/>
      <c r="T11" s="122"/>
      <c r="U11" s="125"/>
      <c r="V11" s="122"/>
      <c r="W11" s="122"/>
      <c r="X11" s="122"/>
      <c r="Y11" s="123"/>
      <c r="Z11" s="122"/>
    </row>
    <row r="12" spans="1:41" s="34" customFormat="1" ht="14.1" customHeight="1" x14ac:dyDescent="0.25">
      <c r="A12"/>
      <c r="B12" s="106" t="s">
        <v>26</v>
      </c>
      <c r="C12" s="107"/>
      <c r="D12" s="32">
        <f>+D8+D10</f>
        <v>0</v>
      </c>
      <c r="E12" s="32">
        <f t="shared" ref="E12:O12" si="0">+E8+E10</f>
        <v>0</v>
      </c>
      <c r="F12" s="32">
        <f t="shared" si="0"/>
        <v>0</v>
      </c>
      <c r="G12" s="32">
        <f t="shared" si="0"/>
        <v>0</v>
      </c>
      <c r="H12" s="32">
        <f t="shared" si="0"/>
        <v>1</v>
      </c>
      <c r="I12" s="32">
        <f t="shared" si="0"/>
        <v>0</v>
      </c>
      <c r="J12" s="32">
        <f t="shared" si="0"/>
        <v>1</v>
      </c>
      <c r="K12" s="32">
        <f t="shared" si="0"/>
        <v>0</v>
      </c>
      <c r="L12" s="32">
        <f t="shared" si="0"/>
        <v>0</v>
      </c>
      <c r="M12" s="32">
        <f t="shared" si="0"/>
        <v>0</v>
      </c>
      <c r="N12" s="32">
        <f t="shared" si="0"/>
        <v>0</v>
      </c>
      <c r="O12" s="32">
        <f t="shared" si="0"/>
        <v>0</v>
      </c>
      <c r="P12" s="62"/>
      <c r="Q12" s="63"/>
      <c r="R12" s="82">
        <f>SUM(R8:R11)</f>
        <v>5000000</v>
      </c>
      <c r="S12" s="85">
        <f>SUM(S8:S11)</f>
        <v>0</v>
      </c>
      <c r="T12" s="83"/>
      <c r="U12" s="84"/>
      <c r="V12" s="83"/>
      <c r="W12" s="83"/>
      <c r="X12" s="83"/>
      <c r="Y12" s="83"/>
      <c r="Z12" s="85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</row>
    <row r="13" spans="1:41" s="34" customFormat="1" x14ac:dyDescent="0.25">
      <c r="A13"/>
      <c r="B13" s="106" t="s">
        <v>27</v>
      </c>
      <c r="C13" s="107"/>
      <c r="D13" s="32">
        <f>+D9+D11</f>
        <v>0</v>
      </c>
      <c r="E13" s="32">
        <f t="shared" ref="E13:O13" si="1">+E9+E11</f>
        <v>0</v>
      </c>
      <c r="F13" s="32">
        <f t="shared" si="1"/>
        <v>0</v>
      </c>
      <c r="G13" s="32">
        <f t="shared" si="1"/>
        <v>0</v>
      </c>
      <c r="H13" s="32">
        <f t="shared" si="1"/>
        <v>0</v>
      </c>
      <c r="I13" s="32">
        <f t="shared" si="1"/>
        <v>0</v>
      </c>
      <c r="J13" s="32">
        <f t="shared" si="1"/>
        <v>0</v>
      </c>
      <c r="K13" s="32">
        <f t="shared" si="1"/>
        <v>0</v>
      </c>
      <c r="L13" s="32">
        <f t="shared" si="1"/>
        <v>0</v>
      </c>
      <c r="M13" s="32">
        <f t="shared" si="1"/>
        <v>0</v>
      </c>
      <c r="N13" s="32">
        <f t="shared" si="1"/>
        <v>0</v>
      </c>
      <c r="O13" s="32">
        <f t="shared" si="1"/>
        <v>0</v>
      </c>
      <c r="P13" s="64"/>
      <c r="Q13" s="65"/>
      <c r="R13" s="86"/>
      <c r="S13" s="65"/>
      <c r="T13" s="87"/>
      <c r="U13" s="88"/>
      <c r="V13" s="87"/>
      <c r="W13" s="87"/>
      <c r="X13" s="87"/>
      <c r="Y13" s="87"/>
      <c r="Z13" s="65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</row>
    <row r="14" spans="1:41" x14ac:dyDescent="0.25">
      <c r="B14" s="108" t="s">
        <v>32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65"/>
      <c r="P14" s="42"/>
      <c r="Q14" s="56"/>
      <c r="R14" s="109"/>
      <c r="S14" s="109"/>
      <c r="T14" s="109"/>
      <c r="U14" s="109"/>
      <c r="V14" s="109"/>
      <c r="W14" s="109"/>
      <c r="X14" s="109"/>
      <c r="Y14" s="172"/>
      <c r="Z14" s="109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8.95" customHeight="1" x14ac:dyDescent="0.25">
      <c r="B15" s="169" t="s">
        <v>33</v>
      </c>
      <c r="C15" s="142" t="s">
        <v>82</v>
      </c>
      <c r="D15" s="31">
        <v>1</v>
      </c>
      <c r="E15" s="31">
        <v>1</v>
      </c>
      <c r="F15" s="31">
        <v>1</v>
      </c>
      <c r="G15" s="30"/>
      <c r="H15" s="30"/>
      <c r="I15" s="30"/>
      <c r="J15" s="31">
        <v>1</v>
      </c>
      <c r="K15" s="30"/>
      <c r="L15" s="30"/>
      <c r="M15" s="30"/>
      <c r="N15" s="30"/>
      <c r="O15" s="30"/>
      <c r="P15" s="89">
        <v>160</v>
      </c>
      <c r="Q15" s="113" t="s">
        <v>129</v>
      </c>
      <c r="R15" s="120">
        <v>0</v>
      </c>
      <c r="S15" s="95">
        <v>0</v>
      </c>
      <c r="T15" s="96"/>
      <c r="U15" s="98"/>
      <c r="V15" s="96"/>
      <c r="W15" s="100"/>
      <c r="X15" s="128"/>
      <c r="Y15" s="92"/>
      <c r="Z15" s="93"/>
    </row>
    <row r="16" spans="1:41" ht="18.95" customHeight="1" x14ac:dyDescent="0.25">
      <c r="B16" s="170"/>
      <c r="C16" s="142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89"/>
      <c r="Q16" s="114"/>
      <c r="R16" s="121"/>
      <c r="S16" s="95"/>
      <c r="T16" s="97"/>
      <c r="U16" s="99"/>
      <c r="V16" s="97"/>
      <c r="W16" s="101"/>
      <c r="X16" s="129"/>
      <c r="Y16" s="92"/>
      <c r="Z16" s="94"/>
    </row>
    <row r="17" spans="2:26" ht="14.1" customHeight="1" x14ac:dyDescent="0.25">
      <c r="B17" s="170"/>
      <c r="C17" s="167" t="s">
        <v>73</v>
      </c>
      <c r="D17" s="31">
        <v>1</v>
      </c>
      <c r="E17" s="31">
        <v>1</v>
      </c>
      <c r="F17" s="31">
        <v>1</v>
      </c>
      <c r="G17" s="30"/>
      <c r="H17" s="30"/>
      <c r="I17" s="30"/>
      <c r="J17" s="31">
        <v>1</v>
      </c>
      <c r="K17" s="30"/>
      <c r="L17" s="30"/>
      <c r="M17" s="30"/>
      <c r="N17" s="30"/>
      <c r="O17" s="30"/>
      <c r="P17" s="89">
        <v>160</v>
      </c>
      <c r="Q17" s="130" t="s">
        <v>130</v>
      </c>
      <c r="R17" s="120">
        <v>0</v>
      </c>
      <c r="S17" s="95">
        <v>0</v>
      </c>
      <c r="T17" s="96"/>
      <c r="U17" s="98"/>
      <c r="V17" s="96"/>
      <c r="W17" s="100"/>
      <c r="X17" s="128"/>
      <c r="Y17" s="92"/>
      <c r="Z17" s="93"/>
    </row>
    <row r="18" spans="2:26" ht="14.1" customHeight="1" x14ac:dyDescent="0.25">
      <c r="B18" s="170"/>
      <c r="C18" s="16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89"/>
      <c r="Q18" s="131"/>
      <c r="R18" s="121"/>
      <c r="S18" s="95"/>
      <c r="T18" s="97"/>
      <c r="U18" s="99"/>
      <c r="V18" s="97"/>
      <c r="W18" s="101"/>
      <c r="X18" s="129"/>
      <c r="Y18" s="92"/>
      <c r="Z18" s="94"/>
    </row>
    <row r="19" spans="2:26" ht="14.1" customHeight="1" x14ac:dyDescent="0.25">
      <c r="B19" s="170"/>
      <c r="C19" s="167" t="s">
        <v>74</v>
      </c>
      <c r="D19" s="31">
        <v>1</v>
      </c>
      <c r="E19" s="31">
        <v>1</v>
      </c>
      <c r="F19" s="31">
        <v>1</v>
      </c>
      <c r="G19" s="30"/>
      <c r="H19" s="30"/>
      <c r="I19" s="30"/>
      <c r="J19" s="31">
        <v>1</v>
      </c>
      <c r="K19" s="30"/>
      <c r="L19" s="30"/>
      <c r="M19" s="30"/>
      <c r="N19" s="30"/>
      <c r="O19" s="30"/>
      <c r="P19" s="89">
        <v>160</v>
      </c>
      <c r="Q19" s="113" t="s">
        <v>129</v>
      </c>
      <c r="R19" s="120">
        <v>0</v>
      </c>
      <c r="S19" s="95">
        <v>0</v>
      </c>
      <c r="T19" s="96"/>
      <c r="U19" s="98"/>
      <c r="V19" s="96"/>
      <c r="W19" s="100"/>
      <c r="X19" s="128"/>
      <c r="Y19" s="92"/>
      <c r="Z19" s="93"/>
    </row>
    <row r="20" spans="2:26" ht="14.1" customHeight="1" x14ac:dyDescent="0.25">
      <c r="B20" s="170"/>
      <c r="C20" s="168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89"/>
      <c r="Q20" s="114"/>
      <c r="R20" s="121"/>
      <c r="S20" s="95"/>
      <c r="T20" s="97"/>
      <c r="U20" s="99"/>
      <c r="V20" s="97"/>
      <c r="W20" s="101"/>
      <c r="X20" s="129"/>
      <c r="Y20" s="92"/>
      <c r="Z20" s="94"/>
    </row>
    <row r="21" spans="2:26" ht="14.1" customHeight="1" x14ac:dyDescent="0.25">
      <c r="B21" s="170"/>
      <c r="C21" s="167" t="s">
        <v>162</v>
      </c>
      <c r="D21" s="30"/>
      <c r="E21" s="31">
        <v>1</v>
      </c>
      <c r="F21" s="30"/>
      <c r="G21" s="30"/>
      <c r="H21" s="30"/>
      <c r="I21" s="30"/>
      <c r="J21" s="31">
        <v>1</v>
      </c>
      <c r="K21" s="30"/>
      <c r="L21" s="30"/>
      <c r="M21" s="30"/>
      <c r="N21" s="30"/>
      <c r="O21" s="30"/>
      <c r="P21" s="89">
        <v>160</v>
      </c>
      <c r="Q21" s="113" t="s">
        <v>131</v>
      </c>
      <c r="R21" s="120">
        <v>0</v>
      </c>
      <c r="S21" s="95">
        <v>0</v>
      </c>
      <c r="T21" s="96"/>
      <c r="U21" s="98"/>
      <c r="V21" s="96"/>
      <c r="W21" s="100"/>
      <c r="X21" s="128"/>
      <c r="Y21" s="92"/>
      <c r="Z21" s="93"/>
    </row>
    <row r="22" spans="2:26" ht="14.1" customHeight="1" x14ac:dyDescent="0.25">
      <c r="B22" s="170"/>
      <c r="C22" s="168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89"/>
      <c r="Q22" s="114"/>
      <c r="R22" s="121"/>
      <c r="S22" s="95"/>
      <c r="T22" s="97"/>
      <c r="U22" s="99"/>
      <c r="V22" s="97"/>
      <c r="W22" s="101"/>
      <c r="X22" s="129"/>
      <c r="Y22" s="92"/>
      <c r="Z22" s="94"/>
    </row>
    <row r="23" spans="2:26" ht="16.5" customHeight="1" x14ac:dyDescent="0.25">
      <c r="B23" s="170"/>
      <c r="C23" s="167" t="s">
        <v>80</v>
      </c>
      <c r="D23" s="30"/>
      <c r="E23" s="30"/>
      <c r="F23" s="30"/>
      <c r="G23" s="31">
        <v>1</v>
      </c>
      <c r="H23" s="30"/>
      <c r="I23" s="30"/>
      <c r="J23" s="30"/>
      <c r="K23" s="31">
        <v>1</v>
      </c>
      <c r="L23" s="30"/>
      <c r="M23" s="30"/>
      <c r="N23" s="30"/>
      <c r="O23" s="30"/>
      <c r="P23" s="89">
        <v>160</v>
      </c>
      <c r="Q23" s="113" t="s">
        <v>132</v>
      </c>
      <c r="R23" s="120">
        <v>0</v>
      </c>
      <c r="S23" s="95">
        <v>0</v>
      </c>
      <c r="T23" s="96"/>
      <c r="U23" s="98"/>
      <c r="V23" s="96"/>
      <c r="W23" s="100"/>
      <c r="X23" s="128"/>
      <c r="Y23" s="92"/>
      <c r="Z23" s="93"/>
    </row>
    <row r="24" spans="2:26" ht="16.5" customHeight="1" x14ac:dyDescent="0.25">
      <c r="B24" s="170"/>
      <c r="C24" s="16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89"/>
      <c r="Q24" s="114"/>
      <c r="R24" s="121"/>
      <c r="S24" s="95"/>
      <c r="T24" s="97"/>
      <c r="U24" s="99"/>
      <c r="V24" s="97"/>
      <c r="W24" s="101"/>
      <c r="X24" s="129"/>
      <c r="Y24" s="92"/>
      <c r="Z24" s="94"/>
    </row>
    <row r="25" spans="2:26" ht="15" customHeight="1" x14ac:dyDescent="0.25">
      <c r="B25" s="170"/>
      <c r="C25" s="167" t="s">
        <v>99</v>
      </c>
      <c r="D25" s="31">
        <v>1</v>
      </c>
      <c r="E25" s="31">
        <v>1</v>
      </c>
      <c r="F25" s="31">
        <v>1</v>
      </c>
      <c r="G25" s="30"/>
      <c r="H25" s="30"/>
      <c r="I25" s="30"/>
      <c r="J25" s="30"/>
      <c r="K25" s="30"/>
      <c r="L25" s="30"/>
      <c r="M25" s="31">
        <v>1</v>
      </c>
      <c r="N25" s="30"/>
      <c r="O25" s="30"/>
      <c r="P25" s="89">
        <v>160</v>
      </c>
      <c r="Q25" s="130" t="s">
        <v>128</v>
      </c>
      <c r="R25" s="120">
        <v>0</v>
      </c>
      <c r="S25" s="95">
        <v>0</v>
      </c>
      <c r="T25" s="96"/>
      <c r="U25" s="98"/>
      <c r="V25" s="96"/>
      <c r="W25" s="100"/>
      <c r="X25" s="128"/>
      <c r="Y25" s="92"/>
      <c r="Z25" s="93"/>
    </row>
    <row r="26" spans="2:26" ht="15" customHeight="1" x14ac:dyDescent="0.25">
      <c r="B26" s="170"/>
      <c r="C26" s="168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89"/>
      <c r="Q26" s="131"/>
      <c r="R26" s="121"/>
      <c r="S26" s="95"/>
      <c r="T26" s="97"/>
      <c r="U26" s="99"/>
      <c r="V26" s="97"/>
      <c r="W26" s="101"/>
      <c r="X26" s="129"/>
      <c r="Y26" s="92"/>
      <c r="Z26" s="94"/>
    </row>
    <row r="27" spans="2:26" ht="14.1" customHeight="1" x14ac:dyDescent="0.25">
      <c r="B27" s="170"/>
      <c r="C27" s="167" t="s">
        <v>45</v>
      </c>
      <c r="D27" s="30"/>
      <c r="E27" s="30"/>
      <c r="F27" s="30"/>
      <c r="G27" s="31">
        <v>1</v>
      </c>
      <c r="H27" s="30"/>
      <c r="I27" s="30"/>
      <c r="J27" s="30"/>
      <c r="K27" s="30"/>
      <c r="L27" s="30"/>
      <c r="M27" s="30"/>
      <c r="N27" s="30"/>
      <c r="O27" s="30"/>
      <c r="P27" s="89">
        <v>160</v>
      </c>
      <c r="Q27" s="113" t="s">
        <v>133</v>
      </c>
      <c r="R27" s="58">
        <v>0</v>
      </c>
      <c r="S27" s="95">
        <v>0</v>
      </c>
      <c r="T27" s="96"/>
      <c r="U27" s="98"/>
      <c r="V27" s="96"/>
      <c r="W27" s="100"/>
      <c r="X27" s="128"/>
      <c r="Y27" s="92"/>
      <c r="Z27" s="93"/>
    </row>
    <row r="28" spans="2:26" ht="14.1" customHeight="1" x14ac:dyDescent="0.25">
      <c r="B28" s="170"/>
      <c r="C28" s="168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89"/>
      <c r="Q28" s="114"/>
      <c r="R28" s="59"/>
      <c r="S28" s="95"/>
      <c r="T28" s="97"/>
      <c r="U28" s="99"/>
      <c r="V28" s="97"/>
      <c r="W28" s="101"/>
      <c r="X28" s="129"/>
      <c r="Y28" s="92"/>
      <c r="Z28" s="94"/>
    </row>
    <row r="29" spans="2:26" ht="14.1" customHeight="1" x14ac:dyDescent="0.25">
      <c r="B29" s="170"/>
      <c r="C29" s="166" t="s">
        <v>34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>
        <v>1</v>
      </c>
      <c r="P29" s="89">
        <v>160</v>
      </c>
      <c r="Q29" s="130" t="s">
        <v>134</v>
      </c>
      <c r="R29" s="58">
        <v>0</v>
      </c>
      <c r="S29" s="95">
        <v>0</v>
      </c>
      <c r="T29" s="96"/>
      <c r="U29" s="98"/>
      <c r="V29" s="96"/>
      <c r="W29" s="100"/>
      <c r="X29" s="128"/>
      <c r="Y29" s="92"/>
      <c r="Z29" s="93"/>
    </row>
    <row r="30" spans="2:26" ht="14.1" customHeight="1" x14ac:dyDescent="0.25">
      <c r="B30" s="170"/>
      <c r="C30" s="166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89"/>
      <c r="Q30" s="131"/>
      <c r="R30" s="59"/>
      <c r="S30" s="95"/>
      <c r="T30" s="97"/>
      <c r="U30" s="99"/>
      <c r="V30" s="97"/>
      <c r="W30" s="101"/>
      <c r="X30" s="129"/>
      <c r="Y30" s="92"/>
      <c r="Z30" s="94"/>
    </row>
    <row r="31" spans="2:26" ht="14.1" customHeight="1" x14ac:dyDescent="0.25">
      <c r="B31" s="170"/>
      <c r="C31" s="144" t="s">
        <v>35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>
        <v>1</v>
      </c>
      <c r="P31" s="89">
        <v>160</v>
      </c>
      <c r="Q31" s="130" t="s">
        <v>134</v>
      </c>
      <c r="R31" s="58">
        <v>0</v>
      </c>
      <c r="S31" s="95">
        <v>0</v>
      </c>
      <c r="T31" s="96"/>
      <c r="U31" s="98"/>
      <c r="V31" s="96"/>
      <c r="W31" s="100"/>
      <c r="X31" s="128"/>
      <c r="Y31" s="92"/>
      <c r="Z31" s="93"/>
    </row>
    <row r="32" spans="2:26" ht="14.1" customHeight="1" x14ac:dyDescent="0.25">
      <c r="B32" s="170"/>
      <c r="C32" s="14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89"/>
      <c r="Q32" s="131"/>
      <c r="R32" s="59"/>
      <c r="S32" s="95"/>
      <c r="T32" s="97"/>
      <c r="U32" s="99"/>
      <c r="V32" s="97"/>
      <c r="W32" s="101"/>
      <c r="X32" s="129"/>
      <c r="Y32" s="92"/>
      <c r="Z32" s="94"/>
    </row>
    <row r="33" spans="2:26" ht="14.1" customHeight="1" x14ac:dyDescent="0.25">
      <c r="B33" s="170"/>
      <c r="C33" s="139" t="s">
        <v>100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>
        <v>1</v>
      </c>
      <c r="P33" s="89">
        <v>160</v>
      </c>
      <c r="Q33" s="130" t="s">
        <v>134</v>
      </c>
      <c r="R33" s="58">
        <v>0</v>
      </c>
      <c r="S33" s="95">
        <v>0</v>
      </c>
      <c r="T33" s="96"/>
      <c r="U33" s="98"/>
      <c r="V33" s="96"/>
      <c r="W33" s="100"/>
      <c r="X33" s="128"/>
      <c r="Y33" s="92"/>
      <c r="Z33" s="93"/>
    </row>
    <row r="34" spans="2:26" ht="14.1" customHeight="1" x14ac:dyDescent="0.25">
      <c r="B34" s="170"/>
      <c r="C34" s="14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89"/>
      <c r="Q34" s="131"/>
      <c r="R34" s="59"/>
      <c r="S34" s="95"/>
      <c r="T34" s="97"/>
      <c r="U34" s="99"/>
      <c r="V34" s="97"/>
      <c r="W34" s="101"/>
      <c r="X34" s="129"/>
      <c r="Y34" s="92"/>
      <c r="Z34" s="94"/>
    </row>
    <row r="35" spans="2:26" ht="14.1" customHeight="1" x14ac:dyDescent="0.25">
      <c r="B35" s="170"/>
      <c r="C35" s="144" t="s">
        <v>101</v>
      </c>
      <c r="D35" s="31">
        <v>1</v>
      </c>
      <c r="E35" s="31">
        <v>1</v>
      </c>
      <c r="F35" s="31">
        <v>1</v>
      </c>
      <c r="G35" s="30"/>
      <c r="H35" s="30"/>
      <c r="I35" s="30"/>
      <c r="J35" s="31">
        <v>1</v>
      </c>
      <c r="K35" s="30"/>
      <c r="L35" s="30"/>
      <c r="M35" s="30"/>
      <c r="N35" s="30"/>
      <c r="O35" s="30"/>
      <c r="P35" s="89">
        <v>160</v>
      </c>
      <c r="Q35" s="130" t="s">
        <v>130</v>
      </c>
      <c r="R35" s="58">
        <v>0</v>
      </c>
      <c r="S35" s="95">
        <v>0</v>
      </c>
      <c r="T35" s="96"/>
      <c r="U35" s="98"/>
      <c r="V35" s="96"/>
      <c r="W35" s="100"/>
      <c r="X35" s="128"/>
      <c r="Y35" s="92"/>
      <c r="Z35" s="93"/>
    </row>
    <row r="36" spans="2:26" ht="14.1" customHeight="1" x14ac:dyDescent="0.25">
      <c r="B36" s="170"/>
      <c r="C36" s="144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89"/>
      <c r="Q36" s="131"/>
      <c r="R36" s="59"/>
      <c r="S36" s="95"/>
      <c r="T36" s="97"/>
      <c r="U36" s="99"/>
      <c r="V36" s="97"/>
      <c r="W36" s="101"/>
      <c r="X36" s="129"/>
      <c r="Y36" s="92"/>
      <c r="Z36" s="94"/>
    </row>
    <row r="37" spans="2:26" ht="14.1" customHeight="1" x14ac:dyDescent="0.25">
      <c r="B37" s="170"/>
      <c r="C37" s="144" t="s">
        <v>81</v>
      </c>
      <c r="D37" s="31">
        <v>1</v>
      </c>
      <c r="E37" s="31">
        <v>1</v>
      </c>
      <c r="F37" s="31">
        <v>1</v>
      </c>
      <c r="G37" s="30"/>
      <c r="H37" s="30"/>
      <c r="I37" s="30"/>
      <c r="J37" s="30"/>
      <c r="K37" s="30"/>
      <c r="L37" s="30"/>
      <c r="M37" s="30"/>
      <c r="N37" s="30"/>
      <c r="O37" s="30"/>
      <c r="P37" s="89">
        <v>160</v>
      </c>
      <c r="Q37" s="130" t="s">
        <v>128</v>
      </c>
      <c r="R37" s="58">
        <v>0</v>
      </c>
      <c r="S37" s="95">
        <v>0</v>
      </c>
      <c r="T37" s="96"/>
      <c r="U37" s="98"/>
      <c r="V37" s="96"/>
      <c r="W37" s="100"/>
      <c r="X37" s="128"/>
      <c r="Y37" s="92"/>
      <c r="Z37" s="93"/>
    </row>
    <row r="38" spans="2:26" ht="14.1" customHeight="1" x14ac:dyDescent="0.25">
      <c r="B38" s="170"/>
      <c r="C38" s="144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9"/>
      <c r="Q38" s="131"/>
      <c r="R38" s="59"/>
      <c r="S38" s="95"/>
      <c r="T38" s="97"/>
      <c r="U38" s="99"/>
      <c r="V38" s="97"/>
      <c r="W38" s="101"/>
      <c r="X38" s="129"/>
      <c r="Y38" s="92"/>
      <c r="Z38" s="94"/>
    </row>
    <row r="39" spans="2:26" ht="19.5" customHeight="1" x14ac:dyDescent="0.25">
      <c r="B39" s="170"/>
      <c r="C39" s="193" t="s">
        <v>159</v>
      </c>
      <c r="D39" s="31">
        <v>1</v>
      </c>
      <c r="E39" s="31">
        <v>1</v>
      </c>
      <c r="F39" s="30"/>
      <c r="G39" s="30"/>
      <c r="H39" s="30"/>
      <c r="I39" s="30"/>
      <c r="J39" s="31">
        <v>1</v>
      </c>
      <c r="K39" s="30"/>
      <c r="L39" s="30"/>
      <c r="M39" s="30"/>
      <c r="N39" s="30"/>
      <c r="O39" s="30"/>
      <c r="P39" s="89">
        <v>160</v>
      </c>
      <c r="Q39" s="113" t="s">
        <v>135</v>
      </c>
      <c r="R39" s="58">
        <v>0</v>
      </c>
      <c r="S39" s="95">
        <v>0</v>
      </c>
      <c r="T39" s="96"/>
      <c r="U39" s="98"/>
      <c r="V39" s="96"/>
      <c r="W39" s="100"/>
      <c r="X39" s="128"/>
      <c r="Y39" s="92"/>
      <c r="Z39" s="93"/>
    </row>
    <row r="40" spans="2:26" ht="19.5" customHeight="1" x14ac:dyDescent="0.25">
      <c r="B40" s="170"/>
      <c r="C40" s="194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89"/>
      <c r="Q40" s="114"/>
      <c r="R40" s="59"/>
      <c r="S40" s="95"/>
      <c r="T40" s="97"/>
      <c r="U40" s="99"/>
      <c r="V40" s="97"/>
      <c r="W40" s="101"/>
      <c r="X40" s="129"/>
      <c r="Y40" s="92"/>
      <c r="Z40" s="94"/>
    </row>
    <row r="41" spans="2:26" ht="17.45" customHeight="1" x14ac:dyDescent="0.25">
      <c r="B41" s="170"/>
      <c r="C41" s="141" t="s">
        <v>102</v>
      </c>
      <c r="D41" s="30"/>
      <c r="E41" s="30"/>
      <c r="F41" s="30"/>
      <c r="G41" s="30"/>
      <c r="H41" s="30"/>
      <c r="I41" s="31">
        <v>1</v>
      </c>
      <c r="J41" s="30"/>
      <c r="K41" s="30"/>
      <c r="L41" s="30"/>
      <c r="M41" s="30"/>
      <c r="N41" s="30"/>
      <c r="O41" s="30"/>
      <c r="P41" s="89">
        <v>160</v>
      </c>
      <c r="Q41" s="113" t="s">
        <v>129</v>
      </c>
      <c r="R41" s="58">
        <v>0</v>
      </c>
      <c r="S41" s="95">
        <v>0</v>
      </c>
      <c r="T41" s="96"/>
      <c r="U41" s="98"/>
      <c r="V41" s="96"/>
      <c r="W41" s="100"/>
      <c r="X41" s="128"/>
      <c r="Y41" s="92"/>
      <c r="Z41" s="93"/>
    </row>
    <row r="42" spans="2:26" ht="17.45" customHeight="1" x14ac:dyDescent="0.25">
      <c r="B42" s="170"/>
      <c r="C42" s="14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89"/>
      <c r="Q42" s="114"/>
      <c r="R42" s="59"/>
      <c r="S42" s="95"/>
      <c r="T42" s="97"/>
      <c r="U42" s="99"/>
      <c r="V42" s="97"/>
      <c r="W42" s="101"/>
      <c r="X42" s="129"/>
      <c r="Y42" s="92"/>
      <c r="Z42" s="94"/>
    </row>
    <row r="43" spans="2:26" ht="26.1" customHeight="1" x14ac:dyDescent="0.25">
      <c r="B43" s="170"/>
      <c r="C43" s="142" t="s">
        <v>163</v>
      </c>
      <c r="D43" s="30"/>
      <c r="E43" s="30"/>
      <c r="F43" s="30"/>
      <c r="G43" s="30"/>
      <c r="H43" s="30"/>
      <c r="I43" s="31">
        <v>1</v>
      </c>
      <c r="J43" s="30"/>
      <c r="K43" s="30"/>
      <c r="L43" s="30"/>
      <c r="M43" s="30"/>
      <c r="N43" s="30"/>
      <c r="O43" s="30"/>
      <c r="P43" s="89">
        <v>160</v>
      </c>
      <c r="Q43" s="113" t="s">
        <v>129</v>
      </c>
      <c r="R43" s="58">
        <v>0</v>
      </c>
      <c r="S43" s="95">
        <v>0</v>
      </c>
      <c r="T43" s="96"/>
      <c r="U43" s="98"/>
      <c r="V43" s="96"/>
      <c r="W43" s="100"/>
      <c r="X43" s="128"/>
      <c r="Y43" s="92"/>
      <c r="Z43" s="93"/>
    </row>
    <row r="44" spans="2:26" ht="26.1" customHeight="1" x14ac:dyDescent="0.25">
      <c r="B44" s="170"/>
      <c r="C44" s="142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89"/>
      <c r="Q44" s="114"/>
      <c r="R44" s="59"/>
      <c r="S44" s="95"/>
      <c r="T44" s="97"/>
      <c r="U44" s="99"/>
      <c r="V44" s="97"/>
      <c r="W44" s="101"/>
      <c r="X44" s="129"/>
      <c r="Y44" s="92"/>
      <c r="Z44" s="94"/>
    </row>
    <row r="45" spans="2:26" ht="18" customHeight="1" x14ac:dyDescent="0.25">
      <c r="B45" s="170"/>
      <c r="C45" s="142" t="s">
        <v>161</v>
      </c>
      <c r="D45" s="31">
        <v>1</v>
      </c>
      <c r="E45" s="31">
        <v>1</v>
      </c>
      <c r="F45" s="31">
        <v>1</v>
      </c>
      <c r="G45" s="30"/>
      <c r="H45" s="30"/>
      <c r="I45" s="30"/>
      <c r="J45" s="31">
        <v>1</v>
      </c>
      <c r="K45" s="30"/>
      <c r="L45" s="30"/>
      <c r="M45" s="30"/>
      <c r="N45" s="30"/>
      <c r="O45" s="30"/>
      <c r="P45" s="89">
        <v>160</v>
      </c>
      <c r="Q45" s="113" t="s">
        <v>136</v>
      </c>
      <c r="R45" s="58">
        <v>0</v>
      </c>
      <c r="S45" s="95">
        <v>0</v>
      </c>
      <c r="T45" s="96"/>
      <c r="U45" s="98"/>
      <c r="V45" s="96"/>
      <c r="W45" s="100"/>
      <c r="X45" s="128"/>
      <c r="Y45" s="92"/>
      <c r="Z45" s="93"/>
    </row>
    <row r="46" spans="2:26" ht="18" customHeight="1" x14ac:dyDescent="0.25">
      <c r="B46" s="170"/>
      <c r="C46" s="142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89"/>
      <c r="Q46" s="114"/>
      <c r="R46" s="59"/>
      <c r="S46" s="95"/>
      <c r="T46" s="97"/>
      <c r="U46" s="99"/>
      <c r="V46" s="97"/>
      <c r="W46" s="101"/>
      <c r="X46" s="129"/>
      <c r="Y46" s="92"/>
      <c r="Z46" s="94"/>
    </row>
    <row r="47" spans="2:26" ht="15.95" customHeight="1" x14ac:dyDescent="0.25">
      <c r="B47" s="170"/>
      <c r="C47" s="136" t="s">
        <v>104</v>
      </c>
      <c r="D47" s="31">
        <v>1</v>
      </c>
      <c r="E47" s="31">
        <v>1</v>
      </c>
      <c r="F47" s="31">
        <v>1</v>
      </c>
      <c r="G47" s="30"/>
      <c r="H47" s="30"/>
      <c r="I47" s="30"/>
      <c r="J47" s="31">
        <v>1</v>
      </c>
      <c r="K47" s="30"/>
      <c r="L47" s="30"/>
      <c r="M47" s="30"/>
      <c r="N47" s="30"/>
      <c r="O47" s="30"/>
      <c r="P47" s="89">
        <v>160</v>
      </c>
      <c r="Q47" s="113" t="s">
        <v>136</v>
      </c>
      <c r="R47" s="58">
        <v>0</v>
      </c>
      <c r="S47" s="95">
        <v>0</v>
      </c>
      <c r="T47" s="96"/>
      <c r="U47" s="98"/>
      <c r="V47" s="96"/>
      <c r="W47" s="100"/>
      <c r="X47" s="128"/>
      <c r="Y47" s="92"/>
      <c r="Z47" s="93"/>
    </row>
    <row r="48" spans="2:26" ht="15.95" customHeight="1" x14ac:dyDescent="0.25">
      <c r="B48" s="170"/>
      <c r="C48" s="13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89"/>
      <c r="Q48" s="114"/>
      <c r="R48" s="59"/>
      <c r="S48" s="95"/>
      <c r="T48" s="97"/>
      <c r="U48" s="99"/>
      <c r="V48" s="97"/>
      <c r="W48" s="101"/>
      <c r="X48" s="129"/>
      <c r="Y48" s="92"/>
      <c r="Z48" s="94"/>
    </row>
    <row r="49" spans="1:41" ht="15.95" customHeight="1" x14ac:dyDescent="0.25">
      <c r="B49" s="170"/>
      <c r="C49" s="136" t="s">
        <v>0</v>
      </c>
      <c r="D49" s="31">
        <v>1</v>
      </c>
      <c r="E49" s="31">
        <v>1</v>
      </c>
      <c r="F49" s="31">
        <v>1</v>
      </c>
      <c r="G49" s="30"/>
      <c r="H49" s="30"/>
      <c r="I49" s="30"/>
      <c r="J49" s="31">
        <v>1</v>
      </c>
      <c r="K49" s="30"/>
      <c r="L49" s="30"/>
      <c r="M49" s="30"/>
      <c r="N49" s="30"/>
      <c r="O49" s="30"/>
      <c r="P49" s="89">
        <v>160</v>
      </c>
      <c r="Q49" s="130" t="s">
        <v>137</v>
      </c>
      <c r="R49" s="58">
        <v>0</v>
      </c>
      <c r="S49" s="95">
        <v>0</v>
      </c>
      <c r="T49" s="96"/>
      <c r="U49" s="98"/>
      <c r="V49" s="96"/>
      <c r="W49" s="100"/>
      <c r="X49" s="128"/>
      <c r="Y49" s="92"/>
      <c r="Z49" s="93"/>
    </row>
    <row r="50" spans="1:41" ht="15.95" customHeight="1" x14ac:dyDescent="0.25">
      <c r="B50" s="170"/>
      <c r="C50" s="13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89"/>
      <c r="Q50" s="131"/>
      <c r="R50" s="59"/>
      <c r="S50" s="95"/>
      <c r="T50" s="97"/>
      <c r="U50" s="99"/>
      <c r="V50" s="97"/>
      <c r="W50" s="101"/>
      <c r="X50" s="129"/>
      <c r="Y50" s="92"/>
      <c r="Z50" s="94"/>
    </row>
    <row r="51" spans="1:41" ht="18.95" customHeight="1" x14ac:dyDescent="0.25">
      <c r="B51" s="170"/>
      <c r="C51" s="142" t="s">
        <v>83</v>
      </c>
      <c r="D51" s="31">
        <v>1</v>
      </c>
      <c r="E51" s="31">
        <v>1</v>
      </c>
      <c r="F51" s="31">
        <v>1</v>
      </c>
      <c r="G51" s="30"/>
      <c r="H51" s="30"/>
      <c r="I51" s="30"/>
      <c r="J51" s="31">
        <v>1</v>
      </c>
      <c r="K51" s="30"/>
      <c r="L51" s="30"/>
      <c r="M51" s="30"/>
      <c r="N51" s="30"/>
      <c r="O51" s="30"/>
      <c r="P51" s="89">
        <v>160</v>
      </c>
      <c r="Q51" s="130" t="s">
        <v>137</v>
      </c>
      <c r="R51" s="58">
        <v>0</v>
      </c>
      <c r="S51" s="95">
        <v>0</v>
      </c>
      <c r="T51" s="96"/>
      <c r="U51" s="98"/>
      <c r="V51" s="96"/>
      <c r="W51" s="100"/>
      <c r="X51" s="128"/>
      <c r="Y51" s="92"/>
      <c r="Z51" s="93"/>
    </row>
    <row r="52" spans="1:41" ht="18.95" customHeight="1" x14ac:dyDescent="0.25">
      <c r="B52" s="170"/>
      <c r="C52" s="142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89"/>
      <c r="Q52" s="131"/>
      <c r="R52" s="59"/>
      <c r="S52" s="95"/>
      <c r="T52" s="97"/>
      <c r="U52" s="99"/>
      <c r="V52" s="97"/>
      <c r="W52" s="101"/>
      <c r="X52" s="129"/>
      <c r="Y52" s="92"/>
      <c r="Z52" s="94"/>
    </row>
    <row r="53" spans="1:41" ht="18.95" customHeight="1" x14ac:dyDescent="0.25">
      <c r="B53" s="170"/>
      <c r="C53" s="142" t="s">
        <v>156</v>
      </c>
      <c r="D53" s="30"/>
      <c r="E53" s="30"/>
      <c r="F53" s="30"/>
      <c r="G53" s="30"/>
      <c r="H53" s="30"/>
      <c r="I53" s="31">
        <v>1</v>
      </c>
      <c r="J53" s="30"/>
      <c r="K53" s="30"/>
      <c r="L53" s="30"/>
      <c r="M53" s="30"/>
      <c r="N53" s="30"/>
      <c r="O53" s="30"/>
      <c r="P53" s="89">
        <v>160</v>
      </c>
      <c r="Q53" s="113" t="s">
        <v>129</v>
      </c>
      <c r="R53" s="58">
        <v>0</v>
      </c>
      <c r="S53" s="95">
        <v>0</v>
      </c>
      <c r="T53" s="96"/>
      <c r="U53" s="98"/>
      <c r="V53" s="96"/>
      <c r="W53" s="100"/>
      <c r="X53" s="128"/>
      <c r="Y53" s="92"/>
      <c r="Z53" s="93"/>
    </row>
    <row r="54" spans="1:41" ht="18.95" customHeight="1" x14ac:dyDescent="0.25">
      <c r="B54" s="171"/>
      <c r="C54" s="142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89"/>
      <c r="Q54" s="114"/>
      <c r="R54" s="59"/>
      <c r="S54" s="95"/>
      <c r="T54" s="97"/>
      <c r="U54" s="99"/>
      <c r="V54" s="97"/>
      <c r="W54" s="101"/>
      <c r="X54" s="129"/>
      <c r="Y54" s="92"/>
      <c r="Z54" s="94"/>
    </row>
    <row r="55" spans="1:41" s="34" customFormat="1" ht="14.1" customHeight="1" x14ac:dyDescent="0.25">
      <c r="A55"/>
      <c r="B55" s="106" t="s">
        <v>26</v>
      </c>
      <c r="C55" s="107"/>
      <c r="D55" s="32">
        <f>+D15+D17+D19+D21+D23+D25+D27+D29+D31+D33+D35+D37+D39+D41+D43+D45+D47+D49+D51+D53</f>
        <v>11</v>
      </c>
      <c r="E55" s="32">
        <f t="shared" ref="E55:O55" si="2">+E15+E17+E19+E21+E23+E25+E27+E29+E31+E33+E35+E37+E39+E41+E43+E45+E47+E49+E51+E53</f>
        <v>12</v>
      </c>
      <c r="F55" s="32">
        <f t="shared" si="2"/>
        <v>10</v>
      </c>
      <c r="G55" s="32">
        <f t="shared" si="2"/>
        <v>2</v>
      </c>
      <c r="H55" s="32">
        <f t="shared" si="2"/>
        <v>0</v>
      </c>
      <c r="I55" s="32">
        <f t="shared" si="2"/>
        <v>3</v>
      </c>
      <c r="J55" s="32">
        <f t="shared" si="2"/>
        <v>10</v>
      </c>
      <c r="K55" s="32">
        <f t="shared" si="2"/>
        <v>1</v>
      </c>
      <c r="L55" s="32">
        <f t="shared" si="2"/>
        <v>0</v>
      </c>
      <c r="M55" s="32">
        <f t="shared" si="2"/>
        <v>1</v>
      </c>
      <c r="N55" s="32">
        <f t="shared" si="2"/>
        <v>0</v>
      </c>
      <c r="O55" s="32">
        <f t="shared" si="2"/>
        <v>3</v>
      </c>
      <c r="P55" s="62"/>
      <c r="Q55" s="63"/>
      <c r="R55" s="71">
        <f>SUM(R15:R54)</f>
        <v>0</v>
      </c>
      <c r="S55" s="71">
        <f>SUM(S15:S54)</f>
        <v>0</v>
      </c>
      <c r="T55" s="71"/>
      <c r="U55" s="72"/>
      <c r="V55" s="71"/>
      <c r="W55" s="71"/>
      <c r="X55" s="71"/>
      <c r="Y55" s="79"/>
      <c r="Z55" s="71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</row>
    <row r="56" spans="1:41" s="34" customFormat="1" x14ac:dyDescent="0.25">
      <c r="A56"/>
      <c r="B56" s="106" t="s">
        <v>27</v>
      </c>
      <c r="C56" s="107"/>
      <c r="D56" s="32">
        <f>+D16+D18+D20+D22+D24+D26+D28+D30+D32+D34+D36+D38+D40+D42+D44+D46+D48+D50+D52+D54</f>
        <v>0</v>
      </c>
      <c r="E56" s="32">
        <f t="shared" ref="E56:O56" si="3">+E16+E18+E20+E22+E24+E26+E28+E30+E32+E34+E36+E38+E40+E42+E44+E46+E48+E50+E52+E54</f>
        <v>0</v>
      </c>
      <c r="F56" s="32">
        <f t="shared" si="3"/>
        <v>0</v>
      </c>
      <c r="G56" s="32">
        <f t="shared" si="3"/>
        <v>0</v>
      </c>
      <c r="H56" s="32">
        <f t="shared" si="3"/>
        <v>0</v>
      </c>
      <c r="I56" s="32">
        <f t="shared" si="3"/>
        <v>0</v>
      </c>
      <c r="J56" s="32">
        <f t="shared" si="3"/>
        <v>0</v>
      </c>
      <c r="K56" s="32">
        <f t="shared" si="3"/>
        <v>0</v>
      </c>
      <c r="L56" s="32">
        <f t="shared" si="3"/>
        <v>0</v>
      </c>
      <c r="M56" s="32">
        <f t="shared" si="3"/>
        <v>0</v>
      </c>
      <c r="N56" s="32">
        <f t="shared" si="3"/>
        <v>0</v>
      </c>
      <c r="O56" s="32">
        <f t="shared" si="3"/>
        <v>0</v>
      </c>
      <c r="P56" s="64"/>
      <c r="Q56" s="65"/>
      <c r="R56" s="41"/>
      <c r="S56" s="80"/>
      <c r="T56" s="80"/>
      <c r="U56" s="81"/>
      <c r="V56" s="80"/>
      <c r="W56" s="80"/>
      <c r="X56" s="80"/>
      <c r="Y56" s="80"/>
      <c r="Z56" s="80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</row>
    <row r="57" spans="1:41" x14ac:dyDescent="0.25">
      <c r="B57" s="108" t="s">
        <v>36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42"/>
      <c r="Q57" s="56"/>
      <c r="R57" s="109"/>
      <c r="S57" s="109"/>
      <c r="T57" s="109"/>
      <c r="U57" s="109"/>
      <c r="V57" s="109"/>
      <c r="W57" s="109"/>
      <c r="X57" s="109"/>
      <c r="Y57" s="109"/>
      <c r="Z57" s="109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25">
      <c r="B58" s="159" t="s">
        <v>86</v>
      </c>
      <c r="C58" s="142" t="s">
        <v>84</v>
      </c>
      <c r="D58" s="30"/>
      <c r="E58" s="30"/>
      <c r="F58" s="30"/>
      <c r="G58" s="30"/>
      <c r="H58" s="30"/>
      <c r="I58" s="30"/>
      <c r="J58" s="30"/>
      <c r="K58" s="31">
        <v>1</v>
      </c>
      <c r="L58" s="30"/>
      <c r="M58" s="30"/>
      <c r="N58" s="30"/>
      <c r="O58" s="30"/>
      <c r="P58" s="89">
        <v>30</v>
      </c>
      <c r="Q58" s="130" t="s">
        <v>128</v>
      </c>
      <c r="R58" s="126">
        <v>3000000</v>
      </c>
      <c r="S58" s="95">
        <v>0</v>
      </c>
      <c r="T58" s="96"/>
      <c r="U58" s="98"/>
      <c r="V58" s="96"/>
      <c r="W58" s="100"/>
      <c r="X58" s="128"/>
      <c r="Y58" s="92"/>
      <c r="Z58" s="93"/>
    </row>
    <row r="59" spans="1:41" x14ac:dyDescent="0.25">
      <c r="B59" s="159"/>
      <c r="C59" s="142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89"/>
      <c r="Q59" s="131"/>
      <c r="R59" s="127"/>
      <c r="S59" s="95"/>
      <c r="T59" s="97"/>
      <c r="U59" s="99"/>
      <c r="V59" s="97"/>
      <c r="W59" s="101"/>
      <c r="X59" s="129"/>
      <c r="Y59" s="92"/>
      <c r="Z59" s="94"/>
    </row>
    <row r="60" spans="1:41" x14ac:dyDescent="0.25">
      <c r="B60" s="159"/>
      <c r="C60" s="142" t="s">
        <v>89</v>
      </c>
      <c r="D60" s="30"/>
      <c r="E60" s="30"/>
      <c r="F60" s="30"/>
      <c r="G60" s="30"/>
      <c r="H60" s="30"/>
      <c r="I60" s="30"/>
      <c r="J60" s="30"/>
      <c r="K60" s="30"/>
      <c r="L60" s="31">
        <v>1</v>
      </c>
      <c r="M60" s="30"/>
      <c r="N60" s="30"/>
      <c r="O60" s="30"/>
      <c r="P60" s="89">
        <v>30</v>
      </c>
      <c r="Q60" s="113" t="s">
        <v>138</v>
      </c>
      <c r="R60" s="126">
        <v>0</v>
      </c>
      <c r="S60" s="95">
        <v>0</v>
      </c>
      <c r="T60" s="96"/>
      <c r="U60" s="98"/>
      <c r="V60" s="96"/>
      <c r="W60" s="100"/>
      <c r="X60" s="128"/>
      <c r="Y60" s="92"/>
      <c r="Z60" s="93"/>
    </row>
    <row r="61" spans="1:41" x14ac:dyDescent="0.25">
      <c r="B61" s="159"/>
      <c r="C61" s="142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89"/>
      <c r="Q61" s="114"/>
      <c r="R61" s="127"/>
      <c r="S61" s="95"/>
      <c r="T61" s="97"/>
      <c r="U61" s="99"/>
      <c r="V61" s="97"/>
      <c r="W61" s="101"/>
      <c r="X61" s="129"/>
      <c r="Y61" s="92"/>
      <c r="Z61" s="94"/>
    </row>
    <row r="62" spans="1:41" x14ac:dyDescent="0.25">
      <c r="B62" s="159"/>
      <c r="C62" s="142" t="s">
        <v>85</v>
      </c>
      <c r="D62" s="30"/>
      <c r="E62" s="30"/>
      <c r="F62" s="30"/>
      <c r="G62" s="30"/>
      <c r="H62" s="30"/>
      <c r="I62" s="31">
        <v>1</v>
      </c>
      <c r="J62" s="30"/>
      <c r="K62" s="30"/>
      <c r="L62" s="30"/>
      <c r="M62" s="30"/>
      <c r="N62" s="30"/>
      <c r="O62" s="30"/>
      <c r="P62" s="89">
        <v>30</v>
      </c>
      <c r="Q62" s="113" t="s">
        <v>138</v>
      </c>
      <c r="R62" s="126">
        <v>0</v>
      </c>
      <c r="S62" s="95">
        <v>0</v>
      </c>
      <c r="T62" s="96"/>
      <c r="U62" s="98"/>
      <c r="V62" s="96"/>
      <c r="W62" s="100"/>
      <c r="X62" s="128"/>
      <c r="Y62" s="92"/>
      <c r="Z62" s="93"/>
    </row>
    <row r="63" spans="1:41" x14ac:dyDescent="0.25">
      <c r="B63" s="159"/>
      <c r="C63" s="142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89"/>
      <c r="Q63" s="114"/>
      <c r="R63" s="127"/>
      <c r="S63" s="95"/>
      <c r="T63" s="97"/>
      <c r="U63" s="99"/>
      <c r="V63" s="97"/>
      <c r="W63" s="101"/>
      <c r="X63" s="129"/>
      <c r="Y63" s="92"/>
      <c r="Z63" s="94"/>
    </row>
    <row r="64" spans="1:41" x14ac:dyDescent="0.25">
      <c r="B64" s="159"/>
      <c r="C64" s="142" t="s">
        <v>96</v>
      </c>
      <c r="D64" s="30"/>
      <c r="E64" s="30"/>
      <c r="F64" s="30"/>
      <c r="G64" s="30"/>
      <c r="H64" s="31">
        <v>1</v>
      </c>
      <c r="I64" s="30"/>
      <c r="J64" s="30"/>
      <c r="K64" s="30"/>
      <c r="L64" s="30"/>
      <c r="M64" s="30"/>
      <c r="N64" s="30"/>
      <c r="O64" s="30"/>
      <c r="P64" s="89">
        <v>30</v>
      </c>
      <c r="Q64" s="130" t="s">
        <v>128</v>
      </c>
      <c r="R64" s="126">
        <v>3000000</v>
      </c>
      <c r="S64" s="95">
        <v>0</v>
      </c>
      <c r="T64" s="96"/>
      <c r="U64" s="98"/>
      <c r="V64" s="96"/>
      <c r="W64" s="100"/>
      <c r="X64" s="128"/>
      <c r="Y64" s="92"/>
      <c r="Z64" s="93"/>
    </row>
    <row r="65" spans="2:41" x14ac:dyDescent="0.25">
      <c r="B65" s="159"/>
      <c r="C65" s="142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89"/>
      <c r="Q65" s="131"/>
      <c r="R65" s="127"/>
      <c r="S65" s="95"/>
      <c r="T65" s="97"/>
      <c r="U65" s="99"/>
      <c r="V65" s="97"/>
      <c r="W65" s="101"/>
      <c r="X65" s="129"/>
      <c r="Y65" s="92"/>
      <c r="Z65" s="94"/>
    </row>
    <row r="66" spans="2:41" x14ac:dyDescent="0.25">
      <c r="B66" s="106" t="s">
        <v>26</v>
      </c>
      <c r="C66" s="107"/>
      <c r="D66" s="32">
        <f>+D58+D60+D62+D64</f>
        <v>0</v>
      </c>
      <c r="E66" s="32">
        <f t="shared" ref="E66:O66" si="4">+E58+E60+E62+E64</f>
        <v>0</v>
      </c>
      <c r="F66" s="32">
        <f t="shared" si="4"/>
        <v>0</v>
      </c>
      <c r="G66" s="32">
        <f t="shared" si="4"/>
        <v>0</v>
      </c>
      <c r="H66" s="32">
        <f t="shared" si="4"/>
        <v>1</v>
      </c>
      <c r="I66" s="32">
        <f t="shared" si="4"/>
        <v>1</v>
      </c>
      <c r="J66" s="32">
        <f t="shared" si="4"/>
        <v>0</v>
      </c>
      <c r="K66" s="32">
        <f t="shared" si="4"/>
        <v>1</v>
      </c>
      <c r="L66" s="32">
        <f t="shared" si="4"/>
        <v>1</v>
      </c>
      <c r="M66" s="32">
        <f t="shared" si="4"/>
        <v>0</v>
      </c>
      <c r="N66" s="32">
        <f t="shared" si="4"/>
        <v>0</v>
      </c>
      <c r="O66" s="32">
        <f t="shared" si="4"/>
        <v>0</v>
      </c>
      <c r="P66" s="62"/>
      <c r="Q66" s="63"/>
      <c r="R66" s="71">
        <f>SUM(R58:R65)</f>
        <v>6000000</v>
      </c>
      <c r="S66" s="71">
        <f>SUM(S58:S65)</f>
        <v>0</v>
      </c>
      <c r="T66" s="71"/>
      <c r="U66" s="72"/>
      <c r="V66" s="71"/>
      <c r="W66" s="71"/>
      <c r="X66" s="71"/>
      <c r="Y66" s="79"/>
      <c r="Z66" s="71"/>
    </row>
    <row r="67" spans="2:41" x14ac:dyDescent="0.25">
      <c r="B67" s="106" t="s">
        <v>27</v>
      </c>
      <c r="C67" s="107"/>
      <c r="D67" s="32">
        <f>+D59+D61+D63+D65</f>
        <v>0</v>
      </c>
      <c r="E67" s="32">
        <f t="shared" ref="E67:O67" si="5">+E59+E61+E63+E65</f>
        <v>0</v>
      </c>
      <c r="F67" s="32">
        <f t="shared" si="5"/>
        <v>0</v>
      </c>
      <c r="G67" s="32">
        <f t="shared" si="5"/>
        <v>0</v>
      </c>
      <c r="H67" s="32">
        <f t="shared" si="5"/>
        <v>0</v>
      </c>
      <c r="I67" s="32">
        <f t="shared" si="5"/>
        <v>0</v>
      </c>
      <c r="J67" s="32">
        <f t="shared" si="5"/>
        <v>0</v>
      </c>
      <c r="K67" s="32">
        <f t="shared" si="5"/>
        <v>0</v>
      </c>
      <c r="L67" s="32">
        <f t="shared" si="5"/>
        <v>0</v>
      </c>
      <c r="M67" s="32">
        <f t="shared" si="5"/>
        <v>0</v>
      </c>
      <c r="N67" s="32">
        <f t="shared" si="5"/>
        <v>0</v>
      </c>
      <c r="O67" s="32">
        <f t="shared" si="5"/>
        <v>0</v>
      </c>
      <c r="P67" s="64"/>
      <c r="Q67" s="65"/>
      <c r="R67" s="41"/>
      <c r="S67" s="80"/>
      <c r="T67" s="80"/>
      <c r="U67" s="81"/>
      <c r="V67" s="80"/>
      <c r="W67" s="80"/>
      <c r="X67" s="80"/>
      <c r="Y67" s="80"/>
      <c r="Z67" s="80"/>
    </row>
    <row r="68" spans="2:41" x14ac:dyDescent="0.25">
      <c r="B68" s="108" t="s">
        <v>37</v>
      </c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44"/>
      <c r="Q68" s="55"/>
      <c r="R68" s="172"/>
      <c r="S68" s="172"/>
      <c r="T68" s="172"/>
      <c r="U68" s="172"/>
      <c r="V68" s="172"/>
      <c r="W68" s="172"/>
      <c r="X68" s="172"/>
      <c r="Y68" s="172"/>
      <c r="Z68" s="172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2:41" ht="15" customHeight="1" x14ac:dyDescent="0.25">
      <c r="B69" s="162" t="s">
        <v>92</v>
      </c>
      <c r="C69" s="179" t="s">
        <v>63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>
        <v>1</v>
      </c>
      <c r="P69" s="89">
        <v>30</v>
      </c>
      <c r="Q69" s="113" t="s">
        <v>139</v>
      </c>
      <c r="R69" s="95">
        <v>0</v>
      </c>
      <c r="S69" s="95">
        <v>0</v>
      </c>
      <c r="T69" s="96"/>
      <c r="U69" s="98"/>
      <c r="V69" s="96"/>
      <c r="W69" s="100"/>
      <c r="X69" s="128"/>
      <c r="Y69" s="92"/>
      <c r="Z69" s="93"/>
    </row>
    <row r="70" spans="2:41" x14ac:dyDescent="0.25">
      <c r="B70" s="163"/>
      <c r="C70" s="17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89"/>
      <c r="Q70" s="114"/>
      <c r="R70" s="95"/>
      <c r="S70" s="95"/>
      <c r="T70" s="97"/>
      <c r="U70" s="99"/>
      <c r="V70" s="97"/>
      <c r="W70" s="101"/>
      <c r="X70" s="129"/>
      <c r="Y70" s="92"/>
      <c r="Z70" s="94"/>
    </row>
    <row r="71" spans="2:41" ht="20.45" customHeight="1" x14ac:dyDescent="0.25">
      <c r="B71" s="163"/>
      <c r="C71" s="167" t="s">
        <v>90</v>
      </c>
      <c r="D71" s="30"/>
      <c r="E71" s="30"/>
      <c r="F71" s="30"/>
      <c r="G71" s="30"/>
      <c r="H71" s="30"/>
      <c r="I71" s="30"/>
      <c r="J71" s="30"/>
      <c r="K71" s="31">
        <v>1</v>
      </c>
      <c r="L71" s="30"/>
      <c r="M71" s="30"/>
      <c r="N71" s="30"/>
      <c r="O71" s="30"/>
      <c r="P71" s="89">
        <v>30</v>
      </c>
      <c r="Q71" s="113" t="s">
        <v>140</v>
      </c>
      <c r="R71" s="95">
        <v>3000000</v>
      </c>
      <c r="S71" s="95">
        <v>0</v>
      </c>
      <c r="T71" s="96"/>
      <c r="U71" s="98"/>
      <c r="V71" s="96"/>
      <c r="W71" s="100"/>
      <c r="X71" s="128"/>
      <c r="Y71" s="92"/>
      <c r="Z71" s="93"/>
    </row>
    <row r="72" spans="2:41" ht="20.45" customHeight="1" x14ac:dyDescent="0.25">
      <c r="B72" s="163"/>
      <c r="C72" s="168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89"/>
      <c r="Q72" s="114"/>
      <c r="R72" s="95"/>
      <c r="S72" s="95"/>
      <c r="T72" s="97"/>
      <c r="U72" s="99"/>
      <c r="V72" s="97"/>
      <c r="W72" s="101"/>
      <c r="X72" s="129"/>
      <c r="Y72" s="92"/>
      <c r="Z72" s="94"/>
    </row>
    <row r="73" spans="2:41" ht="14.1" customHeight="1" x14ac:dyDescent="0.25">
      <c r="B73" s="163"/>
      <c r="C73" s="136" t="s">
        <v>98</v>
      </c>
      <c r="D73" s="30"/>
      <c r="E73" s="30"/>
      <c r="F73" s="30"/>
      <c r="G73" s="30"/>
      <c r="H73" s="30"/>
      <c r="I73" s="30"/>
      <c r="J73" s="30"/>
      <c r="K73" s="31">
        <v>1</v>
      </c>
      <c r="L73" s="30"/>
      <c r="M73" s="30"/>
      <c r="N73" s="30"/>
      <c r="O73" s="30"/>
      <c r="P73" s="89">
        <v>30</v>
      </c>
      <c r="Q73" s="113" t="s">
        <v>140</v>
      </c>
      <c r="R73" s="95">
        <v>3000000</v>
      </c>
      <c r="S73" s="95">
        <v>0</v>
      </c>
      <c r="T73" s="96"/>
      <c r="U73" s="98"/>
      <c r="V73" s="96"/>
      <c r="W73" s="100"/>
      <c r="X73" s="128"/>
      <c r="Y73" s="92"/>
      <c r="Z73" s="93"/>
    </row>
    <row r="74" spans="2:41" ht="14.1" customHeight="1" x14ac:dyDescent="0.25">
      <c r="B74" s="163"/>
      <c r="C74" s="137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89"/>
      <c r="Q74" s="114"/>
      <c r="R74" s="95"/>
      <c r="S74" s="95"/>
      <c r="T74" s="97"/>
      <c r="U74" s="99"/>
      <c r="V74" s="97"/>
      <c r="W74" s="101"/>
      <c r="X74" s="129"/>
      <c r="Y74" s="92"/>
      <c r="Z74" s="94"/>
    </row>
    <row r="75" spans="2:41" ht="14.45" customHeight="1" x14ac:dyDescent="0.25">
      <c r="B75" s="163"/>
      <c r="C75" s="167" t="s">
        <v>91</v>
      </c>
      <c r="D75" s="30"/>
      <c r="E75" s="30"/>
      <c r="F75" s="30"/>
      <c r="G75" s="30"/>
      <c r="H75" s="30"/>
      <c r="I75" s="30"/>
      <c r="J75" s="30"/>
      <c r="K75" s="31">
        <v>1</v>
      </c>
      <c r="L75" s="31">
        <v>1</v>
      </c>
      <c r="M75" s="30"/>
      <c r="N75" s="30"/>
      <c r="O75" s="30"/>
      <c r="P75" s="89">
        <v>30</v>
      </c>
      <c r="Q75" s="113" t="s">
        <v>141</v>
      </c>
      <c r="R75" s="143">
        <v>30000000</v>
      </c>
      <c r="S75" s="95">
        <v>0</v>
      </c>
      <c r="T75" s="96"/>
      <c r="U75" s="98"/>
      <c r="V75" s="96"/>
      <c r="W75" s="100"/>
      <c r="X75" s="128"/>
      <c r="Y75" s="92"/>
      <c r="Z75" s="93"/>
    </row>
    <row r="76" spans="2:41" ht="14.45" customHeight="1" x14ac:dyDescent="0.25">
      <c r="B76" s="163"/>
      <c r="C76" s="168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89"/>
      <c r="Q76" s="114"/>
      <c r="R76" s="143"/>
      <c r="S76" s="95"/>
      <c r="T76" s="97"/>
      <c r="U76" s="99"/>
      <c r="V76" s="97"/>
      <c r="W76" s="101"/>
      <c r="X76" s="129"/>
      <c r="Y76" s="92"/>
      <c r="Z76" s="94"/>
    </row>
    <row r="77" spans="2:41" x14ac:dyDescent="0.25">
      <c r="B77" s="163"/>
      <c r="C77" s="179" t="s">
        <v>54</v>
      </c>
      <c r="D77" s="30"/>
      <c r="E77" s="30"/>
      <c r="F77" s="31">
        <v>1</v>
      </c>
      <c r="G77" s="30"/>
      <c r="H77" s="30"/>
      <c r="I77" s="30"/>
      <c r="J77" s="30"/>
      <c r="K77" s="30"/>
      <c r="L77" s="30"/>
      <c r="M77" s="30"/>
      <c r="N77" s="30"/>
      <c r="O77" s="30"/>
      <c r="P77" s="89">
        <v>30</v>
      </c>
      <c r="Q77" s="113" t="s">
        <v>128</v>
      </c>
      <c r="R77" s="155">
        <v>0</v>
      </c>
      <c r="S77" s="95">
        <v>3500000</v>
      </c>
      <c r="T77" s="96"/>
      <c r="U77" s="98"/>
      <c r="V77" s="96"/>
      <c r="W77" s="100"/>
      <c r="X77" s="128"/>
      <c r="Y77" s="92"/>
      <c r="Z77" s="93"/>
    </row>
    <row r="78" spans="2:41" x14ac:dyDescent="0.25">
      <c r="B78" s="164"/>
      <c r="C78" s="17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89"/>
      <c r="Q78" s="114"/>
      <c r="R78" s="155"/>
      <c r="S78" s="95"/>
      <c r="T78" s="97"/>
      <c r="U78" s="99"/>
      <c r="V78" s="97"/>
      <c r="W78" s="101"/>
      <c r="X78" s="129"/>
      <c r="Y78" s="92"/>
      <c r="Z78" s="94"/>
    </row>
    <row r="79" spans="2:41" ht="14.45" customHeight="1" x14ac:dyDescent="0.25">
      <c r="B79" s="162" t="s">
        <v>41</v>
      </c>
      <c r="C79" s="138" t="s">
        <v>47</v>
      </c>
      <c r="D79" s="30"/>
      <c r="E79" s="30"/>
      <c r="F79" s="30"/>
      <c r="G79" s="30"/>
      <c r="H79" s="30"/>
      <c r="I79" s="31">
        <v>1</v>
      </c>
      <c r="J79" s="30"/>
      <c r="K79" s="30"/>
      <c r="L79" s="30"/>
      <c r="M79" s="30"/>
      <c r="N79" s="30"/>
      <c r="O79" s="30"/>
      <c r="P79" s="89">
        <v>3</v>
      </c>
      <c r="Q79" s="113" t="s">
        <v>138</v>
      </c>
      <c r="R79" s="95">
        <v>0</v>
      </c>
      <c r="S79" s="95">
        <v>0</v>
      </c>
      <c r="T79" s="96"/>
      <c r="U79" s="98"/>
      <c r="V79" s="96"/>
      <c r="W79" s="100"/>
      <c r="X79" s="128"/>
      <c r="Y79" s="92"/>
      <c r="Z79" s="93"/>
    </row>
    <row r="80" spans="2:41" x14ac:dyDescent="0.25">
      <c r="B80" s="163"/>
      <c r="C80" s="138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89"/>
      <c r="Q80" s="114"/>
      <c r="R80" s="95"/>
      <c r="S80" s="95"/>
      <c r="T80" s="97"/>
      <c r="U80" s="99"/>
      <c r="V80" s="97"/>
      <c r="W80" s="101"/>
      <c r="X80" s="129"/>
      <c r="Y80" s="92"/>
      <c r="Z80" s="94"/>
    </row>
    <row r="81" spans="2:26" ht="15" customHeight="1" x14ac:dyDescent="0.25">
      <c r="B81" s="163"/>
      <c r="C81" s="138" t="s">
        <v>55</v>
      </c>
      <c r="D81" s="30"/>
      <c r="E81" s="30"/>
      <c r="F81" s="30"/>
      <c r="G81" s="30"/>
      <c r="H81" s="30"/>
      <c r="I81" s="30"/>
      <c r="J81" s="30"/>
      <c r="K81" s="30"/>
      <c r="L81" s="30"/>
      <c r="M81" s="31">
        <v>1</v>
      </c>
      <c r="N81" s="30"/>
      <c r="O81" s="30"/>
      <c r="P81" s="89">
        <v>20</v>
      </c>
      <c r="Q81" s="130" t="s">
        <v>142</v>
      </c>
      <c r="R81" s="95">
        <v>0</v>
      </c>
      <c r="S81" s="95">
        <v>0</v>
      </c>
      <c r="T81" s="96"/>
      <c r="U81" s="98"/>
      <c r="V81" s="96"/>
      <c r="W81" s="100"/>
      <c r="X81" s="128"/>
      <c r="Y81" s="92"/>
      <c r="Z81" s="93"/>
    </row>
    <row r="82" spans="2:26" x14ac:dyDescent="0.25">
      <c r="B82" s="163"/>
      <c r="C82" s="138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89"/>
      <c r="Q82" s="131"/>
      <c r="R82" s="95"/>
      <c r="S82" s="95"/>
      <c r="T82" s="97"/>
      <c r="U82" s="99"/>
      <c r="V82" s="97"/>
      <c r="W82" s="101"/>
      <c r="X82" s="129"/>
      <c r="Y82" s="92"/>
      <c r="Z82" s="94"/>
    </row>
    <row r="83" spans="2:26" x14ac:dyDescent="0.25">
      <c r="B83" s="163"/>
      <c r="C83" s="138" t="s">
        <v>48</v>
      </c>
      <c r="D83" s="31">
        <v>1</v>
      </c>
      <c r="E83" s="30"/>
      <c r="F83" s="31">
        <v>1</v>
      </c>
      <c r="G83" s="30"/>
      <c r="H83" s="31">
        <v>1</v>
      </c>
      <c r="I83" s="30"/>
      <c r="J83" s="31">
        <v>1</v>
      </c>
      <c r="K83" s="30"/>
      <c r="L83" s="30"/>
      <c r="M83" s="30"/>
      <c r="N83" s="30"/>
      <c r="O83" s="30"/>
      <c r="P83" s="89">
        <v>160</v>
      </c>
      <c r="Q83" s="130" t="s">
        <v>67</v>
      </c>
      <c r="R83" s="95">
        <v>0</v>
      </c>
      <c r="S83" s="95">
        <v>0</v>
      </c>
      <c r="T83" s="96"/>
      <c r="U83" s="98"/>
      <c r="V83" s="96"/>
      <c r="W83" s="100"/>
      <c r="X83" s="128"/>
      <c r="Y83" s="92"/>
      <c r="Z83" s="93"/>
    </row>
    <row r="84" spans="2:26" x14ac:dyDescent="0.25">
      <c r="B84" s="163"/>
      <c r="C84" s="138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89"/>
      <c r="Q84" s="131"/>
      <c r="R84" s="95"/>
      <c r="S84" s="95"/>
      <c r="T84" s="97"/>
      <c r="U84" s="99"/>
      <c r="V84" s="97"/>
      <c r="W84" s="101"/>
      <c r="X84" s="129"/>
      <c r="Y84" s="92"/>
      <c r="Z84" s="94"/>
    </row>
    <row r="85" spans="2:26" x14ac:dyDescent="0.25">
      <c r="B85" s="163"/>
      <c r="C85" s="138" t="s">
        <v>50</v>
      </c>
      <c r="D85" s="30"/>
      <c r="E85" s="31">
        <v>1</v>
      </c>
      <c r="F85" s="30"/>
      <c r="G85" s="30"/>
      <c r="H85" s="30"/>
      <c r="I85" s="30"/>
      <c r="J85" s="30"/>
      <c r="K85" s="31">
        <v>1</v>
      </c>
      <c r="L85" s="30"/>
      <c r="M85" s="30"/>
      <c r="N85" s="30"/>
      <c r="O85" s="30"/>
      <c r="P85" s="89">
        <v>160</v>
      </c>
      <c r="Q85" s="130" t="s">
        <v>68</v>
      </c>
      <c r="R85" s="95">
        <v>0</v>
      </c>
      <c r="S85" s="95">
        <v>0</v>
      </c>
      <c r="T85" s="96"/>
      <c r="U85" s="98"/>
      <c r="V85" s="96"/>
      <c r="W85" s="100"/>
      <c r="X85" s="128"/>
      <c r="Y85" s="92"/>
      <c r="Z85" s="93"/>
    </row>
    <row r="86" spans="2:26" x14ac:dyDescent="0.25">
      <c r="B86" s="163"/>
      <c r="C86" s="138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89"/>
      <c r="Q86" s="131"/>
      <c r="R86" s="95"/>
      <c r="S86" s="95"/>
      <c r="T86" s="97"/>
      <c r="U86" s="99"/>
      <c r="V86" s="97"/>
      <c r="W86" s="101"/>
      <c r="X86" s="129"/>
      <c r="Y86" s="92"/>
      <c r="Z86" s="94"/>
    </row>
    <row r="87" spans="2:26" x14ac:dyDescent="0.25">
      <c r="B87" s="163"/>
      <c r="C87" s="138" t="s">
        <v>51</v>
      </c>
      <c r="D87" s="30"/>
      <c r="E87" s="30"/>
      <c r="F87" s="30"/>
      <c r="G87" s="30"/>
      <c r="H87" s="30"/>
      <c r="I87" s="30"/>
      <c r="J87" s="30"/>
      <c r="K87" s="30"/>
      <c r="L87" s="31">
        <v>1</v>
      </c>
      <c r="M87" s="30"/>
      <c r="N87" s="30"/>
      <c r="O87" s="30"/>
      <c r="P87" s="89">
        <v>30</v>
      </c>
      <c r="Q87" s="130" t="s">
        <v>67</v>
      </c>
      <c r="R87" s="95">
        <v>0</v>
      </c>
      <c r="S87" s="95">
        <v>0</v>
      </c>
      <c r="T87" s="96"/>
      <c r="U87" s="98"/>
      <c r="V87" s="96"/>
      <c r="W87" s="100"/>
      <c r="X87" s="128"/>
      <c r="Y87" s="92"/>
      <c r="Z87" s="93"/>
    </row>
    <row r="88" spans="2:26" x14ac:dyDescent="0.25">
      <c r="B88" s="163"/>
      <c r="C88" s="138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89"/>
      <c r="Q88" s="131"/>
      <c r="R88" s="95"/>
      <c r="S88" s="95"/>
      <c r="T88" s="97"/>
      <c r="U88" s="99"/>
      <c r="V88" s="97"/>
      <c r="W88" s="101"/>
      <c r="X88" s="129"/>
      <c r="Y88" s="92"/>
      <c r="Z88" s="94"/>
    </row>
    <row r="89" spans="2:26" x14ac:dyDescent="0.25">
      <c r="B89" s="163"/>
      <c r="C89" s="138" t="s">
        <v>52</v>
      </c>
      <c r="D89" s="30"/>
      <c r="E89" s="30"/>
      <c r="F89" s="30"/>
      <c r="G89" s="30"/>
      <c r="H89" s="30"/>
      <c r="I89" s="30"/>
      <c r="J89" s="30"/>
      <c r="K89" s="30"/>
      <c r="L89" s="31">
        <v>1</v>
      </c>
      <c r="M89" s="30"/>
      <c r="N89" s="30"/>
      <c r="O89" s="30"/>
      <c r="P89" s="89">
        <v>30</v>
      </c>
      <c r="Q89" s="130" t="s">
        <v>67</v>
      </c>
      <c r="R89" s="95">
        <v>0</v>
      </c>
      <c r="S89" s="95">
        <v>0</v>
      </c>
      <c r="T89" s="96"/>
      <c r="U89" s="98"/>
      <c r="V89" s="96"/>
      <c r="W89" s="100"/>
      <c r="X89" s="128"/>
      <c r="Y89" s="92"/>
      <c r="Z89" s="93"/>
    </row>
    <row r="90" spans="2:26" x14ac:dyDescent="0.25">
      <c r="B90" s="163"/>
      <c r="C90" s="138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89"/>
      <c r="Q90" s="131"/>
      <c r="R90" s="95"/>
      <c r="S90" s="95"/>
      <c r="T90" s="97"/>
      <c r="U90" s="99"/>
      <c r="V90" s="97"/>
      <c r="W90" s="101"/>
      <c r="X90" s="129"/>
      <c r="Y90" s="92"/>
      <c r="Z90" s="94"/>
    </row>
    <row r="91" spans="2:26" x14ac:dyDescent="0.25">
      <c r="B91" s="163"/>
      <c r="C91" s="138" t="s">
        <v>87</v>
      </c>
      <c r="D91" s="30"/>
      <c r="E91" s="30"/>
      <c r="F91" s="31">
        <v>1</v>
      </c>
      <c r="G91" s="30"/>
      <c r="H91" s="30"/>
      <c r="I91" s="30"/>
      <c r="J91" s="30"/>
      <c r="K91" s="30"/>
      <c r="L91" s="31">
        <v>1</v>
      </c>
      <c r="M91" s="30"/>
      <c r="N91" s="30"/>
      <c r="O91" s="30"/>
      <c r="P91" s="89">
        <v>160</v>
      </c>
      <c r="Q91" s="113" t="s">
        <v>69</v>
      </c>
      <c r="R91" s="95">
        <v>0</v>
      </c>
      <c r="S91" s="95">
        <v>0</v>
      </c>
      <c r="T91" s="96"/>
      <c r="U91" s="98"/>
      <c r="V91" s="96"/>
      <c r="W91" s="100"/>
      <c r="X91" s="128"/>
      <c r="Y91" s="92"/>
      <c r="Z91" s="93"/>
    </row>
    <row r="92" spans="2:26" x14ac:dyDescent="0.25">
      <c r="B92" s="163"/>
      <c r="C92" s="138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89"/>
      <c r="Q92" s="114"/>
      <c r="R92" s="95"/>
      <c r="S92" s="95"/>
      <c r="T92" s="97"/>
      <c r="U92" s="99"/>
      <c r="V92" s="97"/>
      <c r="W92" s="101"/>
      <c r="X92" s="129"/>
      <c r="Y92" s="92"/>
      <c r="Z92" s="94"/>
    </row>
    <row r="93" spans="2:26" x14ac:dyDescent="0.25">
      <c r="B93" s="163"/>
      <c r="C93" s="138" t="s">
        <v>70</v>
      </c>
      <c r="D93" s="30"/>
      <c r="E93" s="30"/>
      <c r="F93" s="30"/>
      <c r="G93" s="30"/>
      <c r="H93" s="30"/>
      <c r="I93" s="30"/>
      <c r="J93" s="31">
        <v>1</v>
      </c>
      <c r="K93" s="30"/>
      <c r="L93" s="30"/>
      <c r="M93" s="30"/>
      <c r="N93" s="30"/>
      <c r="O93" s="30"/>
      <c r="P93" s="89">
        <v>15</v>
      </c>
      <c r="Q93" s="130" t="s">
        <v>130</v>
      </c>
      <c r="R93" s="95">
        <v>0</v>
      </c>
      <c r="S93" s="95">
        <v>0</v>
      </c>
      <c r="T93" s="96"/>
      <c r="U93" s="98"/>
      <c r="V93" s="96"/>
      <c r="W93" s="100"/>
      <c r="X93" s="128"/>
      <c r="Y93" s="92"/>
      <c r="Z93" s="93"/>
    </row>
    <row r="94" spans="2:26" x14ac:dyDescent="0.25">
      <c r="B94" s="163"/>
      <c r="C94" s="138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89"/>
      <c r="Q94" s="131"/>
      <c r="R94" s="95"/>
      <c r="S94" s="95"/>
      <c r="T94" s="97"/>
      <c r="U94" s="99"/>
      <c r="V94" s="97"/>
      <c r="W94" s="101"/>
      <c r="X94" s="129"/>
      <c r="Y94" s="92"/>
      <c r="Z94" s="94"/>
    </row>
    <row r="95" spans="2:26" x14ac:dyDescent="0.25">
      <c r="B95" s="163"/>
      <c r="C95" s="138" t="s">
        <v>57</v>
      </c>
      <c r="D95" s="30"/>
      <c r="E95" s="30"/>
      <c r="F95" s="30"/>
      <c r="G95" s="31">
        <v>1</v>
      </c>
      <c r="H95" s="30"/>
      <c r="I95" s="30"/>
      <c r="J95" s="30"/>
      <c r="K95" s="30"/>
      <c r="L95" s="30"/>
      <c r="M95" s="30"/>
      <c r="N95" s="30"/>
      <c r="O95" s="30"/>
      <c r="P95" s="89">
        <v>30</v>
      </c>
      <c r="Q95" s="130" t="s">
        <v>130</v>
      </c>
      <c r="R95" s="95">
        <v>0</v>
      </c>
      <c r="S95" s="95">
        <v>0</v>
      </c>
      <c r="T95" s="96"/>
      <c r="U95" s="98"/>
      <c r="V95" s="96"/>
      <c r="W95" s="100"/>
      <c r="X95" s="128"/>
      <c r="Y95" s="92"/>
      <c r="Z95" s="93"/>
    </row>
    <row r="96" spans="2:26" x14ac:dyDescent="0.25">
      <c r="B96" s="163"/>
      <c r="C96" s="138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89"/>
      <c r="Q96" s="131"/>
      <c r="R96" s="95"/>
      <c r="S96" s="95"/>
      <c r="T96" s="97"/>
      <c r="U96" s="99"/>
      <c r="V96" s="97"/>
      <c r="W96" s="101"/>
      <c r="X96" s="129"/>
      <c r="Y96" s="92"/>
      <c r="Z96" s="94"/>
    </row>
    <row r="97" spans="2:41" x14ac:dyDescent="0.25">
      <c r="B97" s="163"/>
      <c r="C97" s="138" t="s">
        <v>49</v>
      </c>
      <c r="D97" s="30"/>
      <c r="E97" s="30"/>
      <c r="F97" s="31">
        <v>1</v>
      </c>
      <c r="G97" s="30"/>
      <c r="H97" s="30"/>
      <c r="I97" s="30"/>
      <c r="J97" s="30"/>
      <c r="K97" s="30"/>
      <c r="L97" s="30"/>
      <c r="M97" s="30"/>
      <c r="N97" s="30"/>
      <c r="O97" s="30"/>
      <c r="P97" s="89">
        <v>160</v>
      </c>
      <c r="Q97" s="130" t="s">
        <v>130</v>
      </c>
      <c r="R97" s="95">
        <v>0</v>
      </c>
      <c r="S97" s="95">
        <v>0</v>
      </c>
      <c r="T97" s="96"/>
      <c r="U97" s="98"/>
      <c r="V97" s="96"/>
      <c r="W97" s="100"/>
      <c r="X97" s="128"/>
      <c r="Y97" s="92"/>
      <c r="Z97" s="93"/>
    </row>
    <row r="98" spans="2:41" x14ac:dyDescent="0.25">
      <c r="B98" s="163"/>
      <c r="C98" s="138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89"/>
      <c r="Q98" s="131"/>
      <c r="R98" s="95"/>
      <c r="S98" s="95"/>
      <c r="T98" s="97"/>
      <c r="U98" s="99"/>
      <c r="V98" s="97"/>
      <c r="W98" s="101"/>
      <c r="X98" s="129"/>
      <c r="Y98" s="92"/>
      <c r="Z98" s="94"/>
    </row>
    <row r="99" spans="2:41" x14ac:dyDescent="0.25">
      <c r="B99" s="163"/>
      <c r="C99" s="138" t="s">
        <v>71</v>
      </c>
      <c r="D99" s="30"/>
      <c r="E99" s="30"/>
      <c r="F99" s="30"/>
      <c r="G99" s="30"/>
      <c r="H99" s="30"/>
      <c r="I99" s="30"/>
      <c r="J99" s="30"/>
      <c r="K99" s="30"/>
      <c r="L99" s="31">
        <v>1</v>
      </c>
      <c r="M99" s="30"/>
      <c r="N99" s="30"/>
      <c r="O99" s="30"/>
      <c r="P99" s="89">
        <v>160</v>
      </c>
      <c r="Q99" s="130" t="s">
        <v>130</v>
      </c>
      <c r="R99" s="95">
        <v>0</v>
      </c>
      <c r="S99" s="95">
        <v>0</v>
      </c>
      <c r="T99" s="96"/>
      <c r="U99" s="98"/>
      <c r="V99" s="96"/>
      <c r="W99" s="100"/>
      <c r="X99" s="128"/>
      <c r="Y99" s="92"/>
      <c r="Z99" s="93"/>
    </row>
    <row r="100" spans="2:41" x14ac:dyDescent="0.25">
      <c r="B100" s="163"/>
      <c r="C100" s="138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89"/>
      <c r="Q100" s="131"/>
      <c r="R100" s="95"/>
      <c r="S100" s="95"/>
      <c r="T100" s="97"/>
      <c r="U100" s="99"/>
      <c r="V100" s="97"/>
      <c r="W100" s="101"/>
      <c r="X100" s="129"/>
      <c r="Y100" s="92"/>
      <c r="Z100" s="94"/>
    </row>
    <row r="101" spans="2:41" x14ac:dyDescent="0.25">
      <c r="B101" s="163"/>
      <c r="C101" s="136" t="s">
        <v>72</v>
      </c>
      <c r="D101" s="30"/>
      <c r="E101" s="31">
        <v>1</v>
      </c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89">
        <v>160</v>
      </c>
      <c r="Q101" s="130" t="s">
        <v>130</v>
      </c>
      <c r="R101" s="95">
        <v>0</v>
      </c>
      <c r="S101" s="95">
        <v>0</v>
      </c>
      <c r="T101" s="96"/>
      <c r="U101" s="98"/>
      <c r="V101" s="96"/>
      <c r="W101" s="100"/>
      <c r="X101" s="128"/>
      <c r="Y101" s="92"/>
      <c r="Z101" s="93"/>
    </row>
    <row r="102" spans="2:41" x14ac:dyDescent="0.25">
      <c r="B102" s="163"/>
      <c r="C102" s="137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89"/>
      <c r="Q102" s="131"/>
      <c r="R102" s="95"/>
      <c r="S102" s="95"/>
      <c r="T102" s="97"/>
      <c r="U102" s="99"/>
      <c r="V102" s="97"/>
      <c r="W102" s="101"/>
      <c r="X102" s="129"/>
      <c r="Y102" s="92"/>
      <c r="Z102" s="94"/>
    </row>
    <row r="103" spans="2:41" x14ac:dyDescent="0.25">
      <c r="B103" s="163"/>
      <c r="C103" s="138" t="s">
        <v>58</v>
      </c>
      <c r="D103" s="30"/>
      <c r="E103" s="30"/>
      <c r="F103" s="30"/>
      <c r="G103" s="30"/>
      <c r="H103" s="30"/>
      <c r="I103" s="31">
        <v>1</v>
      </c>
      <c r="J103" s="30"/>
      <c r="K103" s="30"/>
      <c r="L103" s="30"/>
      <c r="M103" s="30"/>
      <c r="N103" s="30"/>
      <c r="O103" s="30"/>
      <c r="P103" s="89">
        <v>160</v>
      </c>
      <c r="Q103" s="130" t="s">
        <v>130</v>
      </c>
      <c r="R103" s="95">
        <v>0</v>
      </c>
      <c r="S103" s="95">
        <v>0</v>
      </c>
      <c r="T103" s="96"/>
      <c r="U103" s="98"/>
      <c r="V103" s="96"/>
      <c r="W103" s="100"/>
      <c r="X103" s="128"/>
      <c r="Y103" s="92"/>
      <c r="Z103" s="93"/>
    </row>
    <row r="104" spans="2:41" x14ac:dyDescent="0.25">
      <c r="B104" s="163"/>
      <c r="C104" s="138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89"/>
      <c r="Q104" s="131"/>
      <c r="R104" s="95"/>
      <c r="S104" s="95"/>
      <c r="T104" s="97"/>
      <c r="U104" s="99"/>
      <c r="V104" s="97"/>
      <c r="W104" s="101"/>
      <c r="X104" s="129"/>
      <c r="Y104" s="92"/>
      <c r="Z104" s="94"/>
    </row>
    <row r="105" spans="2:41" x14ac:dyDescent="0.25">
      <c r="B105" s="163"/>
      <c r="C105" s="136" t="s">
        <v>88</v>
      </c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1">
        <v>1</v>
      </c>
      <c r="P105" s="89">
        <v>10</v>
      </c>
      <c r="Q105" s="113" t="s">
        <v>143</v>
      </c>
      <c r="R105" s="95">
        <v>0</v>
      </c>
      <c r="S105" s="95">
        <v>0</v>
      </c>
      <c r="T105" s="96"/>
      <c r="U105" s="98"/>
      <c r="V105" s="96"/>
      <c r="W105" s="100"/>
      <c r="X105" s="128"/>
      <c r="Y105" s="92"/>
      <c r="Z105" s="93"/>
    </row>
    <row r="106" spans="2:41" x14ac:dyDescent="0.25">
      <c r="B106" s="163"/>
      <c r="C106" s="137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89"/>
      <c r="Q106" s="114"/>
      <c r="R106" s="95"/>
      <c r="S106" s="95"/>
      <c r="T106" s="97"/>
      <c r="U106" s="99"/>
      <c r="V106" s="97"/>
      <c r="W106" s="101"/>
      <c r="X106" s="129"/>
      <c r="Y106" s="92"/>
      <c r="Z106" s="94"/>
    </row>
    <row r="107" spans="2:41" ht="18.95" customHeight="1" x14ac:dyDescent="0.25">
      <c r="B107" s="159" t="s">
        <v>42</v>
      </c>
      <c r="C107" s="178" t="s">
        <v>164</v>
      </c>
      <c r="D107" s="31">
        <v>1</v>
      </c>
      <c r="E107" s="31">
        <v>1</v>
      </c>
      <c r="F107" s="31">
        <v>1</v>
      </c>
      <c r="G107" s="30"/>
      <c r="H107" s="30"/>
      <c r="I107" s="30"/>
      <c r="J107" s="30"/>
      <c r="K107" s="31">
        <v>1</v>
      </c>
      <c r="L107" s="30"/>
      <c r="M107" s="30"/>
      <c r="N107" s="30"/>
      <c r="O107" s="30"/>
      <c r="P107" s="89">
        <v>160</v>
      </c>
      <c r="Q107" s="113" t="s">
        <v>144</v>
      </c>
      <c r="R107" s="95">
        <v>0</v>
      </c>
      <c r="S107" s="95">
        <v>0</v>
      </c>
      <c r="T107" s="96"/>
      <c r="U107" s="98"/>
      <c r="V107" s="96"/>
      <c r="W107" s="100"/>
      <c r="X107" s="128"/>
      <c r="Y107" s="92"/>
      <c r="Z107" s="93"/>
    </row>
    <row r="108" spans="2:41" ht="18.95" customHeight="1" x14ac:dyDescent="0.25">
      <c r="B108" s="159"/>
      <c r="C108" s="178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89"/>
      <c r="Q108" s="114"/>
      <c r="R108" s="95"/>
      <c r="S108" s="95"/>
      <c r="T108" s="97"/>
      <c r="U108" s="99"/>
      <c r="V108" s="97"/>
      <c r="W108" s="101"/>
      <c r="X108" s="129"/>
      <c r="Y108" s="92"/>
      <c r="Z108" s="94"/>
    </row>
    <row r="109" spans="2:41" ht="20.45" customHeight="1" x14ac:dyDescent="0.25">
      <c r="B109" s="159"/>
      <c r="C109" s="173" t="s">
        <v>165</v>
      </c>
      <c r="D109" s="30"/>
      <c r="E109" s="30"/>
      <c r="F109" s="31">
        <v>1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89">
        <v>160</v>
      </c>
      <c r="Q109" s="113" t="s">
        <v>144</v>
      </c>
      <c r="R109" s="95">
        <v>0</v>
      </c>
      <c r="S109" s="95">
        <v>3500000</v>
      </c>
      <c r="T109" s="96"/>
      <c r="U109" s="98"/>
      <c r="V109" s="96"/>
      <c r="W109" s="100"/>
      <c r="X109" s="128"/>
      <c r="Y109" s="92"/>
      <c r="Z109" s="93"/>
    </row>
    <row r="110" spans="2:41" ht="20.45" customHeight="1" x14ac:dyDescent="0.25">
      <c r="B110" s="159"/>
      <c r="C110" s="173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89"/>
      <c r="Q110" s="114"/>
      <c r="R110" s="95"/>
      <c r="S110" s="95"/>
      <c r="T110" s="97"/>
      <c r="U110" s="99"/>
      <c r="V110" s="97"/>
      <c r="W110" s="101"/>
      <c r="X110" s="129"/>
      <c r="Y110" s="92"/>
      <c r="Z110" s="94"/>
    </row>
    <row r="111" spans="2:41" x14ac:dyDescent="0.25">
      <c r="B111" s="159" t="s">
        <v>110</v>
      </c>
      <c r="C111" s="176" t="s">
        <v>166</v>
      </c>
      <c r="D111" s="30"/>
      <c r="E111" s="30"/>
      <c r="F111" s="31">
        <v>1</v>
      </c>
      <c r="G111" s="30"/>
      <c r="H111" s="30"/>
      <c r="I111" s="30"/>
      <c r="J111" s="30"/>
      <c r="K111" s="30"/>
      <c r="L111" s="30"/>
      <c r="M111" s="30"/>
      <c r="N111" s="30"/>
      <c r="O111" s="30"/>
      <c r="P111" s="89">
        <v>30</v>
      </c>
      <c r="Q111" s="113" t="s">
        <v>128</v>
      </c>
      <c r="R111" s="95">
        <v>0</v>
      </c>
      <c r="S111" s="95">
        <v>3500000</v>
      </c>
      <c r="T111" s="96"/>
      <c r="U111" s="98"/>
      <c r="V111" s="96"/>
      <c r="W111" s="96"/>
      <c r="X111" s="96"/>
      <c r="Y111" s="195"/>
      <c r="Z111" s="96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2:41" x14ac:dyDescent="0.25">
      <c r="B112" s="159"/>
      <c r="C112" s="177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89"/>
      <c r="Q112" s="114"/>
      <c r="R112" s="95"/>
      <c r="S112" s="95"/>
      <c r="T112" s="97"/>
      <c r="U112" s="99"/>
      <c r="V112" s="97"/>
      <c r="W112" s="97"/>
      <c r="X112" s="97"/>
      <c r="Y112" s="196"/>
      <c r="Z112" s="97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2:41" ht="15" customHeight="1" x14ac:dyDescent="0.25">
      <c r="B113" s="159"/>
      <c r="C113" s="176" t="s">
        <v>95</v>
      </c>
      <c r="D113" s="30"/>
      <c r="E113" s="30"/>
      <c r="F113" s="30"/>
      <c r="G113" s="30"/>
      <c r="H113" s="30"/>
      <c r="I113" s="31">
        <v>1</v>
      </c>
      <c r="J113" s="30"/>
      <c r="K113" s="30"/>
      <c r="L113" s="30"/>
      <c r="M113" s="30"/>
      <c r="N113" s="30"/>
      <c r="O113" s="30"/>
      <c r="P113" s="89">
        <v>160</v>
      </c>
      <c r="Q113" s="113" t="s">
        <v>136</v>
      </c>
      <c r="R113" s="95">
        <v>0</v>
      </c>
      <c r="S113" s="95">
        <v>0</v>
      </c>
      <c r="T113" s="96"/>
      <c r="U113" s="98"/>
      <c r="V113" s="96"/>
      <c r="W113" s="96"/>
      <c r="X113" s="96"/>
      <c r="Y113" s="104"/>
      <c r="Z113" s="96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2:41" x14ac:dyDescent="0.25">
      <c r="B114" s="159"/>
      <c r="C114" s="177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89"/>
      <c r="Q114" s="114"/>
      <c r="R114" s="95"/>
      <c r="S114" s="95"/>
      <c r="T114" s="102"/>
      <c r="U114" s="103"/>
      <c r="V114" s="102"/>
      <c r="W114" s="102"/>
      <c r="X114" s="102"/>
      <c r="Y114" s="105"/>
      <c r="Z114" s="102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2:41" ht="15" customHeight="1" x14ac:dyDescent="0.25">
      <c r="B115" s="159"/>
      <c r="C115" s="134" t="s">
        <v>65</v>
      </c>
      <c r="D115" s="30"/>
      <c r="E115" s="30"/>
      <c r="F115" s="30"/>
      <c r="G115" s="30"/>
      <c r="H115" s="30"/>
      <c r="I115" s="31">
        <v>1</v>
      </c>
      <c r="J115" s="30"/>
      <c r="K115" s="30"/>
      <c r="L115" s="30"/>
      <c r="M115" s="30"/>
      <c r="N115" s="30"/>
      <c r="O115" s="30"/>
      <c r="P115" s="89">
        <v>160</v>
      </c>
      <c r="Q115" s="113" t="s">
        <v>136</v>
      </c>
      <c r="R115" s="95">
        <v>0</v>
      </c>
      <c r="S115" s="95">
        <v>0</v>
      </c>
      <c r="T115" s="96"/>
      <c r="U115" s="98"/>
      <c r="V115" s="96"/>
      <c r="W115" s="96"/>
      <c r="X115" s="96"/>
      <c r="Y115" s="104"/>
      <c r="Z115" s="96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2:41" x14ac:dyDescent="0.25">
      <c r="B116" s="159"/>
      <c r="C116" s="135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89"/>
      <c r="Q116" s="114"/>
      <c r="R116" s="95"/>
      <c r="S116" s="95"/>
      <c r="T116" s="102"/>
      <c r="U116" s="103"/>
      <c r="V116" s="102"/>
      <c r="W116" s="102"/>
      <c r="X116" s="102"/>
      <c r="Y116" s="105"/>
      <c r="Z116" s="102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2:41" x14ac:dyDescent="0.25">
      <c r="B117" s="159"/>
      <c r="C117" s="132" t="s">
        <v>75</v>
      </c>
      <c r="D117" s="30"/>
      <c r="E117" s="30"/>
      <c r="F117" s="30"/>
      <c r="G117" s="30"/>
      <c r="H117" s="30"/>
      <c r="I117" s="31">
        <v>1</v>
      </c>
      <c r="J117" s="30"/>
      <c r="K117" s="30"/>
      <c r="L117" s="30"/>
      <c r="M117" s="30"/>
      <c r="N117" s="30"/>
      <c r="O117" s="30"/>
      <c r="P117" s="89">
        <v>160</v>
      </c>
      <c r="Q117" s="113" t="s">
        <v>136</v>
      </c>
      <c r="R117" s="95">
        <v>0</v>
      </c>
      <c r="S117" s="95">
        <v>0</v>
      </c>
      <c r="T117" s="96"/>
      <c r="U117" s="98"/>
      <c r="V117" s="96"/>
      <c r="W117" s="96"/>
      <c r="X117" s="96"/>
      <c r="Y117" s="104"/>
      <c r="Z117" s="96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2:41" x14ac:dyDescent="0.25">
      <c r="B118" s="159"/>
      <c r="C118" s="133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89"/>
      <c r="Q118" s="114"/>
      <c r="R118" s="95"/>
      <c r="S118" s="95"/>
      <c r="T118" s="102"/>
      <c r="U118" s="103"/>
      <c r="V118" s="102"/>
      <c r="W118" s="102"/>
      <c r="X118" s="102"/>
      <c r="Y118" s="105"/>
      <c r="Z118" s="102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2:41" x14ac:dyDescent="0.25">
      <c r="B119" s="162" t="s">
        <v>109</v>
      </c>
      <c r="C119" s="198" t="s">
        <v>97</v>
      </c>
      <c r="D119" s="30"/>
      <c r="E119" s="30"/>
      <c r="F119" s="30"/>
      <c r="G119" s="31">
        <v>1</v>
      </c>
      <c r="H119" s="30"/>
      <c r="I119" s="30"/>
      <c r="J119" s="30"/>
      <c r="K119" s="31">
        <v>1</v>
      </c>
      <c r="L119" s="30"/>
      <c r="M119" s="30"/>
      <c r="N119" s="30"/>
      <c r="O119" s="30"/>
      <c r="P119" s="89">
        <v>160</v>
      </c>
      <c r="Q119" s="113" t="s">
        <v>145</v>
      </c>
      <c r="R119" s="95">
        <v>0</v>
      </c>
      <c r="S119" s="95">
        <v>0</v>
      </c>
      <c r="T119" s="96"/>
      <c r="U119" s="98"/>
      <c r="V119" s="96"/>
      <c r="W119" s="96"/>
      <c r="X119" s="96"/>
      <c r="Y119" s="104"/>
      <c r="Z119" s="96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2:41" x14ac:dyDescent="0.25">
      <c r="B120" s="163"/>
      <c r="C120" s="199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89"/>
      <c r="Q120" s="114"/>
      <c r="R120" s="95"/>
      <c r="S120" s="95"/>
      <c r="T120" s="102"/>
      <c r="U120" s="103"/>
      <c r="V120" s="102"/>
      <c r="W120" s="102"/>
      <c r="X120" s="102"/>
      <c r="Y120" s="105"/>
      <c r="Z120" s="102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2:41" ht="14.45" customHeight="1" x14ac:dyDescent="0.25">
      <c r="B121" s="163"/>
      <c r="C121" s="198" t="s">
        <v>154</v>
      </c>
      <c r="D121" s="30"/>
      <c r="E121" s="30"/>
      <c r="F121" s="30"/>
      <c r="G121" s="30"/>
      <c r="H121" s="30"/>
      <c r="I121" s="30"/>
      <c r="J121" s="30"/>
      <c r="K121" s="30"/>
      <c r="L121" s="30"/>
      <c r="M121" s="31">
        <v>1</v>
      </c>
      <c r="N121" s="30"/>
      <c r="O121" s="30"/>
      <c r="P121" s="89">
        <v>30</v>
      </c>
      <c r="Q121" s="113" t="s">
        <v>128</v>
      </c>
      <c r="R121" s="95">
        <v>0</v>
      </c>
      <c r="S121" s="95">
        <v>3500000</v>
      </c>
      <c r="T121" s="96"/>
      <c r="U121" s="98"/>
      <c r="V121" s="96"/>
      <c r="W121" s="96"/>
      <c r="X121" s="96"/>
      <c r="Y121" s="104"/>
      <c r="Z121" s="96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2:41" x14ac:dyDescent="0.25">
      <c r="B122" s="163"/>
      <c r="C122" s="199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89"/>
      <c r="Q122" s="114"/>
      <c r="R122" s="95"/>
      <c r="S122" s="95"/>
      <c r="T122" s="102"/>
      <c r="U122" s="103"/>
      <c r="V122" s="102"/>
      <c r="W122" s="102"/>
      <c r="X122" s="102"/>
      <c r="Y122" s="105"/>
      <c r="Z122" s="102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2:41" x14ac:dyDescent="0.25">
      <c r="B123" s="163"/>
      <c r="C123" s="132" t="s">
        <v>103</v>
      </c>
      <c r="D123" s="30"/>
      <c r="E123" s="30"/>
      <c r="F123" s="31">
        <v>1</v>
      </c>
      <c r="G123" s="30"/>
      <c r="H123" s="30"/>
      <c r="I123" s="30"/>
      <c r="J123" s="30"/>
      <c r="K123" s="30"/>
      <c r="L123" s="30"/>
      <c r="M123" s="30"/>
      <c r="N123" s="30"/>
      <c r="O123" s="30"/>
      <c r="P123" s="89">
        <v>30</v>
      </c>
      <c r="Q123" s="113" t="s">
        <v>128</v>
      </c>
      <c r="R123" s="95">
        <v>0</v>
      </c>
      <c r="S123" s="95">
        <v>3500000</v>
      </c>
      <c r="T123" s="96"/>
      <c r="U123" s="98"/>
      <c r="V123" s="96"/>
      <c r="W123" s="96"/>
      <c r="X123" s="96"/>
      <c r="Y123" s="104"/>
      <c r="Z123" s="96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2:41" x14ac:dyDescent="0.25">
      <c r="B124" s="164"/>
      <c r="C124" s="133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89"/>
      <c r="Q124" s="114"/>
      <c r="R124" s="95"/>
      <c r="S124" s="95"/>
      <c r="T124" s="102"/>
      <c r="U124" s="103"/>
      <c r="V124" s="102"/>
      <c r="W124" s="102"/>
      <c r="X124" s="102"/>
      <c r="Y124" s="105"/>
      <c r="Z124" s="102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2:41" ht="14.45" customHeight="1" x14ac:dyDescent="0.25">
      <c r="B125" s="162" t="s">
        <v>107</v>
      </c>
      <c r="C125" s="200" t="s">
        <v>105</v>
      </c>
      <c r="D125" s="31">
        <v>1</v>
      </c>
      <c r="E125" s="31">
        <v>1</v>
      </c>
      <c r="F125" s="31">
        <v>1</v>
      </c>
      <c r="G125" s="31">
        <v>1</v>
      </c>
      <c r="H125" s="31">
        <v>1</v>
      </c>
      <c r="I125" s="30"/>
      <c r="J125" s="30"/>
      <c r="K125" s="30"/>
      <c r="L125" s="30"/>
      <c r="M125" s="30"/>
      <c r="N125" s="30"/>
      <c r="O125" s="30"/>
      <c r="P125" s="89">
        <v>160</v>
      </c>
      <c r="Q125" s="113" t="s">
        <v>137</v>
      </c>
      <c r="R125" s="95">
        <v>0</v>
      </c>
      <c r="S125" s="95">
        <v>0</v>
      </c>
      <c r="T125" s="96"/>
      <c r="U125" s="98"/>
      <c r="V125" s="96"/>
      <c r="W125" s="96"/>
      <c r="X125" s="96"/>
      <c r="Y125" s="104"/>
      <c r="Z125" s="96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2:41" x14ac:dyDescent="0.25">
      <c r="B126" s="163"/>
      <c r="C126" s="201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89"/>
      <c r="Q126" s="114"/>
      <c r="R126" s="95"/>
      <c r="S126" s="95"/>
      <c r="T126" s="102"/>
      <c r="U126" s="103"/>
      <c r="V126" s="102"/>
      <c r="W126" s="102"/>
      <c r="X126" s="102"/>
      <c r="Y126" s="105"/>
      <c r="Z126" s="102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2:41" x14ac:dyDescent="0.25">
      <c r="B127" s="163"/>
      <c r="C127" s="167" t="s">
        <v>106</v>
      </c>
      <c r="D127" s="30"/>
      <c r="E127" s="30"/>
      <c r="F127" s="30"/>
      <c r="G127" s="30"/>
      <c r="H127" s="30"/>
      <c r="I127" s="30"/>
      <c r="J127" s="31">
        <v>1</v>
      </c>
      <c r="K127" s="30"/>
      <c r="L127" s="30"/>
      <c r="M127" s="31">
        <v>1</v>
      </c>
      <c r="N127" s="30"/>
      <c r="O127" s="30"/>
      <c r="P127" s="89">
        <v>20</v>
      </c>
      <c r="Q127" s="113" t="s">
        <v>137</v>
      </c>
      <c r="R127" s="95">
        <v>0</v>
      </c>
      <c r="S127" s="95">
        <v>0</v>
      </c>
      <c r="T127" s="96"/>
      <c r="U127" s="98"/>
      <c r="V127" s="96"/>
      <c r="W127" s="96"/>
      <c r="X127" s="96"/>
      <c r="Y127" s="104"/>
      <c r="Z127" s="96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2:41" x14ac:dyDescent="0.25">
      <c r="B128" s="164"/>
      <c r="C128" s="168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89"/>
      <c r="Q128" s="114"/>
      <c r="R128" s="95"/>
      <c r="S128" s="95"/>
      <c r="T128" s="102"/>
      <c r="U128" s="103"/>
      <c r="V128" s="102"/>
      <c r="W128" s="102"/>
      <c r="X128" s="102"/>
      <c r="Y128" s="105"/>
      <c r="Z128" s="102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2:41" x14ac:dyDescent="0.25">
      <c r="B129" s="162" t="s">
        <v>108</v>
      </c>
      <c r="C129" s="136" t="s">
        <v>112</v>
      </c>
      <c r="D129" s="30"/>
      <c r="E129" s="30"/>
      <c r="F129" s="31">
        <v>1</v>
      </c>
      <c r="G129" s="30"/>
      <c r="H129" s="30"/>
      <c r="I129" s="30"/>
      <c r="J129" s="30"/>
      <c r="K129" s="30"/>
      <c r="L129" s="30"/>
      <c r="M129" s="30"/>
      <c r="N129" s="30"/>
      <c r="O129" s="30"/>
      <c r="P129" s="89">
        <v>30</v>
      </c>
      <c r="Q129" s="113" t="s">
        <v>128</v>
      </c>
      <c r="R129" s="95">
        <v>0</v>
      </c>
      <c r="S129" s="95">
        <v>3500000</v>
      </c>
      <c r="T129" s="96"/>
      <c r="U129" s="98"/>
      <c r="V129" s="96"/>
      <c r="W129" s="96"/>
      <c r="X129" s="96"/>
      <c r="Y129" s="104"/>
      <c r="Z129" s="96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2:41" x14ac:dyDescent="0.25">
      <c r="B130" s="163"/>
      <c r="C130" s="137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89"/>
      <c r="Q130" s="114"/>
      <c r="R130" s="95"/>
      <c r="S130" s="95"/>
      <c r="T130" s="102"/>
      <c r="U130" s="103"/>
      <c r="V130" s="102"/>
      <c r="W130" s="102"/>
      <c r="X130" s="102"/>
      <c r="Y130" s="105"/>
      <c r="Z130" s="102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2:41" ht="14.45" customHeight="1" x14ac:dyDescent="0.25">
      <c r="B131" s="163"/>
      <c r="C131" s="136" t="s">
        <v>39</v>
      </c>
      <c r="D131" s="30"/>
      <c r="E131" s="30"/>
      <c r="F131" s="30"/>
      <c r="G131" s="30"/>
      <c r="H131" s="31">
        <v>1</v>
      </c>
      <c r="I131" s="30"/>
      <c r="J131" s="30"/>
      <c r="K131" s="30"/>
      <c r="L131" s="30"/>
      <c r="M131" s="30"/>
      <c r="N131" s="30"/>
      <c r="O131" s="30"/>
      <c r="P131" s="89">
        <v>160</v>
      </c>
      <c r="Q131" s="113" t="s">
        <v>146</v>
      </c>
      <c r="R131" s="95">
        <v>0</v>
      </c>
      <c r="S131" s="95">
        <v>0</v>
      </c>
      <c r="T131" s="96"/>
      <c r="U131" s="98"/>
      <c r="V131" s="96"/>
      <c r="W131" s="96"/>
      <c r="X131" s="96"/>
      <c r="Y131" s="104"/>
      <c r="Z131" s="96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2:41" x14ac:dyDescent="0.25">
      <c r="B132" s="163"/>
      <c r="C132" s="137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89"/>
      <c r="Q132" s="114"/>
      <c r="R132" s="95"/>
      <c r="S132" s="95"/>
      <c r="T132" s="102"/>
      <c r="U132" s="103"/>
      <c r="V132" s="102"/>
      <c r="W132" s="102"/>
      <c r="X132" s="102"/>
      <c r="Y132" s="105"/>
      <c r="Z132" s="102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2:41" ht="14.45" customHeight="1" x14ac:dyDescent="0.25">
      <c r="B133" s="163"/>
      <c r="C133" s="136" t="s">
        <v>40</v>
      </c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1">
        <v>1</v>
      </c>
      <c r="O133" s="30"/>
      <c r="P133" s="89">
        <v>160</v>
      </c>
      <c r="Q133" s="113" t="s">
        <v>146</v>
      </c>
      <c r="R133" s="95">
        <v>0</v>
      </c>
      <c r="S133" s="95">
        <v>0</v>
      </c>
      <c r="T133" s="96"/>
      <c r="U133" s="98"/>
      <c r="V133" s="96"/>
      <c r="W133" s="96"/>
      <c r="X133" s="96"/>
      <c r="Y133" s="104"/>
      <c r="Z133" s="96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2:41" x14ac:dyDescent="0.25">
      <c r="B134" s="163"/>
      <c r="C134" s="137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89"/>
      <c r="Q134" s="114"/>
      <c r="R134" s="95"/>
      <c r="S134" s="95"/>
      <c r="T134" s="102"/>
      <c r="U134" s="103"/>
      <c r="V134" s="102"/>
      <c r="W134" s="102"/>
      <c r="X134" s="102"/>
      <c r="Y134" s="105"/>
      <c r="Z134" s="102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2:41" ht="14.45" customHeight="1" x14ac:dyDescent="0.25">
      <c r="B135" s="163"/>
      <c r="C135" s="136" t="s">
        <v>111</v>
      </c>
      <c r="D135" s="30"/>
      <c r="E135" s="30"/>
      <c r="F135" s="30"/>
      <c r="G135" s="30"/>
      <c r="H135" s="30"/>
      <c r="I135" s="30"/>
      <c r="J135" s="30"/>
      <c r="K135" s="30"/>
      <c r="L135" s="30"/>
      <c r="M135" s="31">
        <v>1</v>
      </c>
      <c r="N135" s="30"/>
      <c r="O135" s="30"/>
      <c r="P135" s="89">
        <v>160</v>
      </c>
      <c r="Q135" s="113" t="s">
        <v>146</v>
      </c>
      <c r="R135" s="95">
        <v>0</v>
      </c>
      <c r="S135" s="95">
        <v>0</v>
      </c>
      <c r="T135" s="96"/>
      <c r="U135" s="98"/>
      <c r="V135" s="96"/>
      <c r="W135" s="96"/>
      <c r="X135" s="96"/>
      <c r="Y135" s="104"/>
      <c r="Z135" s="96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2:41" x14ac:dyDescent="0.25">
      <c r="B136" s="163"/>
      <c r="C136" s="137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89"/>
      <c r="Q136" s="114"/>
      <c r="R136" s="95"/>
      <c r="S136" s="95"/>
      <c r="T136" s="102"/>
      <c r="U136" s="103"/>
      <c r="V136" s="102"/>
      <c r="W136" s="102"/>
      <c r="X136" s="102"/>
      <c r="Y136" s="105"/>
      <c r="Z136" s="102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2:41" ht="14.45" customHeight="1" x14ac:dyDescent="0.25">
      <c r="B137" s="163"/>
      <c r="C137" s="136" t="s">
        <v>53</v>
      </c>
      <c r="D137" s="30"/>
      <c r="E137" s="30"/>
      <c r="F137" s="30"/>
      <c r="G137" s="30"/>
      <c r="H137" s="30"/>
      <c r="I137" s="30"/>
      <c r="J137" s="30"/>
      <c r="K137" s="31">
        <v>1</v>
      </c>
      <c r="L137" s="30"/>
      <c r="M137" s="30"/>
      <c r="N137" s="30"/>
      <c r="O137" s="30"/>
      <c r="P137" s="89">
        <v>10</v>
      </c>
      <c r="Q137" s="113" t="s">
        <v>146</v>
      </c>
      <c r="R137" s="95">
        <v>0</v>
      </c>
      <c r="S137" s="95">
        <v>0</v>
      </c>
      <c r="T137" s="96"/>
      <c r="U137" s="98"/>
      <c r="V137" s="96"/>
      <c r="W137" s="96"/>
      <c r="X137" s="96"/>
      <c r="Y137" s="104"/>
      <c r="Z137" s="96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2:41" x14ac:dyDescent="0.25">
      <c r="B138" s="164"/>
      <c r="C138" s="137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89"/>
      <c r="Q138" s="114"/>
      <c r="R138" s="95"/>
      <c r="S138" s="95"/>
      <c r="T138" s="102"/>
      <c r="U138" s="103"/>
      <c r="V138" s="102"/>
      <c r="W138" s="102"/>
      <c r="X138" s="102"/>
      <c r="Y138" s="105"/>
      <c r="Z138" s="102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2:41" x14ac:dyDescent="0.25">
      <c r="B139" s="191" t="s">
        <v>43</v>
      </c>
      <c r="C139" s="144" t="s">
        <v>59</v>
      </c>
      <c r="D139" s="30"/>
      <c r="E139" s="30"/>
      <c r="F139" s="31">
        <v>1</v>
      </c>
      <c r="G139" s="30"/>
      <c r="H139" s="30"/>
      <c r="I139" s="30"/>
      <c r="J139" s="30"/>
      <c r="K139" s="30"/>
      <c r="L139" s="30"/>
      <c r="M139" s="30"/>
      <c r="N139" s="30"/>
      <c r="O139" s="30"/>
      <c r="P139" s="89">
        <v>8</v>
      </c>
      <c r="Q139" s="113" t="s">
        <v>147</v>
      </c>
      <c r="R139" s="95">
        <v>0</v>
      </c>
      <c r="S139" s="95">
        <v>0</v>
      </c>
      <c r="T139" s="96"/>
      <c r="U139" s="98"/>
      <c r="V139" s="96"/>
      <c r="W139" s="96"/>
      <c r="X139" s="96"/>
      <c r="Y139" s="104"/>
      <c r="Z139" s="96"/>
    </row>
    <row r="140" spans="2:41" x14ac:dyDescent="0.25">
      <c r="B140" s="191"/>
      <c r="C140" s="144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89"/>
      <c r="Q140" s="114"/>
      <c r="R140" s="95"/>
      <c r="S140" s="95"/>
      <c r="T140" s="102"/>
      <c r="U140" s="103"/>
      <c r="V140" s="102"/>
      <c r="W140" s="102"/>
      <c r="X140" s="102"/>
      <c r="Y140" s="105"/>
      <c r="Z140" s="102"/>
    </row>
    <row r="141" spans="2:41" x14ac:dyDescent="0.25">
      <c r="B141" s="191"/>
      <c r="C141" s="144" t="s">
        <v>61</v>
      </c>
      <c r="D141" s="30"/>
      <c r="E141" s="30"/>
      <c r="F141" s="30"/>
      <c r="G141" s="30"/>
      <c r="H141" s="31">
        <v>1</v>
      </c>
      <c r="I141" s="31">
        <v>1</v>
      </c>
      <c r="J141" s="31">
        <v>1</v>
      </c>
      <c r="K141" s="30"/>
      <c r="L141" s="30"/>
      <c r="M141" s="30"/>
      <c r="N141" s="30"/>
      <c r="O141" s="30"/>
      <c r="P141" s="89">
        <v>8</v>
      </c>
      <c r="Q141" s="113" t="s">
        <v>130</v>
      </c>
      <c r="R141" s="95">
        <v>0</v>
      </c>
      <c r="S141" s="95">
        <v>0</v>
      </c>
      <c r="T141" s="96"/>
      <c r="U141" s="98"/>
      <c r="V141" s="96"/>
      <c r="W141" s="96"/>
      <c r="X141" s="96"/>
      <c r="Y141" s="104"/>
      <c r="Z141" s="96"/>
    </row>
    <row r="142" spans="2:41" x14ac:dyDescent="0.25">
      <c r="B142" s="191"/>
      <c r="C142" s="144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89"/>
      <c r="Q142" s="114"/>
      <c r="R142" s="95"/>
      <c r="S142" s="95"/>
      <c r="T142" s="102"/>
      <c r="U142" s="103"/>
      <c r="V142" s="102"/>
      <c r="W142" s="102"/>
      <c r="X142" s="102"/>
      <c r="Y142" s="105"/>
      <c r="Z142" s="102"/>
    </row>
    <row r="143" spans="2:41" x14ac:dyDescent="0.25">
      <c r="B143" s="191"/>
      <c r="C143" s="144" t="s">
        <v>60</v>
      </c>
      <c r="D143" s="30"/>
      <c r="E143" s="30"/>
      <c r="F143" s="30"/>
      <c r="G143" s="31">
        <v>1</v>
      </c>
      <c r="H143" s="31">
        <v>1</v>
      </c>
      <c r="I143" s="31">
        <v>1</v>
      </c>
      <c r="J143" s="30"/>
      <c r="K143" s="30"/>
      <c r="L143" s="30"/>
      <c r="M143" s="30"/>
      <c r="N143" s="30"/>
      <c r="O143" s="30"/>
      <c r="P143" s="89">
        <v>8</v>
      </c>
      <c r="Q143" s="113" t="s">
        <v>130</v>
      </c>
      <c r="R143" s="95">
        <v>0</v>
      </c>
      <c r="S143" s="95">
        <v>0</v>
      </c>
      <c r="T143" s="96"/>
      <c r="U143" s="98"/>
      <c r="V143" s="96"/>
      <c r="W143" s="96"/>
      <c r="X143" s="96"/>
      <c r="Y143" s="104"/>
      <c r="Z143" s="96"/>
    </row>
    <row r="144" spans="2:41" x14ac:dyDescent="0.25">
      <c r="B144" s="191"/>
      <c r="C144" s="144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89"/>
      <c r="Q144" s="114"/>
      <c r="R144" s="95"/>
      <c r="S144" s="95"/>
      <c r="T144" s="102"/>
      <c r="U144" s="103"/>
      <c r="V144" s="102"/>
      <c r="W144" s="102"/>
      <c r="X144" s="102"/>
      <c r="Y144" s="105"/>
      <c r="Z144" s="102"/>
    </row>
    <row r="145" spans="2:41" x14ac:dyDescent="0.25">
      <c r="B145" s="191"/>
      <c r="C145" s="144" t="s">
        <v>62</v>
      </c>
      <c r="D145" s="30"/>
      <c r="E145" s="30"/>
      <c r="F145" s="30"/>
      <c r="G145" s="30"/>
      <c r="H145" s="30"/>
      <c r="I145" s="30"/>
      <c r="J145" s="31">
        <v>1</v>
      </c>
      <c r="K145" s="31">
        <v>1</v>
      </c>
      <c r="L145" s="31">
        <v>1</v>
      </c>
      <c r="M145" s="30"/>
      <c r="N145" s="30"/>
      <c r="O145" s="30"/>
      <c r="P145" s="89">
        <v>20</v>
      </c>
      <c r="Q145" s="113" t="s">
        <v>130</v>
      </c>
      <c r="R145" s="95">
        <v>0</v>
      </c>
      <c r="S145" s="95">
        <v>0</v>
      </c>
      <c r="T145" s="96"/>
      <c r="U145" s="98"/>
      <c r="V145" s="96"/>
      <c r="W145" s="96"/>
      <c r="X145" s="96"/>
      <c r="Y145" s="104"/>
      <c r="Z145" s="96"/>
    </row>
    <row r="146" spans="2:41" x14ac:dyDescent="0.25">
      <c r="B146" s="192"/>
      <c r="C146" s="117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89"/>
      <c r="Q146" s="114"/>
      <c r="R146" s="95"/>
      <c r="S146" s="95"/>
      <c r="T146" s="102"/>
      <c r="U146" s="103"/>
      <c r="V146" s="102"/>
      <c r="W146" s="102"/>
      <c r="X146" s="102"/>
      <c r="Y146" s="105"/>
      <c r="Z146" s="102"/>
    </row>
    <row r="147" spans="2:41" x14ac:dyDescent="0.25">
      <c r="B147" s="106" t="s">
        <v>26</v>
      </c>
      <c r="C147" s="107"/>
      <c r="D147" s="32">
        <f>+D69+D71+D73+D75+D77+D79+D81+D83+D85+D87+D89+D91+D93+D95+D97+D99+D101+D103+D105+D107+D109+D111+D113+D115+D117+D119+D121+D123+D125+D127+D129+D131+D133+D135+D137+D139+D141+D143+D145</f>
        <v>3</v>
      </c>
      <c r="E147" s="32">
        <f t="shared" ref="E147:O147" si="6">+E69+E71+E73+E75+E77+E79+E81+E83+E85+E87+E89+E91+E93+E95+E97+E99+E101+E103+E105+E107+E109+E111+E113+E115+E117+E119+E121+E123+E125+E127+E129+E131+E133+E135+E137+E139+E141+E143+E145</f>
        <v>4</v>
      </c>
      <c r="F147" s="32">
        <f t="shared" si="6"/>
        <v>11</v>
      </c>
      <c r="G147" s="32">
        <f t="shared" si="6"/>
        <v>4</v>
      </c>
      <c r="H147" s="32">
        <f t="shared" si="6"/>
        <v>5</v>
      </c>
      <c r="I147" s="32">
        <f t="shared" si="6"/>
        <v>7</v>
      </c>
      <c r="J147" s="32">
        <f t="shared" si="6"/>
        <v>5</v>
      </c>
      <c r="K147" s="32">
        <f t="shared" si="6"/>
        <v>8</v>
      </c>
      <c r="L147" s="32">
        <f t="shared" si="6"/>
        <v>6</v>
      </c>
      <c r="M147" s="32">
        <f t="shared" si="6"/>
        <v>4</v>
      </c>
      <c r="N147" s="32">
        <f t="shared" si="6"/>
        <v>1</v>
      </c>
      <c r="O147" s="32">
        <f t="shared" si="6"/>
        <v>2</v>
      </c>
      <c r="P147" s="62"/>
      <c r="Q147" s="63"/>
      <c r="R147" s="71">
        <f>SUM(R69:R146)</f>
        <v>36000000</v>
      </c>
      <c r="S147" s="71">
        <f>SUM(S69:S146)</f>
        <v>21000000</v>
      </c>
      <c r="T147" s="71"/>
      <c r="U147" s="72"/>
      <c r="V147" s="71"/>
      <c r="W147" s="71"/>
      <c r="X147" s="71"/>
      <c r="Y147" s="79"/>
      <c r="Z147" s="71"/>
    </row>
    <row r="148" spans="2:41" x14ac:dyDescent="0.25">
      <c r="B148" s="106" t="s">
        <v>27</v>
      </c>
      <c r="C148" s="107"/>
      <c r="D148" s="32">
        <f>+D70+D72+D74+D76+D78+D80+D82+D84+D86+D88+D90+D92+D94+D96+D98+D100+D102+D104+D106+D108+D110+D112+D114+D116+D118+D120+D122+D124+D126+D128+D130+D132+D134+D136+D138+D140+D142+D144+D146</f>
        <v>0</v>
      </c>
      <c r="E148" s="32">
        <f t="shared" ref="E148:O148" si="7">+E70+E72+E74+E76+E78+E80+E82+E84+E86+E88+E90+E92+E94+E96+E98+E100+E102+E104+E106+E108+E110+E112+E114+E116+E118+E120+E122+E124+E126+E128+E130+E132+E134+E136+E138+E140+E142+E144+E146</f>
        <v>0</v>
      </c>
      <c r="F148" s="32">
        <f t="shared" si="7"/>
        <v>0</v>
      </c>
      <c r="G148" s="32">
        <f t="shared" si="7"/>
        <v>0</v>
      </c>
      <c r="H148" s="32">
        <f t="shared" si="7"/>
        <v>0</v>
      </c>
      <c r="I148" s="32">
        <f t="shared" si="7"/>
        <v>0</v>
      </c>
      <c r="J148" s="32">
        <f t="shared" si="7"/>
        <v>0</v>
      </c>
      <c r="K148" s="32">
        <f t="shared" si="7"/>
        <v>0</v>
      </c>
      <c r="L148" s="32">
        <f t="shared" si="7"/>
        <v>0</v>
      </c>
      <c r="M148" s="32">
        <f t="shared" si="7"/>
        <v>0</v>
      </c>
      <c r="N148" s="32">
        <f t="shared" si="7"/>
        <v>0</v>
      </c>
      <c r="O148" s="32">
        <f t="shared" si="7"/>
        <v>0</v>
      </c>
      <c r="P148" s="64"/>
      <c r="Q148" s="65"/>
      <c r="R148" s="41"/>
      <c r="S148" s="80"/>
      <c r="T148" s="80"/>
      <c r="U148" s="81"/>
      <c r="V148" s="80"/>
      <c r="W148" s="80"/>
      <c r="X148" s="80"/>
      <c r="Y148" s="80"/>
      <c r="Z148" s="80"/>
    </row>
    <row r="149" spans="2:41" x14ac:dyDescent="0.25">
      <c r="B149" s="108" t="s">
        <v>113</v>
      </c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60"/>
      <c r="Q149" s="57"/>
      <c r="R149" s="57"/>
      <c r="S149" s="26"/>
      <c r="T149" s="26"/>
      <c r="U149" s="27"/>
      <c r="V149" s="26"/>
      <c r="W149" s="28"/>
      <c r="X149" s="28"/>
      <c r="Y149" s="28"/>
      <c r="Z149" s="29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2:41" s="61" customFormat="1" ht="14.45" customHeight="1" x14ac:dyDescent="0.25">
      <c r="B150" s="183" t="s">
        <v>114</v>
      </c>
      <c r="C150" s="144" t="s">
        <v>115</v>
      </c>
      <c r="D150" s="30"/>
      <c r="E150" s="30"/>
      <c r="F150" s="30"/>
      <c r="G150" s="31">
        <v>1</v>
      </c>
      <c r="H150" s="30"/>
      <c r="I150" s="30"/>
      <c r="J150" s="30"/>
      <c r="K150" s="30"/>
      <c r="L150" s="30"/>
      <c r="M150" s="30"/>
      <c r="N150" s="30"/>
      <c r="O150" s="30"/>
      <c r="P150" s="89">
        <v>30</v>
      </c>
      <c r="Q150" s="113" t="s">
        <v>148</v>
      </c>
      <c r="R150" s="95">
        <v>3000000</v>
      </c>
      <c r="S150" s="95">
        <v>0</v>
      </c>
      <c r="T150" s="96"/>
      <c r="U150" s="98"/>
      <c r="V150" s="96"/>
      <c r="W150" s="96"/>
      <c r="X150" s="96"/>
      <c r="Y150" s="104"/>
      <c r="Z150" s="96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2:41" s="61" customFormat="1" x14ac:dyDescent="0.25">
      <c r="B151" s="185"/>
      <c r="C151" s="117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89"/>
      <c r="Q151" s="114"/>
      <c r="R151" s="95"/>
      <c r="S151" s="95"/>
      <c r="T151" s="102"/>
      <c r="U151" s="103"/>
      <c r="V151" s="102"/>
      <c r="W151" s="102"/>
      <c r="X151" s="102"/>
      <c r="Y151" s="105"/>
      <c r="Z151" s="102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2:41" s="61" customFormat="1" ht="21" customHeight="1" x14ac:dyDescent="0.25">
      <c r="B152" s="183" t="s">
        <v>160</v>
      </c>
      <c r="C152" s="117" t="s">
        <v>116</v>
      </c>
      <c r="D152" s="30"/>
      <c r="E152" s="30"/>
      <c r="F152" s="30"/>
      <c r="G152" s="30"/>
      <c r="H152" s="30"/>
      <c r="I152" s="31">
        <v>1</v>
      </c>
      <c r="J152" s="30"/>
      <c r="K152" s="30"/>
      <c r="L152" s="30"/>
      <c r="M152" s="30"/>
      <c r="N152" s="30"/>
      <c r="O152" s="30"/>
      <c r="P152" s="89">
        <v>10</v>
      </c>
      <c r="Q152" s="113" t="s">
        <v>149</v>
      </c>
      <c r="R152" s="95">
        <v>2000000</v>
      </c>
      <c r="S152" s="95">
        <v>0</v>
      </c>
      <c r="T152" s="96"/>
      <c r="U152" s="98"/>
      <c r="V152" s="96"/>
      <c r="W152" s="96"/>
      <c r="X152" s="96"/>
      <c r="Y152" s="104"/>
      <c r="Z152" s="96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2:41" s="61" customFormat="1" ht="21" customHeight="1" x14ac:dyDescent="0.25">
      <c r="B153" s="185"/>
      <c r="C153" s="118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89"/>
      <c r="Q153" s="114"/>
      <c r="R153" s="95"/>
      <c r="S153" s="95"/>
      <c r="T153" s="102"/>
      <c r="U153" s="103"/>
      <c r="V153" s="102"/>
      <c r="W153" s="102"/>
      <c r="X153" s="102"/>
      <c r="Y153" s="105"/>
      <c r="Z153" s="102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2:41" s="61" customFormat="1" ht="31.5" customHeight="1" x14ac:dyDescent="0.25">
      <c r="B154" s="115" t="s">
        <v>118</v>
      </c>
      <c r="C154" s="117" t="s">
        <v>124</v>
      </c>
      <c r="D154" s="30"/>
      <c r="E154" s="30"/>
      <c r="F154" s="30"/>
      <c r="G154" s="30"/>
      <c r="H154" s="30"/>
      <c r="I154" s="30"/>
      <c r="J154" s="31">
        <v>1</v>
      </c>
      <c r="K154" s="30"/>
      <c r="L154" s="30"/>
      <c r="M154" s="30"/>
      <c r="N154" s="30"/>
      <c r="O154" s="30"/>
      <c r="P154" s="89">
        <v>30</v>
      </c>
      <c r="Q154" s="113" t="s">
        <v>128</v>
      </c>
      <c r="R154" s="95">
        <v>3000000</v>
      </c>
      <c r="S154" s="95">
        <v>0</v>
      </c>
      <c r="T154" s="96"/>
      <c r="U154" s="98"/>
      <c r="V154" s="96"/>
      <c r="W154" s="96"/>
      <c r="X154" s="96"/>
      <c r="Y154" s="104"/>
      <c r="Z154" s="96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2:41" s="61" customFormat="1" ht="31.5" customHeight="1" x14ac:dyDescent="0.25">
      <c r="B155" s="186"/>
      <c r="C155" s="118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89"/>
      <c r="Q155" s="114"/>
      <c r="R155" s="95"/>
      <c r="S155" s="95"/>
      <c r="T155" s="102"/>
      <c r="U155" s="103"/>
      <c r="V155" s="102"/>
      <c r="W155" s="102"/>
      <c r="X155" s="102"/>
      <c r="Y155" s="105"/>
      <c r="Z155" s="102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2:41" s="61" customFormat="1" ht="14.45" customHeight="1" x14ac:dyDescent="0.25">
      <c r="B156" s="186"/>
      <c r="C156" s="117" t="s">
        <v>119</v>
      </c>
      <c r="D156" s="30"/>
      <c r="E156" s="30"/>
      <c r="F156" s="30"/>
      <c r="G156" s="31">
        <v>1</v>
      </c>
      <c r="H156" s="30"/>
      <c r="I156" s="30"/>
      <c r="J156" s="30"/>
      <c r="K156" s="30"/>
      <c r="L156" s="30"/>
      <c r="M156" s="30"/>
      <c r="N156" s="30"/>
      <c r="O156" s="30"/>
      <c r="P156" s="89">
        <v>30</v>
      </c>
      <c r="Q156" s="113" t="s">
        <v>128</v>
      </c>
      <c r="R156" s="95">
        <v>10000000</v>
      </c>
      <c r="S156" s="95">
        <v>0</v>
      </c>
      <c r="T156" s="96"/>
      <c r="U156" s="98"/>
      <c r="V156" s="96"/>
      <c r="W156" s="96"/>
      <c r="X156" s="96"/>
      <c r="Y156" s="104"/>
      <c r="Z156" s="96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2:41" s="61" customFormat="1" x14ac:dyDescent="0.25">
      <c r="B157" s="116"/>
      <c r="C157" s="118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89"/>
      <c r="Q157" s="114"/>
      <c r="R157" s="95"/>
      <c r="S157" s="95"/>
      <c r="T157" s="102"/>
      <c r="U157" s="103"/>
      <c r="V157" s="102"/>
      <c r="W157" s="102"/>
      <c r="X157" s="102"/>
      <c r="Y157" s="105"/>
      <c r="Z157" s="102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2:41" s="61" customFormat="1" x14ac:dyDescent="0.25">
      <c r="B158" s="183" t="s">
        <v>120</v>
      </c>
      <c r="C158" s="117" t="s">
        <v>121</v>
      </c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1">
        <v>1</v>
      </c>
      <c r="O158" s="30"/>
      <c r="P158" s="89">
        <v>2</v>
      </c>
      <c r="Q158" s="113" t="s">
        <v>128</v>
      </c>
      <c r="R158" s="95">
        <v>2500000</v>
      </c>
      <c r="S158" s="95">
        <v>0</v>
      </c>
      <c r="T158" s="96"/>
      <c r="U158" s="98"/>
      <c r="V158" s="96"/>
      <c r="W158" s="96"/>
      <c r="X158" s="96"/>
      <c r="Y158" s="104"/>
      <c r="Z158" s="96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2:41" s="61" customFormat="1" x14ac:dyDescent="0.25">
      <c r="B159" s="184"/>
      <c r="C159" s="118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89"/>
      <c r="Q159" s="114"/>
      <c r="R159" s="95"/>
      <c r="S159" s="95"/>
      <c r="T159" s="102"/>
      <c r="U159" s="103"/>
      <c r="V159" s="102"/>
      <c r="W159" s="102"/>
      <c r="X159" s="102"/>
      <c r="Y159" s="105"/>
      <c r="Z159" s="102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2:41" s="61" customFormat="1" x14ac:dyDescent="0.25">
      <c r="B160" s="184"/>
      <c r="C160" s="117" t="s">
        <v>122</v>
      </c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1">
        <v>1</v>
      </c>
      <c r="O160" s="30"/>
      <c r="P160" s="89">
        <v>1</v>
      </c>
      <c r="Q160" s="113" t="s">
        <v>128</v>
      </c>
      <c r="R160" s="95">
        <v>2500000</v>
      </c>
      <c r="S160" s="95">
        <v>0</v>
      </c>
      <c r="T160" s="96"/>
      <c r="U160" s="98"/>
      <c r="V160" s="96"/>
      <c r="W160" s="96"/>
      <c r="X160" s="96"/>
      <c r="Y160" s="104"/>
      <c r="Z160" s="96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s="61" customFormat="1" x14ac:dyDescent="0.25">
      <c r="B161" s="184"/>
      <c r="C161" s="118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89"/>
      <c r="Q161" s="114"/>
      <c r="R161" s="95"/>
      <c r="S161" s="95"/>
      <c r="T161" s="102"/>
      <c r="U161" s="103"/>
      <c r="V161" s="102"/>
      <c r="W161" s="102"/>
      <c r="X161" s="102"/>
      <c r="Y161" s="105"/>
      <c r="Z161" s="102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s="61" customFormat="1" x14ac:dyDescent="0.25">
      <c r="B162" s="184"/>
      <c r="C162" s="117" t="s">
        <v>123</v>
      </c>
      <c r="D162" s="30"/>
      <c r="E162" s="30"/>
      <c r="F162" s="30"/>
      <c r="G162" s="30"/>
      <c r="H162" s="30"/>
      <c r="I162" s="31">
        <v>1</v>
      </c>
      <c r="J162" s="30"/>
      <c r="K162" s="30"/>
      <c r="L162" s="30"/>
      <c r="M162" s="30"/>
      <c r="N162" s="30"/>
      <c r="O162" s="30"/>
      <c r="P162" s="89">
        <v>10</v>
      </c>
      <c r="Q162" s="124" t="s">
        <v>128</v>
      </c>
      <c r="R162" s="95">
        <v>3000000</v>
      </c>
      <c r="S162" s="95">
        <v>0</v>
      </c>
      <c r="T162" s="122"/>
      <c r="U162" s="125"/>
      <c r="V162" s="122"/>
      <c r="W162" s="122"/>
      <c r="X162" s="122"/>
      <c r="Y162" s="123"/>
      <c r="Z162" s="122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s="61" customFormat="1" x14ac:dyDescent="0.25">
      <c r="B163" s="185"/>
      <c r="C163" s="118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89"/>
      <c r="Q163" s="124"/>
      <c r="R163" s="95"/>
      <c r="S163" s="95"/>
      <c r="T163" s="122"/>
      <c r="U163" s="125"/>
      <c r="V163" s="122"/>
      <c r="W163" s="122"/>
      <c r="X163" s="122"/>
      <c r="Y163" s="123"/>
      <c r="Z163" s="122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s="61" customFormat="1" x14ac:dyDescent="0.25">
      <c r="B164" s="115" t="s">
        <v>155</v>
      </c>
      <c r="C164" s="117" t="s">
        <v>56</v>
      </c>
      <c r="D164" s="30"/>
      <c r="E164" s="30"/>
      <c r="F164" s="30"/>
      <c r="G164" s="30"/>
      <c r="H164" s="30"/>
      <c r="I164" s="30"/>
      <c r="J164" s="30"/>
      <c r="K164" s="30"/>
      <c r="L164" s="30"/>
      <c r="M164" s="31">
        <v>1</v>
      </c>
      <c r="N164" s="30"/>
      <c r="O164" s="30"/>
      <c r="P164" s="89">
        <v>30</v>
      </c>
      <c r="Q164" s="119" t="s">
        <v>128</v>
      </c>
      <c r="R164" s="95">
        <v>2000000</v>
      </c>
      <c r="S164" s="95">
        <v>0</v>
      </c>
      <c r="T164" s="95"/>
      <c r="U164" s="122"/>
      <c r="V164" s="125"/>
      <c r="W164" s="122"/>
      <c r="X164" s="122"/>
      <c r="Y164" s="122"/>
      <c r="Z164" s="12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s="61" customFormat="1" x14ac:dyDescent="0.25">
      <c r="B165" s="116"/>
      <c r="C165" s="118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89"/>
      <c r="Q165" s="114"/>
      <c r="R165" s="95"/>
      <c r="S165" s="95"/>
      <c r="T165" s="95"/>
      <c r="U165" s="122"/>
      <c r="V165" s="125"/>
      <c r="W165" s="122"/>
      <c r="X165" s="122"/>
      <c r="Y165" s="122"/>
      <c r="Z165" s="12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s="61" customFormat="1" x14ac:dyDescent="0.25">
      <c r="B166" s="115" t="s">
        <v>125</v>
      </c>
      <c r="C166" s="117" t="s">
        <v>126</v>
      </c>
      <c r="D166" s="30"/>
      <c r="E166" s="30"/>
      <c r="F166" s="30"/>
      <c r="G166" s="31">
        <v>1</v>
      </c>
      <c r="H166" s="30"/>
      <c r="I166" s="30"/>
      <c r="J166" s="30"/>
      <c r="K166" s="30"/>
      <c r="L166" s="30"/>
      <c r="M166" s="30"/>
      <c r="N166" s="30"/>
      <c r="O166" s="30"/>
      <c r="P166" s="89">
        <v>30</v>
      </c>
      <c r="Q166" s="113" t="s">
        <v>128</v>
      </c>
      <c r="R166" s="95">
        <v>0</v>
      </c>
      <c r="S166" s="95">
        <v>0</v>
      </c>
      <c r="T166" s="96"/>
      <c r="U166" s="98"/>
      <c r="V166" s="96"/>
      <c r="W166" s="96"/>
      <c r="X166" s="96"/>
      <c r="Y166" s="104"/>
      <c r="Z166" s="96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1:41" s="61" customFormat="1" x14ac:dyDescent="0.25">
      <c r="B167" s="186"/>
      <c r="C167" s="118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89"/>
      <c r="Q167" s="114"/>
      <c r="R167" s="95"/>
      <c r="S167" s="95"/>
      <c r="T167" s="102"/>
      <c r="U167" s="103"/>
      <c r="V167" s="102"/>
      <c r="W167" s="102"/>
      <c r="X167" s="102"/>
      <c r="Y167" s="105"/>
      <c r="Z167" s="102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spans="1:41" s="61" customFormat="1" x14ac:dyDescent="0.25">
      <c r="B168" s="186"/>
      <c r="C168" s="139" t="s">
        <v>127</v>
      </c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1">
        <v>1</v>
      </c>
      <c r="P168" s="89">
        <v>10</v>
      </c>
      <c r="Q168" s="113" t="s">
        <v>147</v>
      </c>
      <c r="R168" s="95">
        <v>0</v>
      </c>
      <c r="S168" s="95">
        <v>0</v>
      </c>
      <c r="T168" s="96"/>
      <c r="U168" s="98"/>
      <c r="V168" s="96"/>
      <c r="W168" s="96"/>
      <c r="X168" s="96"/>
      <c r="Y168" s="104"/>
      <c r="Z168" s="96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spans="1:41" s="61" customFormat="1" x14ac:dyDescent="0.25">
      <c r="B169" s="116"/>
      <c r="C169" s="14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89"/>
      <c r="Q169" s="114"/>
      <c r="R169" s="95"/>
      <c r="S169" s="95"/>
      <c r="T169" s="102"/>
      <c r="U169" s="103"/>
      <c r="V169" s="102"/>
      <c r="W169" s="102"/>
      <c r="X169" s="102"/>
      <c r="Y169" s="105"/>
      <c r="Z169" s="102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spans="1:41" s="34" customFormat="1" x14ac:dyDescent="0.25">
      <c r="A170"/>
      <c r="B170" s="110" t="s">
        <v>26</v>
      </c>
      <c r="C170" s="110"/>
      <c r="D170" s="32">
        <f>+D150+D152+D154+D156+D158+D160+D162+D166+D168+D164</f>
        <v>0</v>
      </c>
      <c r="E170" s="32">
        <f t="shared" ref="E170:O170" si="8">+E150+E152+E154+E156+E158+E160+E162+E166+E168+E164</f>
        <v>0</v>
      </c>
      <c r="F170" s="32">
        <f t="shared" si="8"/>
        <v>0</v>
      </c>
      <c r="G170" s="32">
        <f t="shared" si="8"/>
        <v>3</v>
      </c>
      <c r="H170" s="32">
        <f t="shared" si="8"/>
        <v>0</v>
      </c>
      <c r="I170" s="32">
        <f t="shared" si="8"/>
        <v>2</v>
      </c>
      <c r="J170" s="32">
        <f t="shared" si="8"/>
        <v>1</v>
      </c>
      <c r="K170" s="32">
        <f t="shared" si="8"/>
        <v>0</v>
      </c>
      <c r="L170" s="32">
        <f t="shared" si="8"/>
        <v>0</v>
      </c>
      <c r="M170" s="32">
        <f t="shared" si="8"/>
        <v>1</v>
      </c>
      <c r="N170" s="32">
        <f t="shared" si="8"/>
        <v>2</v>
      </c>
      <c r="O170" s="32">
        <f t="shared" si="8"/>
        <v>1</v>
      </c>
      <c r="P170" s="62"/>
      <c r="Q170" s="63"/>
      <c r="R170" s="71">
        <f>SUM(R150:R169)</f>
        <v>28000000</v>
      </c>
      <c r="S170" s="71">
        <f>SUM(S150:S169)</f>
        <v>0</v>
      </c>
      <c r="T170" s="71"/>
      <c r="U170" s="72"/>
      <c r="V170" s="71"/>
      <c r="W170" s="73"/>
      <c r="X170" s="73"/>
      <c r="Y170" s="73"/>
      <c r="Z170" s="73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34" customFormat="1" x14ac:dyDescent="0.25">
      <c r="A171"/>
      <c r="B171" s="110" t="s">
        <v>27</v>
      </c>
      <c r="C171" s="110"/>
      <c r="D171" s="32">
        <f>+D151+D153+D155+D157+D159+D161+D163+D167+D169+D165</f>
        <v>0</v>
      </c>
      <c r="E171" s="32">
        <f t="shared" ref="E171:O171" si="9">+E151+E153+E155+E157+E159+E161+E163+E167+E169+E165</f>
        <v>0</v>
      </c>
      <c r="F171" s="32">
        <f t="shared" si="9"/>
        <v>0</v>
      </c>
      <c r="G171" s="32">
        <f t="shared" si="9"/>
        <v>0</v>
      </c>
      <c r="H171" s="32">
        <f t="shared" si="9"/>
        <v>0</v>
      </c>
      <c r="I171" s="32">
        <f t="shared" si="9"/>
        <v>0</v>
      </c>
      <c r="J171" s="32">
        <f t="shared" si="9"/>
        <v>0</v>
      </c>
      <c r="K171" s="32">
        <f t="shared" si="9"/>
        <v>0</v>
      </c>
      <c r="L171" s="32">
        <f t="shared" si="9"/>
        <v>0</v>
      </c>
      <c r="M171" s="32">
        <f t="shared" si="9"/>
        <v>0</v>
      </c>
      <c r="N171" s="32">
        <f t="shared" si="9"/>
        <v>0</v>
      </c>
      <c r="O171" s="32">
        <f t="shared" si="9"/>
        <v>0</v>
      </c>
      <c r="P171" s="64"/>
      <c r="Q171" s="65"/>
      <c r="R171" s="74"/>
      <c r="S171" s="75"/>
      <c r="T171" s="75"/>
      <c r="U171" s="76"/>
      <c r="V171" s="77"/>
      <c r="W171" s="78"/>
      <c r="X171" s="78"/>
      <c r="Y171" s="78"/>
      <c r="Z171" s="78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x14ac:dyDescent="0.25">
      <c r="B172" s="108" t="s">
        <v>150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60"/>
      <c r="Q172" s="57"/>
      <c r="R172" s="54"/>
      <c r="S172" s="26"/>
      <c r="T172" s="26"/>
      <c r="U172" s="27"/>
      <c r="V172" s="26"/>
      <c r="W172" s="28"/>
      <c r="X172" s="28"/>
      <c r="Y172" s="28"/>
      <c r="Z172" s="29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1:41" x14ac:dyDescent="0.25">
      <c r="B173" s="162" t="s">
        <v>150</v>
      </c>
      <c r="C173" s="173" t="s">
        <v>151</v>
      </c>
      <c r="D173" s="30"/>
      <c r="E173" s="30"/>
      <c r="F173" s="30"/>
      <c r="G173" s="30"/>
      <c r="H173" s="30"/>
      <c r="I173" s="31">
        <v>1</v>
      </c>
      <c r="J173" s="30"/>
      <c r="K173" s="30"/>
      <c r="L173" s="30"/>
      <c r="M173" s="30"/>
      <c r="N173" s="30"/>
      <c r="O173" s="30"/>
      <c r="P173" s="89">
        <v>160</v>
      </c>
      <c r="Q173" s="113" t="s">
        <v>128</v>
      </c>
      <c r="R173" s="120">
        <v>0</v>
      </c>
      <c r="S173" s="126">
        <v>1400000</v>
      </c>
      <c r="T173" s="96"/>
      <c r="U173" s="98"/>
      <c r="V173" s="96"/>
      <c r="W173" s="100"/>
      <c r="X173" s="128"/>
      <c r="Y173" s="92"/>
      <c r="Z173" s="93"/>
    </row>
    <row r="174" spans="1:41" x14ac:dyDescent="0.25">
      <c r="B174" s="163"/>
      <c r="C174" s="173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89"/>
      <c r="Q174" s="114"/>
      <c r="R174" s="121"/>
      <c r="S174" s="127"/>
      <c r="T174" s="97"/>
      <c r="U174" s="99"/>
      <c r="V174" s="97"/>
      <c r="W174" s="101"/>
      <c r="X174" s="129"/>
      <c r="Y174" s="92"/>
      <c r="Z174" s="94"/>
    </row>
    <row r="175" spans="1:41" s="39" customFormat="1" ht="15" customHeight="1" x14ac:dyDescent="0.25">
      <c r="B175" s="163"/>
      <c r="C175" s="173" t="s">
        <v>152</v>
      </c>
      <c r="D175" s="30"/>
      <c r="E175" s="30"/>
      <c r="F175" s="30"/>
      <c r="G175" s="31">
        <v>1</v>
      </c>
      <c r="H175" s="30"/>
      <c r="I175" s="30"/>
      <c r="J175" s="30"/>
      <c r="K175" s="30"/>
      <c r="L175" s="30"/>
      <c r="M175" s="30"/>
      <c r="N175" s="30"/>
      <c r="O175" s="30"/>
      <c r="P175" s="89">
        <v>160</v>
      </c>
      <c r="Q175" s="113" t="s">
        <v>128</v>
      </c>
      <c r="R175" s="120">
        <v>0</v>
      </c>
      <c r="S175" s="126">
        <v>1400000</v>
      </c>
      <c r="T175" s="96"/>
      <c r="U175" s="98"/>
      <c r="V175" s="96"/>
      <c r="W175" s="100"/>
      <c r="X175" s="128"/>
      <c r="Y175" s="92"/>
      <c r="Z175" s="93"/>
    </row>
    <row r="176" spans="1:41" s="39" customFormat="1" x14ac:dyDescent="0.25">
      <c r="B176" s="163"/>
      <c r="C176" s="173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89"/>
      <c r="Q176" s="114"/>
      <c r="R176" s="121"/>
      <c r="S176" s="127"/>
      <c r="T176" s="97"/>
      <c r="U176" s="99"/>
      <c r="V176" s="97"/>
      <c r="W176" s="101"/>
      <c r="X176" s="129"/>
      <c r="Y176" s="92"/>
      <c r="Z176" s="94"/>
    </row>
    <row r="177" spans="1:41" s="39" customFormat="1" ht="15" customHeight="1" x14ac:dyDescent="0.25">
      <c r="B177" s="163"/>
      <c r="C177" s="173" t="s">
        <v>44</v>
      </c>
      <c r="D177" s="30"/>
      <c r="E177" s="30"/>
      <c r="F177" s="30"/>
      <c r="G177" s="30"/>
      <c r="H177" s="30"/>
      <c r="I177" s="30"/>
      <c r="J177" s="31">
        <v>1</v>
      </c>
      <c r="K177" s="30"/>
      <c r="L177" s="30"/>
      <c r="M177" s="30"/>
      <c r="N177" s="30"/>
      <c r="O177" s="30"/>
      <c r="P177" s="89">
        <v>160</v>
      </c>
      <c r="Q177" s="113" t="s">
        <v>128</v>
      </c>
      <c r="R177" s="120">
        <v>0</v>
      </c>
      <c r="S177" s="126">
        <v>1400000</v>
      </c>
      <c r="T177" s="96"/>
      <c r="U177" s="98"/>
      <c r="V177" s="96"/>
      <c r="W177" s="100"/>
      <c r="X177" s="128"/>
      <c r="Y177" s="92"/>
      <c r="Z177" s="93"/>
    </row>
    <row r="178" spans="1:41" s="39" customFormat="1" x14ac:dyDescent="0.25">
      <c r="B178" s="163"/>
      <c r="C178" s="173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89"/>
      <c r="Q178" s="114"/>
      <c r="R178" s="121"/>
      <c r="S178" s="127"/>
      <c r="T178" s="97"/>
      <c r="U178" s="99"/>
      <c r="V178" s="97"/>
      <c r="W178" s="101"/>
      <c r="X178" s="129"/>
      <c r="Y178" s="92"/>
      <c r="Z178" s="94"/>
    </row>
    <row r="179" spans="1:41" ht="15" customHeight="1" x14ac:dyDescent="0.25">
      <c r="B179" s="163"/>
      <c r="C179" s="173" t="s">
        <v>46</v>
      </c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1">
        <v>1</v>
      </c>
      <c r="P179" s="89">
        <v>160</v>
      </c>
      <c r="Q179" s="113" t="s">
        <v>128</v>
      </c>
      <c r="R179" s="120">
        <v>0</v>
      </c>
      <c r="S179" s="126">
        <v>1400000</v>
      </c>
      <c r="T179" s="96"/>
      <c r="U179" s="98"/>
      <c r="V179" s="96"/>
      <c r="W179" s="100"/>
      <c r="X179" s="128"/>
      <c r="Y179" s="92"/>
      <c r="Z179" s="93"/>
    </row>
    <row r="180" spans="1:41" x14ac:dyDescent="0.25">
      <c r="B180" s="163"/>
      <c r="C180" s="173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89"/>
      <c r="Q180" s="114"/>
      <c r="R180" s="121"/>
      <c r="S180" s="127"/>
      <c r="T180" s="97"/>
      <c r="U180" s="99"/>
      <c r="V180" s="97"/>
      <c r="W180" s="101"/>
      <c r="X180" s="129"/>
      <c r="Y180" s="92"/>
      <c r="Z180" s="94"/>
    </row>
    <row r="181" spans="1:41" ht="15" customHeight="1" x14ac:dyDescent="0.25">
      <c r="B181" s="163"/>
      <c r="C181" s="174" t="s">
        <v>64</v>
      </c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1">
        <v>1</v>
      </c>
      <c r="O181" s="30"/>
      <c r="P181" s="89">
        <v>160</v>
      </c>
      <c r="Q181" s="113" t="s">
        <v>128</v>
      </c>
      <c r="R181" s="120">
        <v>0</v>
      </c>
      <c r="S181" s="126">
        <v>1400000</v>
      </c>
      <c r="T181" s="96"/>
      <c r="U181" s="98"/>
      <c r="V181" s="96"/>
      <c r="W181" s="100"/>
      <c r="X181" s="128"/>
      <c r="Y181" s="92"/>
      <c r="Z181" s="93"/>
    </row>
    <row r="182" spans="1:41" x14ac:dyDescent="0.25">
      <c r="B182" s="163"/>
      <c r="C182" s="175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89"/>
      <c r="Q182" s="114"/>
      <c r="R182" s="121"/>
      <c r="S182" s="127"/>
      <c r="T182" s="97"/>
      <c r="U182" s="99"/>
      <c r="V182" s="97"/>
      <c r="W182" s="101"/>
      <c r="X182" s="129"/>
      <c r="Y182" s="92"/>
      <c r="Z182" s="94"/>
    </row>
    <row r="183" spans="1:41" x14ac:dyDescent="0.25">
      <c r="B183" s="163"/>
      <c r="C183" s="111" t="s">
        <v>153</v>
      </c>
      <c r="D183" s="30"/>
      <c r="E183" s="30"/>
      <c r="F183" s="30"/>
      <c r="G183" s="30"/>
      <c r="H183" s="30"/>
      <c r="I183" s="30"/>
      <c r="J183" s="30"/>
      <c r="K183" s="31">
        <v>1</v>
      </c>
      <c r="L183" s="30"/>
      <c r="M183" s="30"/>
      <c r="N183" s="30"/>
      <c r="O183" s="30"/>
      <c r="P183" s="89">
        <v>160</v>
      </c>
      <c r="Q183" s="113" t="s">
        <v>128</v>
      </c>
      <c r="R183" s="120"/>
      <c r="S183" s="126">
        <v>1400000</v>
      </c>
      <c r="T183" s="96"/>
      <c r="U183" s="98"/>
      <c r="V183" s="96"/>
      <c r="W183" s="100"/>
      <c r="X183" s="128"/>
      <c r="Y183" s="92"/>
      <c r="Z183" s="93"/>
    </row>
    <row r="184" spans="1:41" x14ac:dyDescent="0.25">
      <c r="B184" s="163"/>
      <c r="C184" s="112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89"/>
      <c r="Q184" s="114"/>
      <c r="R184" s="121"/>
      <c r="S184" s="127"/>
      <c r="T184" s="97"/>
      <c r="U184" s="99"/>
      <c r="V184" s="97"/>
      <c r="W184" s="101"/>
      <c r="X184" s="129"/>
      <c r="Y184" s="92"/>
      <c r="Z184" s="94"/>
    </row>
    <row r="185" spans="1:41" ht="15" customHeight="1" x14ac:dyDescent="0.25">
      <c r="B185" s="163"/>
      <c r="C185" s="173" t="s">
        <v>38</v>
      </c>
      <c r="D185" s="30"/>
      <c r="E185" s="30"/>
      <c r="F185" s="30"/>
      <c r="G185" s="30"/>
      <c r="H185" s="31">
        <v>1</v>
      </c>
      <c r="I185" s="30"/>
      <c r="J185" s="30"/>
      <c r="K185" s="30"/>
      <c r="L185" s="30"/>
      <c r="M185" s="30"/>
      <c r="N185" s="30"/>
      <c r="O185" s="30"/>
      <c r="P185" s="89">
        <v>160</v>
      </c>
      <c r="Q185" s="113" t="s">
        <v>128</v>
      </c>
      <c r="R185" s="120">
        <v>0</v>
      </c>
      <c r="S185" s="126">
        <v>1400000</v>
      </c>
      <c r="T185" s="96"/>
      <c r="U185" s="98"/>
      <c r="V185" s="96"/>
      <c r="W185" s="100"/>
      <c r="X185" s="128"/>
      <c r="Y185" s="92"/>
      <c r="Z185" s="93"/>
    </row>
    <row r="186" spans="1:41" x14ac:dyDescent="0.25">
      <c r="B186" s="164"/>
      <c r="C186" s="173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89"/>
      <c r="Q186" s="114"/>
      <c r="R186" s="121"/>
      <c r="S186" s="127"/>
      <c r="T186" s="97"/>
      <c r="U186" s="99"/>
      <c r="V186" s="97"/>
      <c r="W186" s="101"/>
      <c r="X186" s="129"/>
      <c r="Y186" s="92"/>
      <c r="Z186" s="94"/>
    </row>
    <row r="187" spans="1:41" s="34" customFormat="1" x14ac:dyDescent="0.25">
      <c r="A187"/>
      <c r="B187" s="110" t="s">
        <v>26</v>
      </c>
      <c r="C187" s="110"/>
      <c r="D187" s="32">
        <f>+D173+D175+D177+D179+D181+D183+D185</f>
        <v>0</v>
      </c>
      <c r="E187" s="32">
        <f t="shared" ref="E187:O187" si="10">+E173+E175+E177+E179+E181+E183+E185</f>
        <v>0</v>
      </c>
      <c r="F187" s="32">
        <f t="shared" si="10"/>
        <v>0</v>
      </c>
      <c r="G187" s="32">
        <f t="shared" si="10"/>
        <v>1</v>
      </c>
      <c r="H187" s="32">
        <f t="shared" si="10"/>
        <v>1</v>
      </c>
      <c r="I187" s="32">
        <f t="shared" si="10"/>
        <v>1</v>
      </c>
      <c r="J187" s="32">
        <f t="shared" si="10"/>
        <v>1</v>
      </c>
      <c r="K187" s="32">
        <f t="shared" si="10"/>
        <v>1</v>
      </c>
      <c r="L187" s="32">
        <f t="shared" si="10"/>
        <v>0</v>
      </c>
      <c r="M187" s="32">
        <f t="shared" si="10"/>
        <v>0</v>
      </c>
      <c r="N187" s="32">
        <f t="shared" si="10"/>
        <v>1</v>
      </c>
      <c r="O187" s="32">
        <f t="shared" si="10"/>
        <v>1</v>
      </c>
      <c r="P187" s="62"/>
      <c r="Q187" s="63"/>
      <c r="R187" s="71">
        <f>SUM(R173:R186)</f>
        <v>0</v>
      </c>
      <c r="S187" s="71">
        <f>SUM(S173:S186)</f>
        <v>9800000</v>
      </c>
      <c r="T187" s="71"/>
      <c r="U187" s="72"/>
      <c r="V187" s="71"/>
      <c r="W187" s="73"/>
      <c r="X187" s="73"/>
      <c r="Y187" s="73"/>
      <c r="Z187" s="73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34" customFormat="1" x14ac:dyDescent="0.25">
      <c r="A188"/>
      <c r="B188" s="110" t="s">
        <v>27</v>
      </c>
      <c r="C188" s="110"/>
      <c r="D188" s="32">
        <f>+D174+D176+D178+D180+D182+D184+D186</f>
        <v>0</v>
      </c>
      <c r="E188" s="32">
        <f t="shared" ref="E188:O188" si="11">+E174+E176+E178+E180+E182+E184+E186</f>
        <v>0</v>
      </c>
      <c r="F188" s="32">
        <f t="shared" si="11"/>
        <v>0</v>
      </c>
      <c r="G188" s="32">
        <f t="shared" si="11"/>
        <v>0</v>
      </c>
      <c r="H188" s="32">
        <f t="shared" si="11"/>
        <v>0</v>
      </c>
      <c r="I188" s="32">
        <f t="shared" si="11"/>
        <v>0</v>
      </c>
      <c r="J188" s="32">
        <f t="shared" si="11"/>
        <v>0</v>
      </c>
      <c r="K188" s="32">
        <f t="shared" si="11"/>
        <v>0</v>
      </c>
      <c r="L188" s="32">
        <f t="shared" si="11"/>
        <v>0</v>
      </c>
      <c r="M188" s="32">
        <f t="shared" si="11"/>
        <v>0</v>
      </c>
      <c r="N188" s="32">
        <f t="shared" si="11"/>
        <v>0</v>
      </c>
      <c r="O188" s="32">
        <f t="shared" si="11"/>
        <v>0</v>
      </c>
      <c r="P188" s="64"/>
      <c r="Q188" s="65"/>
      <c r="R188" s="74"/>
      <c r="S188" s="75"/>
      <c r="T188" s="75"/>
      <c r="U188" s="76"/>
      <c r="V188" s="77"/>
      <c r="W188" s="78"/>
      <c r="X188" s="78"/>
      <c r="Y188" s="78"/>
      <c r="Z188" s="7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x14ac:dyDescent="0.25">
      <c r="B189" s="57" t="s">
        <v>157</v>
      </c>
      <c r="C189" s="70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29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spans="1:41" x14ac:dyDescent="0.25">
      <c r="B190" s="187" t="s">
        <v>158</v>
      </c>
      <c r="C190" s="188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1">
        <v>1</v>
      </c>
      <c r="P190" s="89">
        <v>160</v>
      </c>
      <c r="Q190" s="113" t="s">
        <v>128</v>
      </c>
      <c r="R190" s="120">
        <v>0</v>
      </c>
      <c r="S190" s="120">
        <v>0</v>
      </c>
      <c r="T190" s="96"/>
      <c r="U190" s="98"/>
      <c r="V190" s="96"/>
      <c r="W190" s="100"/>
      <c r="X190" s="128"/>
      <c r="Y190" s="92"/>
      <c r="Z190" s="9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spans="1:41" x14ac:dyDescent="0.25">
      <c r="B191" s="189"/>
      <c r="C191" s="19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89"/>
      <c r="Q191" s="114"/>
      <c r="R191" s="121"/>
      <c r="S191" s="121"/>
      <c r="T191" s="97"/>
      <c r="U191" s="99"/>
      <c r="V191" s="97"/>
      <c r="W191" s="101"/>
      <c r="X191" s="129"/>
      <c r="Y191" s="92"/>
      <c r="Z191" s="94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spans="1:41" s="34" customFormat="1" x14ac:dyDescent="0.25">
      <c r="A192"/>
      <c r="B192" s="110" t="s">
        <v>26</v>
      </c>
      <c r="C192" s="110"/>
      <c r="D192" s="32">
        <f>+D190</f>
        <v>0</v>
      </c>
      <c r="E192" s="32">
        <f t="shared" ref="E192:O192" si="12">+E190</f>
        <v>0</v>
      </c>
      <c r="F192" s="32">
        <f t="shared" si="12"/>
        <v>0</v>
      </c>
      <c r="G192" s="32">
        <f t="shared" si="12"/>
        <v>0</v>
      </c>
      <c r="H192" s="32">
        <f t="shared" si="12"/>
        <v>0</v>
      </c>
      <c r="I192" s="32">
        <f t="shared" si="12"/>
        <v>0</v>
      </c>
      <c r="J192" s="32">
        <f t="shared" si="12"/>
        <v>0</v>
      </c>
      <c r="K192" s="32">
        <f t="shared" si="12"/>
        <v>0</v>
      </c>
      <c r="L192" s="32">
        <f t="shared" si="12"/>
        <v>0</v>
      </c>
      <c r="M192" s="32">
        <f t="shared" si="12"/>
        <v>0</v>
      </c>
      <c r="N192" s="32">
        <f t="shared" si="12"/>
        <v>0</v>
      </c>
      <c r="O192" s="32">
        <f t="shared" si="12"/>
        <v>1</v>
      </c>
      <c r="P192" s="62"/>
      <c r="Q192" s="63"/>
      <c r="R192" s="71">
        <f>+R190</f>
        <v>0</v>
      </c>
      <c r="S192" s="71">
        <f>+S190</f>
        <v>0</v>
      </c>
      <c r="T192" s="71"/>
      <c r="U192" s="72"/>
      <c r="V192" s="71"/>
      <c r="W192" s="73"/>
      <c r="X192" s="73"/>
      <c r="Y192" s="73"/>
      <c r="Z192" s="73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</row>
    <row r="193" spans="1:41" s="34" customFormat="1" x14ac:dyDescent="0.25">
      <c r="A193"/>
      <c r="B193" s="110" t="s">
        <v>27</v>
      </c>
      <c r="C193" s="110"/>
      <c r="D193" s="32">
        <f>+D191</f>
        <v>0</v>
      </c>
      <c r="E193" s="32">
        <f t="shared" ref="E193:O193" si="13">+E191</f>
        <v>0</v>
      </c>
      <c r="F193" s="32">
        <f t="shared" si="13"/>
        <v>0</v>
      </c>
      <c r="G193" s="32">
        <f t="shared" si="13"/>
        <v>0</v>
      </c>
      <c r="H193" s="32">
        <f t="shared" si="13"/>
        <v>0</v>
      </c>
      <c r="I193" s="32">
        <f t="shared" si="13"/>
        <v>0</v>
      </c>
      <c r="J193" s="32">
        <f t="shared" si="13"/>
        <v>0</v>
      </c>
      <c r="K193" s="32">
        <f t="shared" si="13"/>
        <v>0</v>
      </c>
      <c r="L193" s="32">
        <f t="shared" si="13"/>
        <v>0</v>
      </c>
      <c r="M193" s="32">
        <f t="shared" si="13"/>
        <v>0</v>
      </c>
      <c r="N193" s="32">
        <f t="shared" si="13"/>
        <v>0</v>
      </c>
      <c r="O193" s="32">
        <f t="shared" si="13"/>
        <v>0</v>
      </c>
      <c r="P193" s="64"/>
      <c r="Q193" s="65"/>
      <c r="R193" s="74"/>
      <c r="S193" s="75"/>
      <c r="T193" s="75"/>
      <c r="U193" s="76"/>
      <c r="V193" s="77"/>
      <c r="W193" s="78"/>
      <c r="X193" s="78"/>
      <c r="Y193" s="78"/>
      <c r="Z193" s="78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35" customFormat="1" x14ac:dyDescent="0.25">
      <c r="A194"/>
      <c r="B194" s="180" t="s">
        <v>28</v>
      </c>
      <c r="C194" s="181"/>
      <c r="D194" s="49">
        <f>+D12+D55+D66+D147+D170+D192+D187</f>
        <v>14</v>
      </c>
      <c r="E194" s="49">
        <f t="shared" ref="E194:O194" si="14">+E12+E55+E66+E147+E170+E192</f>
        <v>16</v>
      </c>
      <c r="F194" s="49">
        <f t="shared" si="14"/>
        <v>21</v>
      </c>
      <c r="G194" s="49">
        <f t="shared" si="14"/>
        <v>9</v>
      </c>
      <c r="H194" s="49">
        <f t="shared" si="14"/>
        <v>7</v>
      </c>
      <c r="I194" s="49">
        <f t="shared" si="14"/>
        <v>13</v>
      </c>
      <c r="J194" s="49">
        <f t="shared" si="14"/>
        <v>17</v>
      </c>
      <c r="K194" s="49">
        <f t="shared" si="14"/>
        <v>10</v>
      </c>
      <c r="L194" s="49">
        <f t="shared" si="14"/>
        <v>7</v>
      </c>
      <c r="M194" s="49">
        <f t="shared" si="14"/>
        <v>6</v>
      </c>
      <c r="N194" s="49">
        <f t="shared" si="14"/>
        <v>3</v>
      </c>
      <c r="O194" s="49">
        <f t="shared" si="14"/>
        <v>7</v>
      </c>
      <c r="P194" s="66"/>
      <c r="Q194" s="67"/>
      <c r="R194" s="50">
        <f>+R12+R55+R66+R147+R192</f>
        <v>47000000</v>
      </c>
      <c r="S194" s="50">
        <f>+S12+S55+S66+S147+S192</f>
        <v>21000000</v>
      </c>
      <c r="T194" s="50"/>
      <c r="U194" s="51"/>
      <c r="V194" s="50"/>
      <c r="W194" s="52"/>
      <c r="X194" s="53"/>
      <c r="Y194" s="53"/>
      <c r="Z194" s="53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35" customFormat="1" x14ac:dyDescent="0.25">
      <c r="A195"/>
      <c r="B195" s="180" t="s">
        <v>29</v>
      </c>
      <c r="C195" s="181"/>
      <c r="D195" s="49">
        <f>+D13+D56+D67+D148+D171+D193</f>
        <v>0</v>
      </c>
      <c r="E195" s="49">
        <f t="shared" ref="E195:O195" si="15">+E13+E56+E67+E148+E171+E193</f>
        <v>0</v>
      </c>
      <c r="F195" s="49">
        <f t="shared" si="15"/>
        <v>0</v>
      </c>
      <c r="G195" s="49">
        <f t="shared" si="15"/>
        <v>0</v>
      </c>
      <c r="H195" s="49">
        <f t="shared" si="15"/>
        <v>0</v>
      </c>
      <c r="I195" s="49">
        <f t="shared" si="15"/>
        <v>0</v>
      </c>
      <c r="J195" s="49">
        <f t="shared" si="15"/>
        <v>0</v>
      </c>
      <c r="K195" s="49">
        <f t="shared" si="15"/>
        <v>0</v>
      </c>
      <c r="L195" s="49">
        <f t="shared" si="15"/>
        <v>0</v>
      </c>
      <c r="M195" s="49">
        <f t="shared" si="15"/>
        <v>0</v>
      </c>
      <c r="N195" s="49">
        <f t="shared" si="15"/>
        <v>0</v>
      </c>
      <c r="O195" s="49">
        <f t="shared" si="15"/>
        <v>0</v>
      </c>
      <c r="P195" s="68"/>
      <c r="Q195" s="69"/>
      <c r="R195" s="50"/>
      <c r="S195" s="50"/>
      <c r="T195" s="50"/>
      <c r="U195" s="51"/>
      <c r="V195" s="50"/>
      <c r="W195" s="52"/>
      <c r="X195" s="53"/>
      <c r="Y195" s="53"/>
      <c r="Z195" s="53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x14ac:dyDescent="0.25">
      <c r="B196" s="182" t="s">
        <v>117</v>
      </c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40"/>
      <c r="X196" s="40"/>
      <c r="Y196" s="40"/>
      <c r="Z196" s="40"/>
    </row>
  </sheetData>
  <mergeCells count="1033">
    <mergeCell ref="P190:P191"/>
    <mergeCell ref="Q190:Q191"/>
    <mergeCell ref="R190:R191"/>
    <mergeCell ref="S190:S191"/>
    <mergeCell ref="T190:T191"/>
    <mergeCell ref="U190:U191"/>
    <mergeCell ref="V190:V191"/>
    <mergeCell ref="W190:W191"/>
    <mergeCell ref="X190:X191"/>
    <mergeCell ref="Y190:Y191"/>
    <mergeCell ref="Z190:Z191"/>
    <mergeCell ref="Z181:Z182"/>
    <mergeCell ref="W185:W186"/>
    <mergeCell ref="X185:X186"/>
    <mergeCell ref="Y185:Y186"/>
    <mergeCell ref="Z185:Z186"/>
    <mergeCell ref="S179:S180"/>
    <mergeCell ref="T179:T180"/>
    <mergeCell ref="Y181:Y182"/>
    <mergeCell ref="U179:U180"/>
    <mergeCell ref="P181:P182"/>
    <mergeCell ref="T185:T186"/>
    <mergeCell ref="U185:U186"/>
    <mergeCell ref="V181:V182"/>
    <mergeCell ref="V185:V186"/>
    <mergeCell ref="T181:T182"/>
    <mergeCell ref="U181:U182"/>
    <mergeCell ref="T183:T184"/>
    <mergeCell ref="U183:U184"/>
    <mergeCell ref="V183:V184"/>
    <mergeCell ref="W183:W184"/>
    <mergeCell ref="X183:X184"/>
    <mergeCell ref="C105:C106"/>
    <mergeCell ref="B79:B106"/>
    <mergeCell ref="B149:O149"/>
    <mergeCell ref="C150:C151"/>
    <mergeCell ref="B150:B151"/>
    <mergeCell ref="B152:B153"/>
    <mergeCell ref="C152:C153"/>
    <mergeCell ref="C154:C155"/>
    <mergeCell ref="B154:B157"/>
    <mergeCell ref="B111:B118"/>
    <mergeCell ref="C123:C124"/>
    <mergeCell ref="B125:B128"/>
    <mergeCell ref="C127:C128"/>
    <mergeCell ref="B129:B138"/>
    <mergeCell ref="C129:C130"/>
    <mergeCell ref="T101:T102"/>
    <mergeCell ref="U101:U102"/>
    <mergeCell ref="B107:B110"/>
    <mergeCell ref="B119:B124"/>
    <mergeCell ref="C119:C120"/>
    <mergeCell ref="C121:C122"/>
    <mergeCell ref="C125:C126"/>
    <mergeCell ref="P125:P126"/>
    <mergeCell ref="Q109:Q110"/>
    <mergeCell ref="Q111:Q112"/>
    <mergeCell ref="Q113:Q114"/>
    <mergeCell ref="Q119:Q120"/>
    <mergeCell ref="Q121:Q122"/>
    <mergeCell ref="Q123:Q124"/>
    <mergeCell ref="Q145:Q146"/>
    <mergeCell ref="S129:S130"/>
    <mergeCell ref="R91:R92"/>
    <mergeCell ref="W177:W178"/>
    <mergeCell ref="X177:X178"/>
    <mergeCell ref="Y177:Y178"/>
    <mergeCell ref="W175:W176"/>
    <mergeCell ref="X175:X176"/>
    <mergeCell ref="Y175:Y176"/>
    <mergeCell ref="Z175:Z176"/>
    <mergeCell ref="Y10:Y11"/>
    <mergeCell ref="Z10:Z11"/>
    <mergeCell ref="Z8:Z9"/>
    <mergeCell ref="V175:V176"/>
    <mergeCell ref="Z21:Z22"/>
    <mergeCell ref="Z23:Z24"/>
    <mergeCell ref="Y23:Y24"/>
    <mergeCell ref="P23:P24"/>
    <mergeCell ref="R23:R24"/>
    <mergeCell ref="S23:S24"/>
    <mergeCell ref="T23:T24"/>
    <mergeCell ref="U23:U24"/>
    <mergeCell ref="Z27:Z28"/>
    <mergeCell ref="S31:S32"/>
    <mergeCell ref="T31:T32"/>
    <mergeCell ref="U31:U32"/>
    <mergeCell ref="Q79:Q80"/>
    <mergeCell ref="P39:P40"/>
    <mergeCell ref="W173:W174"/>
    <mergeCell ref="X173:X174"/>
    <mergeCell ref="Y173:Y174"/>
    <mergeCell ref="Z173:Z174"/>
    <mergeCell ref="W125:W126"/>
    <mergeCell ref="R57:Z57"/>
    <mergeCell ref="Z31:Z32"/>
    <mergeCell ref="Y31:Y32"/>
    <mergeCell ref="W31:W32"/>
    <mergeCell ref="X31:X32"/>
    <mergeCell ref="T19:T20"/>
    <mergeCell ref="U19:U20"/>
    <mergeCell ref="X125:X126"/>
    <mergeCell ref="Y125:Y126"/>
    <mergeCell ref="V23:V24"/>
    <mergeCell ref="W23:W24"/>
    <mergeCell ref="X23:X24"/>
    <mergeCell ref="R68:Z68"/>
    <mergeCell ref="S21:S22"/>
    <mergeCell ref="T21:T22"/>
    <mergeCell ref="Y111:Y112"/>
    <mergeCell ref="Z111:Z112"/>
    <mergeCell ref="W113:W114"/>
    <mergeCell ref="X113:X114"/>
    <mergeCell ref="Y113:Y114"/>
    <mergeCell ref="Z113:Z114"/>
    <mergeCell ref="Z109:Z110"/>
    <mergeCell ref="X69:X70"/>
    <mergeCell ref="Z125:Z126"/>
    <mergeCell ref="V101:V102"/>
    <mergeCell ref="W101:W102"/>
    <mergeCell ref="X101:X102"/>
    <mergeCell ref="Y101:Y102"/>
    <mergeCell ref="Z101:Z102"/>
    <mergeCell ref="T105:T106"/>
    <mergeCell ref="U105:U106"/>
    <mergeCell ref="V105:V106"/>
    <mergeCell ref="W105:W106"/>
    <mergeCell ref="U89:U90"/>
    <mergeCell ref="V89:V90"/>
    <mergeCell ref="W89:W90"/>
    <mergeCell ref="X89:X90"/>
    <mergeCell ref="Y89:Y90"/>
    <mergeCell ref="Z89:Z90"/>
    <mergeCell ref="X39:X40"/>
    <mergeCell ref="Y39:Y40"/>
    <mergeCell ref="P173:P174"/>
    <mergeCell ref="R173:R174"/>
    <mergeCell ref="S173:S174"/>
    <mergeCell ref="T173:T174"/>
    <mergeCell ref="U173:U174"/>
    <mergeCell ref="Q81:Q82"/>
    <mergeCell ref="Q83:Q84"/>
    <mergeCell ref="X105:X106"/>
    <mergeCell ref="Y105:Y106"/>
    <mergeCell ref="Z105:Z106"/>
    <mergeCell ref="Y141:Y142"/>
    <mergeCell ref="Z141:Z142"/>
    <mergeCell ref="X139:X140"/>
    <mergeCell ref="Y139:Y140"/>
    <mergeCell ref="Z139:Z140"/>
    <mergeCell ref="R139:R140"/>
    <mergeCell ref="Z103:Z104"/>
    <mergeCell ref="V97:V98"/>
    <mergeCell ref="W97:W98"/>
    <mergeCell ref="X97:X98"/>
    <mergeCell ref="Y97:Y98"/>
    <mergeCell ref="Y107:Y108"/>
    <mergeCell ref="R95:R96"/>
    <mergeCell ref="S119:S120"/>
    <mergeCell ref="Z77:Z78"/>
    <mergeCell ref="R77:R78"/>
    <mergeCell ref="S77:S78"/>
    <mergeCell ref="T77:T78"/>
    <mergeCell ref="U77:U78"/>
    <mergeCell ref="V77:V78"/>
    <mergeCell ref="W77:W78"/>
    <mergeCell ref="X77:X78"/>
    <mergeCell ref="Y77:Y78"/>
    <mergeCell ref="Z97:Z98"/>
    <mergeCell ref="V95:V96"/>
    <mergeCell ref="W95:W96"/>
    <mergeCell ref="X95:X96"/>
    <mergeCell ref="Y95:Y96"/>
    <mergeCell ref="Z107:Z108"/>
    <mergeCell ref="X109:X110"/>
    <mergeCell ref="Y109:Y110"/>
    <mergeCell ref="X115:X116"/>
    <mergeCell ref="Y115:Y116"/>
    <mergeCell ref="X99:X100"/>
    <mergeCell ref="Y99:Y100"/>
    <mergeCell ref="Z99:Z100"/>
    <mergeCell ref="W93:W94"/>
    <mergeCell ref="X93:X94"/>
    <mergeCell ref="Z39:Z40"/>
    <mergeCell ref="V31:V32"/>
    <mergeCell ref="S39:S40"/>
    <mergeCell ref="T39:T40"/>
    <mergeCell ref="U39:U40"/>
    <mergeCell ref="V39:V40"/>
    <mergeCell ref="W39:W40"/>
    <mergeCell ref="R71:R72"/>
    <mergeCell ref="S71:S72"/>
    <mergeCell ref="T71:T72"/>
    <mergeCell ref="U71:U72"/>
    <mergeCell ref="V71:V72"/>
    <mergeCell ref="Y69:Y70"/>
    <mergeCell ref="R109:R110"/>
    <mergeCell ref="C69:C70"/>
    <mergeCell ref="P69:P70"/>
    <mergeCell ref="R69:R70"/>
    <mergeCell ref="S69:S70"/>
    <mergeCell ref="T69:T70"/>
    <mergeCell ref="U69:U70"/>
    <mergeCell ref="V69:V70"/>
    <mergeCell ref="C71:C72"/>
    <mergeCell ref="Z69:Z70"/>
    <mergeCell ref="Y71:Y72"/>
    <mergeCell ref="Z71:Z72"/>
    <mergeCell ref="P77:P78"/>
    <mergeCell ref="Z95:Z96"/>
    <mergeCell ref="V99:V100"/>
    <mergeCell ref="W99:W100"/>
    <mergeCell ref="W69:W70"/>
    <mergeCell ref="X103:X104"/>
    <mergeCell ref="Y103:Y104"/>
    <mergeCell ref="B196:V196"/>
    <mergeCell ref="B192:C192"/>
    <mergeCell ref="C143:C144"/>
    <mergeCell ref="P143:P144"/>
    <mergeCell ref="R143:R144"/>
    <mergeCell ref="S143:S144"/>
    <mergeCell ref="T143:T144"/>
    <mergeCell ref="U143:U144"/>
    <mergeCell ref="V143:V144"/>
    <mergeCell ref="C145:C146"/>
    <mergeCell ref="B158:B163"/>
    <mergeCell ref="B166:B169"/>
    <mergeCell ref="Q150:Q151"/>
    <mergeCell ref="R150:R151"/>
    <mergeCell ref="S150:S151"/>
    <mergeCell ref="T150:T151"/>
    <mergeCell ref="W181:W182"/>
    <mergeCell ref="B190:C191"/>
    <mergeCell ref="B187:C187"/>
    <mergeCell ref="B188:C188"/>
    <mergeCell ref="B139:B146"/>
    <mergeCell ref="C139:C140"/>
    <mergeCell ref="P139:P140"/>
    <mergeCell ref="P145:P146"/>
    <mergeCell ref="T175:T176"/>
    <mergeCell ref="P175:P176"/>
    <mergeCell ref="R175:R176"/>
    <mergeCell ref="S175:S176"/>
    <mergeCell ref="B173:B186"/>
    <mergeCell ref="S185:S186"/>
    <mergeCell ref="Q139:Q140"/>
    <mergeCell ref="Q143:Q144"/>
    <mergeCell ref="X71:X72"/>
    <mergeCell ref="P141:P142"/>
    <mergeCell ref="Q141:Q142"/>
    <mergeCell ref="P71:P72"/>
    <mergeCell ref="S109:S110"/>
    <mergeCell ref="T109:T110"/>
    <mergeCell ref="U109:U110"/>
    <mergeCell ref="V109:V110"/>
    <mergeCell ref="X107:X108"/>
    <mergeCell ref="P97:P98"/>
    <mergeCell ref="R97:R98"/>
    <mergeCell ref="T97:T98"/>
    <mergeCell ref="B195:C195"/>
    <mergeCell ref="X181:X182"/>
    <mergeCell ref="P95:P96"/>
    <mergeCell ref="S95:S96"/>
    <mergeCell ref="T95:T96"/>
    <mergeCell ref="U97:U98"/>
    <mergeCell ref="V91:V92"/>
    <mergeCell ref="W91:W92"/>
    <mergeCell ref="X91:X92"/>
    <mergeCell ref="C109:C110"/>
    <mergeCell ref="C75:C76"/>
    <mergeCell ref="P109:P110"/>
    <mergeCell ref="C103:C104"/>
    <mergeCell ref="P103:P104"/>
    <mergeCell ref="C95:C96"/>
    <mergeCell ref="C81:C82"/>
    <mergeCell ref="B193:C193"/>
    <mergeCell ref="B194:C194"/>
    <mergeCell ref="S139:S140"/>
    <mergeCell ref="T139:T140"/>
    <mergeCell ref="C107:C108"/>
    <mergeCell ref="P107:P108"/>
    <mergeCell ref="R107:R108"/>
    <mergeCell ref="S107:S108"/>
    <mergeCell ref="T107:T108"/>
    <mergeCell ref="R141:R142"/>
    <mergeCell ref="S141:S142"/>
    <mergeCell ref="T141:T142"/>
    <mergeCell ref="U141:U142"/>
    <mergeCell ref="V141:V142"/>
    <mergeCell ref="C141:C142"/>
    <mergeCell ref="U139:U140"/>
    <mergeCell ref="V139:V140"/>
    <mergeCell ref="W139:W140"/>
    <mergeCell ref="W141:W142"/>
    <mergeCell ref="U107:U108"/>
    <mergeCell ref="V107:V108"/>
    <mergeCell ref="W107:W108"/>
    <mergeCell ref="W109:W110"/>
    <mergeCell ref="Q135:Q136"/>
    <mergeCell ref="Q137:Q138"/>
    <mergeCell ref="W115:W116"/>
    <mergeCell ref="Q131:Q132"/>
    <mergeCell ref="Q133:Q134"/>
    <mergeCell ref="P115:P116"/>
    <mergeCell ref="R115:R116"/>
    <mergeCell ref="S115:S116"/>
    <mergeCell ref="C113:C114"/>
    <mergeCell ref="P113:P114"/>
    <mergeCell ref="R113:R114"/>
    <mergeCell ref="S113:S114"/>
    <mergeCell ref="R125:R126"/>
    <mergeCell ref="Z177:Z178"/>
    <mergeCell ref="Y143:Y144"/>
    <mergeCell ref="W143:W144"/>
    <mergeCell ref="X143:X144"/>
    <mergeCell ref="Z143:Z144"/>
    <mergeCell ref="X141:X142"/>
    <mergeCell ref="Q85:Q86"/>
    <mergeCell ref="Q87:Q88"/>
    <mergeCell ref="S87:S88"/>
    <mergeCell ref="T87:T88"/>
    <mergeCell ref="U87:U88"/>
    <mergeCell ref="P87:P88"/>
    <mergeCell ref="R87:R88"/>
    <mergeCell ref="Y93:Y94"/>
    <mergeCell ref="Z93:Z94"/>
    <mergeCell ref="C93:C94"/>
    <mergeCell ref="P93:P94"/>
    <mergeCell ref="R93:R94"/>
    <mergeCell ref="S93:S94"/>
    <mergeCell ref="T93:T94"/>
    <mergeCell ref="C91:C92"/>
    <mergeCell ref="U175:U176"/>
    <mergeCell ref="P177:P178"/>
    <mergeCell ref="R177:R178"/>
    <mergeCell ref="S177:S178"/>
    <mergeCell ref="T177:T178"/>
    <mergeCell ref="U177:U178"/>
    <mergeCell ref="W111:W112"/>
    <mergeCell ref="X111:X112"/>
    <mergeCell ref="R145:R146"/>
    <mergeCell ref="S145:S146"/>
    <mergeCell ref="T145:T146"/>
    <mergeCell ref="U145:U146"/>
    <mergeCell ref="V145:V146"/>
    <mergeCell ref="W145:W146"/>
    <mergeCell ref="X145:X146"/>
    <mergeCell ref="Y145:Y146"/>
    <mergeCell ref="Z145:Z146"/>
    <mergeCell ref="C111:C112"/>
    <mergeCell ref="P111:P112"/>
    <mergeCell ref="Q107:Q108"/>
    <mergeCell ref="X81:X82"/>
    <mergeCell ref="T79:T80"/>
    <mergeCell ref="U79:U80"/>
    <mergeCell ref="V79:V80"/>
    <mergeCell ref="Z87:Z88"/>
    <mergeCell ref="X79:X80"/>
    <mergeCell ref="Y79:Y80"/>
    <mergeCell ref="X83:X84"/>
    <mergeCell ref="Y83:Y84"/>
    <mergeCell ref="Z83:Z84"/>
    <mergeCell ref="W85:W86"/>
    <mergeCell ref="X85:X86"/>
    <mergeCell ref="Y85:Y86"/>
    <mergeCell ref="Z85:Z86"/>
    <mergeCell ref="Z79:Z80"/>
    <mergeCell ref="Y81:Y82"/>
    <mergeCell ref="Z81:Z82"/>
    <mergeCell ref="Y91:Y92"/>
    <mergeCell ref="Z91:Z92"/>
    <mergeCell ref="U91:U92"/>
    <mergeCell ref="R89:R90"/>
    <mergeCell ref="S89:S90"/>
    <mergeCell ref="T89:T90"/>
    <mergeCell ref="S85:S86"/>
    <mergeCell ref="T85:T86"/>
    <mergeCell ref="U85:U86"/>
    <mergeCell ref="V85:V86"/>
    <mergeCell ref="Z35:Z36"/>
    <mergeCell ref="C37:C38"/>
    <mergeCell ref="P37:P38"/>
    <mergeCell ref="S37:S38"/>
    <mergeCell ref="T37:T38"/>
    <mergeCell ref="U37:U38"/>
    <mergeCell ref="V37:V38"/>
    <mergeCell ref="W37:W38"/>
    <mergeCell ref="S35:S36"/>
    <mergeCell ref="T35:T36"/>
    <mergeCell ref="U35:U36"/>
    <mergeCell ref="V35:V36"/>
    <mergeCell ref="W35:W36"/>
    <mergeCell ref="X35:X36"/>
    <mergeCell ref="Y37:Y38"/>
    <mergeCell ref="X37:X38"/>
    <mergeCell ref="C83:C84"/>
    <mergeCell ref="P83:P84"/>
    <mergeCell ref="R83:R84"/>
    <mergeCell ref="S83:S84"/>
    <mergeCell ref="T83:T84"/>
    <mergeCell ref="U83:U84"/>
    <mergeCell ref="V83:V84"/>
    <mergeCell ref="W83:W84"/>
    <mergeCell ref="S45:S46"/>
    <mergeCell ref="T45:T46"/>
    <mergeCell ref="C77:C78"/>
    <mergeCell ref="W71:W72"/>
    <mergeCell ref="W87:W88"/>
    <mergeCell ref="X87:X88"/>
    <mergeCell ref="Y87:Y88"/>
    <mergeCell ref="Q89:Q90"/>
    <mergeCell ref="C19:C20"/>
    <mergeCell ref="C25:C26"/>
    <mergeCell ref="C23:C24"/>
    <mergeCell ref="P25:P26"/>
    <mergeCell ref="R25:R26"/>
    <mergeCell ref="S25:S26"/>
    <mergeCell ref="T25:T26"/>
    <mergeCell ref="X27:X28"/>
    <mergeCell ref="Y27:Y28"/>
    <mergeCell ref="U29:U30"/>
    <mergeCell ref="V29:V30"/>
    <mergeCell ref="V19:V20"/>
    <mergeCell ref="W19:W20"/>
    <mergeCell ref="X19:X20"/>
    <mergeCell ref="P21:P22"/>
    <mergeCell ref="R21:R22"/>
    <mergeCell ref="C27:C28"/>
    <mergeCell ref="U25:U26"/>
    <mergeCell ref="V25:V26"/>
    <mergeCell ref="W25:W26"/>
    <mergeCell ref="X25:X26"/>
    <mergeCell ref="Y25:Y26"/>
    <mergeCell ref="Q27:Q28"/>
    <mergeCell ref="C21:C22"/>
    <mergeCell ref="S43:S44"/>
    <mergeCell ref="T43:T44"/>
    <mergeCell ref="U43:U44"/>
    <mergeCell ref="P85:P86"/>
    <mergeCell ref="C156:C157"/>
    <mergeCell ref="C158:C159"/>
    <mergeCell ref="C160:C161"/>
    <mergeCell ref="C162:C163"/>
    <mergeCell ref="C166:C167"/>
    <mergeCell ref="C168:C169"/>
    <mergeCell ref="C173:C174"/>
    <mergeCell ref="R179:R180"/>
    <mergeCell ref="Q185:Q186"/>
    <mergeCell ref="C179:C180"/>
    <mergeCell ref="P179:P180"/>
    <mergeCell ref="C175:C176"/>
    <mergeCell ref="C177:C178"/>
    <mergeCell ref="R181:R182"/>
    <mergeCell ref="S181:S182"/>
    <mergeCell ref="C181:C182"/>
    <mergeCell ref="C185:C186"/>
    <mergeCell ref="P185:P186"/>
    <mergeCell ref="R185:R186"/>
    <mergeCell ref="S183:S184"/>
    <mergeCell ref="V177:V178"/>
    <mergeCell ref="Q168:Q169"/>
    <mergeCell ref="Q156:Q157"/>
    <mergeCell ref="R156:R157"/>
    <mergeCell ref="S156:S157"/>
    <mergeCell ref="T156:T157"/>
    <mergeCell ref="U156:U157"/>
    <mergeCell ref="V156:V157"/>
    <mergeCell ref="R168:R169"/>
    <mergeCell ref="S168:S169"/>
    <mergeCell ref="V8:V9"/>
    <mergeCell ref="W8:W9"/>
    <mergeCell ref="X8:X9"/>
    <mergeCell ref="Y179:Y180"/>
    <mergeCell ref="Z179:Z180"/>
    <mergeCell ref="Y8:Y9"/>
    <mergeCell ref="V173:V174"/>
    <mergeCell ref="T125:T126"/>
    <mergeCell ref="V179:V180"/>
    <mergeCell ref="W179:W180"/>
    <mergeCell ref="X179:X180"/>
    <mergeCell ref="V125:V126"/>
    <mergeCell ref="R14:Z14"/>
    <mergeCell ref="T15:T16"/>
    <mergeCell ref="U15:U16"/>
    <mergeCell ref="Z29:Z30"/>
    <mergeCell ref="V15:V16"/>
    <mergeCell ref="W15:W16"/>
    <mergeCell ref="X15:X16"/>
    <mergeCell ref="Y15:Y16"/>
    <mergeCell ref="U125:U126"/>
    <mergeCell ref="V10:V11"/>
    <mergeCell ref="T113:T114"/>
    <mergeCell ref="U113:U114"/>
    <mergeCell ref="V113:V114"/>
    <mergeCell ref="R111:R112"/>
    <mergeCell ref="S111:S112"/>
    <mergeCell ref="Z15:Z16"/>
    <mergeCell ref="C45:C46"/>
    <mergeCell ref="B69:B78"/>
    <mergeCell ref="B14:O14"/>
    <mergeCell ref="Q17:Q18"/>
    <mergeCell ref="C29:C30"/>
    <mergeCell ref="P29:P30"/>
    <mergeCell ref="P27:P28"/>
    <mergeCell ref="P19:P20"/>
    <mergeCell ref="P43:P44"/>
    <mergeCell ref="P45:P46"/>
    <mergeCell ref="P31:P32"/>
    <mergeCell ref="C35:C36"/>
    <mergeCell ref="P35:P36"/>
    <mergeCell ref="C17:C18"/>
    <mergeCell ref="B67:C67"/>
    <mergeCell ref="B15:B54"/>
    <mergeCell ref="C53:C54"/>
    <mergeCell ref="C58:C59"/>
    <mergeCell ref="C60:C61"/>
    <mergeCell ref="C64:C65"/>
    <mergeCell ref="B58:B65"/>
    <mergeCell ref="B66:C66"/>
    <mergeCell ref="C15:C16"/>
    <mergeCell ref="R99:R100"/>
    <mergeCell ref="P15:P16"/>
    <mergeCell ref="V87:V88"/>
    <mergeCell ref="B1:C2"/>
    <mergeCell ref="U10:U11"/>
    <mergeCell ref="R4:Z4"/>
    <mergeCell ref="O4:Q4"/>
    <mergeCell ref="B6:C6"/>
    <mergeCell ref="B7:O7"/>
    <mergeCell ref="C10:C11"/>
    <mergeCell ref="R10:R11"/>
    <mergeCell ref="S10:S11"/>
    <mergeCell ref="T10:T11"/>
    <mergeCell ref="C4:N4"/>
    <mergeCell ref="B8:B9"/>
    <mergeCell ref="B10:B11"/>
    <mergeCell ref="Q8:Q9"/>
    <mergeCell ref="Q10:Q11"/>
    <mergeCell ref="X10:X11"/>
    <mergeCell ref="C8:C9"/>
    <mergeCell ref="P8:P9"/>
    <mergeCell ref="R8:R9"/>
    <mergeCell ref="S8:S9"/>
    <mergeCell ref="T8:T9"/>
    <mergeCell ref="U8:U9"/>
    <mergeCell ref="W10:W11"/>
    <mergeCell ref="D1:Z2"/>
    <mergeCell ref="Q43:Q44"/>
    <mergeCell ref="Q45:Q46"/>
    <mergeCell ref="Q47:Q48"/>
    <mergeCell ref="Q60:Q61"/>
    <mergeCell ref="Q62:Q63"/>
    <mergeCell ref="Q64:Q65"/>
    <mergeCell ref="R73:R74"/>
    <mergeCell ref="R75:R76"/>
    <mergeCell ref="Q69:Q70"/>
    <mergeCell ref="Q71:Q72"/>
    <mergeCell ref="Q73:Q74"/>
    <mergeCell ref="C31:C32"/>
    <mergeCell ref="B57:O57"/>
    <mergeCell ref="B68:O68"/>
    <mergeCell ref="C85:C86"/>
    <mergeCell ref="B55:C55"/>
    <mergeCell ref="C43:C44"/>
    <mergeCell ref="C51:C52"/>
    <mergeCell ref="C79:C80"/>
    <mergeCell ref="R85:R86"/>
    <mergeCell ref="C39:C40"/>
    <mergeCell ref="P81:P82"/>
    <mergeCell ref="T111:T112"/>
    <mergeCell ref="U111:U112"/>
    <mergeCell ref="V111:V112"/>
    <mergeCell ref="S15:S16"/>
    <mergeCell ref="C89:C90"/>
    <mergeCell ref="Q125:Q126"/>
    <mergeCell ref="Q127:Q128"/>
    <mergeCell ref="Q129:Q130"/>
    <mergeCell ref="C33:C34"/>
    <mergeCell ref="C41:C42"/>
    <mergeCell ref="C47:C48"/>
    <mergeCell ref="C49:C50"/>
    <mergeCell ref="C62:C63"/>
    <mergeCell ref="C99:C100"/>
    <mergeCell ref="C101:C102"/>
    <mergeCell ref="Q35:Q36"/>
    <mergeCell ref="Q37:Q38"/>
    <mergeCell ref="Q39:Q40"/>
    <mergeCell ref="R103:R104"/>
    <mergeCell ref="B56:C56"/>
    <mergeCell ref="C73:C74"/>
    <mergeCell ref="S29:S30"/>
    <mergeCell ref="T29:T30"/>
    <mergeCell ref="V43:V44"/>
    <mergeCell ref="P79:P80"/>
    <mergeCell ref="R79:R80"/>
    <mergeCell ref="S79:S80"/>
    <mergeCell ref="S91:S92"/>
    <mergeCell ref="T91:T92"/>
    <mergeCell ref="C87:C88"/>
    <mergeCell ref="R15:R16"/>
    <mergeCell ref="Q41:Q42"/>
    <mergeCell ref="R81:R82"/>
    <mergeCell ref="S81:S82"/>
    <mergeCell ref="T81:T82"/>
    <mergeCell ref="Q29:Q30"/>
    <mergeCell ref="Q31:Q32"/>
    <mergeCell ref="Q33:Q34"/>
    <mergeCell ref="S33:S34"/>
    <mergeCell ref="T33:T34"/>
    <mergeCell ref="U33:U34"/>
    <mergeCell ref="V33:V34"/>
    <mergeCell ref="U47:U48"/>
    <mergeCell ref="C131:C132"/>
    <mergeCell ref="C133:C134"/>
    <mergeCell ref="C135:C136"/>
    <mergeCell ref="C137:C138"/>
    <mergeCell ref="Q49:Q50"/>
    <mergeCell ref="Q75:Q76"/>
    <mergeCell ref="Q77:Q78"/>
    <mergeCell ref="Q105:Q106"/>
    <mergeCell ref="Q103:Q104"/>
    <mergeCell ref="Q99:Q100"/>
    <mergeCell ref="Q101:Q102"/>
    <mergeCell ref="Q91:Q92"/>
    <mergeCell ref="Q93:Q94"/>
    <mergeCell ref="Q95:Q96"/>
    <mergeCell ref="Q97:Q98"/>
    <mergeCell ref="V75:V76"/>
    <mergeCell ref="S131:S132"/>
    <mergeCell ref="T131:T132"/>
    <mergeCell ref="U131:U132"/>
    <mergeCell ref="S125:S126"/>
    <mergeCell ref="C97:C98"/>
    <mergeCell ref="C117:C118"/>
    <mergeCell ref="P117:P118"/>
    <mergeCell ref="R117:R118"/>
    <mergeCell ref="S117:S118"/>
    <mergeCell ref="T117:T118"/>
    <mergeCell ref="U117:U118"/>
    <mergeCell ref="V117:V118"/>
    <mergeCell ref="W117:W118"/>
    <mergeCell ref="X117:X118"/>
    <mergeCell ref="Y117:Y118"/>
    <mergeCell ref="Z117:Z118"/>
    <mergeCell ref="C115:C116"/>
    <mergeCell ref="Q115:Q116"/>
    <mergeCell ref="Q117:Q118"/>
    <mergeCell ref="T115:T116"/>
    <mergeCell ref="U115:U116"/>
    <mergeCell ref="V115:V116"/>
    <mergeCell ref="U121:U122"/>
    <mergeCell ref="V121:V122"/>
    <mergeCell ref="W121:W122"/>
    <mergeCell ref="X121:X122"/>
    <mergeCell ref="Y121:Y122"/>
    <mergeCell ref="Z121:Z122"/>
    <mergeCell ref="Y119:Y120"/>
    <mergeCell ref="Y45:Y46"/>
    <mergeCell ref="W43:W44"/>
    <mergeCell ref="X43:X44"/>
    <mergeCell ref="Y43:Y44"/>
    <mergeCell ref="Z43:Z44"/>
    <mergeCell ref="S47:S48"/>
    <mergeCell ref="T47:T48"/>
    <mergeCell ref="W51:W52"/>
    <mergeCell ref="X51:X52"/>
    <mergeCell ref="Y51:Y52"/>
    <mergeCell ref="Z51:Z52"/>
    <mergeCell ref="W75:W76"/>
    <mergeCell ref="X75:X76"/>
    <mergeCell ref="Y75:Y76"/>
    <mergeCell ref="Z75:Z76"/>
    <mergeCell ref="S60:S61"/>
    <mergeCell ref="T60:T61"/>
    <mergeCell ref="U60:U61"/>
    <mergeCell ref="V60:V61"/>
    <mergeCell ref="W60:W61"/>
    <mergeCell ref="X60:X61"/>
    <mergeCell ref="Y60:Y61"/>
    <mergeCell ref="Z115:Z116"/>
    <mergeCell ref="U45:U46"/>
    <mergeCell ref="V45:V46"/>
    <mergeCell ref="Z25:Z26"/>
    <mergeCell ref="U21:U22"/>
    <mergeCell ref="V21:V22"/>
    <mergeCell ref="W21:W22"/>
    <mergeCell ref="X21:X22"/>
    <mergeCell ref="Y21:Y22"/>
    <mergeCell ref="Q15:Q16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Q19:Q20"/>
    <mergeCell ref="Q21:Q22"/>
    <mergeCell ref="Q23:Q24"/>
    <mergeCell ref="Q25:Q26"/>
    <mergeCell ref="Y19:Y20"/>
    <mergeCell ref="Z19:Z20"/>
    <mergeCell ref="W29:W30"/>
    <mergeCell ref="X29:X30"/>
    <mergeCell ref="S27:S28"/>
    <mergeCell ref="Z37:Z38"/>
    <mergeCell ref="Y35:Y36"/>
    <mergeCell ref="S49:S50"/>
    <mergeCell ref="T49:T50"/>
    <mergeCell ref="U49:U50"/>
    <mergeCell ref="V49:V50"/>
    <mergeCell ref="W49:W50"/>
    <mergeCell ref="X49:X50"/>
    <mergeCell ref="Y49:Y50"/>
    <mergeCell ref="W33:W34"/>
    <mergeCell ref="X33:X34"/>
    <mergeCell ref="Y33:Y34"/>
    <mergeCell ref="Z33:Z34"/>
    <mergeCell ref="R19:R20"/>
    <mergeCell ref="S19:S20"/>
    <mergeCell ref="Y29:Y30"/>
    <mergeCell ref="T27:T28"/>
    <mergeCell ref="U27:U28"/>
    <mergeCell ref="V27:V28"/>
    <mergeCell ref="W27:W28"/>
    <mergeCell ref="X47:X48"/>
    <mergeCell ref="Y47:Y48"/>
    <mergeCell ref="Z47:Z48"/>
    <mergeCell ref="Z45:Z46"/>
    <mergeCell ref="W45:W46"/>
    <mergeCell ref="S41:S42"/>
    <mergeCell ref="T41:T42"/>
    <mergeCell ref="U41:U42"/>
    <mergeCell ref="V41:V42"/>
    <mergeCell ref="W41:W42"/>
    <mergeCell ref="X41:X42"/>
    <mergeCell ref="Y41:Y42"/>
    <mergeCell ref="Z41:Z42"/>
    <mergeCell ref="X45:X46"/>
    <mergeCell ref="V47:V48"/>
    <mergeCell ref="W47:W48"/>
    <mergeCell ref="Z53:Z54"/>
    <mergeCell ref="Q58:Q59"/>
    <mergeCell ref="S58:S59"/>
    <mergeCell ref="T58:T59"/>
    <mergeCell ref="U58:U59"/>
    <mergeCell ref="V58:V59"/>
    <mergeCell ref="W58:W59"/>
    <mergeCell ref="X58:X59"/>
    <mergeCell ref="Y58:Y59"/>
    <mergeCell ref="Z58:Z59"/>
    <mergeCell ref="R58:R59"/>
    <mergeCell ref="Q53:Q54"/>
    <mergeCell ref="S53:S54"/>
    <mergeCell ref="T53:T54"/>
    <mergeCell ref="U53:U54"/>
    <mergeCell ref="V53:V54"/>
    <mergeCell ref="W53:W54"/>
    <mergeCell ref="X53:X54"/>
    <mergeCell ref="Y53:Y54"/>
    <mergeCell ref="Z49:Z50"/>
    <mergeCell ref="Q51:Q52"/>
    <mergeCell ref="S51:S52"/>
    <mergeCell ref="T51:T52"/>
    <mergeCell ref="U51:U52"/>
    <mergeCell ref="V51:V52"/>
    <mergeCell ref="Z60:Z61"/>
    <mergeCell ref="R60:R61"/>
    <mergeCell ref="S62:S63"/>
    <mergeCell ref="T62:T63"/>
    <mergeCell ref="U62:U63"/>
    <mergeCell ref="V62:V63"/>
    <mergeCell ref="W62:W63"/>
    <mergeCell ref="X62:X63"/>
    <mergeCell ref="Y62:Y63"/>
    <mergeCell ref="Z62:Z63"/>
    <mergeCell ref="R62:R63"/>
    <mergeCell ref="T123:T124"/>
    <mergeCell ref="U123:U124"/>
    <mergeCell ref="V123:V124"/>
    <mergeCell ref="W123:W124"/>
    <mergeCell ref="X123:X124"/>
    <mergeCell ref="S64:S65"/>
    <mergeCell ref="T64:T65"/>
    <mergeCell ref="U64:U65"/>
    <mergeCell ref="V64:V65"/>
    <mergeCell ref="W64:W65"/>
    <mergeCell ref="X64:X65"/>
    <mergeCell ref="Y64:Y65"/>
    <mergeCell ref="Z64:Z65"/>
    <mergeCell ref="R64:R65"/>
    <mergeCell ref="R101:R102"/>
    <mergeCell ref="R105:R106"/>
    <mergeCell ref="X73:X74"/>
    <mergeCell ref="Y73:Y74"/>
    <mergeCell ref="Z73:Z74"/>
    <mergeCell ref="T75:T76"/>
    <mergeCell ref="U75:U76"/>
    <mergeCell ref="V131:V132"/>
    <mergeCell ref="W131:W132"/>
    <mergeCell ref="X131:X132"/>
    <mergeCell ref="Y131:Y132"/>
    <mergeCell ref="Z131:Z132"/>
    <mergeCell ref="T129:T130"/>
    <mergeCell ref="U129:U130"/>
    <mergeCell ref="V129:V130"/>
    <mergeCell ref="W129:W130"/>
    <mergeCell ref="X129:X130"/>
    <mergeCell ref="S133:S134"/>
    <mergeCell ref="T133:T134"/>
    <mergeCell ref="U133:U134"/>
    <mergeCell ref="T119:T120"/>
    <mergeCell ref="U119:U120"/>
    <mergeCell ref="V119:V120"/>
    <mergeCell ref="W119:W120"/>
    <mergeCell ref="X119:X120"/>
    <mergeCell ref="Z123:Z124"/>
    <mergeCell ref="S127:S128"/>
    <mergeCell ref="T127:T128"/>
    <mergeCell ref="U127:U128"/>
    <mergeCell ref="V127:V128"/>
    <mergeCell ref="W127:W128"/>
    <mergeCell ref="X127:X128"/>
    <mergeCell ref="Y127:Y128"/>
    <mergeCell ref="Z127:Z128"/>
    <mergeCell ref="Y123:Y124"/>
    <mergeCell ref="S123:S124"/>
    <mergeCell ref="Z119:Z120"/>
    <mergeCell ref="S121:S122"/>
    <mergeCell ref="T121:T122"/>
    <mergeCell ref="S137:S138"/>
    <mergeCell ref="T137:T138"/>
    <mergeCell ref="U137:U138"/>
    <mergeCell ref="V137:V138"/>
    <mergeCell ref="W137:W138"/>
    <mergeCell ref="X137:X138"/>
    <mergeCell ref="Y137:Y138"/>
    <mergeCell ref="Z137:Z138"/>
    <mergeCell ref="R119:R120"/>
    <mergeCell ref="R121:R122"/>
    <mergeCell ref="R123:R124"/>
    <mergeCell ref="R127:R128"/>
    <mergeCell ref="R129:R130"/>
    <mergeCell ref="R131:R132"/>
    <mergeCell ref="R133:R134"/>
    <mergeCell ref="R135:R136"/>
    <mergeCell ref="R137:R138"/>
    <mergeCell ref="V133:V134"/>
    <mergeCell ref="W133:W134"/>
    <mergeCell ref="X133:X134"/>
    <mergeCell ref="Y133:Y134"/>
    <mergeCell ref="Z133:Z134"/>
    <mergeCell ref="S135:S136"/>
    <mergeCell ref="T135:T136"/>
    <mergeCell ref="U135:U136"/>
    <mergeCell ref="V135:V136"/>
    <mergeCell ref="W135:W136"/>
    <mergeCell ref="X135:X136"/>
    <mergeCell ref="Y135:Y136"/>
    <mergeCell ref="Z135:Z136"/>
    <mergeCell ref="Y129:Y130"/>
    <mergeCell ref="Z129:Z130"/>
    <mergeCell ref="W150:W151"/>
    <mergeCell ref="X150:X151"/>
    <mergeCell ref="Y150:Y151"/>
    <mergeCell ref="Z150:Z151"/>
    <mergeCell ref="Q152:Q153"/>
    <mergeCell ref="R152:R153"/>
    <mergeCell ref="S152:S153"/>
    <mergeCell ref="T152:T153"/>
    <mergeCell ref="U152:U153"/>
    <mergeCell ref="V152:V153"/>
    <mergeCell ref="W152:W153"/>
    <mergeCell ref="X152:X153"/>
    <mergeCell ref="Y152:Y153"/>
    <mergeCell ref="Z152:Z153"/>
    <mergeCell ref="V154:V155"/>
    <mergeCell ref="W154:W155"/>
    <mergeCell ref="X154:X155"/>
    <mergeCell ref="Y154:Y155"/>
    <mergeCell ref="Z154:Z155"/>
    <mergeCell ref="U150:U151"/>
    <mergeCell ref="V150:V151"/>
    <mergeCell ref="Q154:Q155"/>
    <mergeCell ref="R154:R155"/>
    <mergeCell ref="S154:S155"/>
    <mergeCell ref="T154:T155"/>
    <mergeCell ref="U154:U155"/>
    <mergeCell ref="W156:W157"/>
    <mergeCell ref="X156:X157"/>
    <mergeCell ref="Y156:Y157"/>
    <mergeCell ref="Z156:Z157"/>
    <mergeCell ref="Z158:Z159"/>
    <mergeCell ref="Q160:Q161"/>
    <mergeCell ref="R160:R161"/>
    <mergeCell ref="S160:S161"/>
    <mergeCell ref="T160:T161"/>
    <mergeCell ref="U160:U161"/>
    <mergeCell ref="V160:V161"/>
    <mergeCell ref="W160:W161"/>
    <mergeCell ref="X160:X161"/>
    <mergeCell ref="Y160:Y161"/>
    <mergeCell ref="Z160:Z161"/>
    <mergeCell ref="Q158:Q159"/>
    <mergeCell ref="R158:R159"/>
    <mergeCell ref="S158:S159"/>
    <mergeCell ref="T158:T159"/>
    <mergeCell ref="U158:U159"/>
    <mergeCell ref="V158:V159"/>
    <mergeCell ref="W158:W159"/>
    <mergeCell ref="X158:X159"/>
    <mergeCell ref="Y158:Y159"/>
    <mergeCell ref="V166:V167"/>
    <mergeCell ref="W166:W167"/>
    <mergeCell ref="X166:X167"/>
    <mergeCell ref="Y166:Y167"/>
    <mergeCell ref="Z166:Z167"/>
    <mergeCell ref="X164:X165"/>
    <mergeCell ref="Y164:Y165"/>
    <mergeCell ref="Z164:Z165"/>
    <mergeCell ref="Q162:Q163"/>
    <mergeCell ref="R162:R163"/>
    <mergeCell ref="S162:S163"/>
    <mergeCell ref="T162:T163"/>
    <mergeCell ref="U162:U163"/>
    <mergeCell ref="V162:V163"/>
    <mergeCell ref="W162:W163"/>
    <mergeCell ref="X162:X163"/>
    <mergeCell ref="Y162:Y163"/>
    <mergeCell ref="R164:R165"/>
    <mergeCell ref="S164:S165"/>
    <mergeCell ref="T164:T165"/>
    <mergeCell ref="U164:U165"/>
    <mergeCell ref="V164:V165"/>
    <mergeCell ref="W164:W165"/>
    <mergeCell ref="Z168:Z169"/>
    <mergeCell ref="B12:C12"/>
    <mergeCell ref="B13:C13"/>
    <mergeCell ref="B147:C147"/>
    <mergeCell ref="B148:C148"/>
    <mergeCell ref="B172:O172"/>
    <mergeCell ref="B170:C170"/>
    <mergeCell ref="B171:C171"/>
    <mergeCell ref="C183:C184"/>
    <mergeCell ref="Q173:Q174"/>
    <mergeCell ref="Q175:Q176"/>
    <mergeCell ref="Q177:Q178"/>
    <mergeCell ref="Q179:Q180"/>
    <mergeCell ref="Q181:Q182"/>
    <mergeCell ref="Q183:Q184"/>
    <mergeCell ref="B164:B165"/>
    <mergeCell ref="C164:C165"/>
    <mergeCell ref="Q164:Q165"/>
    <mergeCell ref="P123:P124"/>
    <mergeCell ref="P127:P128"/>
    <mergeCell ref="P129:P130"/>
    <mergeCell ref="P131:P132"/>
    <mergeCell ref="P133:P134"/>
    <mergeCell ref="P135:P136"/>
    <mergeCell ref="P137:P138"/>
    <mergeCell ref="R183:R184"/>
    <mergeCell ref="Z162:Z163"/>
    <mergeCell ref="Q166:Q167"/>
    <mergeCell ref="R166:R167"/>
    <mergeCell ref="S166:S167"/>
    <mergeCell ref="T166:T167"/>
    <mergeCell ref="U166:U167"/>
    <mergeCell ref="Y183:Y184"/>
    <mergeCell ref="Z183:Z184"/>
    <mergeCell ref="S73:S74"/>
    <mergeCell ref="S75:S76"/>
    <mergeCell ref="S99:S100"/>
    <mergeCell ref="S101:S102"/>
    <mergeCell ref="S105:S106"/>
    <mergeCell ref="T73:T74"/>
    <mergeCell ref="U73:U74"/>
    <mergeCell ref="V73:V74"/>
    <mergeCell ref="W73:W74"/>
    <mergeCell ref="W79:W80"/>
    <mergeCell ref="W103:W104"/>
    <mergeCell ref="U93:U94"/>
    <mergeCell ref="V93:V94"/>
    <mergeCell ref="V103:V104"/>
    <mergeCell ref="S103:S104"/>
    <mergeCell ref="T103:T104"/>
    <mergeCell ref="U103:U104"/>
    <mergeCell ref="U95:U96"/>
    <mergeCell ref="S97:S98"/>
    <mergeCell ref="U81:U82"/>
    <mergeCell ref="V81:V82"/>
    <mergeCell ref="W81:W82"/>
    <mergeCell ref="T99:T100"/>
    <mergeCell ref="U99:U100"/>
    <mergeCell ref="T168:T169"/>
    <mergeCell ref="U168:U169"/>
    <mergeCell ref="V168:V169"/>
    <mergeCell ref="W168:W169"/>
    <mergeCell ref="X168:X169"/>
    <mergeCell ref="Y168:Y169"/>
    <mergeCell ref="P119:P120"/>
    <mergeCell ref="P121:P122"/>
    <mergeCell ref="P168:P169"/>
    <mergeCell ref="P183:P184"/>
    <mergeCell ref="P150:P151"/>
    <mergeCell ref="P152:P153"/>
    <mergeCell ref="P154:P155"/>
    <mergeCell ref="P156:P157"/>
    <mergeCell ref="P158:P159"/>
    <mergeCell ref="P160:P161"/>
    <mergeCell ref="P162:P163"/>
    <mergeCell ref="P164:P165"/>
    <mergeCell ref="P166:P167"/>
    <mergeCell ref="P10:P11"/>
    <mergeCell ref="P17:P18"/>
    <mergeCell ref="P33:P34"/>
    <mergeCell ref="P41:P42"/>
    <mergeCell ref="P47:P48"/>
    <mergeCell ref="P49:P50"/>
    <mergeCell ref="P51:P52"/>
    <mergeCell ref="P53:P54"/>
    <mergeCell ref="P58:P59"/>
    <mergeCell ref="P60:P61"/>
    <mergeCell ref="P62:P63"/>
    <mergeCell ref="P64:P65"/>
    <mergeCell ref="P73:P74"/>
    <mergeCell ref="P75:P76"/>
    <mergeCell ref="P99:P100"/>
    <mergeCell ref="P101:P102"/>
    <mergeCell ref="P105:P106"/>
    <mergeCell ref="P89:P90"/>
    <mergeCell ref="P91:P92"/>
  </mergeCells>
  <printOptions horizontalCentered="1" verticalCentered="1"/>
  <pageMargins left="0.11811023622047245" right="0.31496062992125984" top="0.74803149606299213" bottom="0.74803149606299213" header="0.31496062992125984" footer="0.31496062992125984"/>
  <pageSetup scale="50" orientation="portrait" r:id="rId1"/>
  <ignoredErrors>
    <ignoredError sqref="R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PIC 2021</vt:lpstr>
      <vt:lpstr>'Cronograma PIC 2021'!Área_de_impresión</vt:lpstr>
      <vt:lpstr>'Cronograma PIC 2021'!Títulos_a_imprimir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Yomar Lopez</dc:creator>
  <cp:lastModifiedBy>Mendez Santos, Johanna</cp:lastModifiedBy>
  <cp:revision/>
  <cp:lastPrinted>2021-01-22T19:25:49Z</cp:lastPrinted>
  <dcterms:created xsi:type="dcterms:W3CDTF">2016-05-04T04:52:36Z</dcterms:created>
  <dcterms:modified xsi:type="dcterms:W3CDTF">2021-10-11T16:49:13Z</dcterms:modified>
</cp:coreProperties>
</file>