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uaespdc-my.sharepoint.com/personal/sandra_rodriguezj_uaesp_gov_co/Documents/Documentos/2023/PAI/FORMULACION 2023/Comité de gestión/Marzo/"/>
    </mc:Choice>
  </mc:AlternateContent>
  <xr:revisionPtr revIDLastSave="0" documentId="13_ncr:1_{520DF43E-9663-460F-A98B-00A5B965FAA2}" xr6:coauthVersionLast="47" xr6:coauthVersionMax="47" xr10:uidLastSave="{00000000-0000-0000-0000-000000000000}"/>
  <workbookProtection workbookAlgorithmName="SHA-512" workbookHashValue="PU9vKD460ss8HH0szqJIVbbiEPbd0e+2244ci6HDKxXzt8R7kDeSEBmoHGsu8ARi9tu8Bay0a2g5uzyG7NSa8Q==" workbookSaltValue="cUWLKVS4mp7WCUa3DatV/A==" workbookSpinCount="100000" lockStructure="1"/>
  <bookViews>
    <workbookView xWindow="-120" yWindow="-120" windowWidth="29040" windowHeight="15840" tabRatio="618" activeTab="7" xr2:uid="{438C2D0F-2F1C-4E71-89CF-42C4C1ACD441}"/>
  </bookViews>
  <sheets>
    <sheet name="PORTADA PAI" sheetId="6" r:id="rId1"/>
    <sheet name="Planes Consolidados" sheetId="3" r:id="rId2"/>
    <sheet name="Listas" sheetId="36" state="hidden" r:id="rId3"/>
    <sheet name="PINAR" sheetId="12" r:id="rId4"/>
    <sheet name="PAA" sheetId="15" r:id="rId5"/>
    <sheet name="PAVPR" sheetId="16" r:id="rId6"/>
    <sheet name="PETH" sheetId="18" r:id="rId7"/>
    <sheet name="PIC" sheetId="19" r:id="rId8"/>
    <sheet name="PBSI" sheetId="20" r:id="rId9"/>
    <sheet name="SGSST" sheetId="21" r:id="rId10"/>
    <sheet name="PAAC" sheetId="22" r:id="rId11"/>
    <sheet name="PETI" sheetId="23" r:id="rId12"/>
    <sheet name="PTRSP" sheetId="24" r:id="rId13"/>
    <sheet name="PSPI" sheetId="25" r:id="rId14"/>
    <sheet name="PIMS" sheetId="27" r:id="rId15"/>
    <sheet name="PAyS" sheetId="28" r:id="rId16"/>
    <sheet name="PAPC" sheetId="29" r:id="rId17"/>
    <sheet name="P INTG" sheetId="30" r:id="rId18"/>
    <sheet name="P COM" sheetId="32" r:id="rId19"/>
    <sheet name="SIGD" sheetId="33" r:id="rId20"/>
    <sheet name="PA AUD" sheetId="34" r:id="rId21"/>
    <sheet name="PMSA" sheetId="35" r:id="rId22"/>
    <sheet name="PIGA" sheetId="26" r:id="rId23"/>
  </sheets>
  <externalReferences>
    <externalReference r:id="rId24"/>
    <externalReference r:id="rId25"/>
  </externalReferences>
  <definedNames>
    <definedName name="_xlnm._FilterDatabase" localSheetId="1" hidden="1">'Planes Consolidados'!$A$2:$BL$22</definedName>
    <definedName name="_xlnm.Print_Area" localSheetId="1">'Planes Consolidados'!$A$2:$BK$26</definedName>
    <definedName name="condicion">[1]Hoja3!$N$40:$N$45</definedName>
    <definedName name="edad">[1]Hoja3!$I$40:$I$45</definedName>
    <definedName name="etnias">[1]Hoja3!$L$40:$L$43</definedName>
    <definedName name="FUENTE_DE_FINANCIACION">Listas!$I$2:$I$6</definedName>
    <definedName name="genero">[1]Hoja3!$M$40:$M$41</definedName>
    <definedName name="INDICADOR">[2]Hoja3!$G$5:$G$10</definedName>
    <definedName name="localidad">[1]Hoja3!$E$5:$E$24</definedName>
    <definedName name="META_DEL_PLAN_ESTRATEGICO_ASOCIADA_AL_OBJETIVO_ESTRATEGICO">Listas!$H$2:$H$7</definedName>
    <definedName name="META_PLAN_DE_DESARROLLO">Listas!$D$2:$D$14</definedName>
    <definedName name="META_SECTOR_DEL_PLAN_DE_DESARROLLO_DISTRITAL">Listas!$D$2:$D$14</definedName>
    <definedName name="METAS_PROYECTO_DE_INVERSIÓN">Listas!$F$2:$F$23</definedName>
    <definedName name="objetivos">[2]Hoja3!$I$32:$I$35</definedName>
    <definedName name="OBJETIVOS_ESTRATEGICOS">Listas!$G$2:$G$8</definedName>
    <definedName name="PROCESOS">Listas!$A$2:$A$17</definedName>
    <definedName name="PROGRAMA">Listas!$C$2:$C$7</definedName>
    <definedName name="PROPOSITOS">Listas!$B$2:$B$6</definedName>
    <definedName name="PROYECTO_DE_INVERSIÓN">Listas!$E$2:$E$7</definedName>
    <definedName name="responsable">[1]Hoja3!$M$5:$M$18</definedName>
    <definedName name="SUBSECRETARIA">[2]Hoja3!$O$5:$O$10</definedName>
    <definedName name="tactividad">[1]Hoja3!$C$5:$C$6</definedName>
    <definedName name="_xlnm.Print_Titles" localSheetId="1">'Planes Consolidados'!$2:$2</definedName>
    <definedName name="tmeta">[1]Hoja3!$A$5:$A$7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26" l="1"/>
  <c r="K10" i="26"/>
  <c r="P11" i="32"/>
  <c r="P14" i="23"/>
  <c r="K14" i="23"/>
  <c r="E20" i="15"/>
  <c r="H10" i="15"/>
  <c r="H11" i="15"/>
  <c r="H12" i="15"/>
  <c r="H13" i="15"/>
  <c r="H14" i="15"/>
  <c r="H15" i="15"/>
  <c r="H16" i="15"/>
  <c r="H17" i="15"/>
  <c r="H18" i="15"/>
  <c r="H19" i="15"/>
  <c r="H9" i="15"/>
  <c r="BA9" i="15"/>
  <c r="G20" i="15"/>
  <c r="BN11" i="32"/>
  <c r="BI11" i="32"/>
  <c r="BD11" i="32"/>
  <c r="AY11" i="32"/>
  <c r="AT11" i="32"/>
  <c r="AO11" i="32"/>
  <c r="AJ11" i="32"/>
  <c r="AE11" i="32"/>
  <c r="Z11" i="32"/>
  <c r="U11" i="32"/>
  <c r="G11" i="32"/>
  <c r="F11" i="32"/>
  <c r="K11" i="32" s="1"/>
  <c r="I10" i="22"/>
  <c r="N10" i="22"/>
  <c r="N9" i="22"/>
  <c r="N11" i="22"/>
  <c r="N12" i="22"/>
  <c r="N13" i="22"/>
  <c r="N14" i="22"/>
  <c r="N15" i="22"/>
  <c r="N16" i="22"/>
  <c r="N17" i="22"/>
  <c r="S10" i="22"/>
  <c r="S11" i="22"/>
  <c r="S12" i="22"/>
  <c r="S13" i="22"/>
  <c r="S14" i="22"/>
  <c r="S15" i="22"/>
  <c r="S16" i="22"/>
  <c r="S17" i="22"/>
  <c r="X15" i="22"/>
  <c r="X10" i="22"/>
  <c r="X11" i="22"/>
  <c r="X12" i="22"/>
  <c r="X13" i="22"/>
  <c r="X14" i="22"/>
  <c r="X16" i="22"/>
  <c r="X17" i="22"/>
  <c r="X9" i="22"/>
  <c r="AC9" i="22"/>
  <c r="AC10" i="22"/>
  <c r="AC11" i="22"/>
  <c r="AC12" i="22"/>
  <c r="AC13" i="22"/>
  <c r="AC14" i="22"/>
  <c r="G14" i="22" s="1"/>
  <c r="AC15" i="22"/>
  <c r="AC16" i="22"/>
  <c r="AC17" i="22"/>
  <c r="AH10" i="22"/>
  <c r="AH11" i="22"/>
  <c r="AH12" i="22"/>
  <c r="AH13" i="22"/>
  <c r="AH14" i="22"/>
  <c r="AH15" i="22"/>
  <c r="AH16" i="22"/>
  <c r="AH17" i="22"/>
  <c r="AM10" i="22"/>
  <c r="AM11" i="22"/>
  <c r="AM12" i="22"/>
  <c r="AM13" i="22"/>
  <c r="AM14" i="22"/>
  <c r="AM15" i="22"/>
  <c r="AM16" i="22"/>
  <c r="AM17" i="22"/>
  <c r="AM9" i="22"/>
  <c r="AR10" i="22"/>
  <c r="AR11" i="22"/>
  <c r="AR12" i="22"/>
  <c r="AR13" i="22"/>
  <c r="AR14" i="22"/>
  <c r="AR15" i="22"/>
  <c r="AR16" i="22"/>
  <c r="AR17" i="22"/>
  <c r="AT9" i="22"/>
  <c r="AR9" i="22"/>
  <c r="AW16" i="22"/>
  <c r="AW10" i="22"/>
  <c r="AW11" i="22"/>
  <c r="AW12" i="22"/>
  <c r="AW13" i="22"/>
  <c r="AW14" i="22"/>
  <c r="AW15" i="22"/>
  <c r="AW17" i="22"/>
  <c r="BB13" i="22"/>
  <c r="BB15" i="22"/>
  <c r="BB10" i="22"/>
  <c r="BB11" i="22"/>
  <c r="BB12" i="22"/>
  <c r="BB14" i="22"/>
  <c r="BB16" i="22"/>
  <c r="BB17" i="22"/>
  <c r="BG10" i="22"/>
  <c r="BG11" i="22"/>
  <c r="BG12" i="22"/>
  <c r="BG13" i="22"/>
  <c r="BG14" i="22"/>
  <c r="BG15" i="22"/>
  <c r="BG16" i="22"/>
  <c r="BG17" i="22"/>
  <c r="BL17" i="22"/>
  <c r="BL10" i="22"/>
  <c r="BL11" i="22"/>
  <c r="BL12" i="22"/>
  <c r="BL13" i="22"/>
  <c r="BL14" i="22"/>
  <c r="BL15" i="22"/>
  <c r="BL16" i="22"/>
  <c r="BL9" i="22"/>
  <c r="BG9" i="22"/>
  <c r="BB9" i="22"/>
  <c r="AW9" i="22"/>
  <c r="AH9" i="22"/>
  <c r="S9" i="22"/>
  <c r="K12" i="22"/>
  <c r="K10" i="22"/>
  <c r="I17" i="22"/>
  <c r="I11" i="22"/>
  <c r="I12" i="22"/>
  <c r="I13" i="22"/>
  <c r="G13" i="22" s="1"/>
  <c r="I14" i="22"/>
  <c r="I15" i="22"/>
  <c r="I16" i="22"/>
  <c r="I9" i="22"/>
  <c r="K17" i="22"/>
  <c r="K11" i="22"/>
  <c r="K13" i="22"/>
  <c r="K14" i="22"/>
  <c r="K15" i="22"/>
  <c r="K16" i="22"/>
  <c r="P10" i="22"/>
  <c r="P9" i="22"/>
  <c r="F12" i="21"/>
  <c r="K12" i="21" s="1"/>
  <c r="I12" i="21"/>
  <c r="N12" i="21"/>
  <c r="P12" i="21"/>
  <c r="S12" i="21"/>
  <c r="U12" i="21"/>
  <c r="X12" i="21"/>
  <c r="Z12" i="21"/>
  <c r="AH12" i="21"/>
  <c r="AC12" i="21"/>
  <c r="AE12" i="21"/>
  <c r="AJ12" i="21"/>
  <c r="AO12" i="21"/>
  <c r="AM12" i="21"/>
  <c r="AR12" i="21"/>
  <c r="AT12" i="21"/>
  <c r="AW12" i="21"/>
  <c r="AY12" i="21"/>
  <c r="BD12" i="21"/>
  <c r="BB12" i="21"/>
  <c r="BI12" i="21"/>
  <c r="BG12" i="21"/>
  <c r="BP12" i="21"/>
  <c r="BN12" i="21"/>
  <c r="BL12" i="21"/>
  <c r="BP10" i="21"/>
  <c r="F10" i="21"/>
  <c r="BA19" i="15"/>
  <c r="BA18" i="15"/>
  <c r="BA17" i="15"/>
  <c r="BA16" i="15"/>
  <c r="BA15" i="15"/>
  <c r="F10" i="32"/>
  <c r="F9" i="32"/>
  <c r="G9" i="22" l="1"/>
  <c r="BB9" i="15"/>
  <c r="BQ12" i="21"/>
  <c r="G15" i="22"/>
  <c r="H20" i="15"/>
  <c r="G17" i="22"/>
  <c r="G12" i="22"/>
  <c r="G10" i="22"/>
  <c r="G11" i="22"/>
  <c r="G16" i="22"/>
  <c r="G12" i="21"/>
  <c r="BN10" i="21"/>
  <c r="BL10" i="21"/>
  <c r="BI10" i="21"/>
  <c r="BG10" i="21"/>
  <c r="BD10" i="21"/>
  <c r="BB10" i="21"/>
  <c r="AY10" i="21"/>
  <c r="AW10" i="21"/>
  <c r="AT10" i="21"/>
  <c r="AR10" i="21"/>
  <c r="AO10" i="21"/>
  <c r="AM10" i="21"/>
  <c r="AJ10" i="21"/>
  <c r="AH10" i="21"/>
  <c r="AE10" i="21"/>
  <c r="AC10" i="21"/>
  <c r="Z10" i="21"/>
  <c r="X10" i="21"/>
  <c r="U10" i="21"/>
  <c r="S10" i="21"/>
  <c r="P10" i="21"/>
  <c r="N10" i="21"/>
  <c r="K10" i="21"/>
  <c r="I10" i="21"/>
  <c r="BD9" i="32"/>
  <c r="I9" i="32"/>
  <c r="K9" i="32"/>
  <c r="BN9" i="32"/>
  <c r="BI9" i="32"/>
  <c r="BG9" i="32"/>
  <c r="AT9" i="32"/>
  <c r="AO9" i="32"/>
  <c r="AM9" i="32"/>
  <c r="Z9" i="32"/>
  <c r="U9" i="32"/>
  <c r="S9" i="32"/>
  <c r="AY10" i="32"/>
  <c r="BI10" i="32"/>
  <c r="BG10" i="32"/>
  <c r="BD10" i="32"/>
  <c r="BB10" i="32"/>
  <c r="AO10" i="32"/>
  <c r="AM10" i="32"/>
  <c r="AJ10" i="32"/>
  <c r="AH10" i="32"/>
  <c r="U10" i="32"/>
  <c r="S10" i="32"/>
  <c r="P10" i="32"/>
  <c r="N10" i="32"/>
  <c r="I10" i="32"/>
  <c r="X9" i="32"/>
  <c r="AR9" i="32"/>
  <c r="BL9" i="32"/>
  <c r="AC9" i="32"/>
  <c r="AW9" i="32"/>
  <c r="X10" i="32"/>
  <c r="AR10" i="32"/>
  <c r="BL10" i="32"/>
  <c r="AE9" i="32"/>
  <c r="AY9" i="32"/>
  <c r="Z10" i="32"/>
  <c r="AT10" i="32"/>
  <c r="BN10" i="32"/>
  <c r="N9" i="32"/>
  <c r="AH9" i="32"/>
  <c r="BB9" i="32"/>
  <c r="AC10" i="32"/>
  <c r="AW10" i="32"/>
  <c r="P9" i="32"/>
  <c r="AJ9" i="32"/>
  <c r="K10" i="32"/>
  <c r="AE10" i="32"/>
  <c r="G10" i="21" l="1"/>
  <c r="BQ10" i="21"/>
  <c r="G10" i="32"/>
  <c r="G9" i="32"/>
  <c r="Z10" i="22" l="1"/>
  <c r="Z11" i="22"/>
  <c r="Z12" i="22"/>
  <c r="Z13" i="22"/>
  <c r="Z14" i="22"/>
  <c r="Z15" i="22"/>
  <c r="Z16" i="22"/>
  <c r="Z17" i="22"/>
  <c r="AE10" i="22"/>
  <c r="AE11" i="22"/>
  <c r="AE12" i="22"/>
  <c r="AE13" i="22"/>
  <c r="AE14" i="22"/>
  <c r="AE15" i="22"/>
  <c r="AE16" i="22"/>
  <c r="AE17" i="22"/>
  <c r="AJ10" i="22"/>
  <c r="AJ11" i="22"/>
  <c r="AJ12" i="22"/>
  <c r="AJ13" i="22"/>
  <c r="AJ14" i="22"/>
  <c r="AJ15" i="22"/>
  <c r="AJ16" i="22"/>
  <c r="AJ17" i="22"/>
  <c r="AO10" i="22"/>
  <c r="AO11" i="22"/>
  <c r="AO12" i="22"/>
  <c r="AO13" i="22"/>
  <c r="AO14" i="22"/>
  <c r="AO15" i="22"/>
  <c r="AO16" i="22"/>
  <c r="AO17" i="22"/>
  <c r="AT10" i="22"/>
  <c r="AT11" i="22"/>
  <c r="AT12" i="22"/>
  <c r="AT13" i="22"/>
  <c r="AT14" i="22"/>
  <c r="AT15" i="22"/>
  <c r="AT16" i="22"/>
  <c r="AT17" i="22"/>
  <c r="AY10" i="22"/>
  <c r="AY11" i="22"/>
  <c r="AY12" i="22"/>
  <c r="AY13" i="22"/>
  <c r="AY14" i="22"/>
  <c r="AY15" i="22"/>
  <c r="AY16" i="22"/>
  <c r="AY17" i="22"/>
  <c r="BD10" i="22"/>
  <c r="BD11" i="22"/>
  <c r="BD12" i="22"/>
  <c r="BD13" i="22"/>
  <c r="BD14" i="22"/>
  <c r="BD15" i="22"/>
  <c r="BD16" i="22"/>
  <c r="BD17" i="22"/>
  <c r="BI10" i="22"/>
  <c r="BI11" i="22"/>
  <c r="BI12" i="22"/>
  <c r="BI13" i="22"/>
  <c r="BI14" i="22"/>
  <c r="BI15" i="22"/>
  <c r="BI16" i="22"/>
  <c r="BI17" i="22"/>
  <c r="BN10" i="22"/>
  <c r="BN11" i="22"/>
  <c r="BN12" i="22"/>
  <c r="BN13" i="22"/>
  <c r="BN14" i="22"/>
  <c r="BN15" i="22"/>
  <c r="BN16" i="22"/>
  <c r="BN17" i="22"/>
  <c r="BN9" i="22"/>
  <c r="BI9" i="22"/>
  <c r="BD9" i="22"/>
  <c r="AY9" i="22"/>
  <c r="AO9" i="22"/>
  <c r="AJ9" i="22"/>
  <c r="AE9" i="22"/>
  <c r="Z9" i="22"/>
  <c r="U10" i="22"/>
  <c r="U11" i="22"/>
  <c r="U12" i="22"/>
  <c r="U13" i="22"/>
  <c r="U14" i="22"/>
  <c r="U15" i="22"/>
  <c r="U16" i="22"/>
  <c r="U17" i="22"/>
  <c r="U9" i="22"/>
  <c r="P11" i="22"/>
  <c r="P12" i="22"/>
  <c r="P13" i="22"/>
  <c r="P14" i="22"/>
  <c r="P15" i="22"/>
  <c r="P16" i="22"/>
  <c r="P17" i="22"/>
  <c r="K9" i="22"/>
  <c r="F14" i="34"/>
  <c r="F13" i="34"/>
  <c r="F12" i="34"/>
  <c r="F11" i="34"/>
  <c r="F10" i="34"/>
  <c r="F9" i="34"/>
  <c r="F9" i="28"/>
  <c r="BP16" i="28"/>
  <c r="F16" i="28"/>
  <c r="BN16" i="28" s="1"/>
  <c r="AT9" i="34" l="1"/>
  <c r="BN9" i="34"/>
  <c r="BI9" i="34"/>
  <c r="BD9" i="34"/>
  <c r="AY9" i="34"/>
  <c r="AO9" i="34"/>
  <c r="AJ9" i="34"/>
  <c r="AE9" i="34"/>
  <c r="Z9" i="34"/>
  <c r="U9" i="34"/>
  <c r="P9" i="34"/>
  <c r="S9" i="34"/>
  <c r="N9" i="34"/>
  <c r="I9" i="34"/>
  <c r="G9" i="34" s="1"/>
  <c r="BL9" i="34"/>
  <c r="BG9" i="34"/>
  <c r="BB9" i="34"/>
  <c r="AW9" i="34"/>
  <c r="AR9" i="34"/>
  <c r="AM9" i="34"/>
  <c r="AH9" i="34"/>
  <c r="AC9" i="34"/>
  <c r="X9" i="34"/>
  <c r="K9" i="34"/>
  <c r="BN10" i="34"/>
  <c r="BL10" i="34"/>
  <c r="BI10" i="34"/>
  <c r="BG10" i="34"/>
  <c r="BD10" i="34"/>
  <c r="BB10" i="34"/>
  <c r="AY10" i="34"/>
  <c r="AW10" i="34"/>
  <c r="AT10" i="34"/>
  <c r="AR10" i="34"/>
  <c r="AO10" i="34"/>
  <c r="AM10" i="34"/>
  <c r="AJ10" i="34"/>
  <c r="AH10" i="34"/>
  <c r="AE10" i="34"/>
  <c r="AC10" i="34"/>
  <c r="Z10" i="34"/>
  <c r="X10" i="34"/>
  <c r="U10" i="34"/>
  <c r="S10" i="34"/>
  <c r="P10" i="34"/>
  <c r="N10" i="34"/>
  <c r="K10" i="34"/>
  <c r="I10" i="34"/>
  <c r="G10" i="34" s="1"/>
  <c r="BN11" i="34"/>
  <c r="BL11" i="34"/>
  <c r="BI11" i="34"/>
  <c r="BG11" i="34"/>
  <c r="BD11" i="34"/>
  <c r="BB11" i="34"/>
  <c r="AY11" i="34"/>
  <c r="AW11" i="34"/>
  <c r="AT11" i="34"/>
  <c r="AR11" i="34"/>
  <c r="AO11" i="34"/>
  <c r="AM11" i="34"/>
  <c r="AJ11" i="34"/>
  <c r="AH11" i="34"/>
  <c r="AE11" i="34"/>
  <c r="AC11" i="34"/>
  <c r="Z11" i="34"/>
  <c r="X11" i="34"/>
  <c r="U11" i="34"/>
  <c r="S11" i="34"/>
  <c r="P11" i="34"/>
  <c r="N11" i="34"/>
  <c r="K11" i="34"/>
  <c r="I11" i="34"/>
  <c r="G11" i="34" s="1"/>
  <c r="BN12" i="34"/>
  <c r="BL12" i="34"/>
  <c r="BI12" i="34"/>
  <c r="BG12" i="34"/>
  <c r="BD12" i="34"/>
  <c r="BB12" i="34"/>
  <c r="AY12" i="34"/>
  <c r="AW12" i="34"/>
  <c r="AT12" i="34"/>
  <c r="AR12" i="34"/>
  <c r="AO12" i="34"/>
  <c r="AM12" i="34"/>
  <c r="AJ12" i="34"/>
  <c r="AH12" i="34"/>
  <c r="AE12" i="34"/>
  <c r="AC12" i="34"/>
  <c r="Z12" i="34"/>
  <c r="X12" i="34"/>
  <c r="U12" i="34"/>
  <c r="S12" i="34"/>
  <c r="P12" i="34"/>
  <c r="N12" i="34"/>
  <c r="K12" i="34"/>
  <c r="I12" i="34"/>
  <c r="G12" i="34" s="1"/>
  <c r="BN13" i="34"/>
  <c r="BL13" i="34"/>
  <c r="BI13" i="34"/>
  <c r="BG13" i="34"/>
  <c r="BD13" i="34"/>
  <c r="BB13" i="34"/>
  <c r="AY13" i="34"/>
  <c r="AW13" i="34"/>
  <c r="AT13" i="34"/>
  <c r="AR13" i="34"/>
  <c r="AO13" i="34"/>
  <c r="AM13" i="34"/>
  <c r="AJ13" i="34"/>
  <c r="AH13" i="34"/>
  <c r="AE13" i="34"/>
  <c r="AC13" i="34"/>
  <c r="Z13" i="34"/>
  <c r="X13" i="34"/>
  <c r="U13" i="34"/>
  <c r="S13" i="34"/>
  <c r="P13" i="34"/>
  <c r="N13" i="34"/>
  <c r="K13" i="34"/>
  <c r="I13" i="34"/>
  <c r="G13" i="34" s="1"/>
  <c r="BN14" i="34"/>
  <c r="BL14" i="34"/>
  <c r="BI14" i="34"/>
  <c r="BG14" i="34"/>
  <c r="BD14" i="34"/>
  <c r="BB14" i="34"/>
  <c r="AY14" i="34"/>
  <c r="AW14" i="34"/>
  <c r="AT14" i="34"/>
  <c r="AR14" i="34"/>
  <c r="AO14" i="34"/>
  <c r="AM14" i="34"/>
  <c r="AJ14" i="34"/>
  <c r="AH14" i="34"/>
  <c r="AE14" i="34"/>
  <c r="AC14" i="34"/>
  <c r="Z14" i="34"/>
  <c r="X14" i="34"/>
  <c r="U14" i="34"/>
  <c r="S14" i="34"/>
  <c r="P14" i="34"/>
  <c r="N14" i="34"/>
  <c r="K14" i="34"/>
  <c r="I14" i="34"/>
  <c r="AW16" i="28"/>
  <c r="AC16" i="28"/>
  <c r="AE16" i="28"/>
  <c r="AY16" i="28"/>
  <c r="N16" i="28"/>
  <c r="AH16" i="28"/>
  <c r="BB16" i="28"/>
  <c r="P16" i="28"/>
  <c r="AJ16" i="28"/>
  <c r="BD16" i="28"/>
  <c r="S16" i="28"/>
  <c r="AM16" i="28"/>
  <c r="BG16" i="28"/>
  <c r="U16" i="28"/>
  <c r="AO16" i="28"/>
  <c r="BI16" i="28"/>
  <c r="X16" i="28"/>
  <c r="AR16" i="28"/>
  <c r="BL16" i="28"/>
  <c r="Z16" i="28"/>
  <c r="AT16" i="28"/>
  <c r="I16" i="28"/>
  <c r="K16" i="28"/>
  <c r="G14" i="34" l="1"/>
  <c r="BQ9" i="34"/>
  <c r="BQ16" i="28"/>
  <c r="G16" i="28"/>
  <c r="F18" i="28" l="1"/>
  <c r="F17" i="28"/>
  <c r="AY17" i="28" s="1"/>
  <c r="F15" i="28"/>
  <c r="BN15" i="28" s="1"/>
  <c r="F14" i="28"/>
  <c r="BN14" i="28" s="1"/>
  <c r="F13" i="28"/>
  <c r="AY13" i="28" s="1"/>
  <c r="F12" i="28"/>
  <c r="BD12" i="28" s="1"/>
  <c r="F11" i="28"/>
  <c r="BL11" i="28" s="1"/>
  <c r="F10" i="28"/>
  <c r="BN10" i="28" s="1"/>
  <c r="BB9" i="28"/>
  <c r="AY9" i="28"/>
  <c r="BP10" i="28"/>
  <c r="BP14" i="18"/>
  <c r="F11" i="29"/>
  <c r="BN11" i="29" s="1"/>
  <c r="F10" i="29"/>
  <c r="F9" i="29"/>
  <c r="BD9" i="29" l="1"/>
  <c r="BN9" i="29"/>
  <c r="BI9" i="29"/>
  <c r="AM9" i="29"/>
  <c r="AH9" i="29"/>
  <c r="K9" i="29"/>
  <c r="I9" i="29"/>
  <c r="AY10" i="29"/>
  <c r="BD10" i="29"/>
  <c r="BB10" i="29"/>
  <c r="AW10" i="29"/>
  <c r="AJ10" i="29"/>
  <c r="AH10" i="29"/>
  <c r="AC10" i="29"/>
  <c r="P10" i="29"/>
  <c r="N10" i="29"/>
  <c r="I10" i="29"/>
  <c r="BN18" i="28"/>
  <c r="AH18" i="28"/>
  <c r="AC18" i="28"/>
  <c r="S9" i="28"/>
  <c r="S12" i="28"/>
  <c r="U9" i="28"/>
  <c r="U10" i="28"/>
  <c r="U12" i="28"/>
  <c r="AH13" i="28"/>
  <c r="AC14" i="28"/>
  <c r="N18" i="28"/>
  <c r="AW18" i="28"/>
  <c r="N9" i="28"/>
  <c r="BI9" i="28"/>
  <c r="S14" i="28"/>
  <c r="U13" i="28"/>
  <c r="AH9" i="28"/>
  <c r="AC10" i="28"/>
  <c r="AM12" i="28"/>
  <c r="AJ13" i="28"/>
  <c r="AW14" i="28"/>
  <c r="P18" i="28"/>
  <c r="AY18" i="28"/>
  <c r="BI13" i="28"/>
  <c r="BG9" i="28"/>
  <c r="P13" i="28"/>
  <c r="S13" i="28"/>
  <c r="AM18" i="28"/>
  <c r="I18" i="28"/>
  <c r="AJ9" i="28"/>
  <c r="AY10" i="28"/>
  <c r="AO12" i="28"/>
  <c r="BD13" i="28"/>
  <c r="AY14" i="28"/>
  <c r="S18" i="28"/>
  <c r="BB18" i="28"/>
  <c r="U14" i="28"/>
  <c r="AO18" i="28"/>
  <c r="AM9" i="28"/>
  <c r="BB10" i="28"/>
  <c r="BG12" i="28"/>
  <c r="BG13" i="28"/>
  <c r="BB14" i="28"/>
  <c r="U18" i="28"/>
  <c r="AE10" i="28"/>
  <c r="K10" i="28"/>
  <c r="BI10" i="28"/>
  <c r="AH14" i="28"/>
  <c r="BG14" i="28"/>
  <c r="U17" i="28"/>
  <c r="BI17" i="28"/>
  <c r="AO9" i="28"/>
  <c r="N10" i="28"/>
  <c r="AM10" i="28"/>
  <c r="BI12" i="28"/>
  <c r="AM13" i="28"/>
  <c r="K14" i="28"/>
  <c r="AJ14" i="28"/>
  <c r="BI14" i="28"/>
  <c r="AH17" i="28"/>
  <c r="AE18" i="28"/>
  <c r="BD18" i="28"/>
  <c r="N17" i="28"/>
  <c r="BB17" i="28"/>
  <c r="BD17" i="28"/>
  <c r="BG17" i="28"/>
  <c r="P10" i="28"/>
  <c r="AO10" i="28"/>
  <c r="AO13" i="28"/>
  <c r="N14" i="28"/>
  <c r="AM14" i="28"/>
  <c r="AJ17" i="28"/>
  <c r="BG18" i="28"/>
  <c r="AO17" i="28"/>
  <c r="BD10" i="28"/>
  <c r="P17" i="28"/>
  <c r="I10" i="28"/>
  <c r="AH10" i="28"/>
  <c r="BG10" i="28"/>
  <c r="AE14" i="28"/>
  <c r="BD14" i="28"/>
  <c r="S17" i="28"/>
  <c r="AJ10" i="28"/>
  <c r="I14" i="28"/>
  <c r="P9" i="28"/>
  <c r="BD9" i="28"/>
  <c r="S10" i="28"/>
  <c r="AW10" i="28"/>
  <c r="N13" i="28"/>
  <c r="BB13" i="28"/>
  <c r="P14" i="28"/>
  <c r="AO14" i="28"/>
  <c r="AM17" i="28"/>
  <c r="K18" i="28"/>
  <c r="AJ18" i="28"/>
  <c r="BI18" i="28"/>
  <c r="BI11" i="28"/>
  <c r="AO11" i="28"/>
  <c r="U11" i="28"/>
  <c r="BG11" i="28"/>
  <c r="AM11" i="28"/>
  <c r="S11" i="28"/>
  <c r="AJ11" i="28"/>
  <c r="BB11" i="28"/>
  <c r="AH11" i="28"/>
  <c r="N11" i="28"/>
  <c r="AY11" i="28"/>
  <c r="AE11" i="28"/>
  <c r="K11" i="28"/>
  <c r="AW11" i="28"/>
  <c r="AC11" i="28"/>
  <c r="BD11" i="28"/>
  <c r="P11" i="28"/>
  <c r="BI15" i="28"/>
  <c r="AO15" i="28"/>
  <c r="U15" i="28"/>
  <c r="BG15" i="28"/>
  <c r="AM15" i="28"/>
  <c r="S15" i="28"/>
  <c r="AJ15" i="28"/>
  <c r="BB15" i="28"/>
  <c r="AH15" i="28"/>
  <c r="N15" i="28"/>
  <c r="AY15" i="28"/>
  <c r="AE15" i="28"/>
  <c r="K15" i="28"/>
  <c r="AW15" i="28"/>
  <c r="AC15" i="28"/>
  <c r="I15" i="28"/>
  <c r="BD15" i="28"/>
  <c r="P15" i="28"/>
  <c r="I11" i="28"/>
  <c r="X11" i="28"/>
  <c r="Z15" i="28"/>
  <c r="AR15" i="28"/>
  <c r="AR11" i="28"/>
  <c r="AT15" i="28"/>
  <c r="BN11" i="28"/>
  <c r="X15" i="28"/>
  <c r="Z11" i="28"/>
  <c r="AT11" i="28"/>
  <c r="BL15" i="28"/>
  <c r="BN9" i="28"/>
  <c r="AE12" i="28"/>
  <c r="Z13" i="28"/>
  <c r="BN13" i="28"/>
  <c r="Z17" i="28"/>
  <c r="AT17" i="28"/>
  <c r="BN17" i="28"/>
  <c r="X12" i="28"/>
  <c r="AR12" i="28"/>
  <c r="BL12" i="28"/>
  <c r="Z12" i="28"/>
  <c r="AT12" i="28"/>
  <c r="BN12" i="28"/>
  <c r="X9" i="28"/>
  <c r="AR9" i="28"/>
  <c r="BL9" i="28"/>
  <c r="I12" i="28"/>
  <c r="AC12" i="28"/>
  <c r="AW12" i="28"/>
  <c r="X13" i="28"/>
  <c r="AR13" i="28"/>
  <c r="BL13" i="28"/>
  <c r="X17" i="28"/>
  <c r="AR17" i="28"/>
  <c r="BL17" i="28"/>
  <c r="AT9" i="28"/>
  <c r="K12" i="28"/>
  <c r="AY12" i="28"/>
  <c r="AT13" i="28"/>
  <c r="I9" i="28"/>
  <c r="AC9" i="28"/>
  <c r="AW9" i="28"/>
  <c r="X10" i="28"/>
  <c r="AR10" i="28"/>
  <c r="BL10" i="28"/>
  <c r="N12" i="28"/>
  <c r="AH12" i="28"/>
  <c r="BB12" i="28"/>
  <c r="I13" i="28"/>
  <c r="AC13" i="28"/>
  <c r="AW13" i="28"/>
  <c r="X14" i="28"/>
  <c r="AR14" i="28"/>
  <c r="BL14" i="28"/>
  <c r="I17" i="28"/>
  <c r="AC17" i="28"/>
  <c r="AW17" i="28"/>
  <c r="X18" i="28"/>
  <c r="AR18" i="28"/>
  <c r="BL18" i="28"/>
  <c r="Z9" i="28"/>
  <c r="K9" i="28"/>
  <c r="AE9" i="28"/>
  <c r="Z10" i="28"/>
  <c r="AT10" i="28"/>
  <c r="P12" i="28"/>
  <c r="AJ12" i="28"/>
  <c r="K13" i="28"/>
  <c r="AE13" i="28"/>
  <c r="Z14" i="28"/>
  <c r="AT14" i="28"/>
  <c r="K17" i="28"/>
  <c r="AE17" i="28"/>
  <c r="Z18" i="28"/>
  <c r="AT18" i="28"/>
  <c r="N9" i="29"/>
  <c r="AO9" i="29"/>
  <c r="AO10" i="29"/>
  <c r="S9" i="29"/>
  <c r="AT9" i="29"/>
  <c r="U9" i="29"/>
  <c r="AW9" i="29"/>
  <c r="Z9" i="29"/>
  <c r="AY9" i="29"/>
  <c r="AC9" i="29"/>
  <c r="BB9" i="29"/>
  <c r="U10" i="29"/>
  <c r="BI10" i="29"/>
  <c r="AE9" i="29"/>
  <c r="BG9" i="29"/>
  <c r="I11" i="29"/>
  <c r="AC11" i="29"/>
  <c r="AW11" i="29"/>
  <c r="K11" i="29"/>
  <c r="AE11" i="29"/>
  <c r="AY11" i="29"/>
  <c r="X9" i="29"/>
  <c r="AR9" i="29"/>
  <c r="BL9" i="29"/>
  <c r="S10" i="29"/>
  <c r="AM10" i="29"/>
  <c r="BG10" i="29"/>
  <c r="N11" i="29"/>
  <c r="AH11" i="29"/>
  <c r="BB11" i="29"/>
  <c r="AJ11" i="29"/>
  <c r="X10" i="29"/>
  <c r="AR10" i="29"/>
  <c r="BL10" i="29"/>
  <c r="S11" i="29"/>
  <c r="AM11" i="29"/>
  <c r="BG11" i="29"/>
  <c r="P11" i="29"/>
  <c r="Z10" i="29"/>
  <c r="AT10" i="29"/>
  <c r="BN10" i="29"/>
  <c r="U11" i="29"/>
  <c r="AO11" i="29"/>
  <c r="BI11" i="29"/>
  <c r="X11" i="29"/>
  <c r="AR11" i="29"/>
  <c r="BL11" i="29"/>
  <c r="BD11" i="29"/>
  <c r="P9" i="29"/>
  <c r="AJ9" i="29"/>
  <c r="K10" i="29"/>
  <c r="AE10" i="29"/>
  <c r="Z11" i="29"/>
  <c r="AT11" i="29"/>
  <c r="N19" i="28" l="1"/>
  <c r="S16" i="3" s="1"/>
  <c r="AT19" i="28"/>
  <c r="AR16" i="3" s="1"/>
  <c r="G10" i="28"/>
  <c r="G18" i="28"/>
  <c r="S19" i="28"/>
  <c r="W16" i="3" s="1"/>
  <c r="G14" i="28"/>
  <c r="BQ10" i="28"/>
  <c r="X19" i="28"/>
  <c r="AA16" i="3" s="1"/>
  <c r="I19" i="28"/>
  <c r="O16" i="3" s="1"/>
  <c r="G17" i="28"/>
  <c r="G13" i="28"/>
  <c r="G11" i="28"/>
  <c r="G9" i="28"/>
  <c r="G12" i="28"/>
  <c r="G15" i="28"/>
  <c r="AR19" i="28"/>
  <c r="AQ16" i="3" s="1"/>
  <c r="AW19" i="28"/>
  <c r="AU16" i="3" s="1"/>
  <c r="BD19" i="28"/>
  <c r="AZ16" i="3" s="1"/>
  <c r="K19" i="28"/>
  <c r="P16" i="3" s="1"/>
  <c r="AE19" i="28"/>
  <c r="AF16" i="3" s="1"/>
  <c r="U19" i="28"/>
  <c r="X16" i="3" s="1"/>
  <c r="AO19" i="28"/>
  <c r="AN16" i="3" s="1"/>
  <c r="AY19" i="28"/>
  <c r="AV16" i="3" s="1"/>
  <c r="BI19" i="28"/>
  <c r="BD16" i="3" s="1"/>
  <c r="P19" i="28"/>
  <c r="T16" i="3" s="1"/>
  <c r="Z19" i="28"/>
  <c r="AB16" i="3" s="1"/>
  <c r="AJ19" i="28"/>
  <c r="AJ16" i="3" s="1"/>
  <c r="AC19" i="28"/>
  <c r="AE16" i="3" s="1"/>
  <c r="BN19" i="28"/>
  <c r="BH16" i="3" s="1"/>
  <c r="BB19" i="28"/>
  <c r="AY16" i="3" s="1"/>
  <c r="BL19" i="28"/>
  <c r="BG16" i="3" s="1"/>
  <c r="AH19" i="28"/>
  <c r="AI16" i="3" s="1"/>
  <c r="AM19" i="28"/>
  <c r="AM16" i="3" s="1"/>
  <c r="BG19" i="28"/>
  <c r="BC16" i="3" s="1"/>
  <c r="G9" i="29"/>
  <c r="G10" i="29"/>
  <c r="G11" i="29"/>
  <c r="G19" i="28" l="1"/>
  <c r="F10" i="25"/>
  <c r="BN10" i="25" s="1"/>
  <c r="F9" i="25"/>
  <c r="F9" i="24"/>
  <c r="BN9" i="24" l="1"/>
  <c r="I9" i="24"/>
  <c r="BD9" i="25"/>
  <c r="BG9" i="25"/>
  <c r="AM9" i="25"/>
  <c r="BI9" i="25"/>
  <c r="I9" i="25"/>
  <c r="U10" i="25"/>
  <c r="U9" i="25"/>
  <c r="AR10" i="25"/>
  <c r="AJ9" i="25"/>
  <c r="AT10" i="25"/>
  <c r="K9" i="25"/>
  <c r="AO9" i="25"/>
  <c r="BL9" i="25"/>
  <c r="Z10" i="25"/>
  <c r="AW10" i="25"/>
  <c r="AR9" i="25"/>
  <c r="BN9" i="25"/>
  <c r="AE10" i="25"/>
  <c r="AY10" i="25"/>
  <c r="AT9" i="25"/>
  <c r="AH10" i="25"/>
  <c r="BD10" i="25"/>
  <c r="Z9" i="25"/>
  <c r="AW9" i="25"/>
  <c r="AJ10" i="25"/>
  <c r="BG10" i="25"/>
  <c r="AE9" i="25"/>
  <c r="AY9" i="25"/>
  <c r="I10" i="25"/>
  <c r="AM10" i="25"/>
  <c r="BI10" i="25"/>
  <c r="AH9" i="25"/>
  <c r="K10" i="25"/>
  <c r="AO10" i="25"/>
  <c r="K9" i="24"/>
  <c r="X9" i="24"/>
  <c r="AE9" i="24"/>
  <c r="AH9" i="24"/>
  <c r="AR9" i="24"/>
  <c r="AY9" i="24"/>
  <c r="BB9" i="24"/>
  <c r="Z9" i="24"/>
  <c r="AT9" i="24"/>
  <c r="AC9" i="24"/>
  <c r="AW9" i="24"/>
  <c r="AJ9" i="24"/>
  <c r="BD9" i="24"/>
  <c r="S9" i="24"/>
  <c r="AM9" i="24"/>
  <c r="BI9" i="24"/>
  <c r="U9" i="24"/>
  <c r="AO9" i="24"/>
  <c r="G9" i="25" l="1"/>
  <c r="G10" i="25"/>
  <c r="G9" i="24"/>
  <c r="BP9" i="30" l="1"/>
  <c r="BQ9" i="29"/>
  <c r="G9" i="27" l="1"/>
  <c r="F9" i="27"/>
  <c r="BN9" i="27" l="1"/>
  <c r="AY9" i="27"/>
  <c r="AO9" i="27"/>
  <c r="AJ9" i="27"/>
  <c r="AE9" i="27"/>
  <c r="BD9" i="27"/>
  <c r="AT9" i="27"/>
  <c r="U9" i="27"/>
  <c r="BI9" i="27"/>
  <c r="Z9" i="27"/>
  <c r="F12" i="33" l="1"/>
  <c r="BN12" i="33" s="1"/>
  <c r="F11" i="33"/>
  <c r="F10" i="33"/>
  <c r="F9" i="33"/>
  <c r="BI9" i="33" s="1"/>
  <c r="BD10" i="33" l="1"/>
  <c r="BL10" i="33"/>
  <c r="BI10" i="33"/>
  <c r="BG10" i="33"/>
  <c r="AY11" i="33"/>
  <c r="AM11" i="33"/>
  <c r="AJ11" i="33"/>
  <c r="AH11" i="33"/>
  <c r="AJ12" i="33"/>
  <c r="K12" i="33"/>
  <c r="AM12" i="33"/>
  <c r="AO11" i="33"/>
  <c r="BB11" i="33"/>
  <c r="U10" i="33"/>
  <c r="P11" i="33"/>
  <c r="BD11" i="33"/>
  <c r="S12" i="33"/>
  <c r="BB12" i="33"/>
  <c r="AH12" i="33"/>
  <c r="N12" i="33"/>
  <c r="S10" i="33"/>
  <c r="AY12" i="33"/>
  <c r="AM10" i="33"/>
  <c r="S11" i="33"/>
  <c r="BG11" i="33"/>
  <c r="AC12" i="33"/>
  <c r="BD12" i="33"/>
  <c r="I12" i="33"/>
  <c r="AW12" i="33"/>
  <c r="N11" i="33"/>
  <c r="P12" i="33"/>
  <c r="AO10" i="33"/>
  <c r="U11" i="33"/>
  <c r="BI11" i="33"/>
  <c r="AE12" i="33"/>
  <c r="BG12" i="33"/>
  <c r="AR9" i="33"/>
  <c r="Z9" i="33"/>
  <c r="AT9" i="33"/>
  <c r="AR10" i="33"/>
  <c r="K9" i="33"/>
  <c r="AE9" i="33"/>
  <c r="AY9" i="33"/>
  <c r="Z10" i="33"/>
  <c r="AT10" i="33"/>
  <c r="BN10" i="33"/>
  <c r="N9" i="33"/>
  <c r="BB9" i="33"/>
  <c r="AC10" i="33"/>
  <c r="AR11" i="33"/>
  <c r="P9" i="33"/>
  <c r="AJ9" i="33"/>
  <c r="BD9" i="33"/>
  <c r="K10" i="33"/>
  <c r="AE10" i="33"/>
  <c r="AY10" i="33"/>
  <c r="Z11" i="33"/>
  <c r="AT11" i="33"/>
  <c r="BN11" i="33"/>
  <c r="U12" i="33"/>
  <c r="AO12" i="33"/>
  <c r="BI12" i="33"/>
  <c r="BL9" i="33"/>
  <c r="BN9" i="33"/>
  <c r="S9" i="33"/>
  <c r="AM9" i="33"/>
  <c r="BG9" i="33"/>
  <c r="N10" i="33"/>
  <c r="AH10" i="33"/>
  <c r="BB10" i="33"/>
  <c r="I11" i="33"/>
  <c r="AC11" i="33"/>
  <c r="AW11" i="33"/>
  <c r="X12" i="33"/>
  <c r="AR12" i="33"/>
  <c r="BL12" i="33"/>
  <c r="X9" i="33"/>
  <c r="I9" i="33"/>
  <c r="AC9" i="33"/>
  <c r="AW9" i="33"/>
  <c r="X10" i="33"/>
  <c r="AH9" i="33"/>
  <c r="I10" i="33"/>
  <c r="AW10" i="33"/>
  <c r="X11" i="33"/>
  <c r="BL11" i="33"/>
  <c r="U9" i="33"/>
  <c r="AO9" i="33"/>
  <c r="P10" i="33"/>
  <c r="AJ10" i="33"/>
  <c r="K11" i="33"/>
  <c r="AE11" i="33"/>
  <c r="Z12" i="33"/>
  <c r="AT12" i="33"/>
  <c r="G10" i="33" l="1"/>
  <c r="G12" i="33"/>
  <c r="G11" i="33"/>
  <c r="G9" i="33"/>
  <c r="F13" i="30" l="1"/>
  <c r="BN13" i="30" s="1"/>
  <c r="F12" i="30"/>
  <c r="AY12" i="30" s="1"/>
  <c r="F11" i="30"/>
  <c r="F10" i="30"/>
  <c r="BI10" i="30" s="1"/>
  <c r="F9" i="30"/>
  <c r="BN9" i="30" s="1"/>
  <c r="F13" i="21"/>
  <c r="BD13" i="21" s="1"/>
  <c r="F11" i="21"/>
  <c r="BI11" i="21" s="1"/>
  <c r="F9" i="21"/>
  <c r="F16" i="20"/>
  <c r="F15" i="20"/>
  <c r="F14" i="20"/>
  <c r="F13" i="20"/>
  <c r="BI13" i="20" s="1"/>
  <c r="F12" i="20"/>
  <c r="F11" i="20"/>
  <c r="F10" i="20"/>
  <c r="BD10" i="20" s="1"/>
  <c r="F9" i="20"/>
  <c r="BI9" i="20" s="1"/>
  <c r="F15" i="19"/>
  <c r="BN15" i="19" s="1"/>
  <c r="F14" i="19"/>
  <c r="AY14" i="19" s="1"/>
  <c r="F13" i="19"/>
  <c r="F12" i="19"/>
  <c r="BI12" i="19" s="1"/>
  <c r="F11" i="19"/>
  <c r="F10" i="19"/>
  <c r="F9" i="19"/>
  <c r="F9" i="16"/>
  <c r="F14" i="18"/>
  <c r="BN14" i="18" s="1"/>
  <c r="F13" i="18"/>
  <c r="F12" i="18"/>
  <c r="F11" i="18"/>
  <c r="BI11" i="18" s="1"/>
  <c r="F10" i="18"/>
  <c r="F9" i="18"/>
  <c r="AY9" i="18" s="1"/>
  <c r="BN10" i="18" l="1"/>
  <c r="BD10" i="18"/>
  <c r="AJ10" i="18"/>
  <c r="AC10" i="18"/>
  <c r="BD12" i="18"/>
  <c r="AT12" i="18"/>
  <c r="AH12" i="18"/>
  <c r="Z12" i="18"/>
  <c r="AY13" i="18"/>
  <c r="BI13" i="18"/>
  <c r="AW13" i="18"/>
  <c r="AO13" i="18"/>
  <c r="AH13" i="18"/>
  <c r="AC13" i="18"/>
  <c r="N13" i="18"/>
  <c r="I13" i="18"/>
  <c r="BD9" i="19"/>
  <c r="AM9" i="19"/>
  <c r="AH9" i="19"/>
  <c r="S9" i="19"/>
  <c r="AY10" i="19"/>
  <c r="BB10" i="19"/>
  <c r="AW10" i="19"/>
  <c r="AH10" i="19"/>
  <c r="AC10" i="19"/>
  <c r="I10" i="19"/>
  <c r="BN11" i="19"/>
  <c r="AR11" i="19"/>
  <c r="X11" i="19"/>
  <c r="BD13" i="19"/>
  <c r="BG13" i="19"/>
  <c r="AW13" i="19"/>
  <c r="AM13" i="19"/>
  <c r="AH13" i="19"/>
  <c r="AC13" i="19"/>
  <c r="N13" i="19"/>
  <c r="I13" i="19"/>
  <c r="AY11" i="20"/>
  <c r="BI11" i="20"/>
  <c r="AO11" i="20"/>
  <c r="AJ11" i="20"/>
  <c r="AH11" i="20"/>
  <c r="P11" i="20"/>
  <c r="N11" i="20"/>
  <c r="BN12" i="20"/>
  <c r="BB12" i="20"/>
  <c r="AC12" i="20"/>
  <c r="BD14" i="20"/>
  <c r="BI14" i="20"/>
  <c r="BG14" i="20"/>
  <c r="AC14" i="20"/>
  <c r="U14" i="20"/>
  <c r="S14" i="20"/>
  <c r="AY15" i="20"/>
  <c r="AO15" i="20"/>
  <c r="AJ15" i="20"/>
  <c r="BN16" i="20"/>
  <c r="AO16" i="20"/>
  <c r="AM16" i="20"/>
  <c r="U16" i="20"/>
  <c r="P16" i="20"/>
  <c r="N16" i="20"/>
  <c r="BN9" i="21"/>
  <c r="BG9" i="21"/>
  <c r="BD9" i="21"/>
  <c r="AY9" i="21"/>
  <c r="AW9" i="21"/>
  <c r="AM9" i="21"/>
  <c r="AJ9" i="21"/>
  <c r="AC9" i="21"/>
  <c r="U9" i="21"/>
  <c r="S9" i="21"/>
  <c r="P9" i="21"/>
  <c r="K9" i="21"/>
  <c r="I9" i="21"/>
  <c r="BD11" i="30"/>
  <c r="BN11" i="30"/>
  <c r="AH11" i="30"/>
  <c r="AC11" i="30"/>
  <c r="S11" i="30"/>
  <c r="AJ12" i="30"/>
  <c r="BB12" i="30"/>
  <c r="N12" i="30"/>
  <c r="Z12" i="30"/>
  <c r="AJ13" i="30"/>
  <c r="AM11" i="30"/>
  <c r="AO11" i="30"/>
  <c r="I11" i="30"/>
  <c r="K11" i="30"/>
  <c r="BB11" i="30"/>
  <c r="AT11" i="30"/>
  <c r="N11" i="30"/>
  <c r="BI11" i="30"/>
  <c r="I9" i="30"/>
  <c r="AM9" i="30"/>
  <c r="AE11" i="30"/>
  <c r="BG11" i="30"/>
  <c r="AH12" i="30"/>
  <c r="I13" i="30"/>
  <c r="AM13" i="30"/>
  <c r="K9" i="30"/>
  <c r="AO9" i="30"/>
  <c r="K13" i="30"/>
  <c r="AO13" i="30"/>
  <c r="P9" i="30"/>
  <c r="AW9" i="30"/>
  <c r="AO12" i="30"/>
  <c r="P13" i="30"/>
  <c r="AW13" i="30"/>
  <c r="S9" i="30"/>
  <c r="AY9" i="30"/>
  <c r="AT12" i="30"/>
  <c r="S13" i="30"/>
  <c r="AY13" i="30"/>
  <c r="U9" i="30"/>
  <c r="BD9" i="30"/>
  <c r="U13" i="30"/>
  <c r="BD13" i="30"/>
  <c r="AC9" i="30"/>
  <c r="BG9" i="30"/>
  <c r="U11" i="30"/>
  <c r="AW11" i="30"/>
  <c r="P12" i="30"/>
  <c r="BD12" i="30"/>
  <c r="AC13" i="30"/>
  <c r="BG13" i="30"/>
  <c r="AJ9" i="30"/>
  <c r="AE9" i="30"/>
  <c r="BI9" i="30"/>
  <c r="Z11" i="30"/>
  <c r="AY11" i="30"/>
  <c r="U12" i="30"/>
  <c r="BI12" i="30"/>
  <c r="AE13" i="30"/>
  <c r="BI13" i="30"/>
  <c r="X10" i="30"/>
  <c r="AT10" i="30"/>
  <c r="N9" i="30"/>
  <c r="AH9" i="30"/>
  <c r="BB9" i="30"/>
  <c r="I10" i="30"/>
  <c r="AC10" i="30"/>
  <c r="AW10" i="30"/>
  <c r="X11" i="30"/>
  <c r="AR11" i="30"/>
  <c r="BL11" i="30"/>
  <c r="S12" i="30"/>
  <c r="AM12" i="30"/>
  <c r="BG12" i="30"/>
  <c r="N13" i="30"/>
  <c r="AH13" i="30"/>
  <c r="BB13" i="30"/>
  <c r="AR10" i="30"/>
  <c r="BL10" i="30"/>
  <c r="Z10" i="30"/>
  <c r="K10" i="30"/>
  <c r="AE10" i="30"/>
  <c r="AY10" i="30"/>
  <c r="N10" i="30"/>
  <c r="AH10" i="30"/>
  <c r="BB10" i="30"/>
  <c r="X12" i="30"/>
  <c r="AR12" i="30"/>
  <c r="BL12" i="30"/>
  <c r="BN10" i="30"/>
  <c r="P10" i="30"/>
  <c r="AJ10" i="30"/>
  <c r="BD10" i="30"/>
  <c r="BN12" i="30"/>
  <c r="X9" i="30"/>
  <c r="AR9" i="30"/>
  <c r="BL9" i="30"/>
  <c r="S10" i="30"/>
  <c r="AM10" i="30"/>
  <c r="BG10" i="30"/>
  <c r="I12" i="30"/>
  <c r="AC12" i="30"/>
  <c r="AW12" i="30"/>
  <c r="X13" i="30"/>
  <c r="AR13" i="30"/>
  <c r="BL13" i="30"/>
  <c r="Z9" i="30"/>
  <c r="AT9" i="30"/>
  <c r="U10" i="30"/>
  <c r="AO10" i="30"/>
  <c r="P11" i="30"/>
  <c r="AJ11" i="30"/>
  <c r="K12" i="30"/>
  <c r="AE12" i="30"/>
  <c r="Z13" i="30"/>
  <c r="AT13" i="30"/>
  <c r="AM13" i="21"/>
  <c r="N9" i="21"/>
  <c r="AO9" i="21"/>
  <c r="I13" i="21"/>
  <c r="AO13" i="21"/>
  <c r="K13" i="21"/>
  <c r="AT13" i="21"/>
  <c r="S13" i="21"/>
  <c r="AW13" i="21"/>
  <c r="U13" i="21"/>
  <c r="AY13" i="21"/>
  <c r="Z13" i="21"/>
  <c r="BG13" i="21"/>
  <c r="AE9" i="21"/>
  <c r="BI9" i="21"/>
  <c r="AC13" i="21"/>
  <c r="BI13" i="21"/>
  <c r="AE13" i="21"/>
  <c r="BN13" i="21"/>
  <c r="BL11" i="21"/>
  <c r="AH9" i="21"/>
  <c r="BB9" i="21"/>
  <c r="I11" i="21"/>
  <c r="AC11" i="21"/>
  <c r="AW11" i="21"/>
  <c r="X13" i="21"/>
  <c r="AR13" i="21"/>
  <c r="BL13" i="21"/>
  <c r="AR11" i="21"/>
  <c r="BN11" i="21"/>
  <c r="K11" i="21"/>
  <c r="AE11" i="21"/>
  <c r="AY11" i="21"/>
  <c r="X11" i="21"/>
  <c r="N11" i="21"/>
  <c r="AH11" i="21"/>
  <c r="BB11" i="21"/>
  <c r="P11" i="21"/>
  <c r="AJ11" i="21"/>
  <c r="BD11" i="21"/>
  <c r="AT11" i="21"/>
  <c r="X9" i="21"/>
  <c r="AR9" i="21"/>
  <c r="BL9" i="21"/>
  <c r="S11" i="21"/>
  <c r="AM11" i="21"/>
  <c r="BG11" i="21"/>
  <c r="N13" i="21"/>
  <c r="AH13" i="21"/>
  <c r="BB13" i="21"/>
  <c r="Z11" i="21"/>
  <c r="Z9" i="21"/>
  <c r="AT9" i="21"/>
  <c r="U11" i="21"/>
  <c r="AO11" i="21"/>
  <c r="P13" i="21"/>
  <c r="AJ13" i="21"/>
  <c r="AM10" i="20"/>
  <c r="K10" i="20"/>
  <c r="AT10" i="20"/>
  <c r="U11" i="20"/>
  <c r="I12" i="20"/>
  <c r="AH12" i="20"/>
  <c r="BG12" i="20"/>
  <c r="Z14" i="20"/>
  <c r="BN14" i="20"/>
  <c r="BB15" i="20"/>
  <c r="S16" i="20"/>
  <c r="AW16" i="20"/>
  <c r="S10" i="20"/>
  <c r="AW10" i="20"/>
  <c r="K12" i="20"/>
  <c r="AJ12" i="20"/>
  <c r="BI12" i="20"/>
  <c r="BD15" i="20"/>
  <c r="AY16" i="20"/>
  <c r="I10" i="20"/>
  <c r="AE12" i="20"/>
  <c r="U10" i="20"/>
  <c r="BG10" i="20"/>
  <c r="N12" i="20"/>
  <c r="AM12" i="20"/>
  <c r="AM14" i="20"/>
  <c r="N15" i="20"/>
  <c r="BI15" i="20"/>
  <c r="AC16" i="20"/>
  <c r="BB16" i="20"/>
  <c r="AO10" i="20"/>
  <c r="BD12" i="20"/>
  <c r="Z10" i="20"/>
  <c r="BI10" i="20"/>
  <c r="P12" i="20"/>
  <c r="AO12" i="20"/>
  <c r="AO14" i="20"/>
  <c r="P15" i="20"/>
  <c r="AE16" i="20"/>
  <c r="BD16" i="20"/>
  <c r="AC10" i="20"/>
  <c r="BN10" i="20"/>
  <c r="BB11" i="20"/>
  <c r="S12" i="20"/>
  <c r="AW12" i="20"/>
  <c r="I14" i="20"/>
  <c r="AT14" i="20"/>
  <c r="U15" i="20"/>
  <c r="I16" i="20"/>
  <c r="AH16" i="20"/>
  <c r="BG16" i="20"/>
  <c r="AE10" i="20"/>
  <c r="BD11" i="20"/>
  <c r="U12" i="20"/>
  <c r="AY12" i="20"/>
  <c r="K14" i="20"/>
  <c r="AW14" i="20"/>
  <c r="AH15" i="20"/>
  <c r="K16" i="20"/>
  <c r="AJ16" i="20"/>
  <c r="BI16" i="20"/>
  <c r="X9" i="20"/>
  <c r="AT9" i="20"/>
  <c r="Z13" i="20"/>
  <c r="AT13" i="20"/>
  <c r="BN13" i="20"/>
  <c r="I9" i="20"/>
  <c r="AC9" i="20"/>
  <c r="AW9" i="20"/>
  <c r="X10" i="20"/>
  <c r="AR10" i="20"/>
  <c r="BL10" i="20"/>
  <c r="S11" i="20"/>
  <c r="AM11" i="20"/>
  <c r="BG11" i="20"/>
  <c r="I13" i="20"/>
  <c r="AC13" i="20"/>
  <c r="AW13" i="20"/>
  <c r="X14" i="20"/>
  <c r="AR14" i="20"/>
  <c r="BL14" i="20"/>
  <c r="S15" i="20"/>
  <c r="AM15" i="20"/>
  <c r="BG15" i="20"/>
  <c r="X13" i="20"/>
  <c r="N9" i="20"/>
  <c r="AH9" i="20"/>
  <c r="BB9" i="20"/>
  <c r="X11" i="20"/>
  <c r="AR11" i="20"/>
  <c r="BL11" i="20"/>
  <c r="N13" i="20"/>
  <c r="AH13" i="20"/>
  <c r="BB13" i="20"/>
  <c r="X15" i="20"/>
  <c r="AR15" i="20"/>
  <c r="BL15" i="20"/>
  <c r="BL13" i="20"/>
  <c r="AE9" i="20"/>
  <c r="P9" i="20"/>
  <c r="AJ9" i="20"/>
  <c r="BD9" i="20"/>
  <c r="AY10" i="20"/>
  <c r="Z11" i="20"/>
  <c r="AT11" i="20"/>
  <c r="BN11" i="20"/>
  <c r="P13" i="20"/>
  <c r="AJ13" i="20"/>
  <c r="BD13" i="20"/>
  <c r="AE14" i="20"/>
  <c r="AY14" i="20"/>
  <c r="Z15" i="20"/>
  <c r="AT15" i="20"/>
  <c r="BN15" i="20"/>
  <c r="AR9" i="20"/>
  <c r="AR13" i="20"/>
  <c r="BN9" i="20"/>
  <c r="K9" i="20"/>
  <c r="AY9" i="20"/>
  <c r="K13" i="20"/>
  <c r="AY13" i="20"/>
  <c r="S9" i="20"/>
  <c r="AM9" i="20"/>
  <c r="BG9" i="20"/>
  <c r="N10" i="20"/>
  <c r="AH10" i="20"/>
  <c r="BB10" i="20"/>
  <c r="I11" i="20"/>
  <c r="AC11" i="20"/>
  <c r="AW11" i="20"/>
  <c r="X12" i="20"/>
  <c r="AR12" i="20"/>
  <c r="BL12" i="20"/>
  <c r="S13" i="20"/>
  <c r="AM13" i="20"/>
  <c r="BG13" i="20"/>
  <c r="N14" i="20"/>
  <c r="AH14" i="20"/>
  <c r="BB14" i="20"/>
  <c r="I15" i="20"/>
  <c r="AC15" i="20"/>
  <c r="AW15" i="20"/>
  <c r="X16" i="20"/>
  <c r="AR16" i="20"/>
  <c r="BL16" i="20"/>
  <c r="BL9" i="20"/>
  <c r="Z9" i="20"/>
  <c r="AE13" i="20"/>
  <c r="U9" i="20"/>
  <c r="AO9" i="20"/>
  <c r="P10" i="20"/>
  <c r="AJ10" i="20"/>
  <c r="K11" i="20"/>
  <c r="AE11" i="20"/>
  <c r="Z12" i="20"/>
  <c r="AT12" i="20"/>
  <c r="U13" i="20"/>
  <c r="AO13" i="20"/>
  <c r="P14" i="20"/>
  <c r="AJ14" i="20"/>
  <c r="K15" i="20"/>
  <c r="AE15" i="20"/>
  <c r="Z16" i="20"/>
  <c r="AT16" i="20"/>
  <c r="AC9" i="19"/>
  <c r="N10" i="19"/>
  <c r="BL11" i="19"/>
  <c r="S13" i="19"/>
  <c r="I14" i="19"/>
  <c r="N14" i="19"/>
  <c r="S12" i="19"/>
  <c r="AC14" i="19"/>
  <c r="AW9" i="19"/>
  <c r="AM12" i="19"/>
  <c r="AH14" i="19"/>
  <c r="BB9" i="19"/>
  <c r="BG12" i="19"/>
  <c r="AW14" i="19"/>
  <c r="I9" i="19"/>
  <c r="BG9" i="19"/>
  <c r="BB13" i="19"/>
  <c r="BB14" i="19"/>
  <c r="N9" i="19"/>
  <c r="I11" i="19"/>
  <c r="AW15" i="19"/>
  <c r="U9" i="19"/>
  <c r="AO9" i="19"/>
  <c r="BI9" i="19"/>
  <c r="P10" i="19"/>
  <c r="AJ10" i="19"/>
  <c r="BD10" i="19"/>
  <c r="K11" i="19"/>
  <c r="AE11" i="19"/>
  <c r="AY11" i="19"/>
  <c r="Z12" i="19"/>
  <c r="AT12" i="19"/>
  <c r="BN12" i="19"/>
  <c r="U13" i="19"/>
  <c r="AO13" i="19"/>
  <c r="BI13" i="19"/>
  <c r="P14" i="19"/>
  <c r="AJ14" i="19"/>
  <c r="BD14" i="19"/>
  <c r="K15" i="19"/>
  <c r="AE15" i="19"/>
  <c r="AY15" i="19"/>
  <c r="AR12" i="19"/>
  <c r="AC15" i="19"/>
  <c r="X9" i="19"/>
  <c r="AR9" i="19"/>
  <c r="BL9" i="19"/>
  <c r="S10" i="19"/>
  <c r="AM10" i="19"/>
  <c r="BG10" i="19"/>
  <c r="N11" i="19"/>
  <c r="AH11" i="19"/>
  <c r="BB11" i="19"/>
  <c r="I12" i="19"/>
  <c r="AC12" i="19"/>
  <c r="AW12" i="19"/>
  <c r="X13" i="19"/>
  <c r="AR13" i="19"/>
  <c r="BL13" i="19"/>
  <c r="S14" i="19"/>
  <c r="AM14" i="19"/>
  <c r="BG14" i="19"/>
  <c r="N15" i="19"/>
  <c r="AH15" i="19"/>
  <c r="BB15" i="19"/>
  <c r="Z9" i="19"/>
  <c r="AT9" i="19"/>
  <c r="BN9" i="19"/>
  <c r="U10" i="19"/>
  <c r="AO10" i="19"/>
  <c r="BI10" i="19"/>
  <c r="P11" i="19"/>
  <c r="AJ11" i="19"/>
  <c r="BD11" i="19"/>
  <c r="K12" i="19"/>
  <c r="AE12" i="19"/>
  <c r="AY12" i="19"/>
  <c r="Z13" i="19"/>
  <c r="AT13" i="19"/>
  <c r="BN13" i="19"/>
  <c r="U14" i="19"/>
  <c r="AO14" i="19"/>
  <c r="BI14" i="19"/>
  <c r="P15" i="19"/>
  <c r="AJ15" i="19"/>
  <c r="BD15" i="19"/>
  <c r="AC11" i="19"/>
  <c r="AW11" i="19"/>
  <c r="X12" i="19"/>
  <c r="BL12" i="19"/>
  <c r="I15" i="19"/>
  <c r="X10" i="19"/>
  <c r="AR10" i="19"/>
  <c r="BL10" i="19"/>
  <c r="S11" i="19"/>
  <c r="AM11" i="19"/>
  <c r="BG11" i="19"/>
  <c r="N12" i="19"/>
  <c r="AH12" i="19"/>
  <c r="BB12" i="19"/>
  <c r="X14" i="19"/>
  <c r="AR14" i="19"/>
  <c r="BL14" i="19"/>
  <c r="S15" i="19"/>
  <c r="AM15" i="19"/>
  <c r="BG15" i="19"/>
  <c r="K9" i="19"/>
  <c r="AE9" i="19"/>
  <c r="AY9" i="19"/>
  <c r="Z10" i="19"/>
  <c r="AT10" i="19"/>
  <c r="BN10" i="19"/>
  <c r="U11" i="19"/>
  <c r="AO11" i="19"/>
  <c r="BI11" i="19"/>
  <c r="P12" i="19"/>
  <c r="AJ12" i="19"/>
  <c r="BD12" i="19"/>
  <c r="K13" i="19"/>
  <c r="AE13" i="19"/>
  <c r="AY13" i="19"/>
  <c r="Z14" i="19"/>
  <c r="AT14" i="19"/>
  <c r="BN14" i="19"/>
  <c r="U15" i="19"/>
  <c r="AO15" i="19"/>
  <c r="BI15" i="19"/>
  <c r="X15" i="19"/>
  <c r="AR15" i="19"/>
  <c r="BL15" i="19"/>
  <c r="P9" i="19"/>
  <c r="AJ9" i="19"/>
  <c r="K10" i="19"/>
  <c r="AE10" i="19"/>
  <c r="Z11" i="19"/>
  <c r="AT11" i="19"/>
  <c r="U12" i="19"/>
  <c r="AO12" i="19"/>
  <c r="P13" i="19"/>
  <c r="AJ13" i="19"/>
  <c r="K14" i="19"/>
  <c r="AE14" i="19"/>
  <c r="Z15" i="19"/>
  <c r="AT15" i="19"/>
  <c r="N9" i="18"/>
  <c r="BB9" i="18"/>
  <c r="AW10" i="18"/>
  <c r="AM12" i="18"/>
  <c r="U13" i="18"/>
  <c r="I14" i="18"/>
  <c r="AW9" i="18"/>
  <c r="S9" i="18"/>
  <c r="BG9" i="18"/>
  <c r="P14" i="18"/>
  <c r="I9" i="18"/>
  <c r="U9" i="18"/>
  <c r="BI9" i="18"/>
  <c r="BB12" i="18"/>
  <c r="AC14" i="18"/>
  <c r="AC9" i="18"/>
  <c r="BG12" i="18"/>
  <c r="AJ14" i="18"/>
  <c r="AH9" i="18"/>
  <c r="I10" i="18"/>
  <c r="N12" i="18"/>
  <c r="BN12" i="18"/>
  <c r="AW14" i="18"/>
  <c r="AO9" i="18"/>
  <c r="AM9" i="18"/>
  <c r="P10" i="18"/>
  <c r="S12" i="18"/>
  <c r="BB13" i="18"/>
  <c r="BD14" i="18"/>
  <c r="AR11" i="18"/>
  <c r="P9" i="18"/>
  <c r="AJ9" i="18"/>
  <c r="BD9" i="18"/>
  <c r="K10" i="18"/>
  <c r="AE10" i="18"/>
  <c r="AY10" i="18"/>
  <c r="Z11" i="18"/>
  <c r="AT11" i="18"/>
  <c r="BN11" i="18"/>
  <c r="U12" i="18"/>
  <c r="AO12" i="18"/>
  <c r="BI12" i="18"/>
  <c r="P13" i="18"/>
  <c r="AJ13" i="18"/>
  <c r="BD13" i="18"/>
  <c r="K14" i="18"/>
  <c r="AE14" i="18"/>
  <c r="AY14" i="18"/>
  <c r="X11" i="18"/>
  <c r="BL11" i="18"/>
  <c r="N10" i="18"/>
  <c r="AH10" i="18"/>
  <c r="BB10" i="18"/>
  <c r="I11" i="18"/>
  <c r="AC11" i="18"/>
  <c r="AW11" i="18"/>
  <c r="X12" i="18"/>
  <c r="AR12" i="18"/>
  <c r="BL12" i="18"/>
  <c r="S13" i="18"/>
  <c r="AM13" i="18"/>
  <c r="BG13" i="18"/>
  <c r="N14" i="18"/>
  <c r="AH14" i="18"/>
  <c r="BB14" i="18"/>
  <c r="AE11" i="18"/>
  <c r="X9" i="18"/>
  <c r="AR9" i="18"/>
  <c r="BL9" i="18"/>
  <c r="S10" i="18"/>
  <c r="AM10" i="18"/>
  <c r="BG10" i="18"/>
  <c r="N11" i="18"/>
  <c r="AH11" i="18"/>
  <c r="BB11" i="18"/>
  <c r="I12" i="18"/>
  <c r="AC12" i="18"/>
  <c r="AW12" i="18"/>
  <c r="X13" i="18"/>
  <c r="AR13" i="18"/>
  <c r="BL13" i="18"/>
  <c r="S14" i="18"/>
  <c r="AM14" i="18"/>
  <c r="BG14" i="18"/>
  <c r="AY11" i="18"/>
  <c r="Z9" i="18"/>
  <c r="AT9" i="18"/>
  <c r="BN9" i="18"/>
  <c r="U10" i="18"/>
  <c r="AO10" i="18"/>
  <c r="BI10" i="18"/>
  <c r="P11" i="18"/>
  <c r="AJ11" i="18"/>
  <c r="BD11" i="18"/>
  <c r="K12" i="18"/>
  <c r="AE12" i="18"/>
  <c r="AY12" i="18"/>
  <c r="Z13" i="18"/>
  <c r="AT13" i="18"/>
  <c r="BN13" i="18"/>
  <c r="U14" i="18"/>
  <c r="AO14" i="18"/>
  <c r="BI14" i="18"/>
  <c r="K11" i="18"/>
  <c r="X10" i="18"/>
  <c r="AR10" i="18"/>
  <c r="BL10" i="18"/>
  <c r="S11" i="18"/>
  <c r="AM11" i="18"/>
  <c r="BG11" i="18"/>
  <c r="X14" i="18"/>
  <c r="AR14" i="18"/>
  <c r="BL14" i="18"/>
  <c r="K9" i="18"/>
  <c r="AE9" i="18"/>
  <c r="Z10" i="18"/>
  <c r="AT10" i="18"/>
  <c r="U11" i="18"/>
  <c r="AO11" i="18"/>
  <c r="P12" i="18"/>
  <c r="AJ12" i="18"/>
  <c r="K13" i="18"/>
  <c r="AE13" i="18"/>
  <c r="Z14" i="18"/>
  <c r="AT14" i="18"/>
  <c r="G10" i="19" l="1"/>
  <c r="G13" i="21"/>
  <c r="BQ12" i="30"/>
  <c r="BQ13" i="30"/>
  <c r="G11" i="30"/>
  <c r="BQ9" i="30"/>
  <c r="G9" i="30"/>
  <c r="G13" i="30"/>
  <c r="G10" i="30"/>
  <c r="G12" i="30"/>
  <c r="G11" i="21"/>
  <c r="G9" i="21"/>
  <c r="G16" i="20"/>
  <c r="G12" i="20"/>
  <c r="G9" i="20"/>
  <c r="G14" i="20"/>
  <c r="G11" i="20"/>
  <c r="G10" i="20"/>
  <c r="G15" i="20"/>
  <c r="G13" i="20"/>
  <c r="G9" i="19"/>
  <c r="G14" i="19"/>
  <c r="G13" i="19"/>
  <c r="G11" i="19"/>
  <c r="G15" i="19"/>
  <c r="G12" i="19"/>
  <c r="G14" i="18"/>
  <c r="G13" i="18"/>
  <c r="G9" i="18"/>
  <c r="G10" i="18"/>
  <c r="G12" i="18"/>
  <c r="G11" i="18"/>
  <c r="BA14" i="15" l="1"/>
  <c r="BA13" i="15"/>
  <c r="BA12" i="15"/>
  <c r="BA11" i="15"/>
  <c r="BA10" i="15"/>
  <c r="BP13" i="18"/>
  <c r="BP12" i="18"/>
  <c r="BP11" i="18"/>
  <c r="BP10" i="18"/>
  <c r="BP15" i="19"/>
  <c r="BP14" i="19"/>
  <c r="BP13" i="19"/>
  <c r="BP12" i="19"/>
  <c r="BP11" i="19"/>
  <c r="BP10" i="19"/>
  <c r="BP16" i="20"/>
  <c r="BP15" i="20"/>
  <c r="BP14" i="20"/>
  <c r="BP13" i="20"/>
  <c r="BP12" i="20"/>
  <c r="BP11" i="20"/>
  <c r="BP10" i="20"/>
  <c r="BP13" i="21"/>
  <c r="BP11" i="21"/>
  <c r="BP17" i="22"/>
  <c r="BP16" i="22"/>
  <c r="BP15" i="22"/>
  <c r="BP14" i="22"/>
  <c r="BP13" i="22"/>
  <c r="BP12" i="22"/>
  <c r="BP11" i="22"/>
  <c r="BP10" i="22"/>
  <c r="BP13" i="23"/>
  <c r="BP12" i="23"/>
  <c r="BP11" i="23"/>
  <c r="BP10" i="23"/>
  <c r="BP10" i="25"/>
  <c r="BP18" i="28"/>
  <c r="BP17" i="28"/>
  <c r="BP15" i="28"/>
  <c r="BP14" i="28"/>
  <c r="BP13" i="28"/>
  <c r="BP12" i="28"/>
  <c r="BP11" i="28"/>
  <c r="BP11" i="29"/>
  <c r="BP10" i="29"/>
  <c r="BP13" i="30"/>
  <c r="BP12" i="30"/>
  <c r="BP11" i="30"/>
  <c r="BP10" i="30"/>
  <c r="BP12" i="33"/>
  <c r="BP11" i="33"/>
  <c r="BP10" i="33"/>
  <c r="BP14" i="34"/>
  <c r="BP13" i="34"/>
  <c r="BP12" i="34"/>
  <c r="BP11" i="34"/>
  <c r="BP10" i="34"/>
  <c r="BP10" i="35"/>
  <c r="BP11" i="12"/>
  <c r="BP10" i="12"/>
  <c r="BP9" i="16" l="1"/>
  <c r="BP9" i="12"/>
  <c r="BP9" i="18"/>
  <c r="BP9" i="19"/>
  <c r="BP9" i="20"/>
  <c r="BP9" i="21"/>
  <c r="BP9" i="22"/>
  <c r="BP9" i="23"/>
  <c r="BP9" i="24"/>
  <c r="BP9" i="25"/>
  <c r="BP9" i="27"/>
  <c r="BP9" i="28"/>
  <c r="BP9" i="29"/>
  <c r="BP9" i="33"/>
  <c r="BP9" i="34"/>
  <c r="BP9" i="35"/>
  <c r="BP9" i="26"/>
  <c r="F10" i="23"/>
  <c r="F11" i="23"/>
  <c r="F12" i="23"/>
  <c r="F13" i="23"/>
  <c r="F9" i="23"/>
  <c r="F9" i="26"/>
  <c r="BN13" i="23" l="1"/>
  <c r="AT13" i="23"/>
  <c r="Z13" i="23"/>
  <c r="BL13" i="23"/>
  <c r="AR13" i="23"/>
  <c r="X13" i="23"/>
  <c r="BI13" i="23"/>
  <c r="AO13" i="23"/>
  <c r="U13" i="23"/>
  <c r="BG13" i="23"/>
  <c r="AM13" i="23"/>
  <c r="AE13" i="23"/>
  <c r="AC13" i="23"/>
  <c r="BD13" i="23"/>
  <c r="AJ13" i="23"/>
  <c r="BB13" i="23"/>
  <c r="AH13" i="23"/>
  <c r="AY13" i="23"/>
  <c r="AW13" i="23"/>
  <c r="BG12" i="23"/>
  <c r="AM12" i="23"/>
  <c r="N12" i="23"/>
  <c r="BI12" i="23"/>
  <c r="BD12" i="23"/>
  <c r="AJ12" i="23"/>
  <c r="U12" i="23"/>
  <c r="AO12" i="23"/>
  <c r="BB12" i="23"/>
  <c r="AH12" i="23"/>
  <c r="I12" i="23"/>
  <c r="AR12" i="23"/>
  <c r="AY12" i="23"/>
  <c r="AE12" i="23"/>
  <c r="AW12" i="23"/>
  <c r="Z12" i="23"/>
  <c r="BL12" i="23"/>
  <c r="BN12" i="23"/>
  <c r="AT12" i="23"/>
  <c r="X12" i="23"/>
  <c r="BI9" i="23"/>
  <c r="AM9" i="23"/>
  <c r="N9" i="23"/>
  <c r="BG9" i="23"/>
  <c r="AJ9" i="23"/>
  <c r="BD9" i="23"/>
  <c r="AE9" i="23"/>
  <c r="I9" i="23"/>
  <c r="AR9" i="23"/>
  <c r="BB9" i="23"/>
  <c r="AC9" i="23"/>
  <c r="BN9" i="23"/>
  <c r="AY9" i="23"/>
  <c r="Z9" i="23"/>
  <c r="AT9" i="23"/>
  <c r="X9" i="23"/>
  <c r="U9" i="23"/>
  <c r="AO9" i="23"/>
  <c r="AW10" i="23"/>
  <c r="Z10" i="23"/>
  <c r="BN10" i="23"/>
  <c r="AT10" i="23"/>
  <c r="X10" i="23"/>
  <c r="BL10" i="23"/>
  <c r="AR10" i="23"/>
  <c r="U10" i="23"/>
  <c r="AC10" i="23"/>
  <c r="BI10" i="23"/>
  <c r="AO10" i="23"/>
  <c r="S10" i="23"/>
  <c r="AE10" i="23"/>
  <c r="BG10" i="23"/>
  <c r="AM10" i="23"/>
  <c r="I10" i="23"/>
  <c r="BD10" i="23"/>
  <c r="AJ10" i="23"/>
  <c r="BB10" i="23"/>
  <c r="AY10" i="23"/>
  <c r="AW11" i="23"/>
  <c r="AC11" i="23"/>
  <c r="I11" i="23"/>
  <c r="BD11" i="23"/>
  <c r="AT11" i="23"/>
  <c r="Z11" i="23"/>
  <c r="AR11" i="23"/>
  <c r="X11" i="23"/>
  <c r="BN11" i="23"/>
  <c r="AO11" i="23"/>
  <c r="U11" i="23"/>
  <c r="N11" i="23"/>
  <c r="AY11" i="23"/>
  <c r="BL11" i="23"/>
  <c r="AM11" i="23"/>
  <c r="S11" i="23"/>
  <c r="AE11" i="23"/>
  <c r="BI11" i="23"/>
  <c r="AJ11" i="23"/>
  <c r="AH11" i="23"/>
  <c r="BN9" i="26"/>
  <c r="Z9" i="26"/>
  <c r="BI9" i="26"/>
  <c r="U9" i="26"/>
  <c r="BD9" i="26"/>
  <c r="AY9" i="26"/>
  <c r="AT9" i="26"/>
  <c r="AO9" i="26"/>
  <c r="AJ9" i="26"/>
  <c r="AE9" i="26"/>
  <c r="BL9" i="16"/>
  <c r="AR9" i="16"/>
  <c r="X9" i="16"/>
  <c r="BI9" i="16"/>
  <c r="AO9" i="16"/>
  <c r="U9" i="16"/>
  <c r="BG9" i="16"/>
  <c r="AM9" i="16"/>
  <c r="S9" i="16"/>
  <c r="BD9" i="16"/>
  <c r="AJ9" i="16"/>
  <c r="P9" i="16"/>
  <c r="BB9" i="16"/>
  <c r="AH9" i="16"/>
  <c r="N9" i="16"/>
  <c r="AT9" i="16"/>
  <c r="AY9" i="16"/>
  <c r="AE9" i="16"/>
  <c r="K9" i="16"/>
  <c r="Z9" i="16"/>
  <c r="AW9" i="16"/>
  <c r="AC9" i="16"/>
  <c r="I9" i="16"/>
  <c r="BN9" i="16"/>
  <c r="BQ10" i="34"/>
  <c r="BQ10" i="25"/>
  <c r="BQ12" i="19"/>
  <c r="BQ13" i="21"/>
  <c r="BB12" i="15" l="1"/>
  <c r="BQ9" i="16"/>
  <c r="G9" i="16"/>
  <c r="BQ9" i="12"/>
  <c r="BQ15" i="19"/>
  <c r="BQ14" i="20"/>
  <c r="BQ11" i="23"/>
  <c r="BB11" i="15"/>
  <c r="BQ12" i="34"/>
  <c r="BQ11" i="21"/>
  <c r="BQ10" i="22"/>
  <c r="BQ11" i="19"/>
  <c r="BQ14" i="28"/>
  <c r="BQ14" i="19"/>
  <c r="BQ10" i="18"/>
  <c r="BQ11" i="22"/>
  <c r="BQ11" i="30"/>
  <c r="BQ13" i="28"/>
  <c r="BQ12" i="23"/>
  <c r="BQ13" i="19"/>
  <c r="BB13" i="15"/>
  <c r="BQ15" i="28"/>
  <c r="BQ15" i="20"/>
  <c r="BQ17" i="28"/>
  <c r="BQ12" i="18"/>
  <c r="BQ13" i="22"/>
  <c r="BQ13" i="23"/>
  <c r="BQ14" i="18"/>
  <c r="BQ16" i="20"/>
  <c r="BQ17" i="22"/>
  <c r="BQ10" i="19"/>
  <c r="BQ10" i="23"/>
  <c r="BQ10" i="30"/>
  <c r="BQ11" i="12"/>
  <c r="BQ11" i="18"/>
  <c r="BQ11" i="33"/>
  <c r="BQ10" i="35"/>
  <c r="BQ12" i="33"/>
  <c r="BQ13" i="18"/>
  <c r="BQ13" i="20"/>
  <c r="BQ13" i="34"/>
  <c r="BQ11" i="28"/>
  <c r="BQ14" i="22"/>
  <c r="BQ10" i="12"/>
  <c r="BQ11" i="34"/>
  <c r="BQ12" i="20"/>
  <c r="BQ16" i="22"/>
  <c r="BQ18" i="28"/>
  <c r="BQ15" i="22"/>
  <c r="BQ11" i="20"/>
  <c r="BQ12" i="28"/>
  <c r="BQ11" i="29"/>
  <c r="BQ11" i="32"/>
  <c r="BQ12" i="22"/>
  <c r="BQ10" i="33"/>
  <c r="BQ14" i="34"/>
  <c r="BB14" i="15"/>
  <c r="BQ10" i="29"/>
  <c r="BQ10" i="32"/>
  <c r="BB10" i="15"/>
  <c r="BQ10" i="20"/>
  <c r="BQ9" i="25"/>
  <c r="BQ9" i="18"/>
  <c r="BQ9" i="26"/>
  <c r="BQ9" i="21"/>
  <c r="BQ9" i="32"/>
  <c r="BQ9" i="27"/>
  <c r="BQ9" i="22"/>
  <c r="BQ9" i="33"/>
  <c r="BQ9" i="19"/>
  <c r="BQ9" i="20"/>
  <c r="BQ9" i="23"/>
  <c r="BQ9" i="24"/>
  <c r="BQ9" i="35"/>
  <c r="BQ9" i="28"/>
  <c r="G12" i="23"/>
  <c r="G13" i="23"/>
  <c r="G11" i="23"/>
  <c r="G10" i="23"/>
  <c r="G9" i="26"/>
  <c r="G9" i="23"/>
  <c r="BN11" i="35"/>
  <c r="BH22" i="3" s="1"/>
  <c r="BL11" i="35"/>
  <c r="BG22" i="3" s="1"/>
  <c r="BI11" i="35"/>
  <c r="BD22" i="3" s="1"/>
  <c r="BG11" i="35"/>
  <c r="BC22" i="3" s="1"/>
  <c r="BD11" i="35"/>
  <c r="AZ22" i="3" s="1"/>
  <c r="BB11" i="35"/>
  <c r="AY22" i="3" s="1"/>
  <c r="AY11" i="35"/>
  <c r="AV22" i="3" s="1"/>
  <c r="AW11" i="35"/>
  <c r="AU22" i="3" s="1"/>
  <c r="AT11" i="35"/>
  <c r="AR22" i="3" s="1"/>
  <c r="AR11" i="35"/>
  <c r="AQ22" i="3" s="1"/>
  <c r="AO11" i="35"/>
  <c r="AN22" i="3" s="1"/>
  <c r="AM11" i="35"/>
  <c r="AM22" i="3" s="1"/>
  <c r="AJ11" i="35"/>
  <c r="AJ22" i="3" s="1"/>
  <c r="AH11" i="35"/>
  <c r="AI22" i="3" s="1"/>
  <c r="AE11" i="35"/>
  <c r="AF22" i="3" s="1"/>
  <c r="AC11" i="35"/>
  <c r="AE22" i="3" s="1"/>
  <c r="Z11" i="35"/>
  <c r="AB22" i="3" s="1"/>
  <c r="X11" i="35"/>
  <c r="AA22" i="3" s="1"/>
  <c r="U11" i="35"/>
  <c r="X22" i="3" s="1"/>
  <c r="S11" i="35"/>
  <c r="W22" i="3" s="1"/>
  <c r="P11" i="35"/>
  <c r="T22" i="3" s="1"/>
  <c r="N11" i="35"/>
  <c r="S22" i="3" s="1"/>
  <c r="K11" i="35"/>
  <c r="P22" i="3" s="1"/>
  <c r="I11" i="35"/>
  <c r="O22" i="3" s="1"/>
  <c r="BN15" i="34"/>
  <c r="BH21" i="3" s="1"/>
  <c r="BL15" i="34"/>
  <c r="BG21" i="3" s="1"/>
  <c r="BI15" i="34"/>
  <c r="BD21" i="3" s="1"/>
  <c r="BG15" i="34"/>
  <c r="BC21" i="3" s="1"/>
  <c r="BD15" i="34"/>
  <c r="AZ21" i="3" s="1"/>
  <c r="BB15" i="34"/>
  <c r="AY21" i="3" s="1"/>
  <c r="AY15" i="34"/>
  <c r="AV21" i="3" s="1"/>
  <c r="AW15" i="34"/>
  <c r="AU21" i="3" s="1"/>
  <c r="AT15" i="34"/>
  <c r="AR21" i="3" s="1"/>
  <c r="AR15" i="34"/>
  <c r="AQ21" i="3" s="1"/>
  <c r="AO15" i="34"/>
  <c r="AN21" i="3" s="1"/>
  <c r="AM15" i="34"/>
  <c r="AM21" i="3" s="1"/>
  <c r="AJ15" i="34"/>
  <c r="AJ21" i="3" s="1"/>
  <c r="AH15" i="34"/>
  <c r="AI21" i="3" s="1"/>
  <c r="AE15" i="34"/>
  <c r="AF21" i="3" s="1"/>
  <c r="AC15" i="34"/>
  <c r="AE21" i="3" s="1"/>
  <c r="Z15" i="34"/>
  <c r="AB21" i="3" s="1"/>
  <c r="X15" i="34"/>
  <c r="AA21" i="3" s="1"/>
  <c r="U15" i="34"/>
  <c r="X21" i="3" s="1"/>
  <c r="S15" i="34"/>
  <c r="W21" i="3" s="1"/>
  <c r="P15" i="34"/>
  <c r="T21" i="3" s="1"/>
  <c r="N15" i="34"/>
  <c r="S21" i="3" s="1"/>
  <c r="K15" i="34"/>
  <c r="P21" i="3" s="1"/>
  <c r="I15" i="34"/>
  <c r="O21" i="3" s="1"/>
  <c r="BN13" i="33"/>
  <c r="BH20" i="3" s="1"/>
  <c r="BL13" i="33"/>
  <c r="BG20" i="3" s="1"/>
  <c r="BI13" i="33"/>
  <c r="BD20" i="3" s="1"/>
  <c r="BG13" i="33"/>
  <c r="BC20" i="3" s="1"/>
  <c r="BD13" i="33"/>
  <c r="AZ20" i="3" s="1"/>
  <c r="BB13" i="33"/>
  <c r="AY20" i="3" s="1"/>
  <c r="AY13" i="33"/>
  <c r="AV20" i="3" s="1"/>
  <c r="AW13" i="33"/>
  <c r="AU20" i="3" s="1"/>
  <c r="AT13" i="33"/>
  <c r="AR20" i="3" s="1"/>
  <c r="AR13" i="33"/>
  <c r="AQ20" i="3" s="1"/>
  <c r="AO13" i="33"/>
  <c r="AN20" i="3" s="1"/>
  <c r="AM13" i="33"/>
  <c r="AM20" i="3" s="1"/>
  <c r="AJ13" i="33"/>
  <c r="AJ20" i="3" s="1"/>
  <c r="AH13" i="33"/>
  <c r="AI20" i="3" s="1"/>
  <c r="AE13" i="33"/>
  <c r="AF20" i="3" s="1"/>
  <c r="AC13" i="33"/>
  <c r="AE20" i="3" s="1"/>
  <c r="Z13" i="33"/>
  <c r="AB20" i="3" s="1"/>
  <c r="X13" i="33"/>
  <c r="AA20" i="3" s="1"/>
  <c r="U13" i="33"/>
  <c r="X20" i="3" s="1"/>
  <c r="S13" i="33"/>
  <c r="W20" i="3" s="1"/>
  <c r="P13" i="33"/>
  <c r="T20" i="3" s="1"/>
  <c r="N13" i="33"/>
  <c r="S20" i="3" s="1"/>
  <c r="K13" i="33"/>
  <c r="P20" i="3" s="1"/>
  <c r="I13" i="33"/>
  <c r="O20" i="3" s="1"/>
  <c r="BN12" i="32"/>
  <c r="BH19" i="3" s="1"/>
  <c r="BL12" i="32"/>
  <c r="BG19" i="3" s="1"/>
  <c r="BI12" i="32"/>
  <c r="BD19" i="3" s="1"/>
  <c r="BG12" i="32"/>
  <c r="BC19" i="3" s="1"/>
  <c r="BD12" i="32"/>
  <c r="AZ19" i="3" s="1"/>
  <c r="BB12" i="32"/>
  <c r="AY19" i="3" s="1"/>
  <c r="AY12" i="32"/>
  <c r="AV19" i="3" s="1"/>
  <c r="AW12" i="32"/>
  <c r="AU19" i="3" s="1"/>
  <c r="AT12" i="32"/>
  <c r="AR19" i="3" s="1"/>
  <c r="AR12" i="32"/>
  <c r="AQ19" i="3" s="1"/>
  <c r="AO12" i="32"/>
  <c r="AN19" i="3" s="1"/>
  <c r="AM12" i="32"/>
  <c r="AM19" i="3" s="1"/>
  <c r="AJ12" i="32"/>
  <c r="AJ19" i="3" s="1"/>
  <c r="AH12" i="32"/>
  <c r="AI19" i="3" s="1"/>
  <c r="AE12" i="32"/>
  <c r="AF19" i="3" s="1"/>
  <c r="AC12" i="32"/>
  <c r="AE19" i="3" s="1"/>
  <c r="Z12" i="32"/>
  <c r="AB19" i="3" s="1"/>
  <c r="X12" i="32"/>
  <c r="AA19" i="3" s="1"/>
  <c r="U12" i="32"/>
  <c r="X19" i="3" s="1"/>
  <c r="S12" i="32"/>
  <c r="W19" i="3" s="1"/>
  <c r="P12" i="32"/>
  <c r="T19" i="3" s="1"/>
  <c r="N12" i="32"/>
  <c r="S19" i="3" s="1"/>
  <c r="K12" i="32"/>
  <c r="P19" i="3" s="1"/>
  <c r="I12" i="32"/>
  <c r="O19" i="3" s="1"/>
  <c r="BN14" i="30"/>
  <c r="BH18" i="3" s="1"/>
  <c r="BL14" i="30"/>
  <c r="BG18" i="3" s="1"/>
  <c r="BI14" i="30"/>
  <c r="BD18" i="3" s="1"/>
  <c r="BG14" i="30"/>
  <c r="BC18" i="3" s="1"/>
  <c r="BD14" i="30"/>
  <c r="AZ18" i="3" s="1"/>
  <c r="BB14" i="30"/>
  <c r="AY18" i="3" s="1"/>
  <c r="AY14" i="30"/>
  <c r="AV18" i="3" s="1"/>
  <c r="AW14" i="30"/>
  <c r="AU18" i="3" s="1"/>
  <c r="AT14" i="30"/>
  <c r="AR18" i="3" s="1"/>
  <c r="AR14" i="30"/>
  <c r="AQ18" i="3" s="1"/>
  <c r="AO14" i="30"/>
  <c r="AN18" i="3" s="1"/>
  <c r="AM14" i="30"/>
  <c r="AM18" i="3" s="1"/>
  <c r="AJ14" i="30"/>
  <c r="AJ18" i="3" s="1"/>
  <c r="AH14" i="30"/>
  <c r="AI18" i="3" s="1"/>
  <c r="AE14" i="30"/>
  <c r="AF18" i="3" s="1"/>
  <c r="AC14" i="30"/>
  <c r="AE18" i="3" s="1"/>
  <c r="Z14" i="30"/>
  <c r="AB18" i="3" s="1"/>
  <c r="X14" i="30"/>
  <c r="AA18" i="3" s="1"/>
  <c r="U14" i="30"/>
  <c r="X18" i="3" s="1"/>
  <c r="S14" i="30"/>
  <c r="W18" i="3" s="1"/>
  <c r="P14" i="30"/>
  <c r="T18" i="3" s="1"/>
  <c r="N14" i="30"/>
  <c r="S18" i="3" s="1"/>
  <c r="K14" i="30"/>
  <c r="P18" i="3" s="1"/>
  <c r="I14" i="30"/>
  <c r="BN12" i="29"/>
  <c r="BH17" i="3" s="1"/>
  <c r="BL12" i="29"/>
  <c r="BG17" i="3" s="1"/>
  <c r="BI12" i="29"/>
  <c r="BD17" i="3" s="1"/>
  <c r="BG12" i="29"/>
  <c r="BC17" i="3" s="1"/>
  <c r="BD12" i="29"/>
  <c r="AZ17" i="3" s="1"/>
  <c r="BB12" i="29"/>
  <c r="AY17" i="3" s="1"/>
  <c r="AY12" i="29"/>
  <c r="AV17" i="3" s="1"/>
  <c r="AW12" i="29"/>
  <c r="AU17" i="3" s="1"/>
  <c r="AT12" i="29"/>
  <c r="AR17" i="3" s="1"/>
  <c r="AR12" i="29"/>
  <c r="AQ17" i="3" s="1"/>
  <c r="AO12" i="29"/>
  <c r="AN17" i="3" s="1"/>
  <c r="AM12" i="29"/>
  <c r="AM17" i="3" s="1"/>
  <c r="AJ12" i="29"/>
  <c r="AJ17" i="3" s="1"/>
  <c r="AH12" i="29"/>
  <c r="AI17" i="3" s="1"/>
  <c r="AE12" i="29"/>
  <c r="AF17" i="3" s="1"/>
  <c r="AC12" i="29"/>
  <c r="AE17" i="3" s="1"/>
  <c r="Z12" i="29"/>
  <c r="AB17" i="3" s="1"/>
  <c r="X12" i="29"/>
  <c r="AA17" i="3" s="1"/>
  <c r="U12" i="29"/>
  <c r="X17" i="3" s="1"/>
  <c r="S12" i="29"/>
  <c r="W17" i="3" s="1"/>
  <c r="P12" i="29"/>
  <c r="T17" i="3" s="1"/>
  <c r="N12" i="29"/>
  <c r="S17" i="3" s="1"/>
  <c r="K12" i="29"/>
  <c r="P17" i="3" s="1"/>
  <c r="I12" i="29"/>
  <c r="O17" i="3" s="1"/>
  <c r="BN10" i="27"/>
  <c r="BH15" i="3" s="1"/>
  <c r="BL10" i="27"/>
  <c r="BG15" i="3" s="1"/>
  <c r="BI10" i="27"/>
  <c r="BD15" i="3" s="1"/>
  <c r="BG10" i="27"/>
  <c r="BC15" i="3" s="1"/>
  <c r="BD10" i="27"/>
  <c r="AZ15" i="3" s="1"/>
  <c r="BB10" i="27"/>
  <c r="AY15" i="3" s="1"/>
  <c r="AY10" i="27"/>
  <c r="AV15" i="3" s="1"/>
  <c r="AW10" i="27"/>
  <c r="AU15" i="3" s="1"/>
  <c r="AT10" i="27"/>
  <c r="AR15" i="3" s="1"/>
  <c r="AR10" i="27"/>
  <c r="AQ15" i="3" s="1"/>
  <c r="AO10" i="27"/>
  <c r="AN15" i="3" s="1"/>
  <c r="AM10" i="27"/>
  <c r="AM15" i="3" s="1"/>
  <c r="AJ10" i="27"/>
  <c r="AJ15" i="3" s="1"/>
  <c r="AH10" i="27"/>
  <c r="AI15" i="3" s="1"/>
  <c r="AE10" i="27"/>
  <c r="AF15" i="3" s="1"/>
  <c r="AC10" i="27"/>
  <c r="AE15" i="3" s="1"/>
  <c r="Z10" i="27"/>
  <c r="AB15" i="3" s="1"/>
  <c r="X10" i="27"/>
  <c r="AA15" i="3" s="1"/>
  <c r="U10" i="27"/>
  <c r="X15" i="3" s="1"/>
  <c r="S10" i="27"/>
  <c r="W15" i="3" s="1"/>
  <c r="P10" i="27"/>
  <c r="T15" i="3" s="1"/>
  <c r="N10" i="27"/>
  <c r="S15" i="3" s="1"/>
  <c r="K10" i="27"/>
  <c r="P15" i="3" s="1"/>
  <c r="I10" i="27"/>
  <c r="O15" i="3" s="1"/>
  <c r="BN10" i="26"/>
  <c r="BH14" i="3" s="1"/>
  <c r="BL10" i="26"/>
  <c r="BG14" i="3" s="1"/>
  <c r="BI10" i="26"/>
  <c r="BD14" i="3" s="1"/>
  <c r="BG10" i="26"/>
  <c r="BC14" i="3" s="1"/>
  <c r="BD10" i="26"/>
  <c r="AZ14" i="3" s="1"/>
  <c r="BB10" i="26"/>
  <c r="AY14" i="3" s="1"/>
  <c r="AY10" i="26"/>
  <c r="AV14" i="3" s="1"/>
  <c r="AW10" i="26"/>
  <c r="AU14" i="3" s="1"/>
  <c r="AT10" i="26"/>
  <c r="AR14" i="3" s="1"/>
  <c r="AR10" i="26"/>
  <c r="AQ14" i="3" s="1"/>
  <c r="AO10" i="26"/>
  <c r="AN14" i="3" s="1"/>
  <c r="AM10" i="26"/>
  <c r="AM14" i="3" s="1"/>
  <c r="AJ10" i="26"/>
  <c r="AJ14" i="3" s="1"/>
  <c r="AH10" i="26"/>
  <c r="AI14" i="3" s="1"/>
  <c r="AE10" i="26"/>
  <c r="AF14" i="3" s="1"/>
  <c r="AC10" i="26"/>
  <c r="AE14" i="3" s="1"/>
  <c r="Z10" i="26"/>
  <c r="AB14" i="3" s="1"/>
  <c r="X10" i="26"/>
  <c r="AA14" i="3" s="1"/>
  <c r="U10" i="26"/>
  <c r="X14" i="3" s="1"/>
  <c r="S10" i="26"/>
  <c r="W14" i="3" s="1"/>
  <c r="T14" i="3"/>
  <c r="N10" i="26"/>
  <c r="S14" i="3" s="1"/>
  <c r="P14" i="3"/>
  <c r="I10" i="26"/>
  <c r="O14" i="3" s="1"/>
  <c r="BN11" i="25"/>
  <c r="BH13" i="3" s="1"/>
  <c r="BL11" i="25"/>
  <c r="BG13" i="3" s="1"/>
  <c r="BI11" i="25"/>
  <c r="BD13" i="3" s="1"/>
  <c r="BG11" i="25"/>
  <c r="BC13" i="3" s="1"/>
  <c r="BD11" i="25"/>
  <c r="AZ13" i="3" s="1"/>
  <c r="BB11" i="25"/>
  <c r="AY13" i="3" s="1"/>
  <c r="AY11" i="25"/>
  <c r="AV13" i="3" s="1"/>
  <c r="AW11" i="25"/>
  <c r="AU13" i="3" s="1"/>
  <c r="AT11" i="25"/>
  <c r="AR13" i="3" s="1"/>
  <c r="AR11" i="25"/>
  <c r="AQ13" i="3" s="1"/>
  <c r="AO11" i="25"/>
  <c r="AN13" i="3" s="1"/>
  <c r="AM11" i="25"/>
  <c r="AM13" i="3" s="1"/>
  <c r="AJ11" i="25"/>
  <c r="AJ13" i="3" s="1"/>
  <c r="AH11" i="25"/>
  <c r="AI13" i="3" s="1"/>
  <c r="AE11" i="25"/>
  <c r="AF13" i="3" s="1"/>
  <c r="AC11" i="25"/>
  <c r="AE13" i="3" s="1"/>
  <c r="Z11" i="25"/>
  <c r="AB13" i="3" s="1"/>
  <c r="X11" i="25"/>
  <c r="AA13" i="3" s="1"/>
  <c r="U11" i="25"/>
  <c r="X13" i="3" s="1"/>
  <c r="S11" i="25"/>
  <c r="W13" i="3" s="1"/>
  <c r="P11" i="25"/>
  <c r="T13" i="3" s="1"/>
  <c r="N11" i="25"/>
  <c r="S13" i="3" s="1"/>
  <c r="K11" i="25"/>
  <c r="P13" i="3" s="1"/>
  <c r="I11" i="25"/>
  <c r="O13" i="3" s="1"/>
  <c r="BN10" i="24"/>
  <c r="BH12" i="3" s="1"/>
  <c r="BL10" i="24"/>
  <c r="BG12" i="3" s="1"/>
  <c r="BI10" i="24"/>
  <c r="BD12" i="3" s="1"/>
  <c r="BG10" i="24"/>
  <c r="BC12" i="3" s="1"/>
  <c r="BD10" i="24"/>
  <c r="AZ12" i="3" s="1"/>
  <c r="BB10" i="24"/>
  <c r="AY12" i="3" s="1"/>
  <c r="AY10" i="24"/>
  <c r="AV12" i="3" s="1"/>
  <c r="AW10" i="24"/>
  <c r="AU12" i="3" s="1"/>
  <c r="AT10" i="24"/>
  <c r="AR12" i="3" s="1"/>
  <c r="AR10" i="24"/>
  <c r="AQ12" i="3" s="1"/>
  <c r="AO10" i="24"/>
  <c r="AN12" i="3" s="1"/>
  <c r="AM10" i="24"/>
  <c r="AM12" i="3" s="1"/>
  <c r="AJ10" i="24"/>
  <c r="AJ12" i="3" s="1"/>
  <c r="AH10" i="24"/>
  <c r="AI12" i="3" s="1"/>
  <c r="AE10" i="24"/>
  <c r="AF12" i="3" s="1"/>
  <c r="AC10" i="24"/>
  <c r="AE12" i="3" s="1"/>
  <c r="Z10" i="24"/>
  <c r="AB12" i="3" s="1"/>
  <c r="X10" i="24"/>
  <c r="AA12" i="3" s="1"/>
  <c r="U10" i="24"/>
  <c r="X12" i="3" s="1"/>
  <c r="S10" i="24"/>
  <c r="W12" i="3" s="1"/>
  <c r="P10" i="24"/>
  <c r="T12" i="3" s="1"/>
  <c r="N10" i="24"/>
  <c r="S12" i="3" s="1"/>
  <c r="K10" i="24"/>
  <c r="P12" i="3" s="1"/>
  <c r="I10" i="24"/>
  <c r="O12" i="3" s="1"/>
  <c r="BN14" i="23"/>
  <c r="BH11" i="3" s="1"/>
  <c r="BL14" i="23"/>
  <c r="BG11" i="3" s="1"/>
  <c r="BI14" i="23"/>
  <c r="BD11" i="3" s="1"/>
  <c r="BG14" i="23"/>
  <c r="BC11" i="3" s="1"/>
  <c r="BD14" i="23"/>
  <c r="AZ11" i="3" s="1"/>
  <c r="BB14" i="23"/>
  <c r="AY11" i="3" s="1"/>
  <c r="AY14" i="23"/>
  <c r="AV11" i="3" s="1"/>
  <c r="AW14" i="23"/>
  <c r="AU11" i="3" s="1"/>
  <c r="AT14" i="23"/>
  <c r="AR11" i="3" s="1"/>
  <c r="AR14" i="23"/>
  <c r="AQ11" i="3" s="1"/>
  <c r="AO14" i="23"/>
  <c r="AN11" i="3" s="1"/>
  <c r="AM14" i="23"/>
  <c r="AM11" i="3" s="1"/>
  <c r="AJ14" i="23"/>
  <c r="AJ11" i="3" s="1"/>
  <c r="AH14" i="23"/>
  <c r="AI11" i="3" s="1"/>
  <c r="AE14" i="23"/>
  <c r="AF11" i="3" s="1"/>
  <c r="AC14" i="23"/>
  <c r="AE11" i="3" s="1"/>
  <c r="Z14" i="23"/>
  <c r="AB11" i="3" s="1"/>
  <c r="X14" i="23"/>
  <c r="AA11" i="3" s="1"/>
  <c r="U14" i="23"/>
  <c r="X11" i="3" s="1"/>
  <c r="S14" i="23"/>
  <c r="W11" i="3" s="1"/>
  <c r="T11" i="3"/>
  <c r="N14" i="23"/>
  <c r="S11" i="3" s="1"/>
  <c r="P11" i="3"/>
  <c r="I14" i="23"/>
  <c r="O11" i="3" s="1"/>
  <c r="BN18" i="22"/>
  <c r="BH10" i="3" s="1"/>
  <c r="BL18" i="22"/>
  <c r="BG10" i="3" s="1"/>
  <c r="BI18" i="22"/>
  <c r="BD10" i="3" s="1"/>
  <c r="BG18" i="22"/>
  <c r="BC10" i="3" s="1"/>
  <c r="BD18" i="22"/>
  <c r="AZ10" i="3" s="1"/>
  <c r="BB18" i="22"/>
  <c r="AY10" i="3" s="1"/>
  <c r="AY18" i="22"/>
  <c r="AV10" i="3" s="1"/>
  <c r="AW18" i="22"/>
  <c r="AU10" i="3" s="1"/>
  <c r="AT18" i="22"/>
  <c r="AR10" i="3" s="1"/>
  <c r="AR18" i="22"/>
  <c r="AQ10" i="3" s="1"/>
  <c r="AO18" i="22"/>
  <c r="AN10" i="3" s="1"/>
  <c r="AM18" i="22"/>
  <c r="AM10" i="3" s="1"/>
  <c r="AJ18" i="22"/>
  <c r="AJ10" i="3" s="1"/>
  <c r="AH18" i="22"/>
  <c r="AI10" i="3" s="1"/>
  <c r="AE18" i="22"/>
  <c r="AF10" i="3" s="1"/>
  <c r="AC18" i="22"/>
  <c r="AE10" i="3" s="1"/>
  <c r="Z18" i="22"/>
  <c r="AB10" i="3" s="1"/>
  <c r="X18" i="22"/>
  <c r="AA10" i="3" s="1"/>
  <c r="U18" i="22"/>
  <c r="X10" i="3" s="1"/>
  <c r="S18" i="22"/>
  <c r="W10" i="3" s="1"/>
  <c r="P18" i="22"/>
  <c r="T10" i="3" s="1"/>
  <c r="N18" i="22"/>
  <c r="S10" i="3" s="1"/>
  <c r="K18" i="22"/>
  <c r="P10" i="3" s="1"/>
  <c r="I18" i="22"/>
  <c r="O10" i="3" s="1"/>
  <c r="BN14" i="21"/>
  <c r="BH9" i="3" s="1"/>
  <c r="BL14" i="21"/>
  <c r="BG9" i="3" s="1"/>
  <c r="BI14" i="21"/>
  <c r="BD9" i="3" s="1"/>
  <c r="BG14" i="21"/>
  <c r="BC9" i="3" s="1"/>
  <c r="BD14" i="21"/>
  <c r="AZ9" i="3" s="1"/>
  <c r="BB14" i="21"/>
  <c r="AY9" i="3" s="1"/>
  <c r="AY14" i="21"/>
  <c r="AV9" i="3" s="1"/>
  <c r="AW14" i="21"/>
  <c r="AU9" i="3" s="1"/>
  <c r="AT14" i="21"/>
  <c r="AR9" i="3" s="1"/>
  <c r="AR14" i="21"/>
  <c r="AQ9" i="3" s="1"/>
  <c r="AO14" i="21"/>
  <c r="AN9" i="3" s="1"/>
  <c r="AM14" i="21"/>
  <c r="AM9" i="3" s="1"/>
  <c r="AJ14" i="21"/>
  <c r="AJ9" i="3" s="1"/>
  <c r="AH14" i="21"/>
  <c r="AI9" i="3" s="1"/>
  <c r="AE14" i="21"/>
  <c r="AF9" i="3" s="1"/>
  <c r="AC14" i="21"/>
  <c r="AE9" i="3" s="1"/>
  <c r="Z14" i="21"/>
  <c r="AB9" i="3" s="1"/>
  <c r="X14" i="21"/>
  <c r="AA9" i="3" s="1"/>
  <c r="U14" i="21"/>
  <c r="X9" i="3" s="1"/>
  <c r="S14" i="21"/>
  <c r="W9" i="3" s="1"/>
  <c r="P14" i="21"/>
  <c r="T9" i="3" s="1"/>
  <c r="N14" i="21"/>
  <c r="S9" i="3" s="1"/>
  <c r="K14" i="21"/>
  <c r="P9" i="3" s="1"/>
  <c r="I14" i="21"/>
  <c r="O9" i="3" s="1"/>
  <c r="BN17" i="20"/>
  <c r="BH8" i="3" s="1"/>
  <c r="BL17" i="20"/>
  <c r="BG8" i="3" s="1"/>
  <c r="BI17" i="20"/>
  <c r="BD8" i="3" s="1"/>
  <c r="BG17" i="20"/>
  <c r="BC8" i="3" s="1"/>
  <c r="BD17" i="20"/>
  <c r="AZ8" i="3" s="1"/>
  <c r="BB17" i="20"/>
  <c r="AY8" i="3" s="1"/>
  <c r="AY17" i="20"/>
  <c r="AV8" i="3" s="1"/>
  <c r="AW17" i="20"/>
  <c r="AU8" i="3" s="1"/>
  <c r="AT17" i="20"/>
  <c r="AR8" i="3" s="1"/>
  <c r="AR17" i="20"/>
  <c r="AQ8" i="3" s="1"/>
  <c r="AO17" i="20"/>
  <c r="AN8" i="3" s="1"/>
  <c r="AM17" i="20"/>
  <c r="AM8" i="3" s="1"/>
  <c r="AJ17" i="20"/>
  <c r="AJ8" i="3" s="1"/>
  <c r="AH17" i="20"/>
  <c r="AI8" i="3" s="1"/>
  <c r="AE17" i="20"/>
  <c r="AF8" i="3" s="1"/>
  <c r="AC17" i="20"/>
  <c r="AE8" i="3" s="1"/>
  <c r="Z17" i="20"/>
  <c r="AB8" i="3" s="1"/>
  <c r="X17" i="20"/>
  <c r="AA8" i="3" s="1"/>
  <c r="U17" i="20"/>
  <c r="X8" i="3" s="1"/>
  <c r="S17" i="20"/>
  <c r="W8" i="3" s="1"/>
  <c r="P17" i="20"/>
  <c r="T8" i="3" s="1"/>
  <c r="N17" i="20"/>
  <c r="S8" i="3" s="1"/>
  <c r="K17" i="20"/>
  <c r="P8" i="3" s="1"/>
  <c r="I17" i="20"/>
  <c r="O8" i="3" s="1"/>
  <c r="BN16" i="19"/>
  <c r="BH7" i="3" s="1"/>
  <c r="BL16" i="19"/>
  <c r="BG7" i="3" s="1"/>
  <c r="BI16" i="19"/>
  <c r="BD7" i="3" s="1"/>
  <c r="BG16" i="19"/>
  <c r="BC7" i="3" s="1"/>
  <c r="BD16" i="19"/>
  <c r="AZ7" i="3" s="1"/>
  <c r="BB16" i="19"/>
  <c r="AY7" i="3" s="1"/>
  <c r="AY16" i="19"/>
  <c r="AV7" i="3" s="1"/>
  <c r="AW16" i="19"/>
  <c r="AU7" i="3" s="1"/>
  <c r="AT16" i="19"/>
  <c r="AR7" i="3" s="1"/>
  <c r="AR16" i="19"/>
  <c r="AQ7" i="3" s="1"/>
  <c r="AO16" i="19"/>
  <c r="AN7" i="3" s="1"/>
  <c r="AM16" i="19"/>
  <c r="AM7" i="3" s="1"/>
  <c r="AJ16" i="19"/>
  <c r="AJ7" i="3" s="1"/>
  <c r="AH16" i="19"/>
  <c r="AI7" i="3" s="1"/>
  <c r="AE16" i="19"/>
  <c r="AF7" i="3" s="1"/>
  <c r="AC16" i="19"/>
  <c r="AE7" i="3" s="1"/>
  <c r="Z16" i="19"/>
  <c r="AB7" i="3" s="1"/>
  <c r="X16" i="19"/>
  <c r="AA7" i="3" s="1"/>
  <c r="U16" i="19"/>
  <c r="X7" i="3" s="1"/>
  <c r="S16" i="19"/>
  <c r="W7" i="3" s="1"/>
  <c r="P16" i="19"/>
  <c r="T7" i="3" s="1"/>
  <c r="N16" i="19"/>
  <c r="S7" i="3" s="1"/>
  <c r="K16" i="19"/>
  <c r="P7" i="3" s="1"/>
  <c r="I16" i="19"/>
  <c r="O7" i="3" s="1"/>
  <c r="BN15" i="18"/>
  <c r="BH6" i="3" s="1"/>
  <c r="BL15" i="18"/>
  <c r="BG6" i="3" s="1"/>
  <c r="BI15" i="18"/>
  <c r="BD6" i="3" s="1"/>
  <c r="BG15" i="18"/>
  <c r="BC6" i="3" s="1"/>
  <c r="BD15" i="18"/>
  <c r="AZ6" i="3" s="1"/>
  <c r="BB15" i="18"/>
  <c r="AY6" i="3" s="1"/>
  <c r="AY15" i="18"/>
  <c r="AV6" i="3" s="1"/>
  <c r="AW15" i="18"/>
  <c r="AU6" i="3" s="1"/>
  <c r="AT15" i="18"/>
  <c r="AR6" i="3" s="1"/>
  <c r="AR15" i="18"/>
  <c r="AQ6" i="3" s="1"/>
  <c r="AO15" i="18"/>
  <c r="AN6" i="3" s="1"/>
  <c r="AM15" i="18"/>
  <c r="AM6" i="3" s="1"/>
  <c r="AJ15" i="18"/>
  <c r="AJ6" i="3" s="1"/>
  <c r="AH15" i="18"/>
  <c r="AI6" i="3" s="1"/>
  <c r="AE15" i="18"/>
  <c r="AF6" i="3" s="1"/>
  <c r="AC15" i="18"/>
  <c r="AE6" i="3" s="1"/>
  <c r="Z15" i="18"/>
  <c r="AB6" i="3" s="1"/>
  <c r="X15" i="18"/>
  <c r="AA6" i="3" s="1"/>
  <c r="U15" i="18"/>
  <c r="X6" i="3" s="1"/>
  <c r="S15" i="18"/>
  <c r="W6" i="3" s="1"/>
  <c r="P15" i="18"/>
  <c r="T6" i="3" s="1"/>
  <c r="N15" i="18"/>
  <c r="S6" i="3" s="1"/>
  <c r="K15" i="18"/>
  <c r="P6" i="3" s="1"/>
  <c r="I15" i="18"/>
  <c r="O6" i="3" s="1"/>
  <c r="BN10" i="16"/>
  <c r="BH5" i="3" s="1"/>
  <c r="BL10" i="16"/>
  <c r="BG5" i="3" s="1"/>
  <c r="BI10" i="16"/>
  <c r="BD5" i="3" s="1"/>
  <c r="BG10" i="16"/>
  <c r="BC5" i="3" s="1"/>
  <c r="BD10" i="16"/>
  <c r="AZ5" i="3" s="1"/>
  <c r="BB10" i="16"/>
  <c r="AY5" i="3" s="1"/>
  <c r="AY10" i="16"/>
  <c r="AV5" i="3" s="1"/>
  <c r="AW10" i="16"/>
  <c r="AU5" i="3" s="1"/>
  <c r="AT10" i="16"/>
  <c r="AR5" i="3" s="1"/>
  <c r="AR10" i="16"/>
  <c r="AQ5" i="3" s="1"/>
  <c r="AO10" i="16"/>
  <c r="AN5" i="3" s="1"/>
  <c r="AM10" i="16"/>
  <c r="AM5" i="3" s="1"/>
  <c r="AJ10" i="16"/>
  <c r="AJ5" i="3" s="1"/>
  <c r="AH10" i="16"/>
  <c r="AI5" i="3" s="1"/>
  <c r="AE10" i="16"/>
  <c r="AF5" i="3" s="1"/>
  <c r="AC10" i="16"/>
  <c r="AE5" i="3" s="1"/>
  <c r="Z10" i="16"/>
  <c r="AB5" i="3" s="1"/>
  <c r="X10" i="16"/>
  <c r="AA5" i="3" s="1"/>
  <c r="U10" i="16"/>
  <c r="X5" i="3" s="1"/>
  <c r="S10" i="16"/>
  <c r="W5" i="3" s="1"/>
  <c r="P10" i="16"/>
  <c r="T5" i="3" s="1"/>
  <c r="N10" i="16"/>
  <c r="S5" i="3" s="1"/>
  <c r="K10" i="16"/>
  <c r="P5" i="3" s="1"/>
  <c r="I10" i="16"/>
  <c r="O5" i="3" s="1"/>
  <c r="BH4" i="3"/>
  <c r="BG4" i="3"/>
  <c r="BD4" i="3"/>
  <c r="BC4" i="3"/>
  <c r="AZ4" i="3"/>
  <c r="AY4" i="3"/>
  <c r="AV4" i="3"/>
  <c r="AU4" i="3"/>
  <c r="AR4" i="3"/>
  <c r="AQ4" i="3"/>
  <c r="AN4" i="3"/>
  <c r="AM4" i="3"/>
  <c r="AJ4" i="3"/>
  <c r="AI4" i="3"/>
  <c r="AF4" i="3"/>
  <c r="AE4" i="3"/>
  <c r="AB4" i="3"/>
  <c r="AA4" i="3"/>
  <c r="X4" i="3"/>
  <c r="W4" i="3"/>
  <c r="T4" i="3"/>
  <c r="S4" i="3"/>
  <c r="P4" i="3"/>
  <c r="F20" i="15"/>
  <c r="O4" i="3" s="1"/>
  <c r="BL21" i="3" l="1"/>
  <c r="BQ18" i="22"/>
  <c r="BK10" i="3" s="1"/>
  <c r="BL17" i="3"/>
  <c r="BL19" i="3"/>
  <c r="BL22" i="3"/>
  <c r="BL10" i="3"/>
  <c r="BL11" i="3"/>
  <c r="BL12" i="3"/>
  <c r="BL16" i="3"/>
  <c r="BL4" i="3"/>
  <c r="BL13" i="3"/>
  <c r="BL14" i="3"/>
  <c r="BL15" i="3"/>
  <c r="BL20" i="3"/>
  <c r="BL9" i="3"/>
  <c r="BL8" i="3"/>
  <c r="BL7" i="3"/>
  <c r="BL5" i="3"/>
  <c r="BL6" i="3"/>
  <c r="G10" i="27"/>
  <c r="G15" i="18"/>
  <c r="G15" i="34"/>
  <c r="BQ12" i="29"/>
  <c r="BK17" i="3" s="1"/>
  <c r="BQ14" i="30"/>
  <c r="BK18" i="3" s="1"/>
  <c r="G17" i="20"/>
  <c r="G11" i="25"/>
  <c r="BQ19" i="28"/>
  <c r="BK16" i="3" s="1"/>
  <c r="BQ17" i="20"/>
  <c r="BK8" i="3" s="1"/>
  <c r="BQ12" i="32"/>
  <c r="BK19" i="3" s="1"/>
  <c r="BQ10" i="16"/>
  <c r="BK5" i="3" s="1"/>
  <c r="BQ11" i="35"/>
  <c r="BQ16" i="19"/>
  <c r="BK7" i="3" s="1"/>
  <c r="BQ14" i="21"/>
  <c r="BK9" i="3" s="1"/>
  <c r="BQ14" i="23"/>
  <c r="BK11" i="3" s="1"/>
  <c r="BQ15" i="34"/>
  <c r="BK21" i="3" s="1"/>
  <c r="BQ10" i="26"/>
  <c r="BK14" i="3" s="1"/>
  <c r="BQ10" i="27"/>
  <c r="BK15" i="3" s="1"/>
  <c r="BQ10" i="24"/>
  <c r="BK12" i="3" s="1"/>
  <c r="BQ13" i="33"/>
  <c r="BK20" i="3" s="1"/>
  <c r="BQ15" i="18"/>
  <c r="BK6" i="3" s="1"/>
  <c r="BQ12" i="12"/>
  <c r="BK3" i="3" s="1"/>
  <c r="BQ11" i="25"/>
  <c r="BK13" i="3" s="1"/>
  <c r="G10" i="24"/>
  <c r="G10" i="16"/>
  <c r="G10" i="26"/>
  <c r="G14" i="23"/>
  <c r="G12" i="29"/>
  <c r="G14" i="21"/>
  <c r="G13" i="33"/>
  <c r="G18" i="22"/>
  <c r="G16" i="19"/>
  <c r="G12" i="32"/>
  <c r="G12" i="12"/>
  <c r="G11" i="35"/>
  <c r="G14" i="30"/>
  <c r="BB20" i="15"/>
  <c r="BK4" i="3" s="1"/>
  <c r="O18" i="3"/>
  <c r="BL18" i="3" s="1"/>
  <c r="BN12" i="12"/>
  <c r="BH3" i="3" s="1"/>
  <c r="BL12" i="12"/>
  <c r="BG3" i="3" s="1"/>
  <c r="BI12" i="12"/>
  <c r="BD3" i="3" s="1"/>
  <c r="BG12" i="12"/>
  <c r="BC3" i="3" s="1"/>
  <c r="BD12" i="12"/>
  <c r="AZ3" i="3" s="1"/>
  <c r="BB12" i="12"/>
  <c r="AY3" i="3" s="1"/>
  <c r="AY12" i="12"/>
  <c r="AV3" i="3" s="1"/>
  <c r="AW12" i="12"/>
  <c r="AU3" i="3" s="1"/>
  <c r="AT12" i="12"/>
  <c r="AR3" i="3" s="1"/>
  <c r="AR12" i="12"/>
  <c r="AQ3" i="3" s="1"/>
  <c r="AO12" i="12"/>
  <c r="AN3" i="3" s="1"/>
  <c r="AM12" i="12"/>
  <c r="AM3" i="3" s="1"/>
  <c r="AJ12" i="12"/>
  <c r="AJ3" i="3" s="1"/>
  <c r="AH12" i="12"/>
  <c r="AI3" i="3" s="1"/>
  <c r="AE12" i="12"/>
  <c r="AF3" i="3" s="1"/>
  <c r="AC12" i="12"/>
  <c r="AE3" i="3" s="1"/>
  <c r="Z12" i="12"/>
  <c r="AB3" i="3" s="1"/>
  <c r="X12" i="12"/>
  <c r="AA3" i="3" s="1"/>
  <c r="U12" i="12"/>
  <c r="X3" i="3" s="1"/>
  <c r="S12" i="12"/>
  <c r="W3" i="3" s="1"/>
  <c r="P12" i="12"/>
  <c r="T3" i="3" s="1"/>
  <c r="N12" i="12"/>
  <c r="S3" i="3" s="1"/>
  <c r="K12" i="12"/>
  <c r="P3" i="3" s="1"/>
  <c r="I12" i="12"/>
  <c r="BL3" i="3" l="1"/>
  <c r="BK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User</author>
  </authors>
  <commentList>
    <comment ref="C2" authorId="0" shapeId="0" xr:uid="{0FBBC546-2454-4A98-AB29-EB9D17C76D5A}">
      <text>
        <r>
          <rPr>
            <sz val="9"/>
            <color indexed="81"/>
            <rFont val="Tahoma"/>
            <family val="2"/>
          </rPr>
          <t xml:space="preserve">Corresponde al proceso que lidera la formulación y seguimiento del plan dentro de la subdirección responsable (ejemplo. Talento Humano, Direccionamiento estratégico, entre otros)
</t>
        </r>
      </text>
    </comment>
    <comment ref="D2" authorId="1" shapeId="0" xr:uid="{5FAD549C-42A4-4B67-B278-A2481B5D61AE}">
      <text>
        <r>
          <rPr>
            <b/>
            <sz val="9"/>
            <color indexed="81"/>
            <rFont val="Tahoma"/>
            <family val="2"/>
          </rPr>
          <t>Seleccione el propósito del Plan de Desarrollo Distrital que se relaciona con la actividad principal formulada.</t>
        </r>
      </text>
    </comment>
    <comment ref="E2" authorId="1" shapeId="0" xr:uid="{A93072E4-1AF9-4045-878C-0E81BD3FFA97}">
      <text>
        <r>
          <rPr>
            <b/>
            <sz val="9"/>
            <color indexed="81"/>
            <rFont val="Tahoma"/>
            <family val="2"/>
          </rPr>
          <t>Seleccione el Programa general del Plan de Desarrollo Distrital que se relaciona con el propósito y la actividad principal formulada.</t>
        </r>
      </text>
    </comment>
    <comment ref="F2" authorId="1" shapeId="0" xr:uid="{359F44E2-A6C3-4AE6-84D4-48D699609BB4}">
      <text>
        <r>
          <rPr>
            <b/>
            <sz val="9"/>
            <color indexed="81"/>
            <rFont val="Tahoma"/>
            <family val="2"/>
          </rPr>
          <t>Seleccione la Meta sector del Plan de Desarrollo Distrital que se relaciona con el propósito, el programa y la o las actividades principales formuladas.</t>
        </r>
      </text>
    </comment>
    <comment ref="G2" authorId="1" shapeId="0" xr:uid="{0F903DA7-EEBE-46D0-AE19-9FAF706199FD}">
      <text>
        <r>
          <rPr>
            <b/>
            <sz val="9"/>
            <color indexed="81"/>
            <rFont val="Tahoma"/>
            <family val="2"/>
          </rPr>
          <t>Seleccione el Proyecto de inversión que se relaciona con la o las actividades principales formuladas.</t>
        </r>
      </text>
    </comment>
    <comment ref="H2" authorId="1" shapeId="0" xr:uid="{F1940A0B-4150-42D7-A4CC-F3633BB2CE4D}">
      <text>
        <r>
          <rPr>
            <b/>
            <sz val="9"/>
            <color indexed="81"/>
            <rFont val="Tahoma"/>
            <family val="2"/>
          </rPr>
          <t>Seleccione la meta que se relaciona con el Proyecto de inversión</t>
        </r>
      </text>
    </comment>
    <comment ref="I2" authorId="1" shapeId="0" xr:uid="{023B93D2-5A70-4827-9360-89070B6A7237}">
      <text>
        <r>
          <rPr>
            <b/>
            <sz val="9"/>
            <color indexed="81"/>
            <rFont val="Tahoma"/>
            <family val="2"/>
          </rPr>
          <t>Seleccione el objetivo o los objetivos estratégicos a los que contribuye con la ejecución de la o las actividades principales.</t>
        </r>
      </text>
    </comment>
    <comment ref="J2" authorId="1" shapeId="0" xr:uid="{CF10B886-6BBA-4160-9576-FB367A6269A9}">
      <text>
        <r>
          <rPr>
            <b/>
            <sz val="9"/>
            <color indexed="81"/>
            <rFont val="Tahoma"/>
            <family val="2"/>
          </rPr>
          <t>Seleccione la meta del Plan Estratégico Institucional que se relaciona con el objetivo estratégico seleccionado y con la actividad principal formulada.</t>
        </r>
      </text>
    </comment>
    <comment ref="K2" authorId="0" shapeId="0" xr:uid="{BCC72A08-0D4D-4B45-94A5-08B190A18B1C}">
      <text>
        <r>
          <rPr>
            <b/>
            <sz val="9"/>
            <color indexed="81"/>
            <rFont val="Tahoma"/>
            <family val="2"/>
          </rPr>
          <t>1. Recursos Administrados
2. Crédito
3. Recursos del distrito
4. Uso excedente financiero
5. Otro</t>
        </r>
      </text>
    </comment>
    <comment ref="L2" authorId="1" shapeId="0" xr:uid="{27368559-6565-47DB-B8CE-3E75FF20D2C5}">
      <text>
        <r>
          <rPr>
            <b/>
            <sz val="9"/>
            <color indexed="81"/>
            <rFont val="Tahoma"/>
            <family val="2"/>
          </rPr>
          <t>Corresponde a la Meta o Acción que permitirá hacer seguimiento y medir el avance de cada plan.
Ejemplos:
1. Realizar el 100% de las acciones contenidas en el Plan Institucional de Participación
2. 100% de los empleos provistos de las vacantes identificadas.</t>
        </r>
      </text>
    </comment>
    <comment ref="M2" authorId="0" shapeId="0" xr:uid="{2064E2B3-AFAA-4E90-A6AD-59BF806DC218}">
      <text>
        <r>
          <rPr>
            <b/>
            <sz val="9"/>
            <color indexed="81"/>
            <rFont val="Tahoma"/>
            <family val="2"/>
          </rPr>
          <t xml:space="preserve">Permite la medición de la variable: Meta del plan operativo institucional </t>
        </r>
      </text>
    </comment>
    <comment ref="N2" authorId="1" shapeId="0" xr:uid="{C1CDCA70-9D0F-43A0-9889-558089D19222}">
      <text>
        <r>
          <rPr>
            <b/>
            <sz val="9"/>
            <color indexed="81"/>
            <rFont val="Tahoma"/>
            <family val="2"/>
          </rPr>
          <t>Debe corresponder a algo tangible. Fuente de verificación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2C34E1A0-E001-4738-8C62-B5AD9A593079}">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1F7021F2-66CE-49F0-8D39-6175F710563A}">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E8E8B8DE-2D1D-4963-8E88-18BF1FC27D7E}">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81A800D8-28FD-43E6-991C-D28B44D02AEF}">
      <text>
        <r>
          <rPr>
            <b/>
            <sz val="9"/>
            <color indexed="81"/>
            <rFont val="Tahoma"/>
            <family val="2"/>
          </rPr>
          <t>Numero de actividades en valor absoluto</t>
        </r>
      </text>
    </comment>
    <comment ref="I8" authorId="1" shapeId="0" xr:uid="{BFC224EF-8196-4961-BD9A-6516ACAB27AF}">
      <text>
        <r>
          <rPr>
            <b/>
            <sz val="9"/>
            <color indexed="81"/>
            <rFont val="Tahoma"/>
            <family val="2"/>
          </rPr>
          <t>Porcentaje correspondiente al mes</t>
        </r>
      </text>
    </comment>
    <comment ref="J8" authorId="1" shapeId="0" xr:uid="{C90BEFD6-767C-4637-B77D-7A0A947603A8}">
      <text>
        <r>
          <rPr>
            <b/>
            <sz val="9"/>
            <color indexed="81"/>
            <rFont val="Tahoma"/>
            <family val="2"/>
          </rPr>
          <t>Numero de actividaes ejecutadas en valor absoluto</t>
        </r>
      </text>
    </comment>
    <comment ref="M8" authorId="1" shapeId="0" xr:uid="{5677FEC5-587E-4E9A-A361-1E7F5D8D0BBE}">
      <text>
        <r>
          <rPr>
            <b/>
            <sz val="9"/>
            <color indexed="81"/>
            <rFont val="Tahoma"/>
            <family val="2"/>
          </rPr>
          <t>Numero de actividades en valor absoluto</t>
        </r>
      </text>
    </comment>
    <comment ref="N8" authorId="1" shapeId="0" xr:uid="{3833F69C-6F51-4C3E-8811-ACB9A44F6A06}">
      <text>
        <r>
          <rPr>
            <b/>
            <sz val="9"/>
            <color indexed="81"/>
            <rFont val="Tahoma"/>
            <family val="2"/>
          </rPr>
          <t>Porcentaje correspondiente al mes</t>
        </r>
      </text>
    </comment>
    <comment ref="O8" authorId="1" shapeId="0" xr:uid="{25745519-56BE-41F1-B91B-EFCADA3BC87F}">
      <text>
        <r>
          <rPr>
            <b/>
            <sz val="9"/>
            <color indexed="81"/>
            <rFont val="Tahoma"/>
            <family val="2"/>
          </rPr>
          <t>Numero de actividaes ejecutadas en valor absoluto</t>
        </r>
      </text>
    </comment>
    <comment ref="R8" authorId="1" shapeId="0" xr:uid="{97FB51E4-66DF-4C89-84EB-3642E1917AB6}">
      <text>
        <r>
          <rPr>
            <b/>
            <sz val="9"/>
            <color indexed="81"/>
            <rFont val="Tahoma"/>
            <family val="2"/>
          </rPr>
          <t>Numero de actividades en valor absoluto</t>
        </r>
      </text>
    </comment>
    <comment ref="S8" authorId="1" shapeId="0" xr:uid="{F14C6500-0D6E-4436-B919-A7D3F7D64D11}">
      <text>
        <r>
          <rPr>
            <b/>
            <sz val="9"/>
            <color indexed="81"/>
            <rFont val="Tahoma"/>
            <family val="2"/>
          </rPr>
          <t>Porcentaje correspondiente al mes</t>
        </r>
      </text>
    </comment>
    <comment ref="T8" authorId="1" shapeId="0" xr:uid="{6340594F-BF3F-4D90-8D1E-0E1E6709CFF7}">
      <text>
        <r>
          <rPr>
            <b/>
            <sz val="9"/>
            <color indexed="81"/>
            <rFont val="Tahoma"/>
            <family val="2"/>
          </rPr>
          <t>Numero de actividaes ejecutadas en valor absoluto</t>
        </r>
      </text>
    </comment>
    <comment ref="W8" authorId="1" shapeId="0" xr:uid="{3563FE6D-36CB-4EB3-AA6D-46EAF166EC4C}">
      <text>
        <r>
          <rPr>
            <b/>
            <sz val="9"/>
            <color indexed="81"/>
            <rFont val="Tahoma"/>
            <family val="2"/>
          </rPr>
          <t>Numero de actividades en valor absoluto</t>
        </r>
      </text>
    </comment>
    <comment ref="X8" authorId="1" shapeId="0" xr:uid="{A3A9FF97-92E9-4DBC-891D-EB421E5FF49E}">
      <text>
        <r>
          <rPr>
            <b/>
            <sz val="9"/>
            <color indexed="81"/>
            <rFont val="Tahoma"/>
            <family val="2"/>
          </rPr>
          <t>Porcentaje correspondiente al mes</t>
        </r>
      </text>
    </comment>
    <comment ref="Y8" authorId="1" shapeId="0" xr:uid="{4E85D14D-55ED-4168-82B5-9759FF9B724A}">
      <text>
        <r>
          <rPr>
            <b/>
            <sz val="9"/>
            <color indexed="81"/>
            <rFont val="Tahoma"/>
            <family val="2"/>
          </rPr>
          <t>Numero de actividaes ejecutadas en valor absoluto</t>
        </r>
      </text>
    </comment>
    <comment ref="AB8" authorId="1" shapeId="0" xr:uid="{8C33AD15-ADC1-4E73-B019-71431695900C}">
      <text>
        <r>
          <rPr>
            <b/>
            <sz val="9"/>
            <color indexed="81"/>
            <rFont val="Tahoma"/>
            <family val="2"/>
          </rPr>
          <t>Numero de actividades en valor absoluto</t>
        </r>
      </text>
    </comment>
    <comment ref="AC8" authorId="1" shapeId="0" xr:uid="{2A7283B8-2D55-4637-AEEF-FDD8380EA8A9}">
      <text>
        <r>
          <rPr>
            <b/>
            <sz val="9"/>
            <color indexed="81"/>
            <rFont val="Tahoma"/>
            <family val="2"/>
          </rPr>
          <t>Porcentaje correspondiente al mes</t>
        </r>
      </text>
    </comment>
    <comment ref="AD8" authorId="1" shapeId="0" xr:uid="{4DEF9F5C-1E64-4231-AD28-55A27F52B272}">
      <text>
        <r>
          <rPr>
            <b/>
            <sz val="9"/>
            <color indexed="81"/>
            <rFont val="Tahoma"/>
            <family val="2"/>
          </rPr>
          <t>Numero de actividaes ejecutadas en valor absoluto</t>
        </r>
      </text>
    </comment>
    <comment ref="AG8" authorId="1" shapeId="0" xr:uid="{824733DB-D708-4641-8FFF-7FECDACF4E74}">
      <text>
        <r>
          <rPr>
            <b/>
            <sz val="9"/>
            <color indexed="81"/>
            <rFont val="Tahoma"/>
            <family val="2"/>
          </rPr>
          <t>Numero de actividades en valor absoluto</t>
        </r>
      </text>
    </comment>
    <comment ref="AH8" authorId="1" shapeId="0" xr:uid="{905696C1-DBB5-4FE0-BE33-C913F520067A}">
      <text>
        <r>
          <rPr>
            <b/>
            <sz val="9"/>
            <color indexed="81"/>
            <rFont val="Tahoma"/>
            <family val="2"/>
          </rPr>
          <t>Porcentaje correspondiente al mes</t>
        </r>
      </text>
    </comment>
    <comment ref="AI8" authorId="1" shapeId="0" xr:uid="{8201F5FE-F8AF-4BAE-8C6E-2A4F1064872D}">
      <text>
        <r>
          <rPr>
            <b/>
            <sz val="9"/>
            <color indexed="81"/>
            <rFont val="Tahoma"/>
            <family val="2"/>
          </rPr>
          <t>Numero de actividaes ejecutadas en valor absoluto</t>
        </r>
      </text>
    </comment>
    <comment ref="AL8" authorId="1" shapeId="0" xr:uid="{BC3AA836-8423-47E8-8E55-B9210853CC0C}">
      <text>
        <r>
          <rPr>
            <b/>
            <sz val="9"/>
            <color indexed="81"/>
            <rFont val="Tahoma"/>
            <family val="2"/>
          </rPr>
          <t>Numero de actividades en valor absoluto</t>
        </r>
      </text>
    </comment>
    <comment ref="AM8" authorId="1" shapeId="0" xr:uid="{A6A13581-2B52-4941-A0FF-EF19507D7DAE}">
      <text>
        <r>
          <rPr>
            <b/>
            <sz val="9"/>
            <color indexed="81"/>
            <rFont val="Tahoma"/>
            <family val="2"/>
          </rPr>
          <t>Porcentaje correspondiente al mes</t>
        </r>
      </text>
    </comment>
    <comment ref="AN8" authorId="1" shapeId="0" xr:uid="{10C1CF9D-891F-4023-A19E-EFD7372127E6}">
      <text>
        <r>
          <rPr>
            <b/>
            <sz val="9"/>
            <color indexed="81"/>
            <rFont val="Tahoma"/>
            <family val="2"/>
          </rPr>
          <t>Numero de actividaes ejecutadas en valor absoluto</t>
        </r>
      </text>
    </comment>
    <comment ref="AQ8" authorId="1" shapeId="0" xr:uid="{1DFD0C66-7474-4F02-94B2-C65B4D3FA537}">
      <text>
        <r>
          <rPr>
            <b/>
            <sz val="9"/>
            <color indexed="81"/>
            <rFont val="Tahoma"/>
            <family val="2"/>
          </rPr>
          <t>Numero de actividades en valor absoluto</t>
        </r>
      </text>
    </comment>
    <comment ref="AR8" authorId="1" shapeId="0" xr:uid="{B383CF1A-65C7-4E20-A6E3-D690B505C388}">
      <text>
        <r>
          <rPr>
            <b/>
            <sz val="9"/>
            <color indexed="81"/>
            <rFont val="Tahoma"/>
            <family val="2"/>
          </rPr>
          <t>Porcentaje correspondiente al mes</t>
        </r>
      </text>
    </comment>
    <comment ref="AS8" authorId="1" shapeId="0" xr:uid="{86367A45-71A3-4098-BCE5-0FEA1BE65642}">
      <text>
        <r>
          <rPr>
            <b/>
            <sz val="9"/>
            <color indexed="81"/>
            <rFont val="Tahoma"/>
            <family val="2"/>
          </rPr>
          <t>Numero de actividaes ejecutadas en valor absoluto</t>
        </r>
      </text>
    </comment>
    <comment ref="AV8" authorId="1" shapeId="0" xr:uid="{CE17F2A0-6511-43CF-8726-F7DEACD8240D}">
      <text>
        <r>
          <rPr>
            <b/>
            <sz val="9"/>
            <color indexed="81"/>
            <rFont val="Tahoma"/>
            <family val="2"/>
          </rPr>
          <t>Numero de actividades en valor absoluto</t>
        </r>
      </text>
    </comment>
    <comment ref="AW8" authorId="1" shapeId="0" xr:uid="{A055937E-C79F-4B45-80B7-4D9EDAB3D0FD}">
      <text>
        <r>
          <rPr>
            <b/>
            <sz val="9"/>
            <color indexed="81"/>
            <rFont val="Tahoma"/>
            <family val="2"/>
          </rPr>
          <t>Porcentaje correspondiente al mes</t>
        </r>
      </text>
    </comment>
    <comment ref="AX8" authorId="1" shapeId="0" xr:uid="{CA3CFD86-4879-48D0-9C1A-A47C1EC21228}">
      <text>
        <r>
          <rPr>
            <b/>
            <sz val="9"/>
            <color indexed="81"/>
            <rFont val="Tahoma"/>
            <family val="2"/>
          </rPr>
          <t>Numero de actividaes ejecutadas en valor absoluto</t>
        </r>
      </text>
    </comment>
    <comment ref="BA8" authorId="1" shapeId="0" xr:uid="{B421E8B8-2213-463D-A95B-8EC05679A752}">
      <text>
        <r>
          <rPr>
            <b/>
            <sz val="9"/>
            <color indexed="81"/>
            <rFont val="Tahoma"/>
            <family val="2"/>
          </rPr>
          <t>Numero de actividades en valor absoluto</t>
        </r>
      </text>
    </comment>
    <comment ref="BB8" authorId="1" shapeId="0" xr:uid="{5B6354DB-EC93-4FDA-893A-FBD10C53A726}">
      <text>
        <r>
          <rPr>
            <b/>
            <sz val="9"/>
            <color indexed="81"/>
            <rFont val="Tahoma"/>
            <family val="2"/>
          </rPr>
          <t>Porcentaje correspondiente al mes</t>
        </r>
      </text>
    </comment>
    <comment ref="BC8" authorId="1" shapeId="0" xr:uid="{A1CDB185-2794-4B2A-B44B-DEAFEE25B6B6}">
      <text>
        <r>
          <rPr>
            <b/>
            <sz val="9"/>
            <color indexed="81"/>
            <rFont val="Tahoma"/>
            <family val="2"/>
          </rPr>
          <t>Numero de actividaes ejecutadas en valor absoluto</t>
        </r>
      </text>
    </comment>
    <comment ref="BF8" authorId="1" shapeId="0" xr:uid="{3D999779-F20F-43CB-9111-BB9523D82712}">
      <text>
        <r>
          <rPr>
            <b/>
            <sz val="9"/>
            <color indexed="81"/>
            <rFont val="Tahoma"/>
            <family val="2"/>
          </rPr>
          <t>Numero de actividades en valor absoluto</t>
        </r>
      </text>
    </comment>
    <comment ref="BG8" authorId="1" shapeId="0" xr:uid="{DBC1D6C5-7136-4634-A27C-67D3F8227CD4}">
      <text>
        <r>
          <rPr>
            <b/>
            <sz val="9"/>
            <color indexed="81"/>
            <rFont val="Tahoma"/>
            <family val="2"/>
          </rPr>
          <t>Porcentaje correspondiente al mes</t>
        </r>
      </text>
    </comment>
    <comment ref="BH8" authorId="1" shapeId="0" xr:uid="{53D6D2D7-870F-4664-B4F0-9E908977BC5E}">
      <text>
        <r>
          <rPr>
            <b/>
            <sz val="9"/>
            <color indexed="81"/>
            <rFont val="Tahoma"/>
            <family val="2"/>
          </rPr>
          <t>Numero de actividaes ejecutadas en valor absoluto</t>
        </r>
      </text>
    </comment>
    <comment ref="BK8" authorId="1" shapeId="0" xr:uid="{F2577945-AF8E-4BB4-95B9-D8F93261122F}">
      <text>
        <r>
          <rPr>
            <b/>
            <sz val="9"/>
            <color indexed="81"/>
            <rFont val="Tahoma"/>
            <family val="2"/>
          </rPr>
          <t>Numero de actividades en valor absoluto</t>
        </r>
      </text>
    </comment>
    <comment ref="BL8" authorId="1" shapeId="0" xr:uid="{FB09E0BE-3EB3-4DFD-9082-AFA68BB6A246}">
      <text>
        <r>
          <rPr>
            <b/>
            <sz val="9"/>
            <color indexed="81"/>
            <rFont val="Tahoma"/>
            <family val="2"/>
          </rPr>
          <t>Porcentaje correspondiente al mes</t>
        </r>
      </text>
    </comment>
    <comment ref="BM8" authorId="1" shapeId="0" xr:uid="{6AA074DD-9D29-4564-85ED-A28C98D48C6A}">
      <text>
        <r>
          <rPr>
            <b/>
            <sz val="9"/>
            <color indexed="81"/>
            <rFont val="Tahoma"/>
            <family val="2"/>
          </rPr>
          <t>Numero de actividaes ejecutadas en valor absoluto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F8C2BF88-E125-4620-B964-3543B23FD56F}">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BE16D826-DA60-4258-B057-9ACEB42DB4DB}">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F2512B0C-2E56-42D2-BBC1-DF5652AF00AC}">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5F08FCD6-D1BA-437A-97E1-9D71369FD8B3}">
      <text>
        <r>
          <rPr>
            <b/>
            <sz val="9"/>
            <color indexed="81"/>
            <rFont val="Tahoma"/>
            <family val="2"/>
          </rPr>
          <t>Numero de actividades en valor absoluto</t>
        </r>
      </text>
    </comment>
    <comment ref="I8" authorId="1" shapeId="0" xr:uid="{15096A99-178F-4E42-A7AC-A872FD0471A4}">
      <text>
        <r>
          <rPr>
            <b/>
            <sz val="9"/>
            <color indexed="81"/>
            <rFont val="Tahoma"/>
            <family val="2"/>
          </rPr>
          <t>Porcentaje correspondiente al mes</t>
        </r>
      </text>
    </comment>
    <comment ref="J8" authorId="1" shapeId="0" xr:uid="{1B08A774-A158-40D5-A923-837FBBF380EB}">
      <text>
        <r>
          <rPr>
            <b/>
            <sz val="9"/>
            <color indexed="81"/>
            <rFont val="Tahoma"/>
            <family val="2"/>
          </rPr>
          <t>Numero de actividaes ejecutadas en valor absoluto</t>
        </r>
      </text>
    </comment>
    <comment ref="M8" authorId="1" shapeId="0" xr:uid="{EDA73AF5-41C8-4048-92EA-73432E55AC6B}">
      <text>
        <r>
          <rPr>
            <b/>
            <sz val="9"/>
            <color indexed="81"/>
            <rFont val="Tahoma"/>
            <family val="2"/>
          </rPr>
          <t>Numero de actividades en valor absoluto</t>
        </r>
      </text>
    </comment>
    <comment ref="N8" authorId="1" shapeId="0" xr:uid="{1D958318-ED84-4E82-8F59-EF5C1735E495}">
      <text>
        <r>
          <rPr>
            <b/>
            <sz val="9"/>
            <color indexed="81"/>
            <rFont val="Tahoma"/>
            <family val="2"/>
          </rPr>
          <t>Porcentaje correspondiente al mes</t>
        </r>
      </text>
    </comment>
    <comment ref="O8" authorId="1" shapeId="0" xr:uid="{0009D105-4A09-4FE8-B0DE-EE1E466D83EA}">
      <text>
        <r>
          <rPr>
            <b/>
            <sz val="9"/>
            <color indexed="81"/>
            <rFont val="Tahoma"/>
            <family val="2"/>
          </rPr>
          <t>Numero de actividaes ejecutadas en valor absoluto</t>
        </r>
      </text>
    </comment>
    <comment ref="R8" authorId="1" shapeId="0" xr:uid="{3959E1C1-88FD-4B3F-A654-988DCE075436}">
      <text>
        <r>
          <rPr>
            <b/>
            <sz val="9"/>
            <color indexed="81"/>
            <rFont val="Tahoma"/>
            <family val="2"/>
          </rPr>
          <t>Numero de actividades en valor absoluto</t>
        </r>
      </text>
    </comment>
    <comment ref="S8" authorId="1" shapeId="0" xr:uid="{9D82A771-BCC5-4608-876E-F90DF03180C1}">
      <text>
        <r>
          <rPr>
            <b/>
            <sz val="9"/>
            <color indexed="81"/>
            <rFont val="Tahoma"/>
            <family val="2"/>
          </rPr>
          <t>Porcentaje correspondiente al mes</t>
        </r>
      </text>
    </comment>
    <comment ref="T8" authorId="1" shapeId="0" xr:uid="{9193DAC2-E371-433F-8452-A754A8E8A9A3}">
      <text>
        <r>
          <rPr>
            <b/>
            <sz val="9"/>
            <color indexed="81"/>
            <rFont val="Tahoma"/>
            <family val="2"/>
          </rPr>
          <t>Numero de actividaes ejecutadas en valor absoluto</t>
        </r>
      </text>
    </comment>
    <comment ref="W8" authorId="1" shapeId="0" xr:uid="{FB54B8B7-68E0-4AA0-AC95-92D6C7F927C2}">
      <text>
        <r>
          <rPr>
            <b/>
            <sz val="9"/>
            <color indexed="81"/>
            <rFont val="Tahoma"/>
            <family val="2"/>
          </rPr>
          <t>Numero de actividades en valor absoluto</t>
        </r>
      </text>
    </comment>
    <comment ref="X8" authorId="1" shapeId="0" xr:uid="{C98DE0B6-0E94-47AC-9016-B8C90776BFE7}">
      <text>
        <r>
          <rPr>
            <b/>
            <sz val="9"/>
            <color indexed="81"/>
            <rFont val="Tahoma"/>
            <family val="2"/>
          </rPr>
          <t>Porcentaje correspondiente al mes</t>
        </r>
      </text>
    </comment>
    <comment ref="Y8" authorId="1" shapeId="0" xr:uid="{61B1EB4B-9031-4B18-8C95-9ADBE1DBF5AA}">
      <text>
        <r>
          <rPr>
            <b/>
            <sz val="9"/>
            <color indexed="81"/>
            <rFont val="Tahoma"/>
            <family val="2"/>
          </rPr>
          <t>Numero de actividaes ejecutadas en valor absoluto</t>
        </r>
      </text>
    </comment>
    <comment ref="AB8" authorId="1" shapeId="0" xr:uid="{76503801-70DC-4C14-AB0A-DA23E5139A89}">
      <text>
        <r>
          <rPr>
            <b/>
            <sz val="9"/>
            <color indexed="81"/>
            <rFont val="Tahoma"/>
            <family val="2"/>
          </rPr>
          <t>Numero de actividades en valor absoluto</t>
        </r>
      </text>
    </comment>
    <comment ref="AC8" authorId="1" shapeId="0" xr:uid="{C0E0987E-2493-40CB-BEDE-90E9F50DA533}">
      <text>
        <r>
          <rPr>
            <b/>
            <sz val="9"/>
            <color indexed="81"/>
            <rFont val="Tahoma"/>
            <family val="2"/>
          </rPr>
          <t>Porcentaje correspondiente al mes</t>
        </r>
      </text>
    </comment>
    <comment ref="AD8" authorId="1" shapeId="0" xr:uid="{85BAE0A8-B2BB-462C-ACAF-BD49157D7A05}">
      <text>
        <r>
          <rPr>
            <b/>
            <sz val="9"/>
            <color indexed="81"/>
            <rFont val="Tahoma"/>
            <family val="2"/>
          </rPr>
          <t>Numero de actividaes ejecutadas en valor absoluto</t>
        </r>
      </text>
    </comment>
    <comment ref="AG8" authorId="1" shapeId="0" xr:uid="{45FC8900-3D39-44FA-B223-4CF33B86376C}">
      <text>
        <r>
          <rPr>
            <b/>
            <sz val="9"/>
            <color indexed="81"/>
            <rFont val="Tahoma"/>
            <family val="2"/>
          </rPr>
          <t>Numero de actividades en valor absoluto</t>
        </r>
      </text>
    </comment>
    <comment ref="AH8" authorId="1" shapeId="0" xr:uid="{5ED6E7F8-7C63-48D4-9D89-2BC00D261DB4}">
      <text>
        <r>
          <rPr>
            <b/>
            <sz val="9"/>
            <color indexed="81"/>
            <rFont val="Tahoma"/>
            <family val="2"/>
          </rPr>
          <t>Porcentaje correspondiente al mes</t>
        </r>
      </text>
    </comment>
    <comment ref="AI8" authorId="1" shapeId="0" xr:uid="{A1A0AD1D-328A-4BEA-8552-18DFB7B51211}">
      <text>
        <r>
          <rPr>
            <b/>
            <sz val="9"/>
            <color indexed="81"/>
            <rFont val="Tahoma"/>
            <family val="2"/>
          </rPr>
          <t>Numero de actividaes ejecutadas en valor absoluto</t>
        </r>
      </text>
    </comment>
    <comment ref="AL8" authorId="1" shapeId="0" xr:uid="{A2D3F4C9-6E44-4776-9452-5A38A248F235}">
      <text>
        <r>
          <rPr>
            <b/>
            <sz val="9"/>
            <color indexed="81"/>
            <rFont val="Tahoma"/>
            <family val="2"/>
          </rPr>
          <t>Numero de actividades en valor absoluto</t>
        </r>
      </text>
    </comment>
    <comment ref="AM8" authorId="1" shapeId="0" xr:uid="{7194DF00-13A4-4440-8E2B-27FA88AA31F1}">
      <text>
        <r>
          <rPr>
            <b/>
            <sz val="9"/>
            <color indexed="81"/>
            <rFont val="Tahoma"/>
            <family val="2"/>
          </rPr>
          <t>Porcentaje correspondiente al mes</t>
        </r>
      </text>
    </comment>
    <comment ref="AN8" authorId="1" shapeId="0" xr:uid="{15255961-10E1-4EE0-B7BF-4F3DFB75B565}">
      <text>
        <r>
          <rPr>
            <b/>
            <sz val="9"/>
            <color indexed="81"/>
            <rFont val="Tahoma"/>
            <family val="2"/>
          </rPr>
          <t>Numero de actividaes ejecutadas en valor absoluto</t>
        </r>
      </text>
    </comment>
    <comment ref="AQ8" authorId="1" shapeId="0" xr:uid="{68ABF190-6BD1-4205-8577-3D5EAE414143}">
      <text>
        <r>
          <rPr>
            <b/>
            <sz val="9"/>
            <color indexed="81"/>
            <rFont val="Tahoma"/>
            <family val="2"/>
          </rPr>
          <t>Numero de actividades en valor absoluto</t>
        </r>
      </text>
    </comment>
    <comment ref="AR8" authorId="1" shapeId="0" xr:uid="{8941211B-9333-43E9-84FE-200688885251}">
      <text>
        <r>
          <rPr>
            <b/>
            <sz val="9"/>
            <color indexed="81"/>
            <rFont val="Tahoma"/>
            <family val="2"/>
          </rPr>
          <t>Porcentaje correspondiente al mes</t>
        </r>
      </text>
    </comment>
    <comment ref="AS8" authorId="1" shapeId="0" xr:uid="{07F15104-FA09-49A3-83A5-89B317B8D334}">
      <text>
        <r>
          <rPr>
            <b/>
            <sz val="9"/>
            <color indexed="81"/>
            <rFont val="Tahoma"/>
            <family val="2"/>
          </rPr>
          <t>Numero de actividaes ejecutadas en valor absoluto</t>
        </r>
      </text>
    </comment>
    <comment ref="AV8" authorId="1" shapeId="0" xr:uid="{6D825993-E5C8-4C5E-8D38-5146260ACD86}">
      <text>
        <r>
          <rPr>
            <b/>
            <sz val="9"/>
            <color indexed="81"/>
            <rFont val="Tahoma"/>
            <family val="2"/>
          </rPr>
          <t>Numero de actividades en valor absoluto</t>
        </r>
      </text>
    </comment>
    <comment ref="AW8" authorId="1" shapeId="0" xr:uid="{68DF1D9D-14CC-4CE1-B775-C0A18F3E778D}">
      <text>
        <r>
          <rPr>
            <b/>
            <sz val="9"/>
            <color indexed="81"/>
            <rFont val="Tahoma"/>
            <family val="2"/>
          </rPr>
          <t>Porcentaje correspondiente al mes</t>
        </r>
      </text>
    </comment>
    <comment ref="AX8" authorId="1" shapeId="0" xr:uid="{3BA4E7A7-E976-4721-AB50-2CE71AB5A732}">
      <text>
        <r>
          <rPr>
            <b/>
            <sz val="9"/>
            <color indexed="81"/>
            <rFont val="Tahoma"/>
            <family val="2"/>
          </rPr>
          <t>Numero de actividaes ejecutadas en valor absoluto</t>
        </r>
      </text>
    </comment>
    <comment ref="BA8" authorId="1" shapeId="0" xr:uid="{5F82BF4E-97F8-44E6-BCC8-8538083BC85B}">
      <text>
        <r>
          <rPr>
            <b/>
            <sz val="9"/>
            <color indexed="81"/>
            <rFont val="Tahoma"/>
            <family val="2"/>
          </rPr>
          <t>Numero de actividades en valor absoluto</t>
        </r>
      </text>
    </comment>
    <comment ref="BB8" authorId="1" shapeId="0" xr:uid="{D09970F1-1EDE-4FCA-B72F-56CE7B54CA57}">
      <text>
        <r>
          <rPr>
            <b/>
            <sz val="9"/>
            <color indexed="81"/>
            <rFont val="Tahoma"/>
            <family val="2"/>
          </rPr>
          <t>Porcentaje correspondiente al mes</t>
        </r>
      </text>
    </comment>
    <comment ref="BC8" authorId="1" shapeId="0" xr:uid="{06972B9A-1B95-4F2C-81BB-1AFB376B079D}">
      <text>
        <r>
          <rPr>
            <b/>
            <sz val="9"/>
            <color indexed="81"/>
            <rFont val="Tahoma"/>
            <family val="2"/>
          </rPr>
          <t>Numero de actividaes ejecutadas en valor absoluto</t>
        </r>
      </text>
    </comment>
    <comment ref="BF8" authorId="1" shapeId="0" xr:uid="{65B8D807-2EFA-4D45-8C28-E8C17C67BE67}">
      <text>
        <r>
          <rPr>
            <b/>
            <sz val="9"/>
            <color indexed="81"/>
            <rFont val="Tahoma"/>
            <family val="2"/>
          </rPr>
          <t>Numero de actividades en valor absoluto</t>
        </r>
      </text>
    </comment>
    <comment ref="BG8" authorId="1" shapeId="0" xr:uid="{7F01CF80-B3AA-41A4-9560-791F5B8EB4DA}">
      <text>
        <r>
          <rPr>
            <b/>
            <sz val="9"/>
            <color indexed="81"/>
            <rFont val="Tahoma"/>
            <family val="2"/>
          </rPr>
          <t>Porcentaje correspondiente al mes</t>
        </r>
      </text>
    </comment>
    <comment ref="BH8" authorId="1" shapeId="0" xr:uid="{C255523D-C14B-4D18-A9FB-C975752E3581}">
      <text>
        <r>
          <rPr>
            <b/>
            <sz val="9"/>
            <color indexed="81"/>
            <rFont val="Tahoma"/>
            <family val="2"/>
          </rPr>
          <t>Numero de actividaes ejecutadas en valor absoluto</t>
        </r>
      </text>
    </comment>
    <comment ref="BK8" authorId="1" shapeId="0" xr:uid="{499A1B07-4F72-4CF2-AEA6-24D51541FC07}">
      <text>
        <r>
          <rPr>
            <b/>
            <sz val="9"/>
            <color indexed="81"/>
            <rFont val="Tahoma"/>
            <family val="2"/>
          </rPr>
          <t>Numero de actividades en valor absoluto</t>
        </r>
      </text>
    </comment>
    <comment ref="BL8" authorId="1" shapeId="0" xr:uid="{DBEFB358-DE7A-4EFF-8034-24E08EB79D66}">
      <text>
        <r>
          <rPr>
            <b/>
            <sz val="9"/>
            <color indexed="81"/>
            <rFont val="Tahoma"/>
            <family val="2"/>
          </rPr>
          <t>Porcentaje correspondiente al mes</t>
        </r>
      </text>
    </comment>
    <comment ref="BM8" authorId="1" shapeId="0" xr:uid="{6FCAB5BD-3E6F-41D2-99DE-E107CA1FECF1}">
      <text>
        <r>
          <rPr>
            <b/>
            <sz val="9"/>
            <color indexed="81"/>
            <rFont val="Tahoma"/>
            <family val="2"/>
          </rPr>
          <t>Numero de actividaes ejecutadas en valor absoluto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38BE8E12-C48E-4632-AA72-4A7272E5FBC8}">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056A431C-48FB-408E-A791-56F1ABAC9CF5}">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59140EC3-B246-4FD1-B0EC-5F58BF4B1CD1}">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8A69CA10-E77B-46E8-8231-458DE393978C}">
      <text>
        <r>
          <rPr>
            <b/>
            <sz val="9"/>
            <color indexed="81"/>
            <rFont val="Tahoma"/>
            <family val="2"/>
          </rPr>
          <t>Numero de actividades en valor absoluto</t>
        </r>
      </text>
    </comment>
    <comment ref="I8" authorId="1" shapeId="0" xr:uid="{CBEEDA27-172C-4F11-95B8-F365A0621E30}">
      <text>
        <r>
          <rPr>
            <b/>
            <sz val="9"/>
            <color indexed="81"/>
            <rFont val="Tahoma"/>
            <family val="2"/>
          </rPr>
          <t>Porcentaje correspondiente al mes</t>
        </r>
      </text>
    </comment>
    <comment ref="J8" authorId="1" shapeId="0" xr:uid="{63877CD7-EA27-4523-91E4-B3A71432DEDB}">
      <text>
        <r>
          <rPr>
            <b/>
            <sz val="9"/>
            <color indexed="81"/>
            <rFont val="Tahoma"/>
            <family val="2"/>
          </rPr>
          <t>Numero de actividaes ejecutadas en valor absoluto</t>
        </r>
      </text>
    </comment>
    <comment ref="M8" authorId="1" shapeId="0" xr:uid="{2756EA31-58DD-441C-92DE-13641CB71D08}">
      <text>
        <r>
          <rPr>
            <b/>
            <sz val="9"/>
            <color indexed="81"/>
            <rFont val="Tahoma"/>
            <family val="2"/>
          </rPr>
          <t>Numero de actividades en valor absoluto</t>
        </r>
      </text>
    </comment>
    <comment ref="N8" authorId="1" shapeId="0" xr:uid="{75964875-DD64-47B1-9C98-84F897E2DB23}">
      <text>
        <r>
          <rPr>
            <b/>
            <sz val="9"/>
            <color indexed="81"/>
            <rFont val="Tahoma"/>
            <family val="2"/>
          </rPr>
          <t>Porcentaje correspondiente al mes</t>
        </r>
      </text>
    </comment>
    <comment ref="O8" authorId="1" shapeId="0" xr:uid="{EF39488A-1786-4A28-9E49-8241A284E9D5}">
      <text>
        <r>
          <rPr>
            <b/>
            <sz val="9"/>
            <color indexed="81"/>
            <rFont val="Tahoma"/>
            <family val="2"/>
          </rPr>
          <t>Numero de actividaes ejecutadas en valor absoluto</t>
        </r>
      </text>
    </comment>
    <comment ref="R8" authorId="1" shapeId="0" xr:uid="{EFE98661-735A-4CA1-B50E-11541C71125C}">
      <text>
        <r>
          <rPr>
            <b/>
            <sz val="9"/>
            <color indexed="81"/>
            <rFont val="Tahoma"/>
            <family val="2"/>
          </rPr>
          <t>Numero de actividades en valor absoluto</t>
        </r>
      </text>
    </comment>
    <comment ref="S8" authorId="1" shapeId="0" xr:uid="{870952BB-00D1-4616-BB70-ADB03BF69C42}">
      <text>
        <r>
          <rPr>
            <b/>
            <sz val="9"/>
            <color indexed="81"/>
            <rFont val="Tahoma"/>
            <family val="2"/>
          </rPr>
          <t>Porcentaje correspondiente al mes</t>
        </r>
      </text>
    </comment>
    <comment ref="T8" authorId="1" shapeId="0" xr:uid="{358F152E-A328-4D46-A38D-690380900EF9}">
      <text>
        <r>
          <rPr>
            <b/>
            <sz val="9"/>
            <color indexed="81"/>
            <rFont val="Tahoma"/>
            <family val="2"/>
          </rPr>
          <t>Numero de actividaes ejecutadas en valor absoluto</t>
        </r>
      </text>
    </comment>
    <comment ref="W8" authorId="1" shapeId="0" xr:uid="{76A2D2A9-38DA-4438-92F8-53E6840C1722}">
      <text>
        <r>
          <rPr>
            <b/>
            <sz val="9"/>
            <color indexed="81"/>
            <rFont val="Tahoma"/>
            <family val="2"/>
          </rPr>
          <t>Numero de actividades en valor absoluto</t>
        </r>
      </text>
    </comment>
    <comment ref="X8" authorId="1" shapeId="0" xr:uid="{0678338F-1C13-463F-BF9A-BCF87F33F531}">
      <text>
        <r>
          <rPr>
            <b/>
            <sz val="9"/>
            <color indexed="81"/>
            <rFont val="Tahoma"/>
            <family val="2"/>
          </rPr>
          <t>Porcentaje correspondiente al mes</t>
        </r>
      </text>
    </comment>
    <comment ref="Y8" authorId="1" shapeId="0" xr:uid="{973F3779-A7CD-4C07-B92F-B2EE878CEB2F}">
      <text>
        <r>
          <rPr>
            <b/>
            <sz val="9"/>
            <color indexed="81"/>
            <rFont val="Tahoma"/>
            <family val="2"/>
          </rPr>
          <t>Numero de actividaes ejecutadas en valor absoluto</t>
        </r>
      </text>
    </comment>
    <comment ref="AB8" authorId="1" shapeId="0" xr:uid="{A0850ED1-8A0E-410F-B0D8-B7D76E782E2C}">
      <text>
        <r>
          <rPr>
            <b/>
            <sz val="9"/>
            <color indexed="81"/>
            <rFont val="Tahoma"/>
            <family val="2"/>
          </rPr>
          <t>Numero de actividades en valor absoluto</t>
        </r>
      </text>
    </comment>
    <comment ref="AC8" authorId="1" shapeId="0" xr:uid="{3AFBA996-D88C-4FB9-9180-F0F1A1FD9C97}">
      <text>
        <r>
          <rPr>
            <b/>
            <sz val="9"/>
            <color indexed="81"/>
            <rFont val="Tahoma"/>
            <family val="2"/>
          </rPr>
          <t>Porcentaje correspondiente al mes</t>
        </r>
      </text>
    </comment>
    <comment ref="AD8" authorId="1" shapeId="0" xr:uid="{1B7ABE3D-6763-4433-AEBC-1BE3B3C9357A}">
      <text>
        <r>
          <rPr>
            <b/>
            <sz val="9"/>
            <color indexed="81"/>
            <rFont val="Tahoma"/>
            <family val="2"/>
          </rPr>
          <t>Numero de actividaes ejecutadas en valor absoluto</t>
        </r>
      </text>
    </comment>
    <comment ref="AG8" authorId="1" shapeId="0" xr:uid="{3A3E4CAB-61A0-438E-AA31-740306891DE1}">
      <text>
        <r>
          <rPr>
            <b/>
            <sz val="9"/>
            <color indexed="81"/>
            <rFont val="Tahoma"/>
            <family val="2"/>
          </rPr>
          <t>Numero de actividades en valor absoluto</t>
        </r>
      </text>
    </comment>
    <comment ref="AH8" authorId="1" shapeId="0" xr:uid="{E9FE02CD-B7D0-45C4-8223-FBC6F2BB4FA3}">
      <text>
        <r>
          <rPr>
            <b/>
            <sz val="9"/>
            <color indexed="81"/>
            <rFont val="Tahoma"/>
            <family val="2"/>
          </rPr>
          <t>Porcentaje correspondiente al mes</t>
        </r>
      </text>
    </comment>
    <comment ref="AI8" authorId="1" shapeId="0" xr:uid="{565B6EB7-418E-492A-B42D-AD579BE522A8}">
      <text>
        <r>
          <rPr>
            <b/>
            <sz val="9"/>
            <color indexed="81"/>
            <rFont val="Tahoma"/>
            <family val="2"/>
          </rPr>
          <t>Numero de actividaes ejecutadas en valor absoluto</t>
        </r>
      </text>
    </comment>
    <comment ref="AL8" authorId="1" shapeId="0" xr:uid="{F99A08D2-3ECF-41A3-874E-3064E14F3DC3}">
      <text>
        <r>
          <rPr>
            <b/>
            <sz val="9"/>
            <color indexed="81"/>
            <rFont val="Tahoma"/>
            <family val="2"/>
          </rPr>
          <t>Numero de actividades en valor absoluto</t>
        </r>
      </text>
    </comment>
    <comment ref="AM8" authorId="1" shapeId="0" xr:uid="{3AAFBA09-7921-4FB7-8F29-BC1384894E7B}">
      <text>
        <r>
          <rPr>
            <b/>
            <sz val="9"/>
            <color indexed="81"/>
            <rFont val="Tahoma"/>
            <family val="2"/>
          </rPr>
          <t>Porcentaje correspondiente al mes</t>
        </r>
      </text>
    </comment>
    <comment ref="AN8" authorId="1" shapeId="0" xr:uid="{3C07224D-3D27-4705-B1AA-F33FE12C8FEA}">
      <text>
        <r>
          <rPr>
            <b/>
            <sz val="9"/>
            <color indexed="81"/>
            <rFont val="Tahoma"/>
            <family val="2"/>
          </rPr>
          <t>Numero de actividaes ejecutadas en valor absoluto</t>
        </r>
      </text>
    </comment>
    <comment ref="AQ8" authorId="1" shapeId="0" xr:uid="{42FE24F9-AC4D-45A3-88FC-5DA4B70C5146}">
      <text>
        <r>
          <rPr>
            <b/>
            <sz val="9"/>
            <color indexed="81"/>
            <rFont val="Tahoma"/>
            <family val="2"/>
          </rPr>
          <t>Numero de actividades en valor absoluto</t>
        </r>
      </text>
    </comment>
    <comment ref="AR8" authorId="1" shapeId="0" xr:uid="{7016B186-60EC-4136-B2AB-DE4991B07FFE}">
      <text>
        <r>
          <rPr>
            <b/>
            <sz val="9"/>
            <color indexed="81"/>
            <rFont val="Tahoma"/>
            <family val="2"/>
          </rPr>
          <t>Porcentaje correspondiente al mes</t>
        </r>
      </text>
    </comment>
    <comment ref="AS8" authorId="1" shapeId="0" xr:uid="{C156B6AA-252B-40E5-B15E-A3FD707A1F44}">
      <text>
        <r>
          <rPr>
            <b/>
            <sz val="9"/>
            <color indexed="81"/>
            <rFont val="Tahoma"/>
            <family val="2"/>
          </rPr>
          <t>Numero de actividaes ejecutadas en valor absoluto</t>
        </r>
      </text>
    </comment>
    <comment ref="AV8" authorId="1" shapeId="0" xr:uid="{2394BEB1-2CA9-4151-B4FB-7BDC6D70EEB0}">
      <text>
        <r>
          <rPr>
            <b/>
            <sz val="9"/>
            <color indexed="81"/>
            <rFont val="Tahoma"/>
            <family val="2"/>
          </rPr>
          <t>Numero de actividades en valor absoluto</t>
        </r>
      </text>
    </comment>
    <comment ref="AW8" authorId="1" shapeId="0" xr:uid="{B2234A0A-3B5A-45D8-913B-6DA78925A28E}">
      <text>
        <r>
          <rPr>
            <b/>
            <sz val="9"/>
            <color indexed="81"/>
            <rFont val="Tahoma"/>
            <family val="2"/>
          </rPr>
          <t>Porcentaje correspondiente al mes</t>
        </r>
      </text>
    </comment>
    <comment ref="AX8" authorId="1" shapeId="0" xr:uid="{FE300BAA-23D8-4207-9A3F-B6C0D523725F}">
      <text>
        <r>
          <rPr>
            <b/>
            <sz val="9"/>
            <color indexed="81"/>
            <rFont val="Tahoma"/>
            <family val="2"/>
          </rPr>
          <t>Numero de actividaes ejecutadas en valor absoluto</t>
        </r>
      </text>
    </comment>
    <comment ref="BA8" authorId="1" shapeId="0" xr:uid="{E8099BAF-C029-41F2-AC85-EB8B231F351C}">
      <text>
        <r>
          <rPr>
            <b/>
            <sz val="9"/>
            <color indexed="81"/>
            <rFont val="Tahoma"/>
            <family val="2"/>
          </rPr>
          <t>Numero de actividades en valor absoluto</t>
        </r>
      </text>
    </comment>
    <comment ref="BB8" authorId="1" shapeId="0" xr:uid="{BC7CBD8C-ACEB-4202-95A8-BE3314A74C67}">
      <text>
        <r>
          <rPr>
            <b/>
            <sz val="9"/>
            <color indexed="81"/>
            <rFont val="Tahoma"/>
            <family val="2"/>
          </rPr>
          <t>Porcentaje correspondiente al mes</t>
        </r>
      </text>
    </comment>
    <comment ref="BC8" authorId="1" shapeId="0" xr:uid="{A594A55D-A1AC-46E2-BB9E-2EFB3B7ADC61}">
      <text>
        <r>
          <rPr>
            <b/>
            <sz val="9"/>
            <color indexed="81"/>
            <rFont val="Tahoma"/>
            <family val="2"/>
          </rPr>
          <t>Numero de actividaes ejecutadas en valor absoluto</t>
        </r>
      </text>
    </comment>
    <comment ref="BF8" authorId="1" shapeId="0" xr:uid="{735B8936-9AAE-41AA-AE62-E9F7DC3A865D}">
      <text>
        <r>
          <rPr>
            <b/>
            <sz val="9"/>
            <color indexed="81"/>
            <rFont val="Tahoma"/>
            <family val="2"/>
          </rPr>
          <t>Numero de actividades en valor absoluto</t>
        </r>
      </text>
    </comment>
    <comment ref="BG8" authorId="1" shapeId="0" xr:uid="{A5B63889-9CD2-4E85-8381-489382657C42}">
      <text>
        <r>
          <rPr>
            <b/>
            <sz val="9"/>
            <color indexed="81"/>
            <rFont val="Tahoma"/>
            <family val="2"/>
          </rPr>
          <t>Porcentaje correspondiente al mes</t>
        </r>
      </text>
    </comment>
    <comment ref="BH8" authorId="1" shapeId="0" xr:uid="{97198B07-1852-4D9F-A89E-1AB4A3958739}">
      <text>
        <r>
          <rPr>
            <b/>
            <sz val="9"/>
            <color indexed="81"/>
            <rFont val="Tahoma"/>
            <family val="2"/>
          </rPr>
          <t>Numero de actividaes ejecutadas en valor absoluto</t>
        </r>
      </text>
    </comment>
    <comment ref="BK8" authorId="1" shapeId="0" xr:uid="{EA9B4B80-CD3E-4450-8DBD-18B030E8FB52}">
      <text>
        <r>
          <rPr>
            <b/>
            <sz val="9"/>
            <color indexed="81"/>
            <rFont val="Tahoma"/>
            <family val="2"/>
          </rPr>
          <t>Numero de actividades en valor absoluto</t>
        </r>
      </text>
    </comment>
    <comment ref="BL8" authorId="1" shapeId="0" xr:uid="{BB76A4F6-7CEB-4214-8C8A-6542738410A5}">
      <text>
        <r>
          <rPr>
            <b/>
            <sz val="9"/>
            <color indexed="81"/>
            <rFont val="Tahoma"/>
            <family val="2"/>
          </rPr>
          <t>Porcentaje correspondiente al mes</t>
        </r>
      </text>
    </comment>
    <comment ref="BM8" authorId="1" shapeId="0" xr:uid="{D79562D9-FF84-4960-B16E-F8EB4EF2FE3C}">
      <text>
        <r>
          <rPr>
            <b/>
            <sz val="9"/>
            <color indexed="81"/>
            <rFont val="Tahoma"/>
            <family val="2"/>
          </rPr>
          <t>Numero de actividaes ejecutadas en valor absoluto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877330A7-FE90-40D3-A157-13226ADCD787}">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2D68CE9A-6704-4CF3-B186-40BCB7D93B71}">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17732F08-1F35-4D43-B4F0-582B1A6735BF}">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442E0142-9E12-4D2F-9D87-6A0FB49DB4F0}">
      <text>
        <r>
          <rPr>
            <b/>
            <sz val="9"/>
            <color indexed="81"/>
            <rFont val="Tahoma"/>
            <family val="2"/>
          </rPr>
          <t>Numero de actividades en valor absoluto</t>
        </r>
      </text>
    </comment>
    <comment ref="I8" authorId="1" shapeId="0" xr:uid="{5A113220-765B-44B7-9115-B4BA6828ED77}">
      <text>
        <r>
          <rPr>
            <b/>
            <sz val="9"/>
            <color indexed="81"/>
            <rFont val="Tahoma"/>
            <family val="2"/>
          </rPr>
          <t>Porcentaje correspondiente al mes</t>
        </r>
      </text>
    </comment>
    <comment ref="J8" authorId="1" shapeId="0" xr:uid="{021B4C5B-7F10-4AE3-B9DE-F03D629B62AD}">
      <text>
        <r>
          <rPr>
            <b/>
            <sz val="9"/>
            <color indexed="81"/>
            <rFont val="Tahoma"/>
            <family val="2"/>
          </rPr>
          <t>Numero de actividaes ejecutadas en valor absoluto</t>
        </r>
      </text>
    </comment>
    <comment ref="M8" authorId="1" shapeId="0" xr:uid="{8E171AD8-C508-4755-A924-F928BD0FD666}">
      <text>
        <r>
          <rPr>
            <b/>
            <sz val="9"/>
            <color indexed="81"/>
            <rFont val="Tahoma"/>
            <family val="2"/>
          </rPr>
          <t>Numero de actividades en valor absoluto</t>
        </r>
      </text>
    </comment>
    <comment ref="N8" authorId="1" shapeId="0" xr:uid="{EE5EE59D-F25E-4C7D-8D64-29597E30B6B6}">
      <text>
        <r>
          <rPr>
            <b/>
            <sz val="9"/>
            <color indexed="81"/>
            <rFont val="Tahoma"/>
            <family val="2"/>
          </rPr>
          <t>Porcentaje correspondiente al mes</t>
        </r>
      </text>
    </comment>
    <comment ref="O8" authorId="1" shapeId="0" xr:uid="{130796AD-4CAF-48F1-A582-69B756B4B773}">
      <text>
        <r>
          <rPr>
            <b/>
            <sz val="9"/>
            <color indexed="81"/>
            <rFont val="Tahoma"/>
            <family val="2"/>
          </rPr>
          <t>Numero de actividaes ejecutadas en valor absoluto</t>
        </r>
      </text>
    </comment>
    <comment ref="R8" authorId="1" shapeId="0" xr:uid="{CE98F713-B9BF-4CEB-9E4D-46D48AB8DFCC}">
      <text>
        <r>
          <rPr>
            <b/>
            <sz val="9"/>
            <color indexed="81"/>
            <rFont val="Tahoma"/>
            <family val="2"/>
          </rPr>
          <t>Numero de actividades en valor absoluto</t>
        </r>
      </text>
    </comment>
    <comment ref="S8" authorId="1" shapeId="0" xr:uid="{92A19866-2E20-4CD4-BF9A-42D37C9FB713}">
      <text>
        <r>
          <rPr>
            <b/>
            <sz val="9"/>
            <color indexed="81"/>
            <rFont val="Tahoma"/>
            <family val="2"/>
          </rPr>
          <t>Porcentaje correspondiente al mes</t>
        </r>
      </text>
    </comment>
    <comment ref="T8" authorId="1" shapeId="0" xr:uid="{FDB26D27-9421-419E-9C00-88A6ABE17719}">
      <text>
        <r>
          <rPr>
            <b/>
            <sz val="9"/>
            <color indexed="81"/>
            <rFont val="Tahoma"/>
            <family val="2"/>
          </rPr>
          <t>Numero de actividaes ejecutadas en valor absoluto</t>
        </r>
      </text>
    </comment>
    <comment ref="W8" authorId="1" shapeId="0" xr:uid="{2D4750F8-39AA-4DA1-8A67-0D7A729FC751}">
      <text>
        <r>
          <rPr>
            <b/>
            <sz val="9"/>
            <color indexed="81"/>
            <rFont val="Tahoma"/>
            <family val="2"/>
          </rPr>
          <t>Numero de actividades en valor absoluto</t>
        </r>
      </text>
    </comment>
    <comment ref="X8" authorId="1" shapeId="0" xr:uid="{A66FBB12-2398-4552-BB15-EB2E891E1E94}">
      <text>
        <r>
          <rPr>
            <b/>
            <sz val="9"/>
            <color indexed="81"/>
            <rFont val="Tahoma"/>
            <family val="2"/>
          </rPr>
          <t>Porcentaje correspondiente al mes</t>
        </r>
      </text>
    </comment>
    <comment ref="Y8" authorId="1" shapeId="0" xr:uid="{3C7F47F6-A07C-44AD-A9EF-D1D7E204CFCF}">
      <text>
        <r>
          <rPr>
            <b/>
            <sz val="9"/>
            <color indexed="81"/>
            <rFont val="Tahoma"/>
            <family val="2"/>
          </rPr>
          <t>Numero de actividaes ejecutadas en valor absoluto</t>
        </r>
      </text>
    </comment>
    <comment ref="AB8" authorId="1" shapeId="0" xr:uid="{904B5D9C-CB40-421B-B250-815B1FADA100}">
      <text>
        <r>
          <rPr>
            <b/>
            <sz val="9"/>
            <color indexed="81"/>
            <rFont val="Tahoma"/>
            <family val="2"/>
          </rPr>
          <t>Numero de actividades en valor absoluto</t>
        </r>
      </text>
    </comment>
    <comment ref="AC8" authorId="1" shapeId="0" xr:uid="{E52BD3BB-015F-44D5-9BE0-FD2DC7CEA5BB}">
      <text>
        <r>
          <rPr>
            <b/>
            <sz val="9"/>
            <color indexed="81"/>
            <rFont val="Tahoma"/>
            <family val="2"/>
          </rPr>
          <t>Porcentaje correspondiente al mes</t>
        </r>
      </text>
    </comment>
    <comment ref="AD8" authorId="1" shapeId="0" xr:uid="{0EAF4677-10EE-49A1-8995-43A38B84F264}">
      <text>
        <r>
          <rPr>
            <b/>
            <sz val="9"/>
            <color indexed="81"/>
            <rFont val="Tahoma"/>
            <family val="2"/>
          </rPr>
          <t>Numero de actividaes ejecutadas en valor absoluto</t>
        </r>
      </text>
    </comment>
    <comment ref="AG8" authorId="1" shapeId="0" xr:uid="{0B881051-0387-4DE1-8F92-9020C1AB183A}">
      <text>
        <r>
          <rPr>
            <b/>
            <sz val="9"/>
            <color indexed="81"/>
            <rFont val="Tahoma"/>
            <family val="2"/>
          </rPr>
          <t>Numero de actividades en valor absoluto</t>
        </r>
      </text>
    </comment>
    <comment ref="AH8" authorId="1" shapeId="0" xr:uid="{42281FF3-CBE5-4957-9C19-D60065BE3A17}">
      <text>
        <r>
          <rPr>
            <b/>
            <sz val="9"/>
            <color indexed="81"/>
            <rFont val="Tahoma"/>
            <family val="2"/>
          </rPr>
          <t>Porcentaje correspondiente al mes</t>
        </r>
      </text>
    </comment>
    <comment ref="AI8" authorId="1" shapeId="0" xr:uid="{D29103ED-FA91-4956-8145-CF5035FD309B}">
      <text>
        <r>
          <rPr>
            <b/>
            <sz val="9"/>
            <color indexed="81"/>
            <rFont val="Tahoma"/>
            <family val="2"/>
          </rPr>
          <t>Numero de actividaes ejecutadas en valor absoluto</t>
        </r>
      </text>
    </comment>
    <comment ref="AL8" authorId="1" shapeId="0" xr:uid="{3AC2E69B-5CAE-4DF2-938F-9B2FDBCA137F}">
      <text>
        <r>
          <rPr>
            <b/>
            <sz val="9"/>
            <color indexed="81"/>
            <rFont val="Tahoma"/>
            <family val="2"/>
          </rPr>
          <t>Numero de actividades en valor absoluto</t>
        </r>
      </text>
    </comment>
    <comment ref="AM8" authorId="1" shapeId="0" xr:uid="{D0060498-72D8-4364-B5DC-4587DA77D21B}">
      <text>
        <r>
          <rPr>
            <b/>
            <sz val="9"/>
            <color indexed="81"/>
            <rFont val="Tahoma"/>
            <family val="2"/>
          </rPr>
          <t>Porcentaje correspondiente al mes</t>
        </r>
      </text>
    </comment>
    <comment ref="AN8" authorId="1" shapeId="0" xr:uid="{AB96B9B9-2BB1-48F1-8A58-D725AA3FE35E}">
      <text>
        <r>
          <rPr>
            <b/>
            <sz val="9"/>
            <color indexed="81"/>
            <rFont val="Tahoma"/>
            <family val="2"/>
          </rPr>
          <t>Numero de actividaes ejecutadas en valor absoluto</t>
        </r>
      </text>
    </comment>
    <comment ref="AQ8" authorId="1" shapeId="0" xr:uid="{22EAEDB5-09E6-4E78-8784-7B93A5780439}">
      <text>
        <r>
          <rPr>
            <b/>
            <sz val="9"/>
            <color indexed="81"/>
            <rFont val="Tahoma"/>
            <family val="2"/>
          </rPr>
          <t>Numero de actividades en valor absoluto</t>
        </r>
      </text>
    </comment>
    <comment ref="AR8" authorId="1" shapeId="0" xr:uid="{8EDEC4F4-60BD-47C8-85EC-B6620D7F1B01}">
      <text>
        <r>
          <rPr>
            <b/>
            <sz val="9"/>
            <color indexed="81"/>
            <rFont val="Tahoma"/>
            <family val="2"/>
          </rPr>
          <t>Porcentaje correspondiente al mes</t>
        </r>
      </text>
    </comment>
    <comment ref="AS8" authorId="1" shapeId="0" xr:uid="{8C9EBF83-822A-43F8-A234-F3EF077548F5}">
      <text>
        <r>
          <rPr>
            <b/>
            <sz val="9"/>
            <color indexed="81"/>
            <rFont val="Tahoma"/>
            <family val="2"/>
          </rPr>
          <t>Numero de actividaes ejecutadas en valor absoluto</t>
        </r>
      </text>
    </comment>
    <comment ref="AV8" authorId="1" shapeId="0" xr:uid="{051CCD05-ED7D-4E47-A06B-735C1136E86B}">
      <text>
        <r>
          <rPr>
            <b/>
            <sz val="9"/>
            <color indexed="81"/>
            <rFont val="Tahoma"/>
            <family val="2"/>
          </rPr>
          <t>Numero de actividades en valor absoluto</t>
        </r>
      </text>
    </comment>
    <comment ref="AW8" authorId="1" shapeId="0" xr:uid="{5044C34E-8801-4DFB-898A-4BA3729D74B2}">
      <text>
        <r>
          <rPr>
            <b/>
            <sz val="9"/>
            <color indexed="81"/>
            <rFont val="Tahoma"/>
            <family val="2"/>
          </rPr>
          <t>Porcentaje correspondiente al mes</t>
        </r>
      </text>
    </comment>
    <comment ref="AX8" authorId="1" shapeId="0" xr:uid="{4B988D9F-52C7-4240-891C-92FDF1142911}">
      <text>
        <r>
          <rPr>
            <b/>
            <sz val="9"/>
            <color indexed="81"/>
            <rFont val="Tahoma"/>
            <family val="2"/>
          </rPr>
          <t>Numero de actividaes ejecutadas en valor absoluto</t>
        </r>
      </text>
    </comment>
    <comment ref="BA8" authorId="1" shapeId="0" xr:uid="{3AC18A86-7C60-4761-934C-C40F10A2FC2F}">
      <text>
        <r>
          <rPr>
            <b/>
            <sz val="9"/>
            <color indexed="81"/>
            <rFont val="Tahoma"/>
            <family val="2"/>
          </rPr>
          <t>Numero de actividades en valor absoluto</t>
        </r>
      </text>
    </comment>
    <comment ref="BB8" authorId="1" shapeId="0" xr:uid="{2DA33804-6C49-47DD-895D-E042F0923131}">
      <text>
        <r>
          <rPr>
            <b/>
            <sz val="9"/>
            <color indexed="81"/>
            <rFont val="Tahoma"/>
            <family val="2"/>
          </rPr>
          <t>Porcentaje correspondiente al mes</t>
        </r>
      </text>
    </comment>
    <comment ref="BC8" authorId="1" shapeId="0" xr:uid="{C8816A64-4D40-45A5-8179-C659774EBF29}">
      <text>
        <r>
          <rPr>
            <b/>
            <sz val="9"/>
            <color indexed="81"/>
            <rFont val="Tahoma"/>
            <family val="2"/>
          </rPr>
          <t>Numero de actividaes ejecutadas en valor absoluto</t>
        </r>
      </text>
    </comment>
    <comment ref="BF8" authorId="1" shapeId="0" xr:uid="{F08650EC-2684-4800-8621-5D83DD5251D3}">
      <text>
        <r>
          <rPr>
            <b/>
            <sz val="9"/>
            <color indexed="81"/>
            <rFont val="Tahoma"/>
            <family val="2"/>
          </rPr>
          <t>Numero de actividades en valor absoluto</t>
        </r>
      </text>
    </comment>
    <comment ref="BG8" authorId="1" shapeId="0" xr:uid="{00D4AF83-18E3-43F2-B146-2FA4E1CD5DDC}">
      <text>
        <r>
          <rPr>
            <b/>
            <sz val="9"/>
            <color indexed="81"/>
            <rFont val="Tahoma"/>
            <family val="2"/>
          </rPr>
          <t>Porcentaje correspondiente al mes</t>
        </r>
      </text>
    </comment>
    <comment ref="BH8" authorId="1" shapeId="0" xr:uid="{86E3135B-6C15-4009-891E-4D3AD24E7733}">
      <text>
        <r>
          <rPr>
            <b/>
            <sz val="9"/>
            <color indexed="81"/>
            <rFont val="Tahoma"/>
            <family val="2"/>
          </rPr>
          <t>Numero de actividaes ejecutadas en valor absoluto</t>
        </r>
      </text>
    </comment>
    <comment ref="BK8" authorId="1" shapeId="0" xr:uid="{4E9D027C-B79D-4419-A4A4-6C97651AFED1}">
      <text>
        <r>
          <rPr>
            <b/>
            <sz val="9"/>
            <color indexed="81"/>
            <rFont val="Tahoma"/>
            <family val="2"/>
          </rPr>
          <t>Numero de actividades en valor absoluto</t>
        </r>
      </text>
    </comment>
    <comment ref="BL8" authorId="1" shapeId="0" xr:uid="{C0BACCAC-1A1D-473D-BD56-AF8E551F79DC}">
      <text>
        <r>
          <rPr>
            <b/>
            <sz val="9"/>
            <color indexed="81"/>
            <rFont val="Tahoma"/>
            <family val="2"/>
          </rPr>
          <t>Porcentaje correspondiente al mes</t>
        </r>
      </text>
    </comment>
    <comment ref="BM8" authorId="1" shapeId="0" xr:uid="{55E3B829-7617-41BB-9EA6-146388DD604A}">
      <text>
        <r>
          <rPr>
            <b/>
            <sz val="9"/>
            <color indexed="81"/>
            <rFont val="Tahoma"/>
            <family val="2"/>
          </rPr>
          <t>Numero de actividaes ejecutadas en valor absoluto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44A203CB-2529-471A-9186-4F01FD369F89}">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A13E9D5E-4594-416F-9FBE-11A37CF2FED7}">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09FD43B5-DE83-42D8-958B-4189397B1441}">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20D08BCD-05B8-4504-8BB9-9EC2F0E6D941}">
      <text>
        <r>
          <rPr>
            <b/>
            <sz val="9"/>
            <color indexed="81"/>
            <rFont val="Tahoma"/>
            <family val="2"/>
          </rPr>
          <t>Numero de actividades en valor absoluto</t>
        </r>
      </text>
    </comment>
    <comment ref="I8" authorId="1" shapeId="0" xr:uid="{BA0C0AD8-9A2D-452F-9C53-EB5F282CA362}">
      <text>
        <r>
          <rPr>
            <b/>
            <sz val="9"/>
            <color indexed="81"/>
            <rFont val="Tahoma"/>
            <family val="2"/>
          </rPr>
          <t>Porcentaje correspondiente al mes</t>
        </r>
      </text>
    </comment>
    <comment ref="J8" authorId="1" shapeId="0" xr:uid="{E38EACC7-D4AA-4062-B261-1C19657EB842}">
      <text>
        <r>
          <rPr>
            <b/>
            <sz val="9"/>
            <color indexed="81"/>
            <rFont val="Tahoma"/>
            <family val="2"/>
          </rPr>
          <t>Numero de actividaes ejecutadas en valor absoluto</t>
        </r>
      </text>
    </comment>
    <comment ref="M8" authorId="1" shapeId="0" xr:uid="{83DBFF36-CFE4-4571-B7C9-F3D0B842C0A5}">
      <text>
        <r>
          <rPr>
            <b/>
            <sz val="9"/>
            <color indexed="81"/>
            <rFont val="Tahoma"/>
            <family val="2"/>
          </rPr>
          <t>Numero de actividades en valor absoluto</t>
        </r>
      </text>
    </comment>
    <comment ref="N8" authorId="1" shapeId="0" xr:uid="{6479C0A2-E9F0-4C2A-8BFC-9EEBADE1184B}">
      <text>
        <r>
          <rPr>
            <b/>
            <sz val="9"/>
            <color indexed="81"/>
            <rFont val="Tahoma"/>
            <family val="2"/>
          </rPr>
          <t>Porcentaje correspondiente al mes</t>
        </r>
      </text>
    </comment>
    <comment ref="O8" authorId="1" shapeId="0" xr:uid="{4DA7C833-B435-48EC-8195-93CC47D80533}">
      <text>
        <r>
          <rPr>
            <b/>
            <sz val="9"/>
            <color indexed="81"/>
            <rFont val="Tahoma"/>
            <family val="2"/>
          </rPr>
          <t>Numero de actividaes ejecutadas en valor absoluto</t>
        </r>
      </text>
    </comment>
    <comment ref="R8" authorId="1" shapeId="0" xr:uid="{71D2DD98-26D6-4BE8-9DD5-78C41B956FA4}">
      <text>
        <r>
          <rPr>
            <b/>
            <sz val="9"/>
            <color indexed="81"/>
            <rFont val="Tahoma"/>
            <family val="2"/>
          </rPr>
          <t>Numero de actividades en valor absoluto</t>
        </r>
      </text>
    </comment>
    <comment ref="S8" authorId="1" shapeId="0" xr:uid="{A31C21C2-F9EC-49FA-883B-DCDFC5A6BC55}">
      <text>
        <r>
          <rPr>
            <b/>
            <sz val="9"/>
            <color indexed="81"/>
            <rFont val="Tahoma"/>
            <family val="2"/>
          </rPr>
          <t>Porcentaje correspondiente al mes</t>
        </r>
      </text>
    </comment>
    <comment ref="T8" authorId="1" shapeId="0" xr:uid="{CEAF64B2-0A2F-455D-ACEF-E14665B3AE08}">
      <text>
        <r>
          <rPr>
            <b/>
            <sz val="9"/>
            <color indexed="81"/>
            <rFont val="Tahoma"/>
            <family val="2"/>
          </rPr>
          <t>Numero de actividaes ejecutadas en valor absoluto</t>
        </r>
      </text>
    </comment>
    <comment ref="W8" authorId="1" shapeId="0" xr:uid="{137718D9-E90F-45BF-AD98-1235AE35D0FE}">
      <text>
        <r>
          <rPr>
            <b/>
            <sz val="9"/>
            <color indexed="81"/>
            <rFont val="Tahoma"/>
            <family val="2"/>
          </rPr>
          <t>Numero de actividades en valor absoluto</t>
        </r>
      </text>
    </comment>
    <comment ref="X8" authorId="1" shapeId="0" xr:uid="{8C2BA4CC-674A-40BE-840B-E0D27BA9DBA5}">
      <text>
        <r>
          <rPr>
            <b/>
            <sz val="9"/>
            <color indexed="81"/>
            <rFont val="Tahoma"/>
            <family val="2"/>
          </rPr>
          <t>Porcentaje correspondiente al mes</t>
        </r>
      </text>
    </comment>
    <comment ref="Y8" authorId="1" shapeId="0" xr:uid="{37135DA7-8E48-4D7D-A853-EDC7037B9F19}">
      <text>
        <r>
          <rPr>
            <b/>
            <sz val="9"/>
            <color indexed="81"/>
            <rFont val="Tahoma"/>
            <family val="2"/>
          </rPr>
          <t>Numero de actividaes ejecutadas en valor absoluto</t>
        </r>
      </text>
    </comment>
    <comment ref="AB8" authorId="1" shapeId="0" xr:uid="{4866983D-26B7-4D87-9779-9CC52CB9DBF8}">
      <text>
        <r>
          <rPr>
            <b/>
            <sz val="9"/>
            <color indexed="81"/>
            <rFont val="Tahoma"/>
            <family val="2"/>
          </rPr>
          <t>Numero de actividades en valor absoluto</t>
        </r>
      </text>
    </comment>
    <comment ref="AC8" authorId="1" shapeId="0" xr:uid="{2DB1ECF5-FA55-4C0A-8C5A-4927CB5FA385}">
      <text>
        <r>
          <rPr>
            <b/>
            <sz val="9"/>
            <color indexed="81"/>
            <rFont val="Tahoma"/>
            <family val="2"/>
          </rPr>
          <t>Porcentaje correspondiente al mes</t>
        </r>
      </text>
    </comment>
    <comment ref="AD8" authorId="1" shapeId="0" xr:uid="{B15133F9-469E-4817-9E62-0C92418263A0}">
      <text>
        <r>
          <rPr>
            <b/>
            <sz val="9"/>
            <color indexed="81"/>
            <rFont val="Tahoma"/>
            <family val="2"/>
          </rPr>
          <t>Numero de actividaes ejecutadas en valor absoluto</t>
        </r>
      </text>
    </comment>
    <comment ref="AG8" authorId="1" shapeId="0" xr:uid="{C73B43EA-15F8-4C65-AC38-A12DA57755BE}">
      <text>
        <r>
          <rPr>
            <b/>
            <sz val="9"/>
            <color indexed="81"/>
            <rFont val="Tahoma"/>
            <family val="2"/>
          </rPr>
          <t>Numero de actividades en valor absoluto</t>
        </r>
      </text>
    </comment>
    <comment ref="AH8" authorId="1" shapeId="0" xr:uid="{8E5491FA-7E64-49D3-BAAF-538ACFB10911}">
      <text>
        <r>
          <rPr>
            <b/>
            <sz val="9"/>
            <color indexed="81"/>
            <rFont val="Tahoma"/>
            <family val="2"/>
          </rPr>
          <t>Porcentaje correspondiente al mes</t>
        </r>
      </text>
    </comment>
    <comment ref="AI8" authorId="1" shapeId="0" xr:uid="{2CAD54B1-7EFE-47E8-A138-01B24530DF9C}">
      <text>
        <r>
          <rPr>
            <b/>
            <sz val="9"/>
            <color indexed="81"/>
            <rFont val="Tahoma"/>
            <family val="2"/>
          </rPr>
          <t>Numero de actividaes ejecutadas en valor absoluto</t>
        </r>
      </text>
    </comment>
    <comment ref="AL8" authorId="1" shapeId="0" xr:uid="{79078DC7-DB88-4CBE-B3AD-8886DC2D102D}">
      <text>
        <r>
          <rPr>
            <b/>
            <sz val="9"/>
            <color indexed="81"/>
            <rFont val="Tahoma"/>
            <family val="2"/>
          </rPr>
          <t>Numero de actividades en valor absoluto</t>
        </r>
      </text>
    </comment>
    <comment ref="AM8" authorId="1" shapeId="0" xr:uid="{E54AE8D5-E7DF-4563-A6AA-34E59E3E78B1}">
      <text>
        <r>
          <rPr>
            <b/>
            <sz val="9"/>
            <color indexed="81"/>
            <rFont val="Tahoma"/>
            <family val="2"/>
          </rPr>
          <t>Porcentaje correspondiente al mes</t>
        </r>
      </text>
    </comment>
    <comment ref="AN8" authorId="1" shapeId="0" xr:uid="{2C48925B-B739-48F9-BAD3-B6BDC0C82AC2}">
      <text>
        <r>
          <rPr>
            <b/>
            <sz val="9"/>
            <color indexed="81"/>
            <rFont val="Tahoma"/>
            <family val="2"/>
          </rPr>
          <t>Numero de actividaes ejecutadas en valor absoluto</t>
        </r>
      </text>
    </comment>
    <comment ref="AQ8" authorId="1" shapeId="0" xr:uid="{1A1A0C2C-1299-4562-8421-CAE064ABDA09}">
      <text>
        <r>
          <rPr>
            <b/>
            <sz val="9"/>
            <color indexed="81"/>
            <rFont val="Tahoma"/>
            <family val="2"/>
          </rPr>
          <t>Numero de actividades en valor absoluto</t>
        </r>
      </text>
    </comment>
    <comment ref="AR8" authorId="1" shapeId="0" xr:uid="{7FB2C77A-7B68-463E-835B-14B7CE6CE1AB}">
      <text>
        <r>
          <rPr>
            <b/>
            <sz val="9"/>
            <color indexed="81"/>
            <rFont val="Tahoma"/>
            <family val="2"/>
          </rPr>
          <t>Porcentaje correspondiente al mes</t>
        </r>
      </text>
    </comment>
    <comment ref="AS8" authorId="1" shapeId="0" xr:uid="{298E6B7C-CB7B-4EE3-86E2-F88FFE7E3FAB}">
      <text>
        <r>
          <rPr>
            <b/>
            <sz val="9"/>
            <color indexed="81"/>
            <rFont val="Tahoma"/>
            <family val="2"/>
          </rPr>
          <t>Numero de actividaes ejecutadas en valor absoluto</t>
        </r>
      </text>
    </comment>
    <comment ref="AV8" authorId="1" shapeId="0" xr:uid="{20687C2A-0F44-47F4-A57D-F9C2581C0C4C}">
      <text>
        <r>
          <rPr>
            <b/>
            <sz val="9"/>
            <color indexed="81"/>
            <rFont val="Tahoma"/>
            <family val="2"/>
          </rPr>
          <t>Numero de actividades en valor absoluto</t>
        </r>
      </text>
    </comment>
    <comment ref="AW8" authorId="1" shapeId="0" xr:uid="{66713610-498D-4165-B91E-0F25CC6F1EC9}">
      <text>
        <r>
          <rPr>
            <b/>
            <sz val="9"/>
            <color indexed="81"/>
            <rFont val="Tahoma"/>
            <family val="2"/>
          </rPr>
          <t>Porcentaje correspondiente al mes</t>
        </r>
      </text>
    </comment>
    <comment ref="AX8" authorId="1" shapeId="0" xr:uid="{0987D77A-47D0-4E8E-AFBC-A79D0E9E106A}">
      <text>
        <r>
          <rPr>
            <b/>
            <sz val="9"/>
            <color indexed="81"/>
            <rFont val="Tahoma"/>
            <family val="2"/>
          </rPr>
          <t>Numero de actividaes ejecutadas en valor absoluto</t>
        </r>
      </text>
    </comment>
    <comment ref="BA8" authorId="1" shapeId="0" xr:uid="{27723EBA-BCD9-4A34-B7B6-44E892DE1B2C}">
      <text>
        <r>
          <rPr>
            <b/>
            <sz val="9"/>
            <color indexed="81"/>
            <rFont val="Tahoma"/>
            <family val="2"/>
          </rPr>
          <t>Numero de actividades en valor absoluto</t>
        </r>
      </text>
    </comment>
    <comment ref="BB8" authorId="1" shapeId="0" xr:uid="{A9C86823-415F-4332-872F-1C52CD1B5288}">
      <text>
        <r>
          <rPr>
            <b/>
            <sz val="9"/>
            <color indexed="81"/>
            <rFont val="Tahoma"/>
            <family val="2"/>
          </rPr>
          <t>Porcentaje correspondiente al mes</t>
        </r>
      </text>
    </comment>
    <comment ref="BC8" authorId="1" shapeId="0" xr:uid="{B68DD705-4E44-463B-AC32-76EFFF0C0519}">
      <text>
        <r>
          <rPr>
            <b/>
            <sz val="9"/>
            <color indexed="81"/>
            <rFont val="Tahoma"/>
            <family val="2"/>
          </rPr>
          <t>Numero de actividaes ejecutadas en valor absoluto</t>
        </r>
      </text>
    </comment>
    <comment ref="BF8" authorId="1" shapeId="0" xr:uid="{802942BC-4CE0-4EFD-AB3C-3524CBF48990}">
      <text>
        <r>
          <rPr>
            <b/>
            <sz val="9"/>
            <color indexed="81"/>
            <rFont val="Tahoma"/>
            <family val="2"/>
          </rPr>
          <t>Numero de actividades en valor absoluto</t>
        </r>
      </text>
    </comment>
    <comment ref="BG8" authorId="1" shapeId="0" xr:uid="{127F0A43-1174-40D6-B288-3DBDE7F446EA}">
      <text>
        <r>
          <rPr>
            <b/>
            <sz val="9"/>
            <color indexed="81"/>
            <rFont val="Tahoma"/>
            <family val="2"/>
          </rPr>
          <t>Porcentaje correspondiente al mes</t>
        </r>
      </text>
    </comment>
    <comment ref="BH8" authorId="1" shapeId="0" xr:uid="{5FED715D-B652-4332-BC15-C73D3163D012}">
      <text>
        <r>
          <rPr>
            <b/>
            <sz val="9"/>
            <color indexed="81"/>
            <rFont val="Tahoma"/>
            <family val="2"/>
          </rPr>
          <t>Numero de actividaes ejecutadas en valor absoluto</t>
        </r>
      </text>
    </comment>
    <comment ref="BK8" authorId="1" shapeId="0" xr:uid="{E58A8389-7905-481E-B1B6-FC9BCAB18472}">
      <text>
        <r>
          <rPr>
            <b/>
            <sz val="9"/>
            <color indexed="81"/>
            <rFont val="Tahoma"/>
            <family val="2"/>
          </rPr>
          <t>Numero de actividades en valor absoluto</t>
        </r>
      </text>
    </comment>
    <comment ref="BL8" authorId="1" shapeId="0" xr:uid="{ADCAF83C-D44A-465F-A5A6-253CD278A7B8}">
      <text>
        <r>
          <rPr>
            <b/>
            <sz val="9"/>
            <color indexed="81"/>
            <rFont val="Tahoma"/>
            <family val="2"/>
          </rPr>
          <t>Porcentaje correspondiente al mes</t>
        </r>
      </text>
    </comment>
    <comment ref="BM8" authorId="1" shapeId="0" xr:uid="{E2B1D1FE-1F35-4DD4-930C-893C8C9C2E21}">
      <text>
        <r>
          <rPr>
            <b/>
            <sz val="9"/>
            <color indexed="81"/>
            <rFont val="Tahoma"/>
            <family val="2"/>
          </rPr>
          <t>Numero de actividaes ejecutadas en valor absoluto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75C34E4D-B834-4F65-AA1C-0926386CF068}">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49B66C79-8364-4CEF-993C-7CCCAFEE9FB7}">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1A095C61-57DC-4DF8-9852-7161A8512D25}">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02C83DA0-5938-48E6-BCC6-10BE29BAFBF7}">
      <text>
        <r>
          <rPr>
            <b/>
            <sz val="9"/>
            <color indexed="81"/>
            <rFont val="Tahoma"/>
            <family val="2"/>
          </rPr>
          <t>Numero de actividades en valor absoluto</t>
        </r>
      </text>
    </comment>
    <comment ref="I8" authorId="1" shapeId="0" xr:uid="{33C8D4EA-07B2-4E2E-8B83-F74D5471AC4E}">
      <text>
        <r>
          <rPr>
            <b/>
            <sz val="9"/>
            <color indexed="81"/>
            <rFont val="Tahoma"/>
            <family val="2"/>
          </rPr>
          <t>Porcentaje correspondiente al mes</t>
        </r>
      </text>
    </comment>
    <comment ref="J8" authorId="1" shapeId="0" xr:uid="{CC9FE747-D064-40F7-93AA-9DFC2E9FC83F}">
      <text>
        <r>
          <rPr>
            <b/>
            <sz val="9"/>
            <color indexed="81"/>
            <rFont val="Tahoma"/>
            <family val="2"/>
          </rPr>
          <t>Numero de actividaes ejecutadas en valor absoluto</t>
        </r>
      </text>
    </comment>
    <comment ref="M8" authorId="1" shapeId="0" xr:uid="{92BF7FF4-9764-4275-869B-C6AE3B68C696}">
      <text>
        <r>
          <rPr>
            <b/>
            <sz val="9"/>
            <color indexed="81"/>
            <rFont val="Tahoma"/>
            <family val="2"/>
          </rPr>
          <t>Numero de actividades en valor absoluto</t>
        </r>
      </text>
    </comment>
    <comment ref="N8" authorId="1" shapeId="0" xr:uid="{CCCD78CC-7FE4-4C88-BB70-620F34ECF142}">
      <text>
        <r>
          <rPr>
            <b/>
            <sz val="9"/>
            <color indexed="81"/>
            <rFont val="Tahoma"/>
            <family val="2"/>
          </rPr>
          <t>Porcentaje correspondiente al mes</t>
        </r>
      </text>
    </comment>
    <comment ref="O8" authorId="1" shapeId="0" xr:uid="{9E434389-6D34-4474-913B-77944FACBF2E}">
      <text>
        <r>
          <rPr>
            <b/>
            <sz val="9"/>
            <color indexed="81"/>
            <rFont val="Tahoma"/>
            <family val="2"/>
          </rPr>
          <t>Numero de actividaes ejecutadas en valor absoluto</t>
        </r>
      </text>
    </comment>
    <comment ref="R8" authorId="1" shapeId="0" xr:uid="{EB53D929-AE11-4B62-BC84-F0327F50EED9}">
      <text>
        <r>
          <rPr>
            <b/>
            <sz val="9"/>
            <color indexed="81"/>
            <rFont val="Tahoma"/>
            <family val="2"/>
          </rPr>
          <t>Numero de actividades en valor absoluto</t>
        </r>
      </text>
    </comment>
    <comment ref="S8" authorId="1" shapeId="0" xr:uid="{25104ADE-5E1D-4480-A944-690BAC53B87B}">
      <text>
        <r>
          <rPr>
            <b/>
            <sz val="9"/>
            <color indexed="81"/>
            <rFont val="Tahoma"/>
            <family val="2"/>
          </rPr>
          <t>Porcentaje correspondiente al mes</t>
        </r>
      </text>
    </comment>
    <comment ref="T8" authorId="1" shapeId="0" xr:uid="{88B1307C-6919-41AD-9954-A6027CEF47CB}">
      <text>
        <r>
          <rPr>
            <b/>
            <sz val="9"/>
            <color indexed="81"/>
            <rFont val="Tahoma"/>
            <family val="2"/>
          </rPr>
          <t>Numero de actividaes ejecutadas en valor absoluto</t>
        </r>
      </text>
    </comment>
    <comment ref="W8" authorId="1" shapeId="0" xr:uid="{FEDAD742-EF42-4374-9318-AD4D4E62E12B}">
      <text>
        <r>
          <rPr>
            <b/>
            <sz val="9"/>
            <color indexed="81"/>
            <rFont val="Tahoma"/>
            <family val="2"/>
          </rPr>
          <t>Numero de actividades en valor absoluto</t>
        </r>
      </text>
    </comment>
    <comment ref="X8" authorId="1" shapeId="0" xr:uid="{E7CEB7FE-9237-46A0-A1C7-A7A14B444CDF}">
      <text>
        <r>
          <rPr>
            <b/>
            <sz val="9"/>
            <color indexed="81"/>
            <rFont val="Tahoma"/>
            <family val="2"/>
          </rPr>
          <t>Porcentaje correspondiente al mes</t>
        </r>
      </text>
    </comment>
    <comment ref="Y8" authorId="1" shapeId="0" xr:uid="{D4B96691-F718-4620-8E68-0F3D93734F70}">
      <text>
        <r>
          <rPr>
            <b/>
            <sz val="9"/>
            <color indexed="81"/>
            <rFont val="Tahoma"/>
            <family val="2"/>
          </rPr>
          <t>Numero de actividaes ejecutadas en valor absoluto</t>
        </r>
      </text>
    </comment>
    <comment ref="AB8" authorId="1" shapeId="0" xr:uid="{AB076B40-D7A1-4A10-9E68-B29D8D725D87}">
      <text>
        <r>
          <rPr>
            <b/>
            <sz val="9"/>
            <color indexed="81"/>
            <rFont val="Tahoma"/>
            <family val="2"/>
          </rPr>
          <t>Numero de actividades en valor absoluto</t>
        </r>
      </text>
    </comment>
    <comment ref="AC8" authorId="1" shapeId="0" xr:uid="{4259E594-0FCA-48B5-A2EE-8E7D44589F46}">
      <text>
        <r>
          <rPr>
            <b/>
            <sz val="9"/>
            <color indexed="81"/>
            <rFont val="Tahoma"/>
            <family val="2"/>
          </rPr>
          <t>Porcentaje correspondiente al mes</t>
        </r>
      </text>
    </comment>
    <comment ref="AD8" authorId="1" shapeId="0" xr:uid="{F8E60852-AA37-46C2-BE0F-DC73FAB401AF}">
      <text>
        <r>
          <rPr>
            <b/>
            <sz val="9"/>
            <color indexed="81"/>
            <rFont val="Tahoma"/>
            <family val="2"/>
          </rPr>
          <t>Numero de actividaes ejecutadas en valor absoluto</t>
        </r>
      </text>
    </comment>
    <comment ref="AG8" authorId="1" shapeId="0" xr:uid="{0ED21695-CD70-4442-886B-3403F9E692AF}">
      <text>
        <r>
          <rPr>
            <b/>
            <sz val="9"/>
            <color indexed="81"/>
            <rFont val="Tahoma"/>
            <family val="2"/>
          </rPr>
          <t>Numero de actividades en valor absoluto</t>
        </r>
      </text>
    </comment>
    <comment ref="AH8" authorId="1" shapeId="0" xr:uid="{43C9EED2-BD79-45F0-8910-E09F427F7355}">
      <text>
        <r>
          <rPr>
            <b/>
            <sz val="9"/>
            <color indexed="81"/>
            <rFont val="Tahoma"/>
            <family val="2"/>
          </rPr>
          <t>Porcentaje correspondiente al mes</t>
        </r>
      </text>
    </comment>
    <comment ref="AI8" authorId="1" shapeId="0" xr:uid="{15964B86-E248-451A-A224-FDDC752C4104}">
      <text>
        <r>
          <rPr>
            <b/>
            <sz val="9"/>
            <color indexed="81"/>
            <rFont val="Tahoma"/>
            <family val="2"/>
          </rPr>
          <t>Numero de actividaes ejecutadas en valor absoluto</t>
        </r>
      </text>
    </comment>
    <comment ref="AL8" authorId="1" shapeId="0" xr:uid="{4295E84B-F98D-4538-B4FA-71B17D3C9BAA}">
      <text>
        <r>
          <rPr>
            <b/>
            <sz val="9"/>
            <color indexed="81"/>
            <rFont val="Tahoma"/>
            <family val="2"/>
          </rPr>
          <t>Numero de actividades en valor absoluto</t>
        </r>
      </text>
    </comment>
    <comment ref="AM8" authorId="1" shapeId="0" xr:uid="{5BFDB695-4BA5-419E-94F5-7194A0EECD97}">
      <text>
        <r>
          <rPr>
            <b/>
            <sz val="9"/>
            <color indexed="81"/>
            <rFont val="Tahoma"/>
            <family val="2"/>
          </rPr>
          <t>Porcentaje correspondiente al mes</t>
        </r>
      </text>
    </comment>
    <comment ref="AN8" authorId="1" shapeId="0" xr:uid="{834EDA10-A28A-42FC-8AFA-A86FF18A6CE2}">
      <text>
        <r>
          <rPr>
            <b/>
            <sz val="9"/>
            <color indexed="81"/>
            <rFont val="Tahoma"/>
            <family val="2"/>
          </rPr>
          <t>Numero de actividaes ejecutadas en valor absoluto</t>
        </r>
      </text>
    </comment>
    <comment ref="AQ8" authorId="1" shapeId="0" xr:uid="{B4442183-F75A-499B-878D-C0C70D217F82}">
      <text>
        <r>
          <rPr>
            <b/>
            <sz val="9"/>
            <color indexed="81"/>
            <rFont val="Tahoma"/>
            <family val="2"/>
          </rPr>
          <t>Numero de actividades en valor absoluto</t>
        </r>
      </text>
    </comment>
    <comment ref="AR8" authorId="1" shapeId="0" xr:uid="{41042199-1853-400C-A4FC-C33660EAA93C}">
      <text>
        <r>
          <rPr>
            <b/>
            <sz val="9"/>
            <color indexed="81"/>
            <rFont val="Tahoma"/>
            <family val="2"/>
          </rPr>
          <t>Porcentaje correspondiente al mes</t>
        </r>
      </text>
    </comment>
    <comment ref="AS8" authorId="1" shapeId="0" xr:uid="{29BCB57F-7BA3-48BF-BF36-999A382A32A5}">
      <text>
        <r>
          <rPr>
            <b/>
            <sz val="9"/>
            <color indexed="81"/>
            <rFont val="Tahoma"/>
            <family val="2"/>
          </rPr>
          <t>Numero de actividaes ejecutadas en valor absoluto</t>
        </r>
      </text>
    </comment>
    <comment ref="AV8" authorId="1" shapeId="0" xr:uid="{66C90484-A6EC-4130-AF5C-24DA544ECADC}">
      <text>
        <r>
          <rPr>
            <b/>
            <sz val="9"/>
            <color indexed="81"/>
            <rFont val="Tahoma"/>
            <family val="2"/>
          </rPr>
          <t>Numero de actividades en valor absoluto</t>
        </r>
      </text>
    </comment>
    <comment ref="AW8" authorId="1" shapeId="0" xr:uid="{A5ECFF0B-64E0-4FDB-9DC6-5EADD48488E7}">
      <text>
        <r>
          <rPr>
            <b/>
            <sz val="9"/>
            <color indexed="81"/>
            <rFont val="Tahoma"/>
            <family val="2"/>
          </rPr>
          <t>Porcentaje correspondiente al mes</t>
        </r>
      </text>
    </comment>
    <comment ref="AX8" authorId="1" shapeId="0" xr:uid="{6410E339-F8F4-4533-88B1-51EC75AF9145}">
      <text>
        <r>
          <rPr>
            <b/>
            <sz val="9"/>
            <color indexed="81"/>
            <rFont val="Tahoma"/>
            <family val="2"/>
          </rPr>
          <t>Numero de actividaes ejecutadas en valor absoluto</t>
        </r>
      </text>
    </comment>
    <comment ref="BA8" authorId="1" shapeId="0" xr:uid="{87B139D8-0304-458D-83F8-841E3796DE27}">
      <text>
        <r>
          <rPr>
            <b/>
            <sz val="9"/>
            <color indexed="81"/>
            <rFont val="Tahoma"/>
            <family val="2"/>
          </rPr>
          <t>Numero de actividades en valor absoluto</t>
        </r>
      </text>
    </comment>
    <comment ref="BB8" authorId="1" shapeId="0" xr:uid="{DDE3AE16-04C0-4180-866B-F6F288D66291}">
      <text>
        <r>
          <rPr>
            <b/>
            <sz val="9"/>
            <color indexed="81"/>
            <rFont val="Tahoma"/>
            <family val="2"/>
          </rPr>
          <t>Porcentaje correspondiente al mes</t>
        </r>
      </text>
    </comment>
    <comment ref="BC8" authorId="1" shapeId="0" xr:uid="{E9A70F3E-4F7A-4385-AA35-4EC959650097}">
      <text>
        <r>
          <rPr>
            <b/>
            <sz val="9"/>
            <color indexed="81"/>
            <rFont val="Tahoma"/>
            <family val="2"/>
          </rPr>
          <t>Numero de actividaes ejecutadas en valor absoluto</t>
        </r>
      </text>
    </comment>
    <comment ref="BF8" authorId="1" shapeId="0" xr:uid="{9AC55193-80AC-4B88-97F5-FD3C78A41FB8}">
      <text>
        <r>
          <rPr>
            <b/>
            <sz val="9"/>
            <color indexed="81"/>
            <rFont val="Tahoma"/>
            <family val="2"/>
          </rPr>
          <t>Numero de actividades en valor absoluto</t>
        </r>
      </text>
    </comment>
    <comment ref="BG8" authorId="1" shapeId="0" xr:uid="{0708A98F-E264-46AA-BEE1-28A2855639A5}">
      <text>
        <r>
          <rPr>
            <b/>
            <sz val="9"/>
            <color indexed="81"/>
            <rFont val="Tahoma"/>
            <family val="2"/>
          </rPr>
          <t>Porcentaje correspondiente al mes</t>
        </r>
      </text>
    </comment>
    <comment ref="BH8" authorId="1" shapeId="0" xr:uid="{73D7025F-BAB8-42FE-9024-E589DA884CC9}">
      <text>
        <r>
          <rPr>
            <b/>
            <sz val="9"/>
            <color indexed="81"/>
            <rFont val="Tahoma"/>
            <family val="2"/>
          </rPr>
          <t>Numero de actividaes ejecutadas en valor absoluto</t>
        </r>
      </text>
    </comment>
    <comment ref="BK8" authorId="1" shapeId="0" xr:uid="{964BE73D-B53C-4996-A25D-9E51DC474B35}">
      <text>
        <r>
          <rPr>
            <b/>
            <sz val="9"/>
            <color indexed="81"/>
            <rFont val="Tahoma"/>
            <family val="2"/>
          </rPr>
          <t>Numero de actividades en valor absoluto</t>
        </r>
      </text>
    </comment>
    <comment ref="BL8" authorId="1" shapeId="0" xr:uid="{B2A39141-C113-4301-BD9D-776AFD44DACA}">
      <text>
        <r>
          <rPr>
            <b/>
            <sz val="9"/>
            <color indexed="81"/>
            <rFont val="Tahoma"/>
            <family val="2"/>
          </rPr>
          <t>Porcentaje correspondiente al mes</t>
        </r>
      </text>
    </comment>
    <comment ref="BM8" authorId="1" shapeId="0" xr:uid="{64668179-2689-4F8E-9635-E85BFC1BA821}">
      <text>
        <r>
          <rPr>
            <b/>
            <sz val="9"/>
            <color indexed="81"/>
            <rFont val="Tahoma"/>
            <family val="2"/>
          </rPr>
          <t>Numero de actividaes ejecutadas en valor absoluto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A18862C5-D6B8-49AA-B5FA-C0E3E8E7EF22}">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7242BE46-D47B-44ED-B570-095CDFACC95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B25028FA-0896-4D00-839B-4FB711514512}">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72C5DAFA-251C-4093-A836-2353F30849E1}">
      <text>
        <r>
          <rPr>
            <b/>
            <sz val="9"/>
            <color indexed="81"/>
            <rFont val="Tahoma"/>
            <family val="2"/>
          </rPr>
          <t>Numero de actividades en valor absoluto</t>
        </r>
      </text>
    </comment>
    <comment ref="I8" authorId="1" shapeId="0" xr:uid="{0C15BD12-2839-45BB-BB53-16BA241FC0E1}">
      <text>
        <r>
          <rPr>
            <b/>
            <sz val="9"/>
            <color indexed="81"/>
            <rFont val="Tahoma"/>
            <family val="2"/>
          </rPr>
          <t>Porcentaje correspondiente al mes</t>
        </r>
      </text>
    </comment>
    <comment ref="J8" authorId="1" shapeId="0" xr:uid="{C3121210-CCF0-4A37-82E3-432A69696E09}">
      <text>
        <r>
          <rPr>
            <b/>
            <sz val="9"/>
            <color indexed="81"/>
            <rFont val="Tahoma"/>
            <family val="2"/>
          </rPr>
          <t>Numero de actividaes ejecutadas en valor absoluto</t>
        </r>
      </text>
    </comment>
    <comment ref="M8" authorId="1" shapeId="0" xr:uid="{1C09A7BF-9B40-4B27-9B3D-55A7E490C975}">
      <text>
        <r>
          <rPr>
            <b/>
            <sz val="9"/>
            <color indexed="81"/>
            <rFont val="Tahoma"/>
            <family val="2"/>
          </rPr>
          <t>Numero de actividades en valor absoluto</t>
        </r>
      </text>
    </comment>
    <comment ref="N8" authorId="1" shapeId="0" xr:uid="{C71639B3-A4C1-45B5-B363-D935F28D18DF}">
      <text>
        <r>
          <rPr>
            <b/>
            <sz val="9"/>
            <color indexed="81"/>
            <rFont val="Tahoma"/>
            <family val="2"/>
          </rPr>
          <t>Porcentaje correspondiente al mes</t>
        </r>
      </text>
    </comment>
    <comment ref="O8" authorId="1" shapeId="0" xr:uid="{0D8FF098-AA3A-4437-A2E7-C1E1B26B8B74}">
      <text>
        <r>
          <rPr>
            <b/>
            <sz val="9"/>
            <color indexed="81"/>
            <rFont val="Tahoma"/>
            <family val="2"/>
          </rPr>
          <t>Numero de actividaes ejecutadas en valor absoluto</t>
        </r>
      </text>
    </comment>
    <comment ref="R8" authorId="1" shapeId="0" xr:uid="{7935C54F-91A4-4762-A7F4-6D54330518C9}">
      <text>
        <r>
          <rPr>
            <b/>
            <sz val="9"/>
            <color indexed="81"/>
            <rFont val="Tahoma"/>
            <family val="2"/>
          </rPr>
          <t>Numero de actividades en valor absoluto</t>
        </r>
      </text>
    </comment>
    <comment ref="S8" authorId="1" shapeId="0" xr:uid="{BA45D846-C9DE-494B-975E-33222EB79D04}">
      <text>
        <r>
          <rPr>
            <b/>
            <sz val="9"/>
            <color indexed="81"/>
            <rFont val="Tahoma"/>
            <family val="2"/>
          </rPr>
          <t>Porcentaje correspondiente al mes</t>
        </r>
      </text>
    </comment>
    <comment ref="T8" authorId="1" shapeId="0" xr:uid="{58D7D657-6AD4-48E7-BE4F-DA82FE77AC62}">
      <text>
        <r>
          <rPr>
            <b/>
            <sz val="9"/>
            <color indexed="81"/>
            <rFont val="Tahoma"/>
            <family val="2"/>
          </rPr>
          <t>Numero de actividaes ejecutadas en valor absoluto</t>
        </r>
      </text>
    </comment>
    <comment ref="W8" authorId="1" shapeId="0" xr:uid="{2FCDEF9E-2FB3-404E-9218-C5D6CDADB051}">
      <text>
        <r>
          <rPr>
            <b/>
            <sz val="9"/>
            <color indexed="81"/>
            <rFont val="Tahoma"/>
            <family val="2"/>
          </rPr>
          <t>Numero de actividades en valor absoluto</t>
        </r>
      </text>
    </comment>
    <comment ref="X8" authorId="1" shapeId="0" xr:uid="{EBE644BB-A2EB-41C5-B4B9-9F88D815A99F}">
      <text>
        <r>
          <rPr>
            <b/>
            <sz val="9"/>
            <color indexed="81"/>
            <rFont val="Tahoma"/>
            <family val="2"/>
          </rPr>
          <t>Porcentaje correspondiente al mes</t>
        </r>
      </text>
    </comment>
    <comment ref="Y8" authorId="1" shapeId="0" xr:uid="{14CE9F71-4CAD-4EC8-B036-BCCE31532461}">
      <text>
        <r>
          <rPr>
            <b/>
            <sz val="9"/>
            <color indexed="81"/>
            <rFont val="Tahoma"/>
            <family val="2"/>
          </rPr>
          <t>Numero de actividaes ejecutadas en valor absoluto</t>
        </r>
      </text>
    </comment>
    <comment ref="AB8" authorId="1" shapeId="0" xr:uid="{1E6EC7C3-563C-4933-B2B7-E775F8F47CFC}">
      <text>
        <r>
          <rPr>
            <b/>
            <sz val="9"/>
            <color indexed="81"/>
            <rFont val="Tahoma"/>
            <family val="2"/>
          </rPr>
          <t>Numero de actividades en valor absoluto</t>
        </r>
      </text>
    </comment>
    <comment ref="AC8" authorId="1" shapeId="0" xr:uid="{49839690-905D-4C99-8F08-A2C38E5B8D57}">
      <text>
        <r>
          <rPr>
            <b/>
            <sz val="9"/>
            <color indexed="81"/>
            <rFont val="Tahoma"/>
            <family val="2"/>
          </rPr>
          <t>Porcentaje correspondiente al mes</t>
        </r>
      </text>
    </comment>
    <comment ref="AD8" authorId="1" shapeId="0" xr:uid="{9B72C5E1-0534-44D4-A890-47A3FF2275EE}">
      <text>
        <r>
          <rPr>
            <b/>
            <sz val="9"/>
            <color indexed="81"/>
            <rFont val="Tahoma"/>
            <family val="2"/>
          </rPr>
          <t>Numero de actividaes ejecutadas en valor absoluto</t>
        </r>
      </text>
    </comment>
    <comment ref="AG8" authorId="1" shapeId="0" xr:uid="{022B70F3-EA5A-4748-81AD-FEF4458369B7}">
      <text>
        <r>
          <rPr>
            <b/>
            <sz val="9"/>
            <color indexed="81"/>
            <rFont val="Tahoma"/>
            <family val="2"/>
          </rPr>
          <t>Numero de actividades en valor absoluto</t>
        </r>
      </text>
    </comment>
    <comment ref="AH8" authorId="1" shapeId="0" xr:uid="{6E5A0B01-DA85-4845-98F7-D62F11E3C181}">
      <text>
        <r>
          <rPr>
            <b/>
            <sz val="9"/>
            <color indexed="81"/>
            <rFont val="Tahoma"/>
            <family val="2"/>
          </rPr>
          <t>Porcentaje correspondiente al mes</t>
        </r>
      </text>
    </comment>
    <comment ref="AI8" authorId="1" shapeId="0" xr:uid="{C77099DE-9F4D-458D-A014-74DBA6ED1D1A}">
      <text>
        <r>
          <rPr>
            <b/>
            <sz val="9"/>
            <color indexed="81"/>
            <rFont val="Tahoma"/>
            <family val="2"/>
          </rPr>
          <t>Numero de actividaes ejecutadas en valor absoluto</t>
        </r>
      </text>
    </comment>
    <comment ref="AL8" authorId="1" shapeId="0" xr:uid="{41DC3E08-49BF-40CF-ACFF-1BEDC70240A8}">
      <text>
        <r>
          <rPr>
            <b/>
            <sz val="9"/>
            <color indexed="81"/>
            <rFont val="Tahoma"/>
            <family val="2"/>
          </rPr>
          <t>Numero de actividades en valor absoluto</t>
        </r>
      </text>
    </comment>
    <comment ref="AM8" authorId="1" shapeId="0" xr:uid="{B6B1A56D-5239-4A1E-BD86-0BF15EC53946}">
      <text>
        <r>
          <rPr>
            <b/>
            <sz val="9"/>
            <color indexed="81"/>
            <rFont val="Tahoma"/>
            <family val="2"/>
          </rPr>
          <t>Porcentaje correspondiente al mes</t>
        </r>
      </text>
    </comment>
    <comment ref="AN8" authorId="1" shapeId="0" xr:uid="{16B33D0C-A6CB-4AE7-854A-1D04708CF259}">
      <text>
        <r>
          <rPr>
            <b/>
            <sz val="9"/>
            <color indexed="81"/>
            <rFont val="Tahoma"/>
            <family val="2"/>
          </rPr>
          <t>Numero de actividaes ejecutadas en valor absoluto</t>
        </r>
      </text>
    </comment>
    <comment ref="AQ8" authorId="1" shapeId="0" xr:uid="{41FD2F68-43F7-437D-8E7B-BFAB3886B473}">
      <text>
        <r>
          <rPr>
            <b/>
            <sz val="9"/>
            <color indexed="81"/>
            <rFont val="Tahoma"/>
            <family val="2"/>
          </rPr>
          <t>Numero de actividades en valor absoluto</t>
        </r>
      </text>
    </comment>
    <comment ref="AR8" authorId="1" shapeId="0" xr:uid="{D1FAF517-C801-47D2-B0BB-AA0AE0256E22}">
      <text>
        <r>
          <rPr>
            <b/>
            <sz val="9"/>
            <color indexed="81"/>
            <rFont val="Tahoma"/>
            <family val="2"/>
          </rPr>
          <t>Porcentaje correspondiente al mes</t>
        </r>
      </text>
    </comment>
    <comment ref="AS8" authorId="1" shapeId="0" xr:uid="{390FB416-D31E-4138-8DAB-51130F7A67C6}">
      <text>
        <r>
          <rPr>
            <b/>
            <sz val="9"/>
            <color indexed="81"/>
            <rFont val="Tahoma"/>
            <family val="2"/>
          </rPr>
          <t>Numero de actividaes ejecutadas en valor absoluto</t>
        </r>
      </text>
    </comment>
    <comment ref="AV8" authorId="1" shapeId="0" xr:uid="{B51726DF-E826-449A-92B3-999045F1CEB3}">
      <text>
        <r>
          <rPr>
            <b/>
            <sz val="9"/>
            <color indexed="81"/>
            <rFont val="Tahoma"/>
            <family val="2"/>
          </rPr>
          <t>Numero de actividades en valor absoluto</t>
        </r>
      </text>
    </comment>
    <comment ref="AW8" authorId="1" shapeId="0" xr:uid="{8FE72BF7-8183-446D-A1D2-CEDAB2AAAF42}">
      <text>
        <r>
          <rPr>
            <b/>
            <sz val="9"/>
            <color indexed="81"/>
            <rFont val="Tahoma"/>
            <family val="2"/>
          </rPr>
          <t>Porcentaje correspondiente al mes</t>
        </r>
      </text>
    </comment>
    <comment ref="AX8" authorId="1" shapeId="0" xr:uid="{6E50064B-971D-4F5F-8781-758D042BFBE3}">
      <text>
        <r>
          <rPr>
            <b/>
            <sz val="9"/>
            <color indexed="81"/>
            <rFont val="Tahoma"/>
            <family val="2"/>
          </rPr>
          <t>Numero de actividaes ejecutadas en valor absoluto</t>
        </r>
      </text>
    </comment>
    <comment ref="BA8" authorId="1" shapeId="0" xr:uid="{438E4B0E-6673-45D7-8D2B-C9289071CB6D}">
      <text>
        <r>
          <rPr>
            <b/>
            <sz val="9"/>
            <color indexed="81"/>
            <rFont val="Tahoma"/>
            <family val="2"/>
          </rPr>
          <t>Numero de actividades en valor absoluto</t>
        </r>
      </text>
    </comment>
    <comment ref="BB8" authorId="1" shapeId="0" xr:uid="{17A62C07-CCD5-4342-869D-C6647EAE6679}">
      <text>
        <r>
          <rPr>
            <b/>
            <sz val="9"/>
            <color indexed="81"/>
            <rFont val="Tahoma"/>
            <family val="2"/>
          </rPr>
          <t>Porcentaje correspondiente al mes</t>
        </r>
      </text>
    </comment>
    <comment ref="BC8" authorId="1" shapeId="0" xr:uid="{9E6E6962-0B71-44E4-888F-D0E1FB31A3A9}">
      <text>
        <r>
          <rPr>
            <b/>
            <sz val="9"/>
            <color indexed="81"/>
            <rFont val="Tahoma"/>
            <family val="2"/>
          </rPr>
          <t>Numero de actividaes ejecutadas en valor absoluto</t>
        </r>
      </text>
    </comment>
    <comment ref="BF8" authorId="1" shapeId="0" xr:uid="{BD58314C-E25E-4542-B8A7-D2E9328E831F}">
      <text>
        <r>
          <rPr>
            <b/>
            <sz val="9"/>
            <color indexed="81"/>
            <rFont val="Tahoma"/>
            <family val="2"/>
          </rPr>
          <t>Numero de actividades en valor absoluto</t>
        </r>
      </text>
    </comment>
    <comment ref="BG8" authorId="1" shapeId="0" xr:uid="{5FE82841-243A-444F-9EF8-A6307453C119}">
      <text>
        <r>
          <rPr>
            <b/>
            <sz val="9"/>
            <color indexed="81"/>
            <rFont val="Tahoma"/>
            <family val="2"/>
          </rPr>
          <t>Porcentaje correspondiente al mes</t>
        </r>
      </text>
    </comment>
    <comment ref="BH8" authorId="1" shapeId="0" xr:uid="{F4A40304-C2D8-4DB1-AED7-CEBE7E360DC8}">
      <text>
        <r>
          <rPr>
            <b/>
            <sz val="9"/>
            <color indexed="81"/>
            <rFont val="Tahoma"/>
            <family val="2"/>
          </rPr>
          <t>Numero de actividaes ejecutadas en valor absoluto</t>
        </r>
      </text>
    </comment>
    <comment ref="BK8" authorId="1" shapeId="0" xr:uid="{0EEB5BB1-9414-4642-9256-968C24661A94}">
      <text>
        <r>
          <rPr>
            <b/>
            <sz val="9"/>
            <color indexed="81"/>
            <rFont val="Tahoma"/>
            <family val="2"/>
          </rPr>
          <t>Numero de actividades en valor absoluto</t>
        </r>
      </text>
    </comment>
    <comment ref="BL8" authorId="1" shapeId="0" xr:uid="{90EE543F-EED3-4DCC-9B60-D28E61A39A76}">
      <text>
        <r>
          <rPr>
            <b/>
            <sz val="9"/>
            <color indexed="81"/>
            <rFont val="Tahoma"/>
            <family val="2"/>
          </rPr>
          <t>Porcentaje correspondiente al mes</t>
        </r>
      </text>
    </comment>
    <comment ref="BM8" authorId="1" shapeId="0" xr:uid="{702D04E1-D9F7-4BB7-AB1A-345E733E3ECF}">
      <text>
        <r>
          <rPr>
            <b/>
            <sz val="9"/>
            <color indexed="81"/>
            <rFont val="Tahoma"/>
            <family val="2"/>
          </rPr>
          <t>Numero de actividaes ejecutadas en valor absoluto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71601D7A-5AC6-4DD1-B263-06750A65FC70}">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1AF2FE19-4C18-4585-9B5C-9F5DB3FD60F8}">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FB829528-B432-4309-83D8-FFEC9DF1A629}">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019FC104-4E4C-4161-9C1F-8103CBB73AA1}">
      <text>
        <r>
          <rPr>
            <b/>
            <sz val="9"/>
            <color indexed="81"/>
            <rFont val="Tahoma"/>
            <family val="2"/>
          </rPr>
          <t>Numero de actividades en valor absoluto</t>
        </r>
      </text>
    </comment>
    <comment ref="I8" authorId="1" shapeId="0" xr:uid="{D153266F-C4A5-4B4D-A714-12048D065E2A}">
      <text>
        <r>
          <rPr>
            <b/>
            <sz val="9"/>
            <color indexed="81"/>
            <rFont val="Tahoma"/>
            <family val="2"/>
          </rPr>
          <t>Porcentaje correspondiente al mes</t>
        </r>
      </text>
    </comment>
    <comment ref="J8" authorId="1" shapeId="0" xr:uid="{58C34835-B050-446B-904F-43A5B78CBF78}">
      <text>
        <r>
          <rPr>
            <b/>
            <sz val="9"/>
            <color indexed="81"/>
            <rFont val="Tahoma"/>
            <family val="2"/>
          </rPr>
          <t>Numero de actividaes ejecutadas en valor absoluto</t>
        </r>
      </text>
    </comment>
    <comment ref="M8" authorId="1" shapeId="0" xr:uid="{0433C010-234E-42C4-95E7-9661EF29BD82}">
      <text>
        <r>
          <rPr>
            <b/>
            <sz val="9"/>
            <color indexed="81"/>
            <rFont val="Tahoma"/>
            <family val="2"/>
          </rPr>
          <t>Numero de actividades en valor absoluto</t>
        </r>
      </text>
    </comment>
    <comment ref="N8" authorId="1" shapeId="0" xr:uid="{25BA41EA-A7BD-4BBB-9586-9AF067A5D806}">
      <text>
        <r>
          <rPr>
            <b/>
            <sz val="9"/>
            <color indexed="81"/>
            <rFont val="Tahoma"/>
            <family val="2"/>
          </rPr>
          <t>Porcentaje correspondiente al mes</t>
        </r>
      </text>
    </comment>
    <comment ref="O8" authorId="1" shapeId="0" xr:uid="{524AC83E-52F4-4CBC-9295-B780747B34ED}">
      <text>
        <r>
          <rPr>
            <b/>
            <sz val="9"/>
            <color indexed="81"/>
            <rFont val="Tahoma"/>
            <family val="2"/>
          </rPr>
          <t>Numero de actividaes ejecutadas en valor absoluto</t>
        </r>
      </text>
    </comment>
    <comment ref="R8" authorId="1" shapeId="0" xr:uid="{2967737B-1B3A-4C12-AA14-DF9BF87BAB7D}">
      <text>
        <r>
          <rPr>
            <b/>
            <sz val="9"/>
            <color indexed="81"/>
            <rFont val="Tahoma"/>
            <family val="2"/>
          </rPr>
          <t>Numero de actividades en valor absoluto</t>
        </r>
      </text>
    </comment>
    <comment ref="S8" authorId="1" shapeId="0" xr:uid="{32F90262-D7C5-4642-A28F-48B3C9C09F47}">
      <text>
        <r>
          <rPr>
            <b/>
            <sz val="9"/>
            <color indexed="81"/>
            <rFont val="Tahoma"/>
            <family val="2"/>
          </rPr>
          <t>Porcentaje correspondiente al mes</t>
        </r>
      </text>
    </comment>
    <comment ref="T8" authorId="1" shapeId="0" xr:uid="{87EAD6CB-32D7-4022-9551-6B4113688A38}">
      <text>
        <r>
          <rPr>
            <b/>
            <sz val="9"/>
            <color indexed="81"/>
            <rFont val="Tahoma"/>
            <family val="2"/>
          </rPr>
          <t>Numero de actividaes ejecutadas en valor absoluto</t>
        </r>
      </text>
    </comment>
    <comment ref="W8" authorId="1" shapeId="0" xr:uid="{87D419E3-148A-4F0A-AA8B-BE0166C52924}">
      <text>
        <r>
          <rPr>
            <b/>
            <sz val="9"/>
            <color indexed="81"/>
            <rFont val="Tahoma"/>
            <family val="2"/>
          </rPr>
          <t>Numero de actividades en valor absoluto</t>
        </r>
      </text>
    </comment>
    <comment ref="X8" authorId="1" shapeId="0" xr:uid="{B2245E9E-3CC7-4564-84CE-F81470A7A31F}">
      <text>
        <r>
          <rPr>
            <b/>
            <sz val="9"/>
            <color indexed="81"/>
            <rFont val="Tahoma"/>
            <family val="2"/>
          </rPr>
          <t>Porcentaje correspondiente al mes</t>
        </r>
      </text>
    </comment>
    <comment ref="Y8" authorId="1" shapeId="0" xr:uid="{B02DFF65-3536-48E2-8202-98D72A1500F5}">
      <text>
        <r>
          <rPr>
            <b/>
            <sz val="9"/>
            <color indexed="81"/>
            <rFont val="Tahoma"/>
            <family val="2"/>
          </rPr>
          <t>Numero de actividaes ejecutadas en valor absoluto</t>
        </r>
      </text>
    </comment>
    <comment ref="AB8" authorId="1" shapeId="0" xr:uid="{7C560BE4-0DF3-46A6-8EA0-87F42D377312}">
      <text>
        <r>
          <rPr>
            <b/>
            <sz val="9"/>
            <color indexed="81"/>
            <rFont val="Tahoma"/>
            <family val="2"/>
          </rPr>
          <t>Numero de actividades en valor absoluto</t>
        </r>
      </text>
    </comment>
    <comment ref="AC8" authorId="1" shapeId="0" xr:uid="{03B77709-8AA0-4538-8327-803D0CD6DFFA}">
      <text>
        <r>
          <rPr>
            <b/>
            <sz val="9"/>
            <color indexed="81"/>
            <rFont val="Tahoma"/>
            <family val="2"/>
          </rPr>
          <t>Porcentaje correspondiente al mes</t>
        </r>
      </text>
    </comment>
    <comment ref="AD8" authorId="1" shapeId="0" xr:uid="{8DD7DD58-ADD5-4927-ADF2-4B2146C48870}">
      <text>
        <r>
          <rPr>
            <b/>
            <sz val="9"/>
            <color indexed="81"/>
            <rFont val="Tahoma"/>
            <family val="2"/>
          </rPr>
          <t>Numero de actividaes ejecutadas en valor absoluto</t>
        </r>
      </text>
    </comment>
    <comment ref="AG8" authorId="1" shapeId="0" xr:uid="{7127CBF6-E93B-433E-BB6E-D742AE205E89}">
      <text>
        <r>
          <rPr>
            <b/>
            <sz val="9"/>
            <color indexed="81"/>
            <rFont val="Tahoma"/>
            <family val="2"/>
          </rPr>
          <t>Numero de actividades en valor absoluto</t>
        </r>
      </text>
    </comment>
    <comment ref="AH8" authorId="1" shapeId="0" xr:uid="{5A49B027-A8F5-46B8-B820-E6B498E6FCDC}">
      <text>
        <r>
          <rPr>
            <b/>
            <sz val="9"/>
            <color indexed="81"/>
            <rFont val="Tahoma"/>
            <family val="2"/>
          </rPr>
          <t>Porcentaje correspondiente al mes</t>
        </r>
      </text>
    </comment>
    <comment ref="AI8" authorId="1" shapeId="0" xr:uid="{8E317835-237D-437E-9FB5-0E6A876C222A}">
      <text>
        <r>
          <rPr>
            <b/>
            <sz val="9"/>
            <color indexed="81"/>
            <rFont val="Tahoma"/>
            <family val="2"/>
          </rPr>
          <t>Numero de actividaes ejecutadas en valor absoluto</t>
        </r>
      </text>
    </comment>
    <comment ref="AL8" authorId="1" shapeId="0" xr:uid="{34D231E9-B593-4E75-B835-6561BB86C303}">
      <text>
        <r>
          <rPr>
            <b/>
            <sz val="9"/>
            <color indexed="81"/>
            <rFont val="Tahoma"/>
            <family val="2"/>
          </rPr>
          <t>Numero de actividades en valor absoluto</t>
        </r>
      </text>
    </comment>
    <comment ref="AM8" authorId="1" shapeId="0" xr:uid="{C4A436E0-8ED2-4837-BB1C-F1A1A0C29E3C}">
      <text>
        <r>
          <rPr>
            <b/>
            <sz val="9"/>
            <color indexed="81"/>
            <rFont val="Tahoma"/>
            <family val="2"/>
          </rPr>
          <t>Porcentaje correspondiente al mes</t>
        </r>
      </text>
    </comment>
    <comment ref="AN8" authorId="1" shapeId="0" xr:uid="{51355B76-614A-42B4-83A1-B799940AF171}">
      <text>
        <r>
          <rPr>
            <b/>
            <sz val="9"/>
            <color indexed="81"/>
            <rFont val="Tahoma"/>
            <family val="2"/>
          </rPr>
          <t>Numero de actividaes ejecutadas en valor absoluto</t>
        </r>
      </text>
    </comment>
    <comment ref="AQ8" authorId="1" shapeId="0" xr:uid="{41F37A1C-5740-419D-9804-0E8FCB2552C7}">
      <text>
        <r>
          <rPr>
            <b/>
            <sz val="9"/>
            <color indexed="81"/>
            <rFont val="Tahoma"/>
            <family val="2"/>
          </rPr>
          <t>Numero de actividades en valor absoluto</t>
        </r>
      </text>
    </comment>
    <comment ref="AR8" authorId="1" shapeId="0" xr:uid="{6F5C31E7-CF86-49D0-8174-07890BBA0DB3}">
      <text>
        <r>
          <rPr>
            <b/>
            <sz val="9"/>
            <color indexed="81"/>
            <rFont val="Tahoma"/>
            <family val="2"/>
          </rPr>
          <t>Porcentaje correspondiente al mes</t>
        </r>
      </text>
    </comment>
    <comment ref="AS8" authorId="1" shapeId="0" xr:uid="{DC865372-FC2B-4BB6-9384-ED46FEB834DE}">
      <text>
        <r>
          <rPr>
            <b/>
            <sz val="9"/>
            <color indexed="81"/>
            <rFont val="Tahoma"/>
            <family val="2"/>
          </rPr>
          <t>Numero de actividaes ejecutadas en valor absoluto</t>
        </r>
      </text>
    </comment>
    <comment ref="AV8" authorId="1" shapeId="0" xr:uid="{F6BE62D7-82F5-4E18-8B24-00B832EC408B}">
      <text>
        <r>
          <rPr>
            <b/>
            <sz val="9"/>
            <color indexed="81"/>
            <rFont val="Tahoma"/>
            <family val="2"/>
          </rPr>
          <t>Numero de actividades en valor absoluto</t>
        </r>
      </text>
    </comment>
    <comment ref="AW8" authorId="1" shapeId="0" xr:uid="{E7006FF0-4E98-401A-9FEC-A32EAB536129}">
      <text>
        <r>
          <rPr>
            <b/>
            <sz val="9"/>
            <color indexed="81"/>
            <rFont val="Tahoma"/>
            <family val="2"/>
          </rPr>
          <t>Porcentaje correspondiente al mes</t>
        </r>
      </text>
    </comment>
    <comment ref="AX8" authorId="1" shapeId="0" xr:uid="{1A837A05-672F-41DF-89F3-D2C5F8AC16E4}">
      <text>
        <r>
          <rPr>
            <b/>
            <sz val="9"/>
            <color indexed="81"/>
            <rFont val="Tahoma"/>
            <family val="2"/>
          </rPr>
          <t>Numero de actividaes ejecutadas en valor absoluto</t>
        </r>
      </text>
    </comment>
    <comment ref="BA8" authorId="1" shapeId="0" xr:uid="{C3F6E6E2-AE1B-47DC-8DA0-0A8B69B45E50}">
      <text>
        <r>
          <rPr>
            <b/>
            <sz val="9"/>
            <color indexed="81"/>
            <rFont val="Tahoma"/>
            <family val="2"/>
          </rPr>
          <t>Numero de actividades en valor absoluto</t>
        </r>
      </text>
    </comment>
    <comment ref="BB8" authorId="1" shapeId="0" xr:uid="{BDDE91FB-0D5F-4F04-9E5B-F5DDADCA2227}">
      <text>
        <r>
          <rPr>
            <b/>
            <sz val="9"/>
            <color indexed="81"/>
            <rFont val="Tahoma"/>
            <family val="2"/>
          </rPr>
          <t>Porcentaje correspondiente al mes</t>
        </r>
      </text>
    </comment>
    <comment ref="BC8" authorId="1" shapeId="0" xr:uid="{5A0CC6FB-5BE7-431B-8510-9D368D3DAA87}">
      <text>
        <r>
          <rPr>
            <b/>
            <sz val="9"/>
            <color indexed="81"/>
            <rFont val="Tahoma"/>
            <family val="2"/>
          </rPr>
          <t>Numero de actividaes ejecutadas en valor absoluto</t>
        </r>
      </text>
    </comment>
    <comment ref="BF8" authorId="1" shapeId="0" xr:uid="{08F6F576-27AF-4760-A268-34A497CDDA28}">
      <text>
        <r>
          <rPr>
            <b/>
            <sz val="9"/>
            <color indexed="81"/>
            <rFont val="Tahoma"/>
            <family val="2"/>
          </rPr>
          <t>Numero de actividades en valor absoluto</t>
        </r>
      </text>
    </comment>
    <comment ref="BG8" authorId="1" shapeId="0" xr:uid="{B7E5D788-3634-427A-AC8C-429356E345A2}">
      <text>
        <r>
          <rPr>
            <b/>
            <sz val="9"/>
            <color indexed="81"/>
            <rFont val="Tahoma"/>
            <family val="2"/>
          </rPr>
          <t>Porcentaje correspondiente al mes</t>
        </r>
      </text>
    </comment>
    <comment ref="BH8" authorId="1" shapeId="0" xr:uid="{F63EDADC-3165-4C0D-AEA1-4EA582651A87}">
      <text>
        <r>
          <rPr>
            <b/>
            <sz val="9"/>
            <color indexed="81"/>
            <rFont val="Tahoma"/>
            <family val="2"/>
          </rPr>
          <t>Numero de actividaes ejecutadas en valor absoluto</t>
        </r>
      </text>
    </comment>
    <comment ref="BK8" authorId="1" shapeId="0" xr:uid="{C0CDF795-3196-47DF-A7E3-D6968D1D4953}">
      <text>
        <r>
          <rPr>
            <b/>
            <sz val="9"/>
            <color indexed="81"/>
            <rFont val="Tahoma"/>
            <family val="2"/>
          </rPr>
          <t>Numero de actividades en valor absoluto</t>
        </r>
      </text>
    </comment>
    <comment ref="BL8" authorId="1" shapeId="0" xr:uid="{04CE3D11-3204-459B-9807-C5ED571F84A1}">
      <text>
        <r>
          <rPr>
            <b/>
            <sz val="9"/>
            <color indexed="81"/>
            <rFont val="Tahoma"/>
            <family val="2"/>
          </rPr>
          <t>Porcentaje correspondiente al mes</t>
        </r>
      </text>
    </comment>
    <comment ref="BM8" authorId="1" shapeId="0" xr:uid="{368A729C-8DB3-4F7A-8808-A06B38BE8ABA}">
      <text>
        <r>
          <rPr>
            <b/>
            <sz val="9"/>
            <color indexed="81"/>
            <rFont val="Tahoma"/>
            <family val="2"/>
          </rPr>
          <t>Numero de actividaes ejecutadas en valor absoluto</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5F13D6B4-4286-45A7-8F2E-ECB57FB20BCD}">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1DCB808C-0E79-46E4-8A7C-E5B5EA94EAD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364AA662-E651-4E23-AA6A-3816500EFCBC}">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8AB51742-8E49-42EA-88BB-16ED174BBF9E}">
      <text>
        <r>
          <rPr>
            <b/>
            <sz val="9"/>
            <color indexed="81"/>
            <rFont val="Tahoma"/>
            <family val="2"/>
          </rPr>
          <t>Numero de actividades en valor absoluto</t>
        </r>
      </text>
    </comment>
    <comment ref="I8" authorId="1" shapeId="0" xr:uid="{9AFCAF43-49F8-485F-BEA4-CA6513CC449C}">
      <text>
        <r>
          <rPr>
            <b/>
            <sz val="9"/>
            <color indexed="81"/>
            <rFont val="Tahoma"/>
            <family val="2"/>
          </rPr>
          <t>Porcentaje correspondiente al mes</t>
        </r>
      </text>
    </comment>
    <comment ref="J8" authorId="1" shapeId="0" xr:uid="{FEB9E0A0-C369-4AF0-A542-861787E814A0}">
      <text>
        <r>
          <rPr>
            <b/>
            <sz val="9"/>
            <color indexed="81"/>
            <rFont val="Tahoma"/>
            <family val="2"/>
          </rPr>
          <t>Numero de actividaes ejecutadas en valor absoluto</t>
        </r>
      </text>
    </comment>
    <comment ref="M8" authorId="1" shapeId="0" xr:uid="{32DE9D9F-FBCA-4094-A0FC-20D00B8602CD}">
      <text>
        <r>
          <rPr>
            <b/>
            <sz val="9"/>
            <color indexed="81"/>
            <rFont val="Tahoma"/>
            <family val="2"/>
          </rPr>
          <t>Numero de actividades en valor absoluto</t>
        </r>
      </text>
    </comment>
    <comment ref="N8" authorId="1" shapeId="0" xr:uid="{03FA7208-4A2B-42E7-94AD-23FE8D079C08}">
      <text>
        <r>
          <rPr>
            <b/>
            <sz val="9"/>
            <color indexed="81"/>
            <rFont val="Tahoma"/>
            <family val="2"/>
          </rPr>
          <t>Porcentaje correspondiente al mes</t>
        </r>
      </text>
    </comment>
    <comment ref="O8" authorId="1" shapeId="0" xr:uid="{69177E24-693A-4FB0-8FA5-83C8418DADD0}">
      <text>
        <r>
          <rPr>
            <b/>
            <sz val="9"/>
            <color indexed="81"/>
            <rFont val="Tahoma"/>
            <family val="2"/>
          </rPr>
          <t>Numero de actividaes ejecutadas en valor absoluto</t>
        </r>
      </text>
    </comment>
    <comment ref="R8" authorId="1" shapeId="0" xr:uid="{60B6D620-3425-4974-9F2D-BB6BF1A6AFF3}">
      <text>
        <r>
          <rPr>
            <b/>
            <sz val="9"/>
            <color indexed="81"/>
            <rFont val="Tahoma"/>
            <family val="2"/>
          </rPr>
          <t>Numero de actividades en valor absoluto</t>
        </r>
      </text>
    </comment>
    <comment ref="S8" authorId="1" shapeId="0" xr:uid="{9BBF7FC3-1BE1-4F4E-BCB5-19F4D5219FA3}">
      <text>
        <r>
          <rPr>
            <b/>
            <sz val="9"/>
            <color indexed="81"/>
            <rFont val="Tahoma"/>
            <family val="2"/>
          </rPr>
          <t>Porcentaje correspondiente al mes</t>
        </r>
      </text>
    </comment>
    <comment ref="T8" authorId="1" shapeId="0" xr:uid="{5CBD5ECA-949A-4051-A757-D3F7B65B12DB}">
      <text>
        <r>
          <rPr>
            <b/>
            <sz val="9"/>
            <color indexed="81"/>
            <rFont val="Tahoma"/>
            <family val="2"/>
          </rPr>
          <t>Numero de actividaes ejecutadas en valor absoluto</t>
        </r>
      </text>
    </comment>
    <comment ref="W8" authorId="1" shapeId="0" xr:uid="{F1744AD4-AA2B-4D83-9827-31AB735D3151}">
      <text>
        <r>
          <rPr>
            <b/>
            <sz val="9"/>
            <color indexed="81"/>
            <rFont val="Tahoma"/>
            <family val="2"/>
          </rPr>
          <t>Numero de actividades en valor absoluto</t>
        </r>
      </text>
    </comment>
    <comment ref="X8" authorId="1" shapeId="0" xr:uid="{47D3E0CC-262C-4E04-88A7-8B6763310D39}">
      <text>
        <r>
          <rPr>
            <b/>
            <sz val="9"/>
            <color indexed="81"/>
            <rFont val="Tahoma"/>
            <family val="2"/>
          </rPr>
          <t>Porcentaje correspondiente al mes</t>
        </r>
      </text>
    </comment>
    <comment ref="Y8" authorId="1" shapeId="0" xr:uid="{C8C35D8C-8631-40A8-80BB-5D6A33338EFA}">
      <text>
        <r>
          <rPr>
            <b/>
            <sz val="9"/>
            <color indexed="81"/>
            <rFont val="Tahoma"/>
            <family val="2"/>
          </rPr>
          <t>Numero de actividaes ejecutadas en valor absoluto</t>
        </r>
      </text>
    </comment>
    <comment ref="AB8" authorId="1" shapeId="0" xr:uid="{6B9FFEAA-688A-44FF-8240-A4AE985FCEFA}">
      <text>
        <r>
          <rPr>
            <b/>
            <sz val="9"/>
            <color indexed="81"/>
            <rFont val="Tahoma"/>
            <family val="2"/>
          </rPr>
          <t>Numero de actividades en valor absoluto</t>
        </r>
      </text>
    </comment>
    <comment ref="AC8" authorId="1" shapeId="0" xr:uid="{6B6FB434-65EC-4F1F-B207-E2976D0AD98A}">
      <text>
        <r>
          <rPr>
            <b/>
            <sz val="9"/>
            <color indexed="81"/>
            <rFont val="Tahoma"/>
            <family val="2"/>
          </rPr>
          <t>Porcentaje correspondiente al mes</t>
        </r>
      </text>
    </comment>
    <comment ref="AD8" authorId="1" shapeId="0" xr:uid="{B83593DF-72C5-48D9-93F0-DAE73D10843A}">
      <text>
        <r>
          <rPr>
            <b/>
            <sz val="9"/>
            <color indexed="81"/>
            <rFont val="Tahoma"/>
            <family val="2"/>
          </rPr>
          <t>Numero de actividaes ejecutadas en valor absoluto</t>
        </r>
      </text>
    </comment>
    <comment ref="AG8" authorId="1" shapeId="0" xr:uid="{B6AA7E8B-6737-4AEB-9C13-D4D8050FD5E9}">
      <text>
        <r>
          <rPr>
            <b/>
            <sz val="9"/>
            <color indexed="81"/>
            <rFont val="Tahoma"/>
            <family val="2"/>
          </rPr>
          <t>Numero de actividades en valor absoluto</t>
        </r>
      </text>
    </comment>
    <comment ref="AH8" authorId="1" shapeId="0" xr:uid="{94B6CDF2-9662-45CF-B943-F6F260B1E6C5}">
      <text>
        <r>
          <rPr>
            <b/>
            <sz val="9"/>
            <color indexed="81"/>
            <rFont val="Tahoma"/>
            <family val="2"/>
          </rPr>
          <t>Porcentaje correspondiente al mes</t>
        </r>
      </text>
    </comment>
    <comment ref="AI8" authorId="1" shapeId="0" xr:uid="{30EA4434-7341-4AA6-B225-035C601B2586}">
      <text>
        <r>
          <rPr>
            <b/>
            <sz val="9"/>
            <color indexed="81"/>
            <rFont val="Tahoma"/>
            <family val="2"/>
          </rPr>
          <t>Numero de actividaes ejecutadas en valor absoluto</t>
        </r>
      </text>
    </comment>
    <comment ref="AL8" authorId="1" shapeId="0" xr:uid="{7E82D8A2-1A4A-4309-986C-BE60CC761FA5}">
      <text>
        <r>
          <rPr>
            <b/>
            <sz val="9"/>
            <color indexed="81"/>
            <rFont val="Tahoma"/>
            <family val="2"/>
          </rPr>
          <t>Numero de actividades en valor absoluto</t>
        </r>
      </text>
    </comment>
    <comment ref="AM8" authorId="1" shapeId="0" xr:uid="{CA81DA79-E02F-46BB-A10F-A61848F138AE}">
      <text>
        <r>
          <rPr>
            <b/>
            <sz val="9"/>
            <color indexed="81"/>
            <rFont val="Tahoma"/>
            <family val="2"/>
          </rPr>
          <t>Porcentaje correspondiente al mes</t>
        </r>
      </text>
    </comment>
    <comment ref="AN8" authorId="1" shapeId="0" xr:uid="{1FEB51AF-77F3-450F-B74A-369F9F3703B9}">
      <text>
        <r>
          <rPr>
            <b/>
            <sz val="9"/>
            <color indexed="81"/>
            <rFont val="Tahoma"/>
            <family val="2"/>
          </rPr>
          <t>Numero de actividaes ejecutadas en valor absoluto</t>
        </r>
      </text>
    </comment>
    <comment ref="AQ8" authorId="1" shapeId="0" xr:uid="{976A8189-4F83-4EE6-A3CD-2EBFC9CEF582}">
      <text>
        <r>
          <rPr>
            <b/>
            <sz val="9"/>
            <color indexed="81"/>
            <rFont val="Tahoma"/>
            <family val="2"/>
          </rPr>
          <t>Numero de actividades en valor absoluto</t>
        </r>
      </text>
    </comment>
    <comment ref="AR8" authorId="1" shapeId="0" xr:uid="{E5B5B872-7DF3-4516-8AC4-64076EF584F9}">
      <text>
        <r>
          <rPr>
            <b/>
            <sz val="9"/>
            <color indexed="81"/>
            <rFont val="Tahoma"/>
            <family val="2"/>
          </rPr>
          <t>Porcentaje correspondiente al mes</t>
        </r>
      </text>
    </comment>
    <comment ref="AS8" authorId="1" shapeId="0" xr:uid="{AED9EA40-B6F3-4C32-8AFE-973C81C5BB28}">
      <text>
        <r>
          <rPr>
            <b/>
            <sz val="9"/>
            <color indexed="81"/>
            <rFont val="Tahoma"/>
            <family val="2"/>
          </rPr>
          <t>Numero de actividaes ejecutadas en valor absoluto</t>
        </r>
      </text>
    </comment>
    <comment ref="AV8" authorId="1" shapeId="0" xr:uid="{2AAEC3C1-ED0D-481B-993C-0844D97E857B}">
      <text>
        <r>
          <rPr>
            <b/>
            <sz val="9"/>
            <color indexed="81"/>
            <rFont val="Tahoma"/>
            <family val="2"/>
          </rPr>
          <t>Numero de actividades en valor absoluto</t>
        </r>
      </text>
    </comment>
    <comment ref="AW8" authorId="1" shapeId="0" xr:uid="{2A67AF44-6DD9-4F07-BBE7-6E076E570F9A}">
      <text>
        <r>
          <rPr>
            <b/>
            <sz val="9"/>
            <color indexed="81"/>
            <rFont val="Tahoma"/>
            <family val="2"/>
          </rPr>
          <t>Porcentaje correspondiente al mes</t>
        </r>
      </text>
    </comment>
    <comment ref="AX8" authorId="1" shapeId="0" xr:uid="{BF9B0909-AD93-466C-AAF9-A08E75832062}">
      <text>
        <r>
          <rPr>
            <b/>
            <sz val="9"/>
            <color indexed="81"/>
            <rFont val="Tahoma"/>
            <family val="2"/>
          </rPr>
          <t>Numero de actividaes ejecutadas en valor absoluto</t>
        </r>
      </text>
    </comment>
    <comment ref="BA8" authorId="1" shapeId="0" xr:uid="{FD70C5C6-B21F-43D1-9FE4-BFD42B09F151}">
      <text>
        <r>
          <rPr>
            <b/>
            <sz val="9"/>
            <color indexed="81"/>
            <rFont val="Tahoma"/>
            <family val="2"/>
          </rPr>
          <t>Numero de actividades en valor absoluto</t>
        </r>
      </text>
    </comment>
    <comment ref="BB8" authorId="1" shapeId="0" xr:uid="{406BD146-EC35-4A77-91E6-9606E2C253C5}">
      <text>
        <r>
          <rPr>
            <b/>
            <sz val="9"/>
            <color indexed="81"/>
            <rFont val="Tahoma"/>
            <family val="2"/>
          </rPr>
          <t>Porcentaje correspondiente al mes</t>
        </r>
      </text>
    </comment>
    <comment ref="BC8" authorId="1" shapeId="0" xr:uid="{D34A52F6-CA7C-486D-9257-AFADAE927B80}">
      <text>
        <r>
          <rPr>
            <b/>
            <sz val="9"/>
            <color indexed="81"/>
            <rFont val="Tahoma"/>
            <family val="2"/>
          </rPr>
          <t>Numero de actividaes ejecutadas en valor absoluto</t>
        </r>
      </text>
    </comment>
    <comment ref="BF8" authorId="1" shapeId="0" xr:uid="{A3EAE5E0-D90A-4250-9242-C0D2047F2889}">
      <text>
        <r>
          <rPr>
            <b/>
            <sz val="9"/>
            <color indexed="81"/>
            <rFont val="Tahoma"/>
            <family val="2"/>
          </rPr>
          <t>Numero de actividades en valor absoluto</t>
        </r>
      </text>
    </comment>
    <comment ref="BG8" authorId="1" shapeId="0" xr:uid="{8C285AAA-8EDB-4BDD-897D-A5981BBCF911}">
      <text>
        <r>
          <rPr>
            <b/>
            <sz val="9"/>
            <color indexed="81"/>
            <rFont val="Tahoma"/>
            <family val="2"/>
          </rPr>
          <t>Porcentaje correspondiente al mes</t>
        </r>
      </text>
    </comment>
    <comment ref="BH8" authorId="1" shapeId="0" xr:uid="{2225E37C-B350-4189-8C12-C917481E81CC}">
      <text>
        <r>
          <rPr>
            <b/>
            <sz val="9"/>
            <color indexed="81"/>
            <rFont val="Tahoma"/>
            <family val="2"/>
          </rPr>
          <t>Numero de actividaes ejecutadas en valor absoluto</t>
        </r>
      </text>
    </comment>
    <comment ref="BK8" authorId="1" shapeId="0" xr:uid="{105D00AD-DD42-4134-8854-2F1FAF2B85C5}">
      <text>
        <r>
          <rPr>
            <b/>
            <sz val="9"/>
            <color indexed="81"/>
            <rFont val="Tahoma"/>
            <family val="2"/>
          </rPr>
          <t>Numero de actividades en valor absoluto</t>
        </r>
      </text>
    </comment>
    <comment ref="BL8" authorId="1" shapeId="0" xr:uid="{C4F17043-40DD-45E6-AABB-3D7772BD0AFE}">
      <text>
        <r>
          <rPr>
            <b/>
            <sz val="9"/>
            <color indexed="81"/>
            <rFont val="Tahoma"/>
            <family val="2"/>
          </rPr>
          <t>Porcentaje correspondiente al mes</t>
        </r>
      </text>
    </comment>
    <comment ref="BM8" authorId="1" shapeId="0" xr:uid="{3454130C-37F7-4743-B16B-E1851F0D9F28}">
      <text>
        <r>
          <rPr>
            <b/>
            <sz val="9"/>
            <color indexed="81"/>
            <rFont val="Tahoma"/>
            <family val="2"/>
          </rPr>
          <t>Numero de actividaes ejecutadas en valor absoluto</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B31FD8D0-6DA2-4826-A428-03D2AE665B40}">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AD484502-5AD4-4FC8-9B1D-2A60606F7839}">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02F30000-0EAA-4223-86B0-C93BA36E4F3F}">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FFBE44EB-2449-4120-8DEF-5D8B84FBC5EB}">
      <text>
        <r>
          <rPr>
            <b/>
            <sz val="9"/>
            <color indexed="81"/>
            <rFont val="Tahoma"/>
            <family val="2"/>
          </rPr>
          <t>Numero de actividades en valor absoluto</t>
        </r>
      </text>
    </comment>
    <comment ref="I8" authorId="1" shapeId="0" xr:uid="{5253EF5E-3186-46C5-A66E-D7A66C6427C0}">
      <text>
        <r>
          <rPr>
            <b/>
            <sz val="9"/>
            <color indexed="81"/>
            <rFont val="Tahoma"/>
            <family val="2"/>
          </rPr>
          <t>Porcentaje correspondiente al mes</t>
        </r>
      </text>
    </comment>
    <comment ref="J8" authorId="1" shapeId="0" xr:uid="{979FB136-B502-4007-86AC-348508618856}">
      <text>
        <r>
          <rPr>
            <b/>
            <sz val="9"/>
            <color indexed="81"/>
            <rFont val="Tahoma"/>
            <family val="2"/>
          </rPr>
          <t>Numero de actividaes ejecutadas en valor absoluto</t>
        </r>
      </text>
    </comment>
    <comment ref="M8" authorId="1" shapeId="0" xr:uid="{92FBB799-085D-4742-AFC4-230255A7132B}">
      <text>
        <r>
          <rPr>
            <b/>
            <sz val="9"/>
            <color indexed="81"/>
            <rFont val="Tahoma"/>
            <family val="2"/>
          </rPr>
          <t>Numero de actividades en valor absoluto</t>
        </r>
      </text>
    </comment>
    <comment ref="N8" authorId="1" shapeId="0" xr:uid="{00754B7B-93EB-4D56-A1ED-C7014D563885}">
      <text>
        <r>
          <rPr>
            <b/>
            <sz val="9"/>
            <color indexed="81"/>
            <rFont val="Tahoma"/>
            <family val="2"/>
          </rPr>
          <t>Porcentaje correspondiente al mes</t>
        </r>
      </text>
    </comment>
    <comment ref="O8" authorId="1" shapeId="0" xr:uid="{6EB3F6B3-264A-4BF8-9B7F-2BD2441183C5}">
      <text>
        <r>
          <rPr>
            <b/>
            <sz val="9"/>
            <color indexed="81"/>
            <rFont val="Tahoma"/>
            <family val="2"/>
          </rPr>
          <t>Numero de actividaes ejecutadas en valor absoluto</t>
        </r>
      </text>
    </comment>
    <comment ref="R8" authorId="1" shapeId="0" xr:uid="{351714B4-64FE-41DB-8F4C-CA7C516A897D}">
      <text>
        <r>
          <rPr>
            <b/>
            <sz val="9"/>
            <color indexed="81"/>
            <rFont val="Tahoma"/>
            <family val="2"/>
          </rPr>
          <t>Numero de actividades en valor absoluto</t>
        </r>
      </text>
    </comment>
    <comment ref="S8" authorId="1" shapeId="0" xr:uid="{FB6EA892-BB03-41B9-94C1-49E94C4B3996}">
      <text>
        <r>
          <rPr>
            <b/>
            <sz val="9"/>
            <color indexed="81"/>
            <rFont val="Tahoma"/>
            <family val="2"/>
          </rPr>
          <t>Porcentaje correspondiente al mes</t>
        </r>
      </text>
    </comment>
    <comment ref="T8" authorId="1" shapeId="0" xr:uid="{D3BBF7C5-BC01-4D87-BE85-E92350A95386}">
      <text>
        <r>
          <rPr>
            <b/>
            <sz val="9"/>
            <color indexed="81"/>
            <rFont val="Tahoma"/>
            <family val="2"/>
          </rPr>
          <t>Numero de actividaes ejecutadas en valor absoluto</t>
        </r>
      </text>
    </comment>
    <comment ref="W8" authorId="1" shapeId="0" xr:uid="{C29A5DA4-E2C5-458E-87B9-1D849760EEAD}">
      <text>
        <r>
          <rPr>
            <b/>
            <sz val="9"/>
            <color indexed="81"/>
            <rFont val="Tahoma"/>
            <family val="2"/>
          </rPr>
          <t>Numero de actividades en valor absoluto</t>
        </r>
      </text>
    </comment>
    <comment ref="X8" authorId="1" shapeId="0" xr:uid="{8A8012F6-891E-4F01-80AC-A9018943FE2C}">
      <text>
        <r>
          <rPr>
            <b/>
            <sz val="9"/>
            <color indexed="81"/>
            <rFont val="Tahoma"/>
            <family val="2"/>
          </rPr>
          <t>Porcentaje correspondiente al mes</t>
        </r>
      </text>
    </comment>
    <comment ref="Y8" authorId="1" shapeId="0" xr:uid="{20BCEE37-2F04-43FC-B437-D9058E5D78D6}">
      <text>
        <r>
          <rPr>
            <b/>
            <sz val="9"/>
            <color indexed="81"/>
            <rFont val="Tahoma"/>
            <family val="2"/>
          </rPr>
          <t>Numero de actividaes ejecutadas en valor absoluto</t>
        </r>
      </text>
    </comment>
    <comment ref="AB8" authorId="1" shapeId="0" xr:uid="{FDE35AC2-D2EE-4E02-A0DB-2AEC163AFB52}">
      <text>
        <r>
          <rPr>
            <b/>
            <sz val="9"/>
            <color indexed="81"/>
            <rFont val="Tahoma"/>
            <family val="2"/>
          </rPr>
          <t>Numero de actividades en valor absoluto</t>
        </r>
      </text>
    </comment>
    <comment ref="AC8" authorId="1" shapeId="0" xr:uid="{BBFAF42D-527C-449E-B5E6-3162C84750C4}">
      <text>
        <r>
          <rPr>
            <b/>
            <sz val="9"/>
            <color indexed="81"/>
            <rFont val="Tahoma"/>
            <family val="2"/>
          </rPr>
          <t>Porcentaje correspondiente al mes</t>
        </r>
      </text>
    </comment>
    <comment ref="AD8" authorId="1" shapeId="0" xr:uid="{77CDCA56-176A-40A8-AB17-AE2E15B06960}">
      <text>
        <r>
          <rPr>
            <b/>
            <sz val="9"/>
            <color indexed="81"/>
            <rFont val="Tahoma"/>
            <family val="2"/>
          </rPr>
          <t>Numero de actividaes ejecutadas en valor absoluto</t>
        </r>
      </text>
    </comment>
    <comment ref="AG8" authorId="1" shapeId="0" xr:uid="{2BF324E0-403A-43E6-84A7-FC8CBDB95293}">
      <text>
        <r>
          <rPr>
            <b/>
            <sz val="9"/>
            <color indexed="81"/>
            <rFont val="Tahoma"/>
            <family val="2"/>
          </rPr>
          <t>Numero de actividades en valor absoluto</t>
        </r>
      </text>
    </comment>
    <comment ref="AH8" authorId="1" shapeId="0" xr:uid="{1A90E296-45C5-4DDB-929A-C4F5D672E2E7}">
      <text>
        <r>
          <rPr>
            <b/>
            <sz val="9"/>
            <color indexed="81"/>
            <rFont val="Tahoma"/>
            <family val="2"/>
          </rPr>
          <t>Porcentaje correspondiente al mes</t>
        </r>
      </text>
    </comment>
    <comment ref="AI8" authorId="1" shapeId="0" xr:uid="{A404FF7E-687A-4875-AB41-4CF6E2BA6237}">
      <text>
        <r>
          <rPr>
            <b/>
            <sz val="9"/>
            <color indexed="81"/>
            <rFont val="Tahoma"/>
            <family val="2"/>
          </rPr>
          <t>Numero de actividaes ejecutadas en valor absoluto</t>
        </r>
      </text>
    </comment>
    <comment ref="AL8" authorId="1" shapeId="0" xr:uid="{98249DBC-4665-4DB3-97D2-E3E0A43CC1E1}">
      <text>
        <r>
          <rPr>
            <b/>
            <sz val="9"/>
            <color indexed="81"/>
            <rFont val="Tahoma"/>
            <family val="2"/>
          </rPr>
          <t>Numero de actividades en valor absoluto</t>
        </r>
      </text>
    </comment>
    <comment ref="AM8" authorId="1" shapeId="0" xr:uid="{E00CF170-7F32-47F2-8B27-B28976D084CD}">
      <text>
        <r>
          <rPr>
            <b/>
            <sz val="9"/>
            <color indexed="81"/>
            <rFont val="Tahoma"/>
            <family val="2"/>
          </rPr>
          <t>Porcentaje correspondiente al mes</t>
        </r>
      </text>
    </comment>
    <comment ref="AN8" authorId="1" shapeId="0" xr:uid="{C8A6B0CC-94A4-4AA2-8A5F-852023FEBB86}">
      <text>
        <r>
          <rPr>
            <b/>
            <sz val="9"/>
            <color indexed="81"/>
            <rFont val="Tahoma"/>
            <family val="2"/>
          </rPr>
          <t>Numero de actividaes ejecutadas en valor absoluto</t>
        </r>
      </text>
    </comment>
    <comment ref="AQ8" authorId="1" shapeId="0" xr:uid="{850EF83E-4D9A-430C-AC27-9DD42EEC513A}">
      <text>
        <r>
          <rPr>
            <b/>
            <sz val="9"/>
            <color indexed="81"/>
            <rFont val="Tahoma"/>
            <family val="2"/>
          </rPr>
          <t>Numero de actividades en valor absoluto</t>
        </r>
      </text>
    </comment>
    <comment ref="AR8" authorId="1" shapeId="0" xr:uid="{C7CD8D6B-2F4B-4121-8FC3-C4B6B077AD4D}">
      <text>
        <r>
          <rPr>
            <b/>
            <sz val="9"/>
            <color indexed="81"/>
            <rFont val="Tahoma"/>
            <family val="2"/>
          </rPr>
          <t>Porcentaje correspondiente al mes</t>
        </r>
      </text>
    </comment>
    <comment ref="AS8" authorId="1" shapeId="0" xr:uid="{FD5B95BF-032D-45D1-84C3-587DB73A9229}">
      <text>
        <r>
          <rPr>
            <b/>
            <sz val="9"/>
            <color indexed="81"/>
            <rFont val="Tahoma"/>
            <family val="2"/>
          </rPr>
          <t>Numero de actividaes ejecutadas en valor absoluto</t>
        </r>
      </text>
    </comment>
    <comment ref="AV8" authorId="1" shapeId="0" xr:uid="{E80B8E06-6D13-473F-9C2C-6C3C5078EA35}">
      <text>
        <r>
          <rPr>
            <b/>
            <sz val="9"/>
            <color indexed="81"/>
            <rFont val="Tahoma"/>
            <family val="2"/>
          </rPr>
          <t>Numero de actividades en valor absoluto</t>
        </r>
      </text>
    </comment>
    <comment ref="AW8" authorId="1" shapeId="0" xr:uid="{07C4EA50-EFBE-432C-BD37-1EAFB3F1636E}">
      <text>
        <r>
          <rPr>
            <b/>
            <sz val="9"/>
            <color indexed="81"/>
            <rFont val="Tahoma"/>
            <family val="2"/>
          </rPr>
          <t>Porcentaje correspondiente al mes</t>
        </r>
      </text>
    </comment>
    <comment ref="AX8" authorId="1" shapeId="0" xr:uid="{21055BEC-FCCC-4D49-90FE-D54B7F095C69}">
      <text>
        <r>
          <rPr>
            <b/>
            <sz val="9"/>
            <color indexed="81"/>
            <rFont val="Tahoma"/>
            <family val="2"/>
          </rPr>
          <t>Numero de actividaes ejecutadas en valor absoluto</t>
        </r>
      </text>
    </comment>
    <comment ref="BA8" authorId="1" shapeId="0" xr:uid="{26B96DAF-FFF4-40EA-949E-7A679F2429CD}">
      <text>
        <r>
          <rPr>
            <b/>
            <sz val="9"/>
            <color indexed="81"/>
            <rFont val="Tahoma"/>
            <family val="2"/>
          </rPr>
          <t>Numero de actividades en valor absoluto</t>
        </r>
      </text>
    </comment>
    <comment ref="BB8" authorId="1" shapeId="0" xr:uid="{E255338F-3F0C-4941-96AE-26A7C8228741}">
      <text>
        <r>
          <rPr>
            <b/>
            <sz val="9"/>
            <color indexed="81"/>
            <rFont val="Tahoma"/>
            <family val="2"/>
          </rPr>
          <t>Porcentaje correspondiente al mes</t>
        </r>
      </text>
    </comment>
    <comment ref="BC8" authorId="1" shapeId="0" xr:uid="{A3903880-1D5D-4377-87D9-74FF752D0530}">
      <text>
        <r>
          <rPr>
            <b/>
            <sz val="9"/>
            <color indexed="81"/>
            <rFont val="Tahoma"/>
            <family val="2"/>
          </rPr>
          <t>Numero de actividaes ejecutadas en valor absoluto</t>
        </r>
      </text>
    </comment>
    <comment ref="BF8" authorId="1" shapeId="0" xr:uid="{7190C53C-6707-4527-B64B-2CB2B46079E7}">
      <text>
        <r>
          <rPr>
            <b/>
            <sz val="9"/>
            <color indexed="81"/>
            <rFont val="Tahoma"/>
            <family val="2"/>
          </rPr>
          <t>Numero de actividades en valor absoluto</t>
        </r>
      </text>
    </comment>
    <comment ref="BG8" authorId="1" shapeId="0" xr:uid="{E3436429-8474-4141-AC84-58B6B8859A31}">
      <text>
        <r>
          <rPr>
            <b/>
            <sz val="9"/>
            <color indexed="81"/>
            <rFont val="Tahoma"/>
            <family val="2"/>
          </rPr>
          <t>Porcentaje correspondiente al mes</t>
        </r>
      </text>
    </comment>
    <comment ref="BH8" authorId="1" shapeId="0" xr:uid="{6D6B2201-3ECB-4140-BC0B-5C0AF3543052}">
      <text>
        <r>
          <rPr>
            <b/>
            <sz val="9"/>
            <color indexed="81"/>
            <rFont val="Tahoma"/>
            <family val="2"/>
          </rPr>
          <t>Numero de actividaes ejecutadas en valor absoluto</t>
        </r>
      </text>
    </comment>
    <comment ref="BK8" authorId="1" shapeId="0" xr:uid="{22C46B4A-A110-4F7F-9B5D-33EF3972C8F9}">
      <text>
        <r>
          <rPr>
            <b/>
            <sz val="9"/>
            <color indexed="81"/>
            <rFont val="Tahoma"/>
            <family val="2"/>
          </rPr>
          <t>Numero de actividades en valor absoluto</t>
        </r>
      </text>
    </comment>
    <comment ref="BL8" authorId="1" shapeId="0" xr:uid="{0FE0875A-2FCC-4C28-828E-D8BCF483A5A8}">
      <text>
        <r>
          <rPr>
            <b/>
            <sz val="9"/>
            <color indexed="81"/>
            <rFont val="Tahoma"/>
            <family val="2"/>
          </rPr>
          <t>Porcentaje correspondiente al mes</t>
        </r>
      </text>
    </comment>
    <comment ref="BM8" authorId="1" shapeId="0" xr:uid="{07CBF931-0C6B-4CF1-9351-E3E9EABC5FC2}">
      <text>
        <r>
          <rPr>
            <b/>
            <sz val="9"/>
            <color indexed="81"/>
            <rFont val="Tahoma"/>
            <family val="2"/>
          </rPr>
          <t>Numero de actividaes ejecutadas en valor absoluto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C0916646-C3F4-4798-8CD5-903B1E769063}">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D5F609A4-9475-4ACE-A3EC-EC3CA161DF35}">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0AFD1D41-18F6-49DE-BB3A-8B8AEB67F293}">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A5396CD7-C59D-4722-985F-7D6E93ABCD5C}">
      <text>
        <r>
          <rPr>
            <b/>
            <sz val="9"/>
            <color indexed="81"/>
            <rFont val="Tahoma"/>
            <family val="2"/>
          </rPr>
          <t>Numero de actividades en valor absoluto</t>
        </r>
      </text>
    </comment>
    <comment ref="I8" authorId="1" shapeId="0" xr:uid="{9380BD74-5042-4769-92A0-60A11E29F1A4}">
      <text>
        <r>
          <rPr>
            <b/>
            <sz val="9"/>
            <color indexed="81"/>
            <rFont val="Tahoma"/>
            <family val="2"/>
          </rPr>
          <t>Porcentaje correspondiente al mes</t>
        </r>
      </text>
    </comment>
    <comment ref="J8" authorId="1" shapeId="0" xr:uid="{5A9F8960-D082-4578-81FF-0BC42EBE2829}">
      <text>
        <r>
          <rPr>
            <b/>
            <sz val="9"/>
            <color indexed="81"/>
            <rFont val="Tahoma"/>
            <family val="2"/>
          </rPr>
          <t>Numero de actividaes ejecutadas en valor absoluto</t>
        </r>
      </text>
    </comment>
    <comment ref="M8" authorId="1" shapeId="0" xr:uid="{A8D9B03C-5285-42AD-A91A-790DDDB4E0B3}">
      <text>
        <r>
          <rPr>
            <b/>
            <sz val="9"/>
            <color indexed="81"/>
            <rFont val="Tahoma"/>
            <family val="2"/>
          </rPr>
          <t>Numero de actividades en valor absoluto</t>
        </r>
      </text>
    </comment>
    <comment ref="N8" authorId="1" shapeId="0" xr:uid="{0E9AFB88-7DE5-4B29-AFFB-9E157319B887}">
      <text>
        <r>
          <rPr>
            <b/>
            <sz val="9"/>
            <color indexed="81"/>
            <rFont val="Tahoma"/>
            <family val="2"/>
          </rPr>
          <t>Porcentaje correspondiente al mes</t>
        </r>
      </text>
    </comment>
    <comment ref="O8" authorId="1" shapeId="0" xr:uid="{7B31A9A9-740E-4C25-B200-5CBD8E89AA71}">
      <text>
        <r>
          <rPr>
            <b/>
            <sz val="9"/>
            <color indexed="81"/>
            <rFont val="Tahoma"/>
            <family val="2"/>
          </rPr>
          <t>Numero de actividaes ejecutadas en valor absoluto</t>
        </r>
      </text>
    </comment>
    <comment ref="R8" authorId="1" shapeId="0" xr:uid="{9DE6FBAB-3242-4781-B2E4-92B5B3DDC59F}">
      <text>
        <r>
          <rPr>
            <b/>
            <sz val="9"/>
            <color indexed="81"/>
            <rFont val="Tahoma"/>
            <family val="2"/>
          </rPr>
          <t>Numero de actividades en valor absoluto</t>
        </r>
      </text>
    </comment>
    <comment ref="S8" authorId="1" shapeId="0" xr:uid="{7A87C0DE-BDB7-4E9B-9AD9-BEDDD5005DF2}">
      <text>
        <r>
          <rPr>
            <b/>
            <sz val="9"/>
            <color indexed="81"/>
            <rFont val="Tahoma"/>
            <family val="2"/>
          </rPr>
          <t>Porcentaje correspondiente al mes</t>
        </r>
      </text>
    </comment>
    <comment ref="T8" authorId="1" shapeId="0" xr:uid="{FA1BFC37-18DD-48C5-B0A5-EC43B7FB43C5}">
      <text>
        <r>
          <rPr>
            <b/>
            <sz val="9"/>
            <color indexed="81"/>
            <rFont val="Tahoma"/>
            <family val="2"/>
          </rPr>
          <t>Numero de actividaes ejecutadas en valor absoluto</t>
        </r>
      </text>
    </comment>
    <comment ref="W8" authorId="1" shapeId="0" xr:uid="{D515B67C-6910-411D-9937-690281F6A7AE}">
      <text>
        <r>
          <rPr>
            <b/>
            <sz val="9"/>
            <color indexed="81"/>
            <rFont val="Tahoma"/>
            <family val="2"/>
          </rPr>
          <t>Numero de actividades en valor absoluto</t>
        </r>
      </text>
    </comment>
    <comment ref="X8" authorId="1" shapeId="0" xr:uid="{32330B30-716E-4C04-AD1D-2E2B5C5B680B}">
      <text>
        <r>
          <rPr>
            <b/>
            <sz val="9"/>
            <color indexed="81"/>
            <rFont val="Tahoma"/>
            <family val="2"/>
          </rPr>
          <t>Porcentaje correspondiente al mes</t>
        </r>
      </text>
    </comment>
    <comment ref="Y8" authorId="1" shapeId="0" xr:uid="{FA6FB599-FE22-437D-9FDB-0E7A388A3052}">
      <text>
        <r>
          <rPr>
            <b/>
            <sz val="9"/>
            <color indexed="81"/>
            <rFont val="Tahoma"/>
            <family val="2"/>
          </rPr>
          <t>Numero de actividaes ejecutadas en valor absoluto</t>
        </r>
      </text>
    </comment>
    <comment ref="AB8" authorId="1" shapeId="0" xr:uid="{00829B84-795E-4286-A82B-821CAAB09DBD}">
      <text>
        <r>
          <rPr>
            <b/>
            <sz val="9"/>
            <color indexed="81"/>
            <rFont val="Tahoma"/>
            <family val="2"/>
          </rPr>
          <t>Numero de actividades en valor absoluto</t>
        </r>
      </text>
    </comment>
    <comment ref="AC8" authorId="1" shapeId="0" xr:uid="{125AF79C-9271-4230-AF03-86EFA3A88E7C}">
      <text>
        <r>
          <rPr>
            <b/>
            <sz val="9"/>
            <color indexed="81"/>
            <rFont val="Tahoma"/>
            <family val="2"/>
          </rPr>
          <t>Porcentaje correspondiente al mes</t>
        </r>
      </text>
    </comment>
    <comment ref="AD8" authorId="1" shapeId="0" xr:uid="{4B63DDE6-8627-4B4E-9004-1AC563154D35}">
      <text>
        <r>
          <rPr>
            <b/>
            <sz val="9"/>
            <color indexed="81"/>
            <rFont val="Tahoma"/>
            <family val="2"/>
          </rPr>
          <t>Numero de actividaes ejecutadas en valor absoluto</t>
        </r>
      </text>
    </comment>
    <comment ref="AG8" authorId="1" shapeId="0" xr:uid="{B8A498C8-C41A-4C38-86CC-3AA302309E96}">
      <text>
        <r>
          <rPr>
            <b/>
            <sz val="9"/>
            <color indexed="81"/>
            <rFont val="Tahoma"/>
            <family val="2"/>
          </rPr>
          <t>Numero de actividades en valor absoluto</t>
        </r>
      </text>
    </comment>
    <comment ref="AH8" authorId="1" shapeId="0" xr:uid="{909F6638-0C0D-4FCC-8398-DE45F837C4C9}">
      <text>
        <r>
          <rPr>
            <b/>
            <sz val="9"/>
            <color indexed="81"/>
            <rFont val="Tahoma"/>
            <family val="2"/>
          </rPr>
          <t>Porcentaje correspondiente al mes</t>
        </r>
      </text>
    </comment>
    <comment ref="AI8" authorId="1" shapeId="0" xr:uid="{8E5F7455-582D-411F-BC49-AA25275E47E0}">
      <text>
        <r>
          <rPr>
            <b/>
            <sz val="9"/>
            <color indexed="81"/>
            <rFont val="Tahoma"/>
            <family val="2"/>
          </rPr>
          <t>Numero de actividaes ejecutadas en valor absoluto</t>
        </r>
      </text>
    </comment>
    <comment ref="AL8" authorId="1" shapeId="0" xr:uid="{8AF2A334-D3D4-4945-B186-7AF8AA674204}">
      <text>
        <r>
          <rPr>
            <b/>
            <sz val="9"/>
            <color indexed="81"/>
            <rFont val="Tahoma"/>
            <family val="2"/>
          </rPr>
          <t>Numero de actividades en valor absoluto</t>
        </r>
      </text>
    </comment>
    <comment ref="AM8" authorId="1" shapeId="0" xr:uid="{0217155C-1E89-483F-81B9-7A5ED56888D9}">
      <text>
        <r>
          <rPr>
            <b/>
            <sz val="9"/>
            <color indexed="81"/>
            <rFont val="Tahoma"/>
            <family val="2"/>
          </rPr>
          <t>Porcentaje correspondiente al mes</t>
        </r>
      </text>
    </comment>
    <comment ref="AN8" authorId="1" shapeId="0" xr:uid="{13931688-B3B7-439E-A835-D36DCE50EDA5}">
      <text>
        <r>
          <rPr>
            <b/>
            <sz val="9"/>
            <color indexed="81"/>
            <rFont val="Tahoma"/>
            <family val="2"/>
          </rPr>
          <t>Numero de actividaes ejecutadas en valor absoluto</t>
        </r>
      </text>
    </comment>
    <comment ref="AQ8" authorId="1" shapeId="0" xr:uid="{95EAC9C1-F5AD-432E-9905-CB07D6A289F7}">
      <text>
        <r>
          <rPr>
            <b/>
            <sz val="9"/>
            <color indexed="81"/>
            <rFont val="Tahoma"/>
            <family val="2"/>
          </rPr>
          <t>Numero de actividades en valor absoluto</t>
        </r>
      </text>
    </comment>
    <comment ref="AR8" authorId="1" shapeId="0" xr:uid="{DF7BECAB-ED3C-4796-990D-178645B2D1D5}">
      <text>
        <r>
          <rPr>
            <b/>
            <sz val="9"/>
            <color indexed="81"/>
            <rFont val="Tahoma"/>
            <family val="2"/>
          </rPr>
          <t>Porcentaje correspondiente al mes</t>
        </r>
      </text>
    </comment>
    <comment ref="AS8" authorId="1" shapeId="0" xr:uid="{A333EAC3-8840-417C-9451-FA9670E763FF}">
      <text>
        <r>
          <rPr>
            <b/>
            <sz val="9"/>
            <color indexed="81"/>
            <rFont val="Tahoma"/>
            <family val="2"/>
          </rPr>
          <t>Numero de actividaes ejecutadas en valor absoluto</t>
        </r>
      </text>
    </comment>
    <comment ref="AV8" authorId="1" shapeId="0" xr:uid="{63E306D6-EDF2-4D7C-9FF0-FEF35F13361D}">
      <text>
        <r>
          <rPr>
            <b/>
            <sz val="9"/>
            <color indexed="81"/>
            <rFont val="Tahoma"/>
            <family val="2"/>
          </rPr>
          <t>Numero de actividades en valor absoluto</t>
        </r>
      </text>
    </comment>
    <comment ref="AW8" authorId="1" shapeId="0" xr:uid="{E5116335-BE9A-41C8-9FF3-1E014F0311B0}">
      <text>
        <r>
          <rPr>
            <b/>
            <sz val="9"/>
            <color indexed="81"/>
            <rFont val="Tahoma"/>
            <family val="2"/>
          </rPr>
          <t>Porcentaje correspondiente al mes</t>
        </r>
      </text>
    </comment>
    <comment ref="AX8" authorId="1" shapeId="0" xr:uid="{2A347A81-4644-422F-8A01-C42EAB3E176B}">
      <text>
        <r>
          <rPr>
            <b/>
            <sz val="9"/>
            <color indexed="81"/>
            <rFont val="Tahoma"/>
            <family val="2"/>
          </rPr>
          <t>Numero de actividaes ejecutadas en valor absoluto</t>
        </r>
      </text>
    </comment>
    <comment ref="BA8" authorId="1" shapeId="0" xr:uid="{2EA18E08-DA92-4BB6-9225-7A080541B76E}">
      <text>
        <r>
          <rPr>
            <b/>
            <sz val="9"/>
            <color indexed="81"/>
            <rFont val="Tahoma"/>
            <family val="2"/>
          </rPr>
          <t>Numero de actividades en valor absoluto</t>
        </r>
      </text>
    </comment>
    <comment ref="BB8" authorId="1" shapeId="0" xr:uid="{7043F021-7939-4095-B968-D82CF36A452B}">
      <text>
        <r>
          <rPr>
            <b/>
            <sz val="9"/>
            <color indexed="81"/>
            <rFont val="Tahoma"/>
            <family val="2"/>
          </rPr>
          <t>Porcentaje correspondiente al mes</t>
        </r>
      </text>
    </comment>
    <comment ref="BC8" authorId="1" shapeId="0" xr:uid="{4C44251F-A64B-4051-90F4-0010A01A2C8A}">
      <text>
        <r>
          <rPr>
            <b/>
            <sz val="9"/>
            <color indexed="81"/>
            <rFont val="Tahoma"/>
            <family val="2"/>
          </rPr>
          <t>Numero de actividaes ejecutadas en valor absoluto</t>
        </r>
      </text>
    </comment>
    <comment ref="BF8" authorId="1" shapeId="0" xr:uid="{4B0F2F97-7262-42CC-9CCC-6ACC073AEAD8}">
      <text>
        <r>
          <rPr>
            <b/>
            <sz val="9"/>
            <color indexed="81"/>
            <rFont val="Tahoma"/>
            <family val="2"/>
          </rPr>
          <t>Numero de actividades en valor absoluto</t>
        </r>
      </text>
    </comment>
    <comment ref="BG8" authorId="1" shapeId="0" xr:uid="{D948C3D3-52C2-4E08-A6C8-BAC6FC7F54C1}">
      <text>
        <r>
          <rPr>
            <b/>
            <sz val="9"/>
            <color indexed="81"/>
            <rFont val="Tahoma"/>
            <family val="2"/>
          </rPr>
          <t>Porcentaje correspondiente al mes</t>
        </r>
      </text>
    </comment>
    <comment ref="BH8" authorId="1" shapeId="0" xr:uid="{BDA70DE6-51AC-4A57-809F-4FECE445D62B}">
      <text>
        <r>
          <rPr>
            <b/>
            <sz val="9"/>
            <color indexed="81"/>
            <rFont val="Tahoma"/>
            <family val="2"/>
          </rPr>
          <t>Numero de actividaes ejecutadas en valor absoluto</t>
        </r>
      </text>
    </comment>
    <comment ref="BK8" authorId="1" shapeId="0" xr:uid="{A3CF7A0E-EDE2-4A46-B5FC-BAE7A975BD01}">
      <text>
        <r>
          <rPr>
            <b/>
            <sz val="9"/>
            <color indexed="81"/>
            <rFont val="Tahoma"/>
            <family val="2"/>
          </rPr>
          <t>Numero de actividades en valor absoluto</t>
        </r>
      </text>
    </comment>
    <comment ref="BL8" authorId="1" shapeId="0" xr:uid="{C934A1EC-908B-4B3F-A595-D0E1227AEA67}">
      <text>
        <r>
          <rPr>
            <b/>
            <sz val="9"/>
            <color indexed="81"/>
            <rFont val="Tahoma"/>
            <family val="2"/>
          </rPr>
          <t>Porcentaje correspondiente al mes</t>
        </r>
      </text>
    </comment>
    <comment ref="BM8" authorId="1" shapeId="0" xr:uid="{E9EFB338-B1DC-481C-85C5-C5687D3104DF}">
      <text>
        <r>
          <rPr>
            <b/>
            <sz val="9"/>
            <color indexed="81"/>
            <rFont val="Tahoma"/>
            <family val="2"/>
          </rPr>
          <t>Numero de actividaes ejecutadas en valor absoluto</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891F807F-4743-4CB7-B285-9259E02976CB}">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27604490-BBF5-4AB2-B8C0-752DBC25468A}">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CD38B334-102C-4883-A80E-1E7CF3E5B610}">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F57D62E3-F6C4-4C7E-B3CC-48A86613CCCF}">
      <text>
        <r>
          <rPr>
            <b/>
            <sz val="9"/>
            <color indexed="81"/>
            <rFont val="Tahoma"/>
            <family val="2"/>
          </rPr>
          <t>Numero de actividades en valor absoluto</t>
        </r>
      </text>
    </comment>
    <comment ref="I8" authorId="1" shapeId="0" xr:uid="{B7036C10-9936-496C-B1FA-9D24FC7B80E1}">
      <text>
        <r>
          <rPr>
            <b/>
            <sz val="9"/>
            <color indexed="81"/>
            <rFont val="Tahoma"/>
            <family val="2"/>
          </rPr>
          <t>Porcentaje correspondiente al mes</t>
        </r>
      </text>
    </comment>
    <comment ref="J8" authorId="1" shapeId="0" xr:uid="{04C2EF71-3C65-4078-A4CF-F604F36DF2A7}">
      <text>
        <r>
          <rPr>
            <b/>
            <sz val="9"/>
            <color indexed="81"/>
            <rFont val="Tahoma"/>
            <family val="2"/>
          </rPr>
          <t>Numero de actividaes ejecutadas en valor absoluto</t>
        </r>
      </text>
    </comment>
    <comment ref="M8" authorId="1" shapeId="0" xr:uid="{3DB5FF7D-F183-459D-9127-FF2392325D89}">
      <text>
        <r>
          <rPr>
            <b/>
            <sz val="9"/>
            <color indexed="81"/>
            <rFont val="Tahoma"/>
            <family val="2"/>
          </rPr>
          <t>Numero de actividades en valor absoluto</t>
        </r>
      </text>
    </comment>
    <comment ref="N8" authorId="1" shapeId="0" xr:uid="{03B4535F-DA4C-4ADD-8383-A1C46764FDC2}">
      <text>
        <r>
          <rPr>
            <b/>
            <sz val="9"/>
            <color indexed="81"/>
            <rFont val="Tahoma"/>
            <family val="2"/>
          </rPr>
          <t>Porcentaje correspondiente al mes</t>
        </r>
      </text>
    </comment>
    <comment ref="O8" authorId="1" shapeId="0" xr:uid="{FA36F688-30B7-4ACE-9A6F-17FB73BA65C9}">
      <text>
        <r>
          <rPr>
            <b/>
            <sz val="9"/>
            <color indexed="81"/>
            <rFont val="Tahoma"/>
            <family val="2"/>
          </rPr>
          <t>Numero de actividaes ejecutadas en valor absoluto</t>
        </r>
      </text>
    </comment>
    <comment ref="R8" authorId="1" shapeId="0" xr:uid="{4613E23C-CF6D-430C-BC08-3739A28D7160}">
      <text>
        <r>
          <rPr>
            <b/>
            <sz val="9"/>
            <color indexed="81"/>
            <rFont val="Tahoma"/>
            <family val="2"/>
          </rPr>
          <t>Numero de actividades en valor absoluto</t>
        </r>
      </text>
    </comment>
    <comment ref="S8" authorId="1" shapeId="0" xr:uid="{9472EF1A-06BB-41FB-B88D-B0B0BFB67BCF}">
      <text>
        <r>
          <rPr>
            <b/>
            <sz val="9"/>
            <color indexed="81"/>
            <rFont val="Tahoma"/>
            <family val="2"/>
          </rPr>
          <t>Porcentaje correspondiente al mes</t>
        </r>
      </text>
    </comment>
    <comment ref="T8" authorId="1" shapeId="0" xr:uid="{A82614D3-F8EE-485B-B567-495A8374E1EB}">
      <text>
        <r>
          <rPr>
            <b/>
            <sz val="9"/>
            <color indexed="81"/>
            <rFont val="Tahoma"/>
            <family val="2"/>
          </rPr>
          <t>Numero de actividaes ejecutadas en valor absoluto</t>
        </r>
      </text>
    </comment>
    <comment ref="W8" authorId="1" shapeId="0" xr:uid="{479AC5EA-D505-44A9-B2AD-43CC60941279}">
      <text>
        <r>
          <rPr>
            <b/>
            <sz val="9"/>
            <color indexed="81"/>
            <rFont val="Tahoma"/>
            <family val="2"/>
          </rPr>
          <t>Numero de actividades en valor absoluto</t>
        </r>
      </text>
    </comment>
    <comment ref="X8" authorId="1" shapeId="0" xr:uid="{9911F23F-E528-4D1E-A95B-31F1979DC500}">
      <text>
        <r>
          <rPr>
            <b/>
            <sz val="9"/>
            <color indexed="81"/>
            <rFont val="Tahoma"/>
            <family val="2"/>
          </rPr>
          <t>Porcentaje correspondiente al mes</t>
        </r>
      </text>
    </comment>
    <comment ref="Y8" authorId="1" shapeId="0" xr:uid="{4E5B9174-66DE-46D7-B450-A9D850FB1085}">
      <text>
        <r>
          <rPr>
            <b/>
            <sz val="9"/>
            <color indexed="81"/>
            <rFont val="Tahoma"/>
            <family val="2"/>
          </rPr>
          <t>Numero de actividaes ejecutadas en valor absoluto</t>
        </r>
      </text>
    </comment>
    <comment ref="AB8" authorId="1" shapeId="0" xr:uid="{305256CA-8D1F-43FC-A77D-ED2476DE7D04}">
      <text>
        <r>
          <rPr>
            <b/>
            <sz val="9"/>
            <color indexed="81"/>
            <rFont val="Tahoma"/>
            <family val="2"/>
          </rPr>
          <t>Numero de actividades en valor absoluto</t>
        </r>
      </text>
    </comment>
    <comment ref="AC8" authorId="1" shapeId="0" xr:uid="{7140A94C-C03D-4C0C-BD35-E8A5C1BDF7A6}">
      <text>
        <r>
          <rPr>
            <b/>
            <sz val="9"/>
            <color indexed="81"/>
            <rFont val="Tahoma"/>
            <family val="2"/>
          </rPr>
          <t>Porcentaje correspondiente al mes</t>
        </r>
      </text>
    </comment>
    <comment ref="AD8" authorId="1" shapeId="0" xr:uid="{F7365C4D-C78A-48C5-83C3-C36FC83A9119}">
      <text>
        <r>
          <rPr>
            <b/>
            <sz val="9"/>
            <color indexed="81"/>
            <rFont val="Tahoma"/>
            <family val="2"/>
          </rPr>
          <t>Numero de actividaes ejecutadas en valor absoluto</t>
        </r>
      </text>
    </comment>
    <comment ref="AG8" authorId="1" shapeId="0" xr:uid="{6ABF4B24-545A-41C6-B8EA-7A2F5E63EDE3}">
      <text>
        <r>
          <rPr>
            <b/>
            <sz val="9"/>
            <color indexed="81"/>
            <rFont val="Tahoma"/>
            <family val="2"/>
          </rPr>
          <t>Numero de actividades en valor absoluto</t>
        </r>
      </text>
    </comment>
    <comment ref="AH8" authorId="1" shapeId="0" xr:uid="{3670BED1-277B-4964-A857-4E966EA90F31}">
      <text>
        <r>
          <rPr>
            <b/>
            <sz val="9"/>
            <color indexed="81"/>
            <rFont val="Tahoma"/>
            <family val="2"/>
          </rPr>
          <t>Porcentaje correspondiente al mes</t>
        </r>
      </text>
    </comment>
    <comment ref="AI8" authorId="1" shapeId="0" xr:uid="{14C80AAE-8C52-4D9C-A1C9-BB31D27448AB}">
      <text>
        <r>
          <rPr>
            <b/>
            <sz val="9"/>
            <color indexed="81"/>
            <rFont val="Tahoma"/>
            <family val="2"/>
          </rPr>
          <t>Numero de actividaes ejecutadas en valor absoluto</t>
        </r>
      </text>
    </comment>
    <comment ref="AL8" authorId="1" shapeId="0" xr:uid="{DC3A2069-8508-4685-B411-3239DF629170}">
      <text>
        <r>
          <rPr>
            <b/>
            <sz val="9"/>
            <color indexed="81"/>
            <rFont val="Tahoma"/>
            <family val="2"/>
          </rPr>
          <t>Numero de actividades en valor absoluto</t>
        </r>
      </text>
    </comment>
    <comment ref="AM8" authorId="1" shapeId="0" xr:uid="{A1107C67-3604-4FCC-A584-1D631D209F29}">
      <text>
        <r>
          <rPr>
            <b/>
            <sz val="9"/>
            <color indexed="81"/>
            <rFont val="Tahoma"/>
            <family val="2"/>
          </rPr>
          <t>Porcentaje correspondiente al mes</t>
        </r>
      </text>
    </comment>
    <comment ref="AN8" authorId="1" shapeId="0" xr:uid="{4EFEA2AD-02A9-4E93-96ED-A71999643597}">
      <text>
        <r>
          <rPr>
            <b/>
            <sz val="9"/>
            <color indexed="81"/>
            <rFont val="Tahoma"/>
            <family val="2"/>
          </rPr>
          <t>Numero de actividaes ejecutadas en valor absoluto</t>
        </r>
      </text>
    </comment>
    <comment ref="AQ8" authorId="1" shapeId="0" xr:uid="{236F7495-5135-48F8-96AD-F4FA15F6090F}">
      <text>
        <r>
          <rPr>
            <b/>
            <sz val="9"/>
            <color indexed="81"/>
            <rFont val="Tahoma"/>
            <family val="2"/>
          </rPr>
          <t>Numero de actividades en valor absoluto</t>
        </r>
      </text>
    </comment>
    <comment ref="AR8" authorId="1" shapeId="0" xr:uid="{0F307C15-B65D-4CA0-A054-CD4EE494472F}">
      <text>
        <r>
          <rPr>
            <b/>
            <sz val="9"/>
            <color indexed="81"/>
            <rFont val="Tahoma"/>
            <family val="2"/>
          </rPr>
          <t>Porcentaje correspondiente al mes</t>
        </r>
      </text>
    </comment>
    <comment ref="AS8" authorId="1" shapeId="0" xr:uid="{7B518CF0-4440-43AF-A0AD-31669D2D1DC3}">
      <text>
        <r>
          <rPr>
            <b/>
            <sz val="9"/>
            <color indexed="81"/>
            <rFont val="Tahoma"/>
            <family val="2"/>
          </rPr>
          <t>Numero de actividaes ejecutadas en valor absoluto</t>
        </r>
      </text>
    </comment>
    <comment ref="AV8" authorId="1" shapeId="0" xr:uid="{6CFE0C9F-CF7F-4E00-B490-593F0FCA2004}">
      <text>
        <r>
          <rPr>
            <b/>
            <sz val="9"/>
            <color indexed="81"/>
            <rFont val="Tahoma"/>
            <family val="2"/>
          </rPr>
          <t>Numero de actividades en valor absoluto</t>
        </r>
      </text>
    </comment>
    <comment ref="AW8" authorId="1" shapeId="0" xr:uid="{89E0970E-A181-4DE2-B11A-F85E169D9216}">
      <text>
        <r>
          <rPr>
            <b/>
            <sz val="9"/>
            <color indexed="81"/>
            <rFont val="Tahoma"/>
            <family val="2"/>
          </rPr>
          <t>Porcentaje correspondiente al mes</t>
        </r>
      </text>
    </comment>
    <comment ref="AX8" authorId="1" shapeId="0" xr:uid="{C1FDC9E9-FC57-4C01-8A5D-3D7B964C65E8}">
      <text>
        <r>
          <rPr>
            <b/>
            <sz val="9"/>
            <color indexed="81"/>
            <rFont val="Tahoma"/>
            <family val="2"/>
          </rPr>
          <t>Numero de actividaes ejecutadas en valor absoluto</t>
        </r>
      </text>
    </comment>
    <comment ref="BA8" authorId="1" shapeId="0" xr:uid="{8C3B55E1-03A4-4844-A411-D2361CEB3434}">
      <text>
        <r>
          <rPr>
            <b/>
            <sz val="9"/>
            <color indexed="81"/>
            <rFont val="Tahoma"/>
            <family val="2"/>
          </rPr>
          <t>Numero de actividades en valor absoluto</t>
        </r>
      </text>
    </comment>
    <comment ref="BB8" authorId="1" shapeId="0" xr:uid="{1FC0CDA6-3287-4F01-A662-CA358EC0364F}">
      <text>
        <r>
          <rPr>
            <b/>
            <sz val="9"/>
            <color indexed="81"/>
            <rFont val="Tahoma"/>
            <family val="2"/>
          </rPr>
          <t>Porcentaje correspondiente al mes</t>
        </r>
      </text>
    </comment>
    <comment ref="BC8" authorId="1" shapeId="0" xr:uid="{F1947910-C554-4B4C-9831-870B4B015740}">
      <text>
        <r>
          <rPr>
            <b/>
            <sz val="9"/>
            <color indexed="81"/>
            <rFont val="Tahoma"/>
            <family val="2"/>
          </rPr>
          <t>Numero de actividaes ejecutadas en valor absoluto</t>
        </r>
      </text>
    </comment>
    <comment ref="BF8" authorId="1" shapeId="0" xr:uid="{9284AB23-8C16-4993-A224-0FD0394D9ABC}">
      <text>
        <r>
          <rPr>
            <b/>
            <sz val="9"/>
            <color indexed="81"/>
            <rFont val="Tahoma"/>
            <family val="2"/>
          </rPr>
          <t>Numero de actividades en valor absoluto</t>
        </r>
      </text>
    </comment>
    <comment ref="BG8" authorId="1" shapeId="0" xr:uid="{5AA32D28-FB33-41D9-9841-5DC61C110C6E}">
      <text>
        <r>
          <rPr>
            <b/>
            <sz val="9"/>
            <color indexed="81"/>
            <rFont val="Tahoma"/>
            <family val="2"/>
          </rPr>
          <t>Porcentaje correspondiente al mes</t>
        </r>
      </text>
    </comment>
    <comment ref="BH8" authorId="1" shapeId="0" xr:uid="{FEDF7331-13D1-497B-AA70-B69A2EFC3622}">
      <text>
        <r>
          <rPr>
            <b/>
            <sz val="9"/>
            <color indexed="81"/>
            <rFont val="Tahoma"/>
            <family val="2"/>
          </rPr>
          <t>Numero de actividaes ejecutadas en valor absoluto</t>
        </r>
      </text>
    </comment>
    <comment ref="BK8" authorId="1" shapeId="0" xr:uid="{E5C60E37-5FA8-44A8-A493-0B0F9ED6EB20}">
      <text>
        <r>
          <rPr>
            <b/>
            <sz val="9"/>
            <color indexed="81"/>
            <rFont val="Tahoma"/>
            <family val="2"/>
          </rPr>
          <t>Numero de actividades en valor absoluto</t>
        </r>
      </text>
    </comment>
    <comment ref="BL8" authorId="1" shapeId="0" xr:uid="{B77C5B9C-CA75-4809-AE3F-6A55A08F9839}">
      <text>
        <r>
          <rPr>
            <b/>
            <sz val="9"/>
            <color indexed="81"/>
            <rFont val="Tahoma"/>
            <family val="2"/>
          </rPr>
          <t>Porcentaje correspondiente al mes</t>
        </r>
      </text>
    </comment>
    <comment ref="BM8" authorId="1" shapeId="0" xr:uid="{05175A84-B07F-4CD2-A36C-26EE67B2CAD7}">
      <text>
        <r>
          <rPr>
            <b/>
            <sz val="9"/>
            <color indexed="81"/>
            <rFont val="Tahoma"/>
            <family val="2"/>
          </rPr>
          <t>Numero de actividaes ejecutadas en valor absoluto</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60E450F8-777D-483F-9EE8-07B2AD27155C}">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0ADD0855-1201-44B6-AD9A-D12131CFF1C2}">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C19F8840-D651-49AC-BCB4-A9B2AEA76665}">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E2A736BC-A52C-486A-A1A4-8CC4E5C0B14F}">
      <text>
        <r>
          <rPr>
            <b/>
            <sz val="9"/>
            <color indexed="81"/>
            <rFont val="Tahoma"/>
            <family val="2"/>
          </rPr>
          <t>Numero de actividades en valor absoluto</t>
        </r>
      </text>
    </comment>
    <comment ref="I8" authorId="1" shapeId="0" xr:uid="{B5144404-B87A-4D94-9F46-54722A260D23}">
      <text>
        <r>
          <rPr>
            <b/>
            <sz val="9"/>
            <color indexed="81"/>
            <rFont val="Tahoma"/>
            <family val="2"/>
          </rPr>
          <t>Porcentaje correspondiente al mes</t>
        </r>
      </text>
    </comment>
    <comment ref="J8" authorId="1" shapeId="0" xr:uid="{C44ED5B1-C121-4454-9D07-CB6A9A8CCBFA}">
      <text>
        <r>
          <rPr>
            <b/>
            <sz val="9"/>
            <color indexed="81"/>
            <rFont val="Tahoma"/>
            <family val="2"/>
          </rPr>
          <t>Numero de actividaes ejecutadas en valor absoluto</t>
        </r>
      </text>
    </comment>
    <comment ref="M8" authorId="1" shapeId="0" xr:uid="{C1B0D599-3950-4A8B-A604-1973CDE9759A}">
      <text>
        <r>
          <rPr>
            <b/>
            <sz val="9"/>
            <color indexed="81"/>
            <rFont val="Tahoma"/>
            <family val="2"/>
          </rPr>
          <t>Numero de actividades en valor absoluto</t>
        </r>
      </text>
    </comment>
    <comment ref="N8" authorId="1" shapeId="0" xr:uid="{1364C8EE-E0F5-455E-B8A7-23B8AF896139}">
      <text>
        <r>
          <rPr>
            <b/>
            <sz val="9"/>
            <color indexed="81"/>
            <rFont val="Tahoma"/>
            <family val="2"/>
          </rPr>
          <t>Porcentaje correspondiente al mes</t>
        </r>
      </text>
    </comment>
    <comment ref="O8" authorId="1" shapeId="0" xr:uid="{BB6DBD7F-BC05-4382-9DB0-45ABF240F910}">
      <text>
        <r>
          <rPr>
            <b/>
            <sz val="9"/>
            <color indexed="81"/>
            <rFont val="Tahoma"/>
            <family val="2"/>
          </rPr>
          <t>Numero de actividaes ejecutadas en valor absoluto</t>
        </r>
      </text>
    </comment>
    <comment ref="R8" authorId="1" shapeId="0" xr:uid="{C05D755A-2D79-4DEC-8207-62BE8B0E29F6}">
      <text>
        <r>
          <rPr>
            <b/>
            <sz val="9"/>
            <color indexed="81"/>
            <rFont val="Tahoma"/>
            <family val="2"/>
          </rPr>
          <t>Numero de actividades en valor absoluto</t>
        </r>
      </text>
    </comment>
    <comment ref="S8" authorId="1" shapeId="0" xr:uid="{036BE914-7B73-4235-BAD8-2F9B18BA7DA1}">
      <text>
        <r>
          <rPr>
            <b/>
            <sz val="9"/>
            <color indexed="81"/>
            <rFont val="Tahoma"/>
            <family val="2"/>
          </rPr>
          <t>Porcentaje correspondiente al mes</t>
        </r>
      </text>
    </comment>
    <comment ref="T8" authorId="1" shapeId="0" xr:uid="{BAD70790-0C68-4536-BC2D-85D5B6001933}">
      <text>
        <r>
          <rPr>
            <b/>
            <sz val="9"/>
            <color indexed="81"/>
            <rFont val="Tahoma"/>
            <family val="2"/>
          </rPr>
          <t>Numero de actividaes ejecutadas en valor absoluto</t>
        </r>
      </text>
    </comment>
    <comment ref="W8" authorId="1" shapeId="0" xr:uid="{E5FC2EAD-0F32-41DE-B765-431366B9C4E1}">
      <text>
        <r>
          <rPr>
            <b/>
            <sz val="9"/>
            <color indexed="81"/>
            <rFont val="Tahoma"/>
            <family val="2"/>
          </rPr>
          <t>Numero de actividades en valor absoluto</t>
        </r>
      </text>
    </comment>
    <comment ref="X8" authorId="1" shapeId="0" xr:uid="{DA1E957B-03B5-46AF-A8AB-A4D58DE9A7AA}">
      <text>
        <r>
          <rPr>
            <b/>
            <sz val="9"/>
            <color indexed="81"/>
            <rFont val="Tahoma"/>
            <family val="2"/>
          </rPr>
          <t>Porcentaje correspondiente al mes</t>
        </r>
      </text>
    </comment>
    <comment ref="Y8" authorId="1" shapeId="0" xr:uid="{1A0EC95A-C8EB-40B4-882C-E64BCCB06A3C}">
      <text>
        <r>
          <rPr>
            <b/>
            <sz val="9"/>
            <color indexed="81"/>
            <rFont val="Tahoma"/>
            <family val="2"/>
          </rPr>
          <t>Numero de actividaes ejecutadas en valor absoluto</t>
        </r>
      </text>
    </comment>
    <comment ref="AB8" authorId="1" shapeId="0" xr:uid="{4FF90B99-4CE6-40EB-80C2-9D52F28F0F4E}">
      <text>
        <r>
          <rPr>
            <b/>
            <sz val="9"/>
            <color indexed="81"/>
            <rFont val="Tahoma"/>
            <family val="2"/>
          </rPr>
          <t>Numero de actividades en valor absoluto</t>
        </r>
      </text>
    </comment>
    <comment ref="AC8" authorId="1" shapeId="0" xr:uid="{5356F9EE-9950-4976-A953-F2469433D0A1}">
      <text>
        <r>
          <rPr>
            <b/>
            <sz val="9"/>
            <color indexed="81"/>
            <rFont val="Tahoma"/>
            <family val="2"/>
          </rPr>
          <t>Porcentaje correspondiente al mes</t>
        </r>
      </text>
    </comment>
    <comment ref="AD8" authorId="1" shapeId="0" xr:uid="{E1CAD270-51E7-4B2A-B9D7-7ED8D3C919C9}">
      <text>
        <r>
          <rPr>
            <b/>
            <sz val="9"/>
            <color indexed="81"/>
            <rFont val="Tahoma"/>
            <family val="2"/>
          </rPr>
          <t>Numero de actividaes ejecutadas en valor absoluto</t>
        </r>
      </text>
    </comment>
    <comment ref="AG8" authorId="1" shapeId="0" xr:uid="{0E0E9CBB-D0C4-4CA3-9594-5554CB8D93E9}">
      <text>
        <r>
          <rPr>
            <b/>
            <sz val="9"/>
            <color indexed="81"/>
            <rFont val="Tahoma"/>
            <family val="2"/>
          </rPr>
          <t>Numero de actividades en valor absoluto</t>
        </r>
      </text>
    </comment>
    <comment ref="AH8" authorId="1" shapeId="0" xr:uid="{4B104F0E-3169-4233-BD5F-ECE243ED55A8}">
      <text>
        <r>
          <rPr>
            <b/>
            <sz val="9"/>
            <color indexed="81"/>
            <rFont val="Tahoma"/>
            <family val="2"/>
          </rPr>
          <t>Porcentaje correspondiente al mes</t>
        </r>
      </text>
    </comment>
    <comment ref="AI8" authorId="1" shapeId="0" xr:uid="{8122990F-8C43-477D-98D3-046E4597227E}">
      <text>
        <r>
          <rPr>
            <b/>
            <sz val="9"/>
            <color indexed="81"/>
            <rFont val="Tahoma"/>
            <family val="2"/>
          </rPr>
          <t>Numero de actividaes ejecutadas en valor absoluto</t>
        </r>
      </text>
    </comment>
    <comment ref="AL8" authorId="1" shapeId="0" xr:uid="{9A124EC2-D29D-4A61-B366-32E99BFB2C94}">
      <text>
        <r>
          <rPr>
            <b/>
            <sz val="9"/>
            <color indexed="81"/>
            <rFont val="Tahoma"/>
            <family val="2"/>
          </rPr>
          <t>Numero de actividades en valor absoluto</t>
        </r>
      </text>
    </comment>
    <comment ref="AM8" authorId="1" shapeId="0" xr:uid="{3A0FD145-96D3-4D36-BAA7-0E7481EF06C8}">
      <text>
        <r>
          <rPr>
            <b/>
            <sz val="9"/>
            <color indexed="81"/>
            <rFont val="Tahoma"/>
            <family val="2"/>
          </rPr>
          <t>Porcentaje correspondiente al mes</t>
        </r>
      </text>
    </comment>
    <comment ref="AN8" authorId="1" shapeId="0" xr:uid="{6EAA2798-015D-4CB7-8FAE-935F19E0B021}">
      <text>
        <r>
          <rPr>
            <b/>
            <sz val="9"/>
            <color indexed="81"/>
            <rFont val="Tahoma"/>
            <family val="2"/>
          </rPr>
          <t>Numero de actividaes ejecutadas en valor absoluto</t>
        </r>
      </text>
    </comment>
    <comment ref="AQ8" authorId="1" shapeId="0" xr:uid="{E1E4BA3C-D8E9-4940-85EA-DB71C8287FB6}">
      <text>
        <r>
          <rPr>
            <b/>
            <sz val="9"/>
            <color indexed="81"/>
            <rFont val="Tahoma"/>
            <family val="2"/>
          </rPr>
          <t>Numero de actividades en valor absoluto</t>
        </r>
      </text>
    </comment>
    <comment ref="AR8" authorId="1" shapeId="0" xr:uid="{F1056041-1D9B-44EE-91BA-383E3EAB27A3}">
      <text>
        <r>
          <rPr>
            <b/>
            <sz val="9"/>
            <color indexed="81"/>
            <rFont val="Tahoma"/>
            <family val="2"/>
          </rPr>
          <t>Porcentaje correspondiente al mes</t>
        </r>
      </text>
    </comment>
    <comment ref="AS8" authorId="1" shapeId="0" xr:uid="{1DCC8781-ED1D-42C7-A4F3-3E892CB2BD7B}">
      <text>
        <r>
          <rPr>
            <b/>
            <sz val="9"/>
            <color indexed="81"/>
            <rFont val="Tahoma"/>
            <family val="2"/>
          </rPr>
          <t>Numero de actividaes ejecutadas en valor absoluto</t>
        </r>
      </text>
    </comment>
    <comment ref="AV8" authorId="1" shapeId="0" xr:uid="{4739C0AA-5004-4BED-856E-B0E658818E82}">
      <text>
        <r>
          <rPr>
            <b/>
            <sz val="9"/>
            <color indexed="81"/>
            <rFont val="Tahoma"/>
            <family val="2"/>
          </rPr>
          <t>Numero de actividades en valor absoluto</t>
        </r>
      </text>
    </comment>
    <comment ref="AW8" authorId="1" shapeId="0" xr:uid="{4709C6DE-942D-46C5-BE23-9A063C3BD125}">
      <text>
        <r>
          <rPr>
            <b/>
            <sz val="9"/>
            <color indexed="81"/>
            <rFont val="Tahoma"/>
            <family val="2"/>
          </rPr>
          <t>Porcentaje correspondiente al mes</t>
        </r>
      </text>
    </comment>
    <comment ref="AX8" authorId="1" shapeId="0" xr:uid="{A11889D1-336A-45EF-9A1C-9FE71EE46964}">
      <text>
        <r>
          <rPr>
            <b/>
            <sz val="9"/>
            <color indexed="81"/>
            <rFont val="Tahoma"/>
            <family val="2"/>
          </rPr>
          <t>Numero de actividaes ejecutadas en valor absoluto</t>
        </r>
      </text>
    </comment>
    <comment ref="BA8" authorId="1" shapeId="0" xr:uid="{4589DD4F-C264-49E9-BE3F-0A8E806910A1}">
      <text>
        <r>
          <rPr>
            <b/>
            <sz val="9"/>
            <color indexed="81"/>
            <rFont val="Tahoma"/>
            <family val="2"/>
          </rPr>
          <t>Numero de actividades en valor absoluto</t>
        </r>
      </text>
    </comment>
    <comment ref="BB8" authorId="1" shapeId="0" xr:uid="{1D360448-F489-445E-A020-5DAE4DE19A12}">
      <text>
        <r>
          <rPr>
            <b/>
            <sz val="9"/>
            <color indexed="81"/>
            <rFont val="Tahoma"/>
            <family val="2"/>
          </rPr>
          <t>Porcentaje correspondiente al mes</t>
        </r>
      </text>
    </comment>
    <comment ref="BC8" authorId="1" shapeId="0" xr:uid="{EE8CB5B6-F638-413F-B4E5-8E2F466406F2}">
      <text>
        <r>
          <rPr>
            <b/>
            <sz val="9"/>
            <color indexed="81"/>
            <rFont val="Tahoma"/>
            <family val="2"/>
          </rPr>
          <t>Numero de actividaes ejecutadas en valor absoluto</t>
        </r>
      </text>
    </comment>
    <comment ref="BF8" authorId="1" shapeId="0" xr:uid="{5FD27080-FB5D-4A68-96A5-BE54FABB8B66}">
      <text>
        <r>
          <rPr>
            <b/>
            <sz val="9"/>
            <color indexed="81"/>
            <rFont val="Tahoma"/>
            <family val="2"/>
          </rPr>
          <t>Numero de actividades en valor absoluto</t>
        </r>
      </text>
    </comment>
    <comment ref="BG8" authorId="1" shapeId="0" xr:uid="{E530B0FE-D625-41B3-A79E-1486A012D37B}">
      <text>
        <r>
          <rPr>
            <b/>
            <sz val="9"/>
            <color indexed="81"/>
            <rFont val="Tahoma"/>
            <family val="2"/>
          </rPr>
          <t>Porcentaje correspondiente al mes</t>
        </r>
      </text>
    </comment>
    <comment ref="BH8" authorId="1" shapeId="0" xr:uid="{8331106E-36F7-4681-8B8D-6848B0F59D6C}">
      <text>
        <r>
          <rPr>
            <b/>
            <sz val="9"/>
            <color indexed="81"/>
            <rFont val="Tahoma"/>
            <family val="2"/>
          </rPr>
          <t>Numero de actividaes ejecutadas en valor absoluto</t>
        </r>
      </text>
    </comment>
    <comment ref="BK8" authorId="1" shapeId="0" xr:uid="{F766E0D5-73C9-4538-BA66-3F36BA92C9C8}">
      <text>
        <r>
          <rPr>
            <b/>
            <sz val="9"/>
            <color indexed="81"/>
            <rFont val="Tahoma"/>
            <family val="2"/>
          </rPr>
          <t>Numero de actividades en valor absoluto</t>
        </r>
      </text>
    </comment>
    <comment ref="BL8" authorId="1" shapeId="0" xr:uid="{D2B77EF9-4B47-4B20-851D-4736F5A81652}">
      <text>
        <r>
          <rPr>
            <b/>
            <sz val="9"/>
            <color indexed="81"/>
            <rFont val="Tahoma"/>
            <family val="2"/>
          </rPr>
          <t>Porcentaje correspondiente al mes</t>
        </r>
      </text>
    </comment>
    <comment ref="BM8" authorId="1" shapeId="0" xr:uid="{B788C085-F866-463B-AC64-03AFABDACCC8}">
      <text>
        <r>
          <rPr>
            <b/>
            <sz val="9"/>
            <color indexed="81"/>
            <rFont val="Tahoma"/>
            <family val="2"/>
          </rPr>
          <t>Numero de actividaes ejecutadas en valor absoluto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D6" authorId="0" shapeId="0" xr:uid="{63B8391D-473C-471D-A2C0-1CB4B9F71EC0}">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F8" authorId="1" shapeId="0" xr:uid="{418F84B4-E832-4CF9-8094-B79F167058BB}">
      <text>
        <r>
          <rPr>
            <b/>
            <sz val="9"/>
            <color indexed="81"/>
            <rFont val="Tahoma"/>
            <family val="2"/>
          </rPr>
          <t>Porcentaje correspondiente al mes</t>
        </r>
      </text>
    </comment>
    <comment ref="J8" authorId="1" shapeId="0" xr:uid="{8291CF98-B4FE-430E-A7C1-1BC425E8E5C7}">
      <text>
        <r>
          <rPr>
            <b/>
            <sz val="9"/>
            <color indexed="81"/>
            <rFont val="Tahoma"/>
            <family val="2"/>
          </rPr>
          <t>Porcentaje correspondiente al mes</t>
        </r>
      </text>
    </comment>
    <comment ref="N8" authorId="1" shapeId="0" xr:uid="{660DEAF8-93A1-4980-BEE8-1C288E083CA7}">
      <text>
        <r>
          <rPr>
            <b/>
            <sz val="9"/>
            <color indexed="81"/>
            <rFont val="Tahoma"/>
            <family val="2"/>
          </rPr>
          <t>Porcentaje correspondiente al mes</t>
        </r>
      </text>
    </comment>
    <comment ref="R8" authorId="1" shapeId="0" xr:uid="{D3AF5D53-D704-43C6-803E-B28E19D10168}">
      <text>
        <r>
          <rPr>
            <b/>
            <sz val="9"/>
            <color indexed="81"/>
            <rFont val="Tahoma"/>
            <family val="2"/>
          </rPr>
          <t>Porcentaje correspondiente al mes</t>
        </r>
      </text>
    </comment>
    <comment ref="V8" authorId="1" shapeId="0" xr:uid="{EA51355B-AF86-4411-95F3-19FE2F3886CB}">
      <text>
        <r>
          <rPr>
            <b/>
            <sz val="9"/>
            <color indexed="81"/>
            <rFont val="Tahoma"/>
            <family val="2"/>
          </rPr>
          <t>Porcentaje correspondiente al mes</t>
        </r>
      </text>
    </comment>
    <comment ref="Z8" authorId="1" shapeId="0" xr:uid="{590C5036-48CE-4FAC-B3B0-62A62433A1DD}">
      <text>
        <r>
          <rPr>
            <b/>
            <sz val="9"/>
            <color indexed="81"/>
            <rFont val="Tahoma"/>
            <family val="2"/>
          </rPr>
          <t>Porcentaje correspondiente al mes</t>
        </r>
      </text>
    </comment>
    <comment ref="AD8" authorId="1" shapeId="0" xr:uid="{ECB4BBD3-C799-406D-BCF4-B0F6A65B1E26}">
      <text>
        <r>
          <rPr>
            <b/>
            <sz val="9"/>
            <color indexed="81"/>
            <rFont val="Tahoma"/>
            <family val="2"/>
          </rPr>
          <t>Porcentaje correspondiente al mes</t>
        </r>
      </text>
    </comment>
    <comment ref="AH8" authorId="1" shapeId="0" xr:uid="{75AE71B6-AF32-4F1F-A60D-75B4D6DE958D}">
      <text>
        <r>
          <rPr>
            <b/>
            <sz val="9"/>
            <color indexed="81"/>
            <rFont val="Tahoma"/>
            <family val="2"/>
          </rPr>
          <t>Porcentaje correspondiente al mes</t>
        </r>
      </text>
    </comment>
    <comment ref="AL8" authorId="1" shapeId="0" xr:uid="{9CA6C295-29DA-45E2-8574-030A11C8B29C}">
      <text>
        <r>
          <rPr>
            <b/>
            <sz val="9"/>
            <color indexed="81"/>
            <rFont val="Tahoma"/>
            <family val="2"/>
          </rPr>
          <t>Porcentaje correspondiente al mes</t>
        </r>
      </text>
    </comment>
    <comment ref="AP8" authorId="1" shapeId="0" xr:uid="{57D457FD-F4A2-4C7C-A0CA-D59869423C43}">
      <text>
        <r>
          <rPr>
            <b/>
            <sz val="9"/>
            <color indexed="81"/>
            <rFont val="Tahoma"/>
            <family val="2"/>
          </rPr>
          <t>Porcentaje correspondiente al mes</t>
        </r>
      </text>
    </comment>
    <comment ref="AT8" authorId="1" shapeId="0" xr:uid="{EC13DB8C-4506-402F-B243-B04F1D9D6797}">
      <text>
        <r>
          <rPr>
            <b/>
            <sz val="9"/>
            <color indexed="81"/>
            <rFont val="Tahoma"/>
            <family val="2"/>
          </rPr>
          <t>Porcentaje correspondiente al mes</t>
        </r>
      </text>
    </comment>
    <comment ref="AX8" authorId="1" shapeId="0" xr:uid="{1A719482-49E4-49CF-AF74-C73449383BB4}">
      <text>
        <r>
          <rPr>
            <b/>
            <sz val="9"/>
            <color indexed="81"/>
            <rFont val="Tahoma"/>
            <family val="2"/>
          </rPr>
          <t>Porcentaje correspondiente al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79A3AEE4-7AE4-40DB-A645-E1FE68344BFC}">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CF1BECD6-A4C9-470B-851A-D4BC7080800F}">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19747659-3476-409A-B9B5-C1C2C58F3880}">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5EC200CA-C966-452B-AA80-CF61844356FB}">
      <text>
        <r>
          <rPr>
            <b/>
            <sz val="9"/>
            <color indexed="81"/>
            <rFont val="Tahoma"/>
            <family val="2"/>
          </rPr>
          <t>Numero de actividades en valor absoluto</t>
        </r>
      </text>
    </comment>
    <comment ref="I8" authorId="1" shapeId="0" xr:uid="{DB85FEF8-8FA8-4F8D-926E-AE2A18FE72A0}">
      <text>
        <r>
          <rPr>
            <b/>
            <sz val="9"/>
            <color indexed="81"/>
            <rFont val="Tahoma"/>
            <family val="2"/>
          </rPr>
          <t>Porcentaje correspondiente al mes</t>
        </r>
      </text>
    </comment>
    <comment ref="J8" authorId="1" shapeId="0" xr:uid="{7E9FC6EC-38C6-4EDD-9742-7B0E77CFE20D}">
      <text>
        <r>
          <rPr>
            <b/>
            <sz val="9"/>
            <color indexed="81"/>
            <rFont val="Tahoma"/>
            <family val="2"/>
          </rPr>
          <t>Numero de actividaes ejecutadas en valor absoluto</t>
        </r>
      </text>
    </comment>
    <comment ref="M8" authorId="1" shapeId="0" xr:uid="{5F03F639-0437-4770-B1EE-864CF7567C56}">
      <text>
        <r>
          <rPr>
            <b/>
            <sz val="9"/>
            <color indexed="81"/>
            <rFont val="Tahoma"/>
            <family val="2"/>
          </rPr>
          <t>Numero de actividades en valor absoluto</t>
        </r>
      </text>
    </comment>
    <comment ref="N8" authorId="1" shapeId="0" xr:uid="{4027E157-3451-45F7-8C87-AEBD08E2E634}">
      <text>
        <r>
          <rPr>
            <b/>
            <sz val="9"/>
            <color indexed="81"/>
            <rFont val="Tahoma"/>
            <family val="2"/>
          </rPr>
          <t>Porcentaje correspondiente al mes</t>
        </r>
      </text>
    </comment>
    <comment ref="O8" authorId="1" shapeId="0" xr:uid="{90EF451B-7C8B-4A85-97A3-7816F9D057A5}">
      <text>
        <r>
          <rPr>
            <b/>
            <sz val="9"/>
            <color indexed="81"/>
            <rFont val="Tahoma"/>
            <family val="2"/>
          </rPr>
          <t>Numero de actividaes ejecutadas en valor absoluto</t>
        </r>
      </text>
    </comment>
    <comment ref="R8" authorId="1" shapeId="0" xr:uid="{97510044-4AA2-4D75-9429-F83809DCFCA9}">
      <text>
        <r>
          <rPr>
            <b/>
            <sz val="9"/>
            <color indexed="81"/>
            <rFont val="Tahoma"/>
            <family val="2"/>
          </rPr>
          <t>Numero de actividades en valor absoluto</t>
        </r>
      </text>
    </comment>
    <comment ref="S8" authorId="1" shapeId="0" xr:uid="{2C64E2E1-ED6C-4255-9A04-D76315C6DC3B}">
      <text>
        <r>
          <rPr>
            <b/>
            <sz val="9"/>
            <color indexed="81"/>
            <rFont val="Tahoma"/>
            <family val="2"/>
          </rPr>
          <t>Porcentaje correspondiente al mes</t>
        </r>
      </text>
    </comment>
    <comment ref="T8" authorId="1" shapeId="0" xr:uid="{882AA339-56BF-4DA6-B340-06ABDBD55A98}">
      <text>
        <r>
          <rPr>
            <b/>
            <sz val="9"/>
            <color indexed="81"/>
            <rFont val="Tahoma"/>
            <family val="2"/>
          </rPr>
          <t>Numero de actividaes ejecutadas en valor absoluto</t>
        </r>
      </text>
    </comment>
    <comment ref="W8" authorId="1" shapeId="0" xr:uid="{13E381CC-C7DC-4D67-A056-E518D12CA8B0}">
      <text>
        <r>
          <rPr>
            <b/>
            <sz val="9"/>
            <color indexed="81"/>
            <rFont val="Tahoma"/>
            <family val="2"/>
          </rPr>
          <t>Numero de actividades en valor absoluto</t>
        </r>
      </text>
    </comment>
    <comment ref="X8" authorId="1" shapeId="0" xr:uid="{A88EFA54-F48A-4F3F-B872-0ECFE3ACDA7F}">
      <text>
        <r>
          <rPr>
            <b/>
            <sz val="9"/>
            <color indexed="81"/>
            <rFont val="Tahoma"/>
            <family val="2"/>
          </rPr>
          <t>Porcentaje correspondiente al mes</t>
        </r>
      </text>
    </comment>
    <comment ref="Y8" authorId="1" shapeId="0" xr:uid="{B1EC35FF-E18E-40E1-AEEB-4FD8F077F3DF}">
      <text>
        <r>
          <rPr>
            <b/>
            <sz val="9"/>
            <color indexed="81"/>
            <rFont val="Tahoma"/>
            <family val="2"/>
          </rPr>
          <t>Numero de actividaes ejecutadas en valor absoluto</t>
        </r>
      </text>
    </comment>
    <comment ref="AB8" authorId="1" shapeId="0" xr:uid="{DB90784F-310F-4F92-BDA6-5785C6C382DC}">
      <text>
        <r>
          <rPr>
            <b/>
            <sz val="9"/>
            <color indexed="81"/>
            <rFont val="Tahoma"/>
            <family val="2"/>
          </rPr>
          <t>Numero de actividades en valor absoluto</t>
        </r>
      </text>
    </comment>
    <comment ref="AC8" authorId="1" shapeId="0" xr:uid="{C322692D-91AA-40C9-B7BD-A620B71DFA74}">
      <text>
        <r>
          <rPr>
            <b/>
            <sz val="9"/>
            <color indexed="81"/>
            <rFont val="Tahoma"/>
            <family val="2"/>
          </rPr>
          <t>Porcentaje correspondiente al mes</t>
        </r>
      </text>
    </comment>
    <comment ref="AD8" authorId="1" shapeId="0" xr:uid="{B4FB6E5E-18BB-4790-AE1A-A735E8B6B799}">
      <text>
        <r>
          <rPr>
            <b/>
            <sz val="9"/>
            <color indexed="81"/>
            <rFont val="Tahoma"/>
            <family val="2"/>
          </rPr>
          <t>Numero de actividaes ejecutadas en valor absoluto</t>
        </r>
      </text>
    </comment>
    <comment ref="AG8" authorId="1" shapeId="0" xr:uid="{CC8F85DE-2817-4833-A3F9-DEF137F53D49}">
      <text>
        <r>
          <rPr>
            <b/>
            <sz val="9"/>
            <color indexed="81"/>
            <rFont val="Tahoma"/>
            <family val="2"/>
          </rPr>
          <t>Numero de actividades en valor absoluto</t>
        </r>
      </text>
    </comment>
    <comment ref="AH8" authorId="1" shapeId="0" xr:uid="{ED7CD00A-1506-4AC7-ACBC-82002CFA8CFF}">
      <text>
        <r>
          <rPr>
            <b/>
            <sz val="9"/>
            <color indexed="81"/>
            <rFont val="Tahoma"/>
            <family val="2"/>
          </rPr>
          <t>Porcentaje correspondiente al mes</t>
        </r>
      </text>
    </comment>
    <comment ref="AI8" authorId="1" shapeId="0" xr:uid="{D063E01C-7D69-4E29-8161-481464E26FFC}">
      <text>
        <r>
          <rPr>
            <b/>
            <sz val="9"/>
            <color indexed="81"/>
            <rFont val="Tahoma"/>
            <family val="2"/>
          </rPr>
          <t>Numero de actividaes ejecutadas en valor absoluto</t>
        </r>
      </text>
    </comment>
    <comment ref="AL8" authorId="1" shapeId="0" xr:uid="{67FBD2D0-5ADB-446B-9843-A05C20A68A09}">
      <text>
        <r>
          <rPr>
            <b/>
            <sz val="9"/>
            <color indexed="81"/>
            <rFont val="Tahoma"/>
            <family val="2"/>
          </rPr>
          <t>Numero de actividades en valor absoluto</t>
        </r>
      </text>
    </comment>
    <comment ref="AM8" authorId="1" shapeId="0" xr:uid="{5173EACD-35E5-49E6-8D4D-D6283FA0D3B5}">
      <text>
        <r>
          <rPr>
            <b/>
            <sz val="9"/>
            <color indexed="81"/>
            <rFont val="Tahoma"/>
            <family val="2"/>
          </rPr>
          <t>Porcentaje correspondiente al mes</t>
        </r>
      </text>
    </comment>
    <comment ref="AN8" authorId="1" shapeId="0" xr:uid="{18A7C8A0-635F-4B19-84A5-C5614E6B214B}">
      <text>
        <r>
          <rPr>
            <b/>
            <sz val="9"/>
            <color indexed="81"/>
            <rFont val="Tahoma"/>
            <family val="2"/>
          </rPr>
          <t>Numero de actividaes ejecutadas en valor absoluto</t>
        </r>
      </text>
    </comment>
    <comment ref="AQ8" authorId="1" shapeId="0" xr:uid="{A316E322-F00D-4DD8-BFF7-3DE195AFF18C}">
      <text>
        <r>
          <rPr>
            <b/>
            <sz val="9"/>
            <color indexed="81"/>
            <rFont val="Tahoma"/>
            <family val="2"/>
          </rPr>
          <t>Numero de actividades en valor absoluto</t>
        </r>
      </text>
    </comment>
    <comment ref="AR8" authorId="1" shapeId="0" xr:uid="{C55BDA97-7FC9-485D-ADE8-713561494EE7}">
      <text>
        <r>
          <rPr>
            <b/>
            <sz val="9"/>
            <color indexed="81"/>
            <rFont val="Tahoma"/>
            <family val="2"/>
          </rPr>
          <t>Porcentaje correspondiente al mes</t>
        </r>
      </text>
    </comment>
    <comment ref="AS8" authorId="1" shapeId="0" xr:uid="{AC528158-B57D-4BDE-B404-226B4F7A37C8}">
      <text>
        <r>
          <rPr>
            <b/>
            <sz val="9"/>
            <color indexed="81"/>
            <rFont val="Tahoma"/>
            <family val="2"/>
          </rPr>
          <t>Numero de actividaes ejecutadas en valor absoluto</t>
        </r>
      </text>
    </comment>
    <comment ref="AV8" authorId="1" shapeId="0" xr:uid="{D7BA2251-E09F-443D-874E-F716D3FB2929}">
      <text>
        <r>
          <rPr>
            <b/>
            <sz val="9"/>
            <color indexed="81"/>
            <rFont val="Tahoma"/>
            <family val="2"/>
          </rPr>
          <t>Numero de actividades en valor absoluto</t>
        </r>
      </text>
    </comment>
    <comment ref="AW8" authorId="1" shapeId="0" xr:uid="{24E8CCBC-8F24-487D-8C13-316E8054ADB5}">
      <text>
        <r>
          <rPr>
            <b/>
            <sz val="9"/>
            <color indexed="81"/>
            <rFont val="Tahoma"/>
            <family val="2"/>
          </rPr>
          <t>Porcentaje correspondiente al mes</t>
        </r>
      </text>
    </comment>
    <comment ref="AX8" authorId="1" shapeId="0" xr:uid="{F66A7017-B90A-4412-9883-2BE03145DB65}">
      <text>
        <r>
          <rPr>
            <b/>
            <sz val="9"/>
            <color indexed="81"/>
            <rFont val="Tahoma"/>
            <family val="2"/>
          </rPr>
          <t>Numero de actividaes ejecutadas en valor absoluto</t>
        </r>
      </text>
    </comment>
    <comment ref="BA8" authorId="1" shapeId="0" xr:uid="{4207C448-8460-4CC5-9A5E-D95BDA63FE94}">
      <text>
        <r>
          <rPr>
            <b/>
            <sz val="9"/>
            <color indexed="81"/>
            <rFont val="Tahoma"/>
            <family val="2"/>
          </rPr>
          <t>Numero de actividades en valor absoluto</t>
        </r>
      </text>
    </comment>
    <comment ref="BB8" authorId="1" shapeId="0" xr:uid="{C6CF2968-227E-418B-ACDC-3A92CFD6D0D6}">
      <text>
        <r>
          <rPr>
            <b/>
            <sz val="9"/>
            <color indexed="81"/>
            <rFont val="Tahoma"/>
            <family val="2"/>
          </rPr>
          <t>Porcentaje correspondiente al mes</t>
        </r>
      </text>
    </comment>
    <comment ref="BC8" authorId="1" shapeId="0" xr:uid="{608F7891-4B88-4159-86C2-866D7ECEFB2F}">
      <text>
        <r>
          <rPr>
            <b/>
            <sz val="9"/>
            <color indexed="81"/>
            <rFont val="Tahoma"/>
            <family val="2"/>
          </rPr>
          <t>Numero de actividaes ejecutadas en valor absoluto</t>
        </r>
      </text>
    </comment>
    <comment ref="BF8" authorId="1" shapeId="0" xr:uid="{1953027D-0243-4E30-8135-971F0F36647A}">
      <text>
        <r>
          <rPr>
            <b/>
            <sz val="9"/>
            <color indexed="81"/>
            <rFont val="Tahoma"/>
            <family val="2"/>
          </rPr>
          <t>Numero de actividades en valor absoluto</t>
        </r>
      </text>
    </comment>
    <comment ref="BG8" authorId="1" shapeId="0" xr:uid="{CB6CBE53-02F9-4A93-82A5-7841BC227169}">
      <text>
        <r>
          <rPr>
            <b/>
            <sz val="9"/>
            <color indexed="81"/>
            <rFont val="Tahoma"/>
            <family val="2"/>
          </rPr>
          <t>Porcentaje correspondiente al mes</t>
        </r>
      </text>
    </comment>
    <comment ref="BH8" authorId="1" shapeId="0" xr:uid="{72A5C07A-88B6-40A3-BB72-F39B9CDF70A9}">
      <text>
        <r>
          <rPr>
            <b/>
            <sz val="9"/>
            <color indexed="81"/>
            <rFont val="Tahoma"/>
            <family val="2"/>
          </rPr>
          <t>Numero de actividaes ejecutadas en valor absoluto</t>
        </r>
      </text>
    </comment>
    <comment ref="BK8" authorId="1" shapeId="0" xr:uid="{33476125-EF38-4772-8589-0E9380DF8230}">
      <text>
        <r>
          <rPr>
            <b/>
            <sz val="9"/>
            <color indexed="81"/>
            <rFont val="Tahoma"/>
            <family val="2"/>
          </rPr>
          <t>Numero de actividades en valor absoluto</t>
        </r>
      </text>
    </comment>
    <comment ref="BL8" authorId="1" shapeId="0" xr:uid="{DBE409A2-0FED-4B42-AAB4-90DF692ADB9D}">
      <text>
        <r>
          <rPr>
            <b/>
            <sz val="9"/>
            <color indexed="81"/>
            <rFont val="Tahoma"/>
            <family val="2"/>
          </rPr>
          <t>Porcentaje correspondiente al mes</t>
        </r>
      </text>
    </comment>
    <comment ref="BM8" authorId="1" shapeId="0" xr:uid="{3FAA9B7B-6B93-425A-8BBB-7BE092FD2948}">
      <text>
        <r>
          <rPr>
            <b/>
            <sz val="9"/>
            <color indexed="81"/>
            <rFont val="Tahoma"/>
            <family val="2"/>
          </rPr>
          <t>Numero de actividaes ejecutadas en valor absoluto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223B842D-B93A-425A-8781-8FEE0F7F40F4}">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A1AA1C6C-00BE-4CA3-9B61-D727CE4242D8}">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2CAB9096-7727-4A87-A319-A7516270509D}">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7BCD10F9-B510-4980-B3E2-C9BDCAF33650}">
      <text>
        <r>
          <rPr>
            <b/>
            <sz val="9"/>
            <color indexed="81"/>
            <rFont val="Tahoma"/>
            <family val="2"/>
          </rPr>
          <t>Numero de actividades en valor absoluto</t>
        </r>
      </text>
    </comment>
    <comment ref="I8" authorId="1" shapeId="0" xr:uid="{9695BF8D-CC7E-4A52-B120-DAA4332672EB}">
      <text>
        <r>
          <rPr>
            <b/>
            <sz val="9"/>
            <color indexed="81"/>
            <rFont val="Tahoma"/>
            <family val="2"/>
          </rPr>
          <t>Porcentaje correspondiente al mes</t>
        </r>
      </text>
    </comment>
    <comment ref="J8" authorId="1" shapeId="0" xr:uid="{FCEBD043-EBF7-4A26-8C29-1B587327B1B1}">
      <text>
        <r>
          <rPr>
            <b/>
            <sz val="9"/>
            <color indexed="81"/>
            <rFont val="Tahoma"/>
            <family val="2"/>
          </rPr>
          <t>Numero de actividaes ejecutadas en valor absoluto</t>
        </r>
      </text>
    </comment>
    <comment ref="M8" authorId="1" shapeId="0" xr:uid="{65886F67-08BE-4F4B-8358-ADA0F1D76989}">
      <text>
        <r>
          <rPr>
            <b/>
            <sz val="9"/>
            <color indexed="81"/>
            <rFont val="Tahoma"/>
            <family val="2"/>
          </rPr>
          <t>Numero de actividades en valor absoluto</t>
        </r>
      </text>
    </comment>
    <comment ref="N8" authorId="1" shapeId="0" xr:uid="{0E1D95BB-677B-4355-9DAD-AFBE544D5CB4}">
      <text>
        <r>
          <rPr>
            <b/>
            <sz val="9"/>
            <color indexed="81"/>
            <rFont val="Tahoma"/>
            <family val="2"/>
          </rPr>
          <t>Porcentaje correspondiente al mes</t>
        </r>
      </text>
    </comment>
    <comment ref="O8" authorId="1" shapeId="0" xr:uid="{9DF3D5F3-2A0D-4114-A4DD-4822EBA565B4}">
      <text>
        <r>
          <rPr>
            <b/>
            <sz val="9"/>
            <color indexed="81"/>
            <rFont val="Tahoma"/>
            <family val="2"/>
          </rPr>
          <t>Numero de actividaes ejecutadas en valor absoluto</t>
        </r>
      </text>
    </comment>
    <comment ref="R8" authorId="1" shapeId="0" xr:uid="{E8BA8787-83B8-49E3-BA45-6F1B5AD9D23D}">
      <text>
        <r>
          <rPr>
            <b/>
            <sz val="9"/>
            <color indexed="81"/>
            <rFont val="Tahoma"/>
            <family val="2"/>
          </rPr>
          <t>Numero de actividades en valor absoluto</t>
        </r>
      </text>
    </comment>
    <comment ref="S8" authorId="1" shapeId="0" xr:uid="{3C43585D-E677-4469-AABD-C13C9724BC9C}">
      <text>
        <r>
          <rPr>
            <b/>
            <sz val="9"/>
            <color indexed="81"/>
            <rFont val="Tahoma"/>
            <family val="2"/>
          </rPr>
          <t>Porcentaje correspondiente al mes</t>
        </r>
      </text>
    </comment>
    <comment ref="T8" authorId="1" shapeId="0" xr:uid="{44AF784A-C8EC-47ED-A02D-31A1AD6760B0}">
      <text>
        <r>
          <rPr>
            <b/>
            <sz val="9"/>
            <color indexed="81"/>
            <rFont val="Tahoma"/>
            <family val="2"/>
          </rPr>
          <t>Numero de actividaes ejecutadas en valor absoluto</t>
        </r>
      </text>
    </comment>
    <comment ref="W8" authorId="1" shapeId="0" xr:uid="{16E4FADE-E1D2-46C6-96AA-0AE33E92CB18}">
      <text>
        <r>
          <rPr>
            <b/>
            <sz val="9"/>
            <color indexed="81"/>
            <rFont val="Tahoma"/>
            <family val="2"/>
          </rPr>
          <t>Numero de actividades en valor absoluto</t>
        </r>
      </text>
    </comment>
    <comment ref="X8" authorId="1" shapeId="0" xr:uid="{4B5FE64A-48DF-48DF-8A04-EDD1F7513AF9}">
      <text>
        <r>
          <rPr>
            <b/>
            <sz val="9"/>
            <color indexed="81"/>
            <rFont val="Tahoma"/>
            <family val="2"/>
          </rPr>
          <t>Porcentaje correspondiente al mes</t>
        </r>
      </text>
    </comment>
    <comment ref="Y8" authorId="1" shapeId="0" xr:uid="{1CFBB500-D71B-46E2-84E5-405CBE076A37}">
      <text>
        <r>
          <rPr>
            <b/>
            <sz val="9"/>
            <color indexed="81"/>
            <rFont val="Tahoma"/>
            <family val="2"/>
          </rPr>
          <t>Numero de actividaes ejecutadas en valor absoluto</t>
        </r>
      </text>
    </comment>
    <comment ref="AB8" authorId="1" shapeId="0" xr:uid="{1148C695-7E0D-4A09-BB6A-E46B0DB57F0C}">
      <text>
        <r>
          <rPr>
            <b/>
            <sz val="9"/>
            <color indexed="81"/>
            <rFont val="Tahoma"/>
            <family val="2"/>
          </rPr>
          <t>Numero de actividades en valor absoluto</t>
        </r>
      </text>
    </comment>
    <comment ref="AC8" authorId="1" shapeId="0" xr:uid="{7B384C31-264B-4794-963A-2BF784F96E55}">
      <text>
        <r>
          <rPr>
            <b/>
            <sz val="9"/>
            <color indexed="81"/>
            <rFont val="Tahoma"/>
            <family val="2"/>
          </rPr>
          <t>Porcentaje correspondiente al mes</t>
        </r>
      </text>
    </comment>
    <comment ref="AD8" authorId="1" shapeId="0" xr:uid="{2A9FD2AB-DD02-4E93-AA71-300FEB71165E}">
      <text>
        <r>
          <rPr>
            <b/>
            <sz val="9"/>
            <color indexed="81"/>
            <rFont val="Tahoma"/>
            <family val="2"/>
          </rPr>
          <t>Numero de actividaes ejecutadas en valor absoluto</t>
        </r>
      </text>
    </comment>
    <comment ref="AG8" authorId="1" shapeId="0" xr:uid="{1C3BCD1B-731B-4506-9799-131373552EE1}">
      <text>
        <r>
          <rPr>
            <b/>
            <sz val="9"/>
            <color indexed="81"/>
            <rFont val="Tahoma"/>
            <family val="2"/>
          </rPr>
          <t>Numero de actividades en valor absoluto</t>
        </r>
      </text>
    </comment>
    <comment ref="AH8" authorId="1" shapeId="0" xr:uid="{0F237060-2EBC-42C6-894B-D553141709D7}">
      <text>
        <r>
          <rPr>
            <b/>
            <sz val="9"/>
            <color indexed="81"/>
            <rFont val="Tahoma"/>
            <family val="2"/>
          </rPr>
          <t>Porcentaje correspondiente al mes</t>
        </r>
      </text>
    </comment>
    <comment ref="AI8" authorId="1" shapeId="0" xr:uid="{3458078A-6A73-44CF-9F43-7BBE6D35FEF8}">
      <text>
        <r>
          <rPr>
            <b/>
            <sz val="9"/>
            <color indexed="81"/>
            <rFont val="Tahoma"/>
            <family val="2"/>
          </rPr>
          <t>Numero de actividaes ejecutadas en valor absoluto</t>
        </r>
      </text>
    </comment>
    <comment ref="AL8" authorId="1" shapeId="0" xr:uid="{5BC9B223-E813-42D1-BC1A-6C3C6F82BD40}">
      <text>
        <r>
          <rPr>
            <b/>
            <sz val="9"/>
            <color indexed="81"/>
            <rFont val="Tahoma"/>
            <family val="2"/>
          </rPr>
          <t>Numero de actividades en valor absoluto</t>
        </r>
      </text>
    </comment>
    <comment ref="AM8" authorId="1" shapeId="0" xr:uid="{EB66D3D8-25C9-43EB-896E-0170F5071F21}">
      <text>
        <r>
          <rPr>
            <b/>
            <sz val="9"/>
            <color indexed="81"/>
            <rFont val="Tahoma"/>
            <family val="2"/>
          </rPr>
          <t>Porcentaje correspondiente al mes</t>
        </r>
      </text>
    </comment>
    <comment ref="AN8" authorId="1" shapeId="0" xr:uid="{561B76F2-0E24-4C8A-BF28-B3E40F355F3E}">
      <text>
        <r>
          <rPr>
            <b/>
            <sz val="9"/>
            <color indexed="81"/>
            <rFont val="Tahoma"/>
            <family val="2"/>
          </rPr>
          <t>Numero de actividaes ejecutadas en valor absoluto</t>
        </r>
      </text>
    </comment>
    <comment ref="AQ8" authorId="1" shapeId="0" xr:uid="{B1B50130-238E-4DBC-821F-7D752D965371}">
      <text>
        <r>
          <rPr>
            <b/>
            <sz val="9"/>
            <color indexed="81"/>
            <rFont val="Tahoma"/>
            <family val="2"/>
          </rPr>
          <t>Numero de actividades en valor absoluto</t>
        </r>
      </text>
    </comment>
    <comment ref="AR8" authorId="1" shapeId="0" xr:uid="{A9F27C45-A426-470A-A5D9-8086CD6BF0CD}">
      <text>
        <r>
          <rPr>
            <b/>
            <sz val="9"/>
            <color indexed="81"/>
            <rFont val="Tahoma"/>
            <family val="2"/>
          </rPr>
          <t>Porcentaje correspondiente al mes</t>
        </r>
      </text>
    </comment>
    <comment ref="AS8" authorId="1" shapeId="0" xr:uid="{C7C7967E-9C1B-405E-A38F-C04E3930015F}">
      <text>
        <r>
          <rPr>
            <b/>
            <sz val="9"/>
            <color indexed="81"/>
            <rFont val="Tahoma"/>
            <family val="2"/>
          </rPr>
          <t>Numero de actividaes ejecutadas en valor absoluto</t>
        </r>
      </text>
    </comment>
    <comment ref="AV8" authorId="1" shapeId="0" xr:uid="{DBE9FAA3-EF78-4BFE-A0CD-8E0A314A6ADA}">
      <text>
        <r>
          <rPr>
            <b/>
            <sz val="9"/>
            <color indexed="81"/>
            <rFont val="Tahoma"/>
            <family val="2"/>
          </rPr>
          <t>Numero de actividades en valor absoluto</t>
        </r>
      </text>
    </comment>
    <comment ref="AW8" authorId="1" shapeId="0" xr:uid="{698824E3-1F99-4A12-A97F-D624784DDD49}">
      <text>
        <r>
          <rPr>
            <b/>
            <sz val="9"/>
            <color indexed="81"/>
            <rFont val="Tahoma"/>
            <family val="2"/>
          </rPr>
          <t>Porcentaje correspondiente al mes</t>
        </r>
      </text>
    </comment>
    <comment ref="AX8" authorId="1" shapeId="0" xr:uid="{B4643D38-ACA9-4305-8994-7473FC12DF52}">
      <text>
        <r>
          <rPr>
            <b/>
            <sz val="9"/>
            <color indexed="81"/>
            <rFont val="Tahoma"/>
            <family val="2"/>
          </rPr>
          <t>Numero de actividaes ejecutadas en valor absoluto</t>
        </r>
      </text>
    </comment>
    <comment ref="BA8" authorId="1" shapeId="0" xr:uid="{2CF804AA-364B-4986-8AF0-19EE221FDE76}">
      <text>
        <r>
          <rPr>
            <b/>
            <sz val="9"/>
            <color indexed="81"/>
            <rFont val="Tahoma"/>
            <family val="2"/>
          </rPr>
          <t>Numero de actividades en valor absoluto</t>
        </r>
      </text>
    </comment>
    <comment ref="BB8" authorId="1" shapeId="0" xr:uid="{B328056B-F4DC-44C8-B60D-D5D34D9EF3AD}">
      <text>
        <r>
          <rPr>
            <b/>
            <sz val="9"/>
            <color indexed="81"/>
            <rFont val="Tahoma"/>
            <family val="2"/>
          </rPr>
          <t>Porcentaje correspondiente al mes</t>
        </r>
      </text>
    </comment>
    <comment ref="BC8" authorId="1" shapeId="0" xr:uid="{F7901183-93D7-4677-858E-AE5BEFE4ED6A}">
      <text>
        <r>
          <rPr>
            <b/>
            <sz val="9"/>
            <color indexed="81"/>
            <rFont val="Tahoma"/>
            <family val="2"/>
          </rPr>
          <t>Numero de actividaes ejecutadas en valor absoluto</t>
        </r>
      </text>
    </comment>
    <comment ref="BF8" authorId="1" shapeId="0" xr:uid="{BB3164E5-7CD3-463A-B6E8-01C63520C4E7}">
      <text>
        <r>
          <rPr>
            <b/>
            <sz val="9"/>
            <color indexed="81"/>
            <rFont val="Tahoma"/>
            <family val="2"/>
          </rPr>
          <t>Numero de actividades en valor absoluto</t>
        </r>
      </text>
    </comment>
    <comment ref="BG8" authorId="1" shapeId="0" xr:uid="{C9732011-8F8F-4003-9776-29DFE7D82C5D}">
      <text>
        <r>
          <rPr>
            <b/>
            <sz val="9"/>
            <color indexed="81"/>
            <rFont val="Tahoma"/>
            <family val="2"/>
          </rPr>
          <t>Porcentaje correspondiente al mes</t>
        </r>
      </text>
    </comment>
    <comment ref="BH8" authorId="1" shapeId="0" xr:uid="{CCE57484-722B-4CB5-9C91-093019A968D8}">
      <text>
        <r>
          <rPr>
            <b/>
            <sz val="9"/>
            <color indexed="81"/>
            <rFont val="Tahoma"/>
            <family val="2"/>
          </rPr>
          <t>Numero de actividaes ejecutadas en valor absoluto</t>
        </r>
      </text>
    </comment>
    <comment ref="BK8" authorId="1" shapeId="0" xr:uid="{18BCF174-ED14-4508-B790-191526626467}">
      <text>
        <r>
          <rPr>
            <b/>
            <sz val="9"/>
            <color indexed="81"/>
            <rFont val="Tahoma"/>
            <family val="2"/>
          </rPr>
          <t>Numero de actividades en valor absoluto</t>
        </r>
      </text>
    </comment>
    <comment ref="BL8" authorId="1" shapeId="0" xr:uid="{F9740544-D868-45C9-915F-C67A4DDB215F}">
      <text>
        <r>
          <rPr>
            <b/>
            <sz val="9"/>
            <color indexed="81"/>
            <rFont val="Tahoma"/>
            <family val="2"/>
          </rPr>
          <t>Porcentaje correspondiente al mes</t>
        </r>
      </text>
    </comment>
    <comment ref="BM8" authorId="1" shapeId="0" xr:uid="{FD5F5F9A-B68E-471B-84E8-E5D0A5CA5A13}">
      <text>
        <r>
          <rPr>
            <b/>
            <sz val="9"/>
            <color indexed="81"/>
            <rFont val="Tahoma"/>
            <family val="2"/>
          </rPr>
          <t>Numero de actividaes ejecutadas en valor absoluto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E95B1A6F-170B-4410-91DF-898C86E899ED}">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F0F77830-C7B0-48EE-93F4-2853B983DA3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22E49701-EAC0-4757-986F-4E4125C294E4}">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8F9B63B3-BC2D-4444-92C8-4B1479F24F57}">
      <text>
        <r>
          <rPr>
            <b/>
            <sz val="9"/>
            <color indexed="81"/>
            <rFont val="Tahoma"/>
            <family val="2"/>
          </rPr>
          <t>Numero de actividades en valor absoluto</t>
        </r>
      </text>
    </comment>
    <comment ref="I8" authorId="1" shapeId="0" xr:uid="{0C668E25-A04F-4310-953E-53D658D87B2F}">
      <text>
        <r>
          <rPr>
            <b/>
            <sz val="9"/>
            <color indexed="81"/>
            <rFont val="Tahoma"/>
            <family val="2"/>
          </rPr>
          <t>Porcentaje correspondiente al mes</t>
        </r>
      </text>
    </comment>
    <comment ref="J8" authorId="1" shapeId="0" xr:uid="{0210EE81-89C7-446C-AC66-2E7B75F24406}">
      <text>
        <r>
          <rPr>
            <b/>
            <sz val="9"/>
            <color indexed="81"/>
            <rFont val="Tahoma"/>
            <family val="2"/>
          </rPr>
          <t>Numero de actividaes ejecutadas en valor absoluto</t>
        </r>
      </text>
    </comment>
    <comment ref="M8" authorId="1" shapeId="0" xr:uid="{7A1FFAD3-6127-46BF-9315-3E405AA24A42}">
      <text>
        <r>
          <rPr>
            <b/>
            <sz val="9"/>
            <color indexed="81"/>
            <rFont val="Tahoma"/>
            <family val="2"/>
          </rPr>
          <t>Numero de actividades en valor absoluto</t>
        </r>
      </text>
    </comment>
    <comment ref="N8" authorId="1" shapeId="0" xr:uid="{327AAF81-671E-4815-BA7F-7777D642E22E}">
      <text>
        <r>
          <rPr>
            <b/>
            <sz val="9"/>
            <color indexed="81"/>
            <rFont val="Tahoma"/>
            <family val="2"/>
          </rPr>
          <t>Porcentaje correspondiente al mes</t>
        </r>
      </text>
    </comment>
    <comment ref="O8" authorId="1" shapeId="0" xr:uid="{5DBD0D3C-A4FE-485F-AEC8-262AAD2A2338}">
      <text>
        <r>
          <rPr>
            <b/>
            <sz val="9"/>
            <color indexed="81"/>
            <rFont val="Tahoma"/>
            <family val="2"/>
          </rPr>
          <t>Numero de actividaes ejecutadas en valor absoluto</t>
        </r>
      </text>
    </comment>
    <comment ref="R8" authorId="1" shapeId="0" xr:uid="{593D09DA-00AC-4C26-B94C-C2EDDC67953E}">
      <text>
        <r>
          <rPr>
            <b/>
            <sz val="9"/>
            <color indexed="81"/>
            <rFont val="Tahoma"/>
            <family val="2"/>
          </rPr>
          <t>Numero de actividades en valor absoluto</t>
        </r>
      </text>
    </comment>
    <comment ref="S8" authorId="1" shapeId="0" xr:uid="{904A7E64-E3B1-4645-89BA-0089036E17D8}">
      <text>
        <r>
          <rPr>
            <b/>
            <sz val="9"/>
            <color indexed="81"/>
            <rFont val="Tahoma"/>
            <family val="2"/>
          </rPr>
          <t>Porcentaje correspondiente al mes</t>
        </r>
      </text>
    </comment>
    <comment ref="T8" authorId="1" shapeId="0" xr:uid="{65A8E59B-818F-4AAC-9F11-E57CA3709FBB}">
      <text>
        <r>
          <rPr>
            <b/>
            <sz val="9"/>
            <color indexed="81"/>
            <rFont val="Tahoma"/>
            <family val="2"/>
          </rPr>
          <t>Numero de actividaes ejecutadas en valor absoluto</t>
        </r>
      </text>
    </comment>
    <comment ref="W8" authorId="1" shapeId="0" xr:uid="{0FAB402E-0531-47E0-83B7-B34377C970B9}">
      <text>
        <r>
          <rPr>
            <b/>
            <sz val="9"/>
            <color indexed="81"/>
            <rFont val="Tahoma"/>
            <family val="2"/>
          </rPr>
          <t>Numero de actividades en valor absoluto</t>
        </r>
      </text>
    </comment>
    <comment ref="X8" authorId="1" shapeId="0" xr:uid="{F3407CD2-DE0A-4BFD-8AC5-1E42E2097DD5}">
      <text>
        <r>
          <rPr>
            <b/>
            <sz val="9"/>
            <color indexed="81"/>
            <rFont val="Tahoma"/>
            <family val="2"/>
          </rPr>
          <t>Porcentaje correspondiente al mes</t>
        </r>
      </text>
    </comment>
    <comment ref="Y8" authorId="1" shapeId="0" xr:uid="{7322427D-8A16-47AC-B3A5-A6EF12B176DB}">
      <text>
        <r>
          <rPr>
            <b/>
            <sz val="9"/>
            <color indexed="81"/>
            <rFont val="Tahoma"/>
            <family val="2"/>
          </rPr>
          <t>Numero de actividaes ejecutadas en valor absoluto</t>
        </r>
      </text>
    </comment>
    <comment ref="AB8" authorId="1" shapeId="0" xr:uid="{7BF75DDF-5F46-485C-91ED-E4B380E4FD18}">
      <text>
        <r>
          <rPr>
            <b/>
            <sz val="9"/>
            <color indexed="81"/>
            <rFont val="Tahoma"/>
            <family val="2"/>
          </rPr>
          <t>Numero de actividades en valor absoluto</t>
        </r>
      </text>
    </comment>
    <comment ref="AC8" authorId="1" shapeId="0" xr:uid="{00C4E7DA-0387-4095-8391-0888A707AF9C}">
      <text>
        <r>
          <rPr>
            <b/>
            <sz val="9"/>
            <color indexed="81"/>
            <rFont val="Tahoma"/>
            <family val="2"/>
          </rPr>
          <t>Porcentaje correspondiente al mes</t>
        </r>
      </text>
    </comment>
    <comment ref="AD8" authorId="1" shapeId="0" xr:uid="{FDB1D339-474F-4064-B8C2-1338A39750C1}">
      <text>
        <r>
          <rPr>
            <b/>
            <sz val="9"/>
            <color indexed="81"/>
            <rFont val="Tahoma"/>
            <family val="2"/>
          </rPr>
          <t>Numero de actividaes ejecutadas en valor absoluto</t>
        </r>
      </text>
    </comment>
    <comment ref="AG8" authorId="1" shapeId="0" xr:uid="{326D1502-04E0-44D7-B6AA-260E73302E12}">
      <text>
        <r>
          <rPr>
            <b/>
            <sz val="9"/>
            <color indexed="81"/>
            <rFont val="Tahoma"/>
            <family val="2"/>
          </rPr>
          <t>Numero de actividades en valor absoluto</t>
        </r>
      </text>
    </comment>
    <comment ref="AH8" authorId="1" shapeId="0" xr:uid="{0B7AF453-3121-41DA-BA33-C427B1E0C60D}">
      <text>
        <r>
          <rPr>
            <b/>
            <sz val="9"/>
            <color indexed="81"/>
            <rFont val="Tahoma"/>
            <family val="2"/>
          </rPr>
          <t>Porcentaje correspondiente al mes</t>
        </r>
      </text>
    </comment>
    <comment ref="AI8" authorId="1" shapeId="0" xr:uid="{A8442143-BB4B-49F8-BDC5-D9B26FE871B7}">
      <text>
        <r>
          <rPr>
            <b/>
            <sz val="9"/>
            <color indexed="81"/>
            <rFont val="Tahoma"/>
            <family val="2"/>
          </rPr>
          <t>Numero de actividaes ejecutadas en valor absoluto</t>
        </r>
      </text>
    </comment>
    <comment ref="AL8" authorId="1" shapeId="0" xr:uid="{EADAC67F-D731-4216-8FAA-7925ED2E0004}">
      <text>
        <r>
          <rPr>
            <b/>
            <sz val="9"/>
            <color indexed="81"/>
            <rFont val="Tahoma"/>
            <family val="2"/>
          </rPr>
          <t>Numero de actividades en valor absoluto</t>
        </r>
      </text>
    </comment>
    <comment ref="AM8" authorId="1" shapeId="0" xr:uid="{6137CDCD-22C2-47C9-A46B-01AFFCA417A9}">
      <text>
        <r>
          <rPr>
            <b/>
            <sz val="9"/>
            <color indexed="81"/>
            <rFont val="Tahoma"/>
            <family val="2"/>
          </rPr>
          <t>Porcentaje correspondiente al mes</t>
        </r>
      </text>
    </comment>
    <comment ref="AN8" authorId="1" shapeId="0" xr:uid="{9A966DEE-948C-4056-A67E-F63D6BCA031A}">
      <text>
        <r>
          <rPr>
            <b/>
            <sz val="9"/>
            <color indexed="81"/>
            <rFont val="Tahoma"/>
            <family val="2"/>
          </rPr>
          <t>Numero de actividaes ejecutadas en valor absoluto</t>
        </r>
      </text>
    </comment>
    <comment ref="AQ8" authorId="1" shapeId="0" xr:uid="{C7C3DF8F-B924-4248-ABB6-E3AD931E47BD}">
      <text>
        <r>
          <rPr>
            <b/>
            <sz val="9"/>
            <color indexed="81"/>
            <rFont val="Tahoma"/>
            <family val="2"/>
          </rPr>
          <t>Numero de actividades en valor absoluto</t>
        </r>
      </text>
    </comment>
    <comment ref="AR8" authorId="1" shapeId="0" xr:uid="{B052E4CA-7DE5-46E6-995F-DCD5A8BDE3A2}">
      <text>
        <r>
          <rPr>
            <b/>
            <sz val="9"/>
            <color indexed="81"/>
            <rFont val="Tahoma"/>
            <family val="2"/>
          </rPr>
          <t>Porcentaje correspondiente al mes</t>
        </r>
      </text>
    </comment>
    <comment ref="AS8" authorId="1" shapeId="0" xr:uid="{9004B285-3ABF-4FCA-8CC1-C9F800F40D85}">
      <text>
        <r>
          <rPr>
            <b/>
            <sz val="9"/>
            <color indexed="81"/>
            <rFont val="Tahoma"/>
            <family val="2"/>
          </rPr>
          <t>Numero de actividaes ejecutadas en valor absoluto</t>
        </r>
      </text>
    </comment>
    <comment ref="AV8" authorId="1" shapeId="0" xr:uid="{EF49A90C-2653-4B1B-BBB9-AE0266DC7EB4}">
      <text>
        <r>
          <rPr>
            <b/>
            <sz val="9"/>
            <color indexed="81"/>
            <rFont val="Tahoma"/>
            <family val="2"/>
          </rPr>
          <t>Numero de actividades en valor absoluto</t>
        </r>
      </text>
    </comment>
    <comment ref="AW8" authorId="1" shapeId="0" xr:uid="{68527AB2-05CD-4A4B-94C2-2DADC13AE5D0}">
      <text>
        <r>
          <rPr>
            <b/>
            <sz val="9"/>
            <color indexed="81"/>
            <rFont val="Tahoma"/>
            <family val="2"/>
          </rPr>
          <t>Porcentaje correspondiente al mes</t>
        </r>
      </text>
    </comment>
    <comment ref="AX8" authorId="1" shapeId="0" xr:uid="{39EBDA4E-4A53-41FB-9FF3-BBD13DEE9683}">
      <text>
        <r>
          <rPr>
            <b/>
            <sz val="9"/>
            <color indexed="81"/>
            <rFont val="Tahoma"/>
            <family val="2"/>
          </rPr>
          <t>Numero de actividaes ejecutadas en valor absoluto</t>
        </r>
      </text>
    </comment>
    <comment ref="BA8" authorId="1" shapeId="0" xr:uid="{6CCA31FE-C197-4EAA-8B7B-63DAFD68D83B}">
      <text>
        <r>
          <rPr>
            <b/>
            <sz val="9"/>
            <color indexed="81"/>
            <rFont val="Tahoma"/>
            <family val="2"/>
          </rPr>
          <t>Numero de actividades en valor absoluto</t>
        </r>
      </text>
    </comment>
    <comment ref="BB8" authorId="1" shapeId="0" xr:uid="{175D8D60-A3C6-4FA5-A2A9-60C32240C8C7}">
      <text>
        <r>
          <rPr>
            <b/>
            <sz val="9"/>
            <color indexed="81"/>
            <rFont val="Tahoma"/>
            <family val="2"/>
          </rPr>
          <t>Porcentaje correspondiente al mes</t>
        </r>
      </text>
    </comment>
    <comment ref="BC8" authorId="1" shapeId="0" xr:uid="{04DB2B70-E7DA-4DD9-8497-011DBE2F4177}">
      <text>
        <r>
          <rPr>
            <b/>
            <sz val="9"/>
            <color indexed="81"/>
            <rFont val="Tahoma"/>
            <family val="2"/>
          </rPr>
          <t>Numero de actividaes ejecutadas en valor absoluto</t>
        </r>
      </text>
    </comment>
    <comment ref="BF8" authorId="1" shapeId="0" xr:uid="{8DC7F556-1C3D-4D14-A51F-0F4986728CC5}">
      <text>
        <r>
          <rPr>
            <b/>
            <sz val="9"/>
            <color indexed="81"/>
            <rFont val="Tahoma"/>
            <family val="2"/>
          </rPr>
          <t>Numero de actividades en valor absoluto</t>
        </r>
      </text>
    </comment>
    <comment ref="BG8" authorId="1" shapeId="0" xr:uid="{8C157D58-290F-490C-8281-F362518E7A35}">
      <text>
        <r>
          <rPr>
            <b/>
            <sz val="9"/>
            <color indexed="81"/>
            <rFont val="Tahoma"/>
            <family val="2"/>
          </rPr>
          <t>Porcentaje correspondiente al mes</t>
        </r>
      </text>
    </comment>
    <comment ref="BH8" authorId="1" shapeId="0" xr:uid="{B677D73D-376B-495D-8102-06BABDB0965E}">
      <text>
        <r>
          <rPr>
            <b/>
            <sz val="9"/>
            <color indexed="81"/>
            <rFont val="Tahoma"/>
            <family val="2"/>
          </rPr>
          <t>Numero de actividaes ejecutadas en valor absoluto</t>
        </r>
      </text>
    </comment>
    <comment ref="BK8" authorId="1" shapeId="0" xr:uid="{9519F6EF-CF2C-4751-A401-0AC39B6DB250}">
      <text>
        <r>
          <rPr>
            <b/>
            <sz val="9"/>
            <color indexed="81"/>
            <rFont val="Tahoma"/>
            <family val="2"/>
          </rPr>
          <t>Numero de actividades en valor absoluto</t>
        </r>
      </text>
    </comment>
    <comment ref="BL8" authorId="1" shapeId="0" xr:uid="{58423E46-5FAE-4ACB-942B-A16AECE631E2}">
      <text>
        <r>
          <rPr>
            <b/>
            <sz val="9"/>
            <color indexed="81"/>
            <rFont val="Tahoma"/>
            <family val="2"/>
          </rPr>
          <t>Porcentaje correspondiente al mes</t>
        </r>
      </text>
    </comment>
    <comment ref="BM8" authorId="1" shapeId="0" xr:uid="{45441888-2FC2-40B5-89DD-282302E924AE}">
      <text>
        <r>
          <rPr>
            <b/>
            <sz val="9"/>
            <color indexed="81"/>
            <rFont val="Tahoma"/>
            <family val="2"/>
          </rPr>
          <t>Numero de actividaes ejecutadas en valor absoluto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12AFA54A-DB94-4468-84D4-5E160B5473E7}">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12A0F95A-0ECA-426C-AFAA-FE53F7997448}">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AB8A1FD1-9048-43E0-AA70-BEDB35BC6595}">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7D5CABE1-3AF9-4A21-922B-32963F9C21B3}">
      <text>
        <r>
          <rPr>
            <b/>
            <sz val="9"/>
            <color indexed="81"/>
            <rFont val="Tahoma"/>
            <family val="2"/>
          </rPr>
          <t>Numero de actividades en valor absoluto</t>
        </r>
      </text>
    </comment>
    <comment ref="I8" authorId="1" shapeId="0" xr:uid="{F3057B39-ABE7-4F86-A870-4713C47ECB19}">
      <text>
        <r>
          <rPr>
            <b/>
            <sz val="9"/>
            <color indexed="81"/>
            <rFont val="Tahoma"/>
            <family val="2"/>
          </rPr>
          <t>Porcentaje correspondiente al mes</t>
        </r>
      </text>
    </comment>
    <comment ref="J8" authorId="1" shapeId="0" xr:uid="{C0ACBC3D-E996-4D2C-AF98-D86D958898B7}">
      <text>
        <r>
          <rPr>
            <b/>
            <sz val="9"/>
            <color indexed="81"/>
            <rFont val="Tahoma"/>
            <family val="2"/>
          </rPr>
          <t>Numero de actividaes ejecutadas en valor absoluto</t>
        </r>
      </text>
    </comment>
    <comment ref="M8" authorId="1" shapeId="0" xr:uid="{FE6D074A-BAA0-4D9D-9E20-9F544B929C57}">
      <text>
        <r>
          <rPr>
            <b/>
            <sz val="9"/>
            <color indexed="81"/>
            <rFont val="Tahoma"/>
            <family val="2"/>
          </rPr>
          <t>Numero de actividades en valor absoluto</t>
        </r>
      </text>
    </comment>
    <comment ref="N8" authorId="1" shapeId="0" xr:uid="{1C882FC7-F44A-4DCA-BE2F-D444A2E64F6C}">
      <text>
        <r>
          <rPr>
            <b/>
            <sz val="9"/>
            <color indexed="81"/>
            <rFont val="Tahoma"/>
            <family val="2"/>
          </rPr>
          <t>Porcentaje correspondiente al mes</t>
        </r>
      </text>
    </comment>
    <comment ref="O8" authorId="1" shapeId="0" xr:uid="{27B45C82-DB4C-4EE7-9487-5D8D222B3D8F}">
      <text>
        <r>
          <rPr>
            <b/>
            <sz val="9"/>
            <color indexed="81"/>
            <rFont val="Tahoma"/>
            <family val="2"/>
          </rPr>
          <t>Numero de actividaes ejecutadas en valor absoluto</t>
        </r>
      </text>
    </comment>
    <comment ref="R8" authorId="1" shapeId="0" xr:uid="{C5CC34CB-BDCA-455D-BC26-54A96C440AD6}">
      <text>
        <r>
          <rPr>
            <b/>
            <sz val="9"/>
            <color indexed="81"/>
            <rFont val="Tahoma"/>
            <family val="2"/>
          </rPr>
          <t>Numero de actividades en valor absoluto</t>
        </r>
      </text>
    </comment>
    <comment ref="S8" authorId="1" shapeId="0" xr:uid="{131CEE26-EA17-4517-ACF3-E87CF290AE73}">
      <text>
        <r>
          <rPr>
            <b/>
            <sz val="9"/>
            <color indexed="81"/>
            <rFont val="Tahoma"/>
            <family val="2"/>
          </rPr>
          <t>Porcentaje correspondiente al mes</t>
        </r>
      </text>
    </comment>
    <comment ref="T8" authorId="1" shapeId="0" xr:uid="{1DDFE59E-2F55-43D5-BC8A-009F9C0EAA76}">
      <text>
        <r>
          <rPr>
            <b/>
            <sz val="9"/>
            <color indexed="81"/>
            <rFont val="Tahoma"/>
            <family val="2"/>
          </rPr>
          <t>Numero de actividaes ejecutadas en valor absoluto</t>
        </r>
      </text>
    </comment>
    <comment ref="W8" authorId="1" shapeId="0" xr:uid="{974062D6-6507-43FD-9B72-2EC483A02768}">
      <text>
        <r>
          <rPr>
            <b/>
            <sz val="9"/>
            <color indexed="81"/>
            <rFont val="Tahoma"/>
            <family val="2"/>
          </rPr>
          <t>Numero de actividades en valor absoluto</t>
        </r>
      </text>
    </comment>
    <comment ref="X8" authorId="1" shapeId="0" xr:uid="{3EE32B4E-E84B-4E79-874F-04A52516C42B}">
      <text>
        <r>
          <rPr>
            <b/>
            <sz val="9"/>
            <color indexed="81"/>
            <rFont val="Tahoma"/>
            <family val="2"/>
          </rPr>
          <t>Porcentaje correspondiente al mes</t>
        </r>
      </text>
    </comment>
    <comment ref="Y8" authorId="1" shapeId="0" xr:uid="{DC26B510-C6A5-4456-9F4B-069FE8D6503E}">
      <text>
        <r>
          <rPr>
            <b/>
            <sz val="9"/>
            <color indexed="81"/>
            <rFont val="Tahoma"/>
            <family val="2"/>
          </rPr>
          <t>Numero de actividaes ejecutadas en valor absoluto</t>
        </r>
      </text>
    </comment>
    <comment ref="AB8" authorId="1" shapeId="0" xr:uid="{6EA17E19-052F-4D1B-A77C-2AFDAD0C4DB2}">
      <text>
        <r>
          <rPr>
            <b/>
            <sz val="9"/>
            <color indexed="81"/>
            <rFont val="Tahoma"/>
            <family val="2"/>
          </rPr>
          <t>Numero de actividades en valor absoluto</t>
        </r>
      </text>
    </comment>
    <comment ref="AC8" authorId="1" shapeId="0" xr:uid="{39C83218-5907-4A77-B1B7-C9C852CD123D}">
      <text>
        <r>
          <rPr>
            <b/>
            <sz val="9"/>
            <color indexed="81"/>
            <rFont val="Tahoma"/>
            <family val="2"/>
          </rPr>
          <t>Porcentaje correspondiente al mes</t>
        </r>
      </text>
    </comment>
    <comment ref="AD8" authorId="1" shapeId="0" xr:uid="{A97CE33A-C697-47D2-992B-2CB0CE84E01E}">
      <text>
        <r>
          <rPr>
            <b/>
            <sz val="9"/>
            <color indexed="81"/>
            <rFont val="Tahoma"/>
            <family val="2"/>
          </rPr>
          <t>Numero de actividaes ejecutadas en valor absoluto</t>
        </r>
      </text>
    </comment>
    <comment ref="AG8" authorId="1" shapeId="0" xr:uid="{5D29B86A-9831-4ECB-B54E-FE5BB5658420}">
      <text>
        <r>
          <rPr>
            <b/>
            <sz val="9"/>
            <color indexed="81"/>
            <rFont val="Tahoma"/>
            <family val="2"/>
          </rPr>
          <t>Numero de actividades en valor absoluto</t>
        </r>
      </text>
    </comment>
    <comment ref="AH8" authorId="1" shapeId="0" xr:uid="{4ABC721A-50B5-48F2-AA61-02F82E0D9FA0}">
      <text>
        <r>
          <rPr>
            <b/>
            <sz val="9"/>
            <color indexed="81"/>
            <rFont val="Tahoma"/>
            <family val="2"/>
          </rPr>
          <t>Porcentaje correspondiente al mes</t>
        </r>
      </text>
    </comment>
    <comment ref="AI8" authorId="1" shapeId="0" xr:uid="{A141C482-C878-4F0E-9442-F998F85AF7B2}">
      <text>
        <r>
          <rPr>
            <b/>
            <sz val="9"/>
            <color indexed="81"/>
            <rFont val="Tahoma"/>
            <family val="2"/>
          </rPr>
          <t>Numero de actividaes ejecutadas en valor absoluto</t>
        </r>
      </text>
    </comment>
    <comment ref="AL8" authorId="1" shapeId="0" xr:uid="{3FF7C96F-8F11-458A-8841-29065E2C1846}">
      <text>
        <r>
          <rPr>
            <b/>
            <sz val="9"/>
            <color indexed="81"/>
            <rFont val="Tahoma"/>
            <family val="2"/>
          </rPr>
          <t>Numero de actividades en valor absoluto</t>
        </r>
      </text>
    </comment>
    <comment ref="AM8" authorId="1" shapeId="0" xr:uid="{45EEC2E2-9722-4BB4-920F-7C9FD1EC10E1}">
      <text>
        <r>
          <rPr>
            <b/>
            <sz val="9"/>
            <color indexed="81"/>
            <rFont val="Tahoma"/>
            <family val="2"/>
          </rPr>
          <t>Porcentaje correspondiente al mes</t>
        </r>
      </text>
    </comment>
    <comment ref="AN8" authorId="1" shapeId="0" xr:uid="{1F10DFBA-AA7C-47B3-A2B7-AC67BAD403FD}">
      <text>
        <r>
          <rPr>
            <b/>
            <sz val="9"/>
            <color indexed="81"/>
            <rFont val="Tahoma"/>
            <family val="2"/>
          </rPr>
          <t>Numero de actividaes ejecutadas en valor absoluto</t>
        </r>
      </text>
    </comment>
    <comment ref="AQ8" authorId="1" shapeId="0" xr:uid="{28A19FE9-AF4D-4766-8A5B-6D4E47BD16A5}">
      <text>
        <r>
          <rPr>
            <b/>
            <sz val="9"/>
            <color indexed="81"/>
            <rFont val="Tahoma"/>
            <family val="2"/>
          </rPr>
          <t>Numero de actividades en valor absoluto</t>
        </r>
      </text>
    </comment>
    <comment ref="AR8" authorId="1" shapeId="0" xr:uid="{6E9BFB39-804C-40EA-A74A-7F7A6D1D5C5C}">
      <text>
        <r>
          <rPr>
            <b/>
            <sz val="9"/>
            <color indexed="81"/>
            <rFont val="Tahoma"/>
            <family val="2"/>
          </rPr>
          <t>Porcentaje correspondiente al mes</t>
        </r>
      </text>
    </comment>
    <comment ref="AS8" authorId="1" shapeId="0" xr:uid="{8D9377B5-F9F5-4DB0-B246-B5932433A820}">
      <text>
        <r>
          <rPr>
            <b/>
            <sz val="9"/>
            <color indexed="81"/>
            <rFont val="Tahoma"/>
            <family val="2"/>
          </rPr>
          <t>Numero de actividaes ejecutadas en valor absoluto</t>
        </r>
      </text>
    </comment>
    <comment ref="AV8" authorId="1" shapeId="0" xr:uid="{03D3DD61-38C9-46C7-89D6-5675D492032D}">
      <text>
        <r>
          <rPr>
            <b/>
            <sz val="9"/>
            <color indexed="81"/>
            <rFont val="Tahoma"/>
            <family val="2"/>
          </rPr>
          <t>Numero de actividades en valor absoluto</t>
        </r>
      </text>
    </comment>
    <comment ref="AW8" authorId="1" shapeId="0" xr:uid="{39358E21-D1E3-454E-B7B3-0DC76891E6FB}">
      <text>
        <r>
          <rPr>
            <b/>
            <sz val="9"/>
            <color indexed="81"/>
            <rFont val="Tahoma"/>
            <family val="2"/>
          </rPr>
          <t>Porcentaje correspondiente al mes</t>
        </r>
      </text>
    </comment>
    <comment ref="AX8" authorId="1" shapeId="0" xr:uid="{A158FA81-3F84-4367-8769-55D7E89E3A92}">
      <text>
        <r>
          <rPr>
            <b/>
            <sz val="9"/>
            <color indexed="81"/>
            <rFont val="Tahoma"/>
            <family val="2"/>
          </rPr>
          <t>Numero de actividaes ejecutadas en valor absoluto</t>
        </r>
      </text>
    </comment>
    <comment ref="BA8" authorId="1" shapeId="0" xr:uid="{7A0ABF63-53A8-49A6-BFAB-17FB04742BB2}">
      <text>
        <r>
          <rPr>
            <b/>
            <sz val="9"/>
            <color indexed="81"/>
            <rFont val="Tahoma"/>
            <family val="2"/>
          </rPr>
          <t>Numero de actividades en valor absoluto</t>
        </r>
      </text>
    </comment>
    <comment ref="BB8" authorId="1" shapeId="0" xr:uid="{98E76E14-A888-44D6-9F9D-1543281719C5}">
      <text>
        <r>
          <rPr>
            <b/>
            <sz val="9"/>
            <color indexed="81"/>
            <rFont val="Tahoma"/>
            <family val="2"/>
          </rPr>
          <t>Porcentaje correspondiente al mes</t>
        </r>
      </text>
    </comment>
    <comment ref="BC8" authorId="1" shapeId="0" xr:uid="{0BCD3EC2-123C-41BE-B26B-928F144F5FB3}">
      <text>
        <r>
          <rPr>
            <b/>
            <sz val="9"/>
            <color indexed="81"/>
            <rFont val="Tahoma"/>
            <family val="2"/>
          </rPr>
          <t>Numero de actividaes ejecutadas en valor absoluto</t>
        </r>
      </text>
    </comment>
    <comment ref="BF8" authorId="1" shapeId="0" xr:uid="{A3C9F435-9524-4B47-ACAA-B047A9095632}">
      <text>
        <r>
          <rPr>
            <b/>
            <sz val="9"/>
            <color indexed="81"/>
            <rFont val="Tahoma"/>
            <family val="2"/>
          </rPr>
          <t>Numero de actividades en valor absoluto</t>
        </r>
      </text>
    </comment>
    <comment ref="BG8" authorId="1" shapeId="0" xr:uid="{7AB8E022-E117-4D05-AE65-F0912F1F90B0}">
      <text>
        <r>
          <rPr>
            <b/>
            <sz val="9"/>
            <color indexed="81"/>
            <rFont val="Tahoma"/>
            <family val="2"/>
          </rPr>
          <t>Porcentaje correspondiente al mes</t>
        </r>
      </text>
    </comment>
    <comment ref="BH8" authorId="1" shapeId="0" xr:uid="{77F4E002-565A-49E3-8B28-2331BF08E14B}">
      <text>
        <r>
          <rPr>
            <b/>
            <sz val="9"/>
            <color indexed="81"/>
            <rFont val="Tahoma"/>
            <family val="2"/>
          </rPr>
          <t>Numero de actividaes ejecutadas en valor absoluto</t>
        </r>
      </text>
    </comment>
    <comment ref="BK8" authorId="1" shapeId="0" xr:uid="{C336BBB6-9437-4632-ABE5-95017BF7E2AF}">
      <text>
        <r>
          <rPr>
            <b/>
            <sz val="9"/>
            <color indexed="81"/>
            <rFont val="Tahoma"/>
            <family val="2"/>
          </rPr>
          <t>Numero de actividades en valor absoluto</t>
        </r>
      </text>
    </comment>
    <comment ref="BL8" authorId="1" shapeId="0" xr:uid="{CB49F743-02D4-4DAF-AA94-3F1B581AB1B9}">
      <text>
        <r>
          <rPr>
            <b/>
            <sz val="9"/>
            <color indexed="81"/>
            <rFont val="Tahoma"/>
            <family val="2"/>
          </rPr>
          <t>Porcentaje correspondiente al mes</t>
        </r>
      </text>
    </comment>
    <comment ref="BM8" authorId="1" shapeId="0" xr:uid="{0607BD59-7AA2-476E-9A0C-2C7B85E050C1}">
      <text>
        <r>
          <rPr>
            <b/>
            <sz val="9"/>
            <color indexed="81"/>
            <rFont val="Tahoma"/>
            <family val="2"/>
          </rPr>
          <t>Numero de actividaes ejecutadas en valor absoluto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FE97F6B4-41B6-4E29-AE68-A9AB8078F11C}">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8A823D2B-49B9-49B6-B906-02952CFE6F2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9FF0A6EE-65D2-4904-8CDE-A9A63FBAFC70}">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888C56DD-7CCE-4DCC-AA2C-BB90250136C2}">
      <text>
        <r>
          <rPr>
            <b/>
            <sz val="9"/>
            <color indexed="81"/>
            <rFont val="Tahoma"/>
            <family val="2"/>
          </rPr>
          <t>Numero de actividades en valor absoluto</t>
        </r>
      </text>
    </comment>
    <comment ref="I8" authorId="1" shapeId="0" xr:uid="{8B8CDBB1-4AD3-40BB-86FD-65C98AF01EC8}">
      <text>
        <r>
          <rPr>
            <b/>
            <sz val="9"/>
            <color indexed="81"/>
            <rFont val="Tahoma"/>
            <family val="2"/>
          </rPr>
          <t>Porcentaje correspondiente al mes</t>
        </r>
      </text>
    </comment>
    <comment ref="J8" authorId="1" shapeId="0" xr:uid="{5184C784-8090-4943-B1AB-21D46F03743A}">
      <text>
        <r>
          <rPr>
            <b/>
            <sz val="9"/>
            <color indexed="81"/>
            <rFont val="Tahoma"/>
            <family val="2"/>
          </rPr>
          <t>Numero de actividaes ejecutadas en valor absoluto</t>
        </r>
      </text>
    </comment>
    <comment ref="M8" authorId="1" shapeId="0" xr:uid="{480F70E9-C6A5-4D21-B0C7-C436F7922032}">
      <text>
        <r>
          <rPr>
            <b/>
            <sz val="9"/>
            <color indexed="81"/>
            <rFont val="Tahoma"/>
            <family val="2"/>
          </rPr>
          <t>Numero de actividades en valor absoluto</t>
        </r>
      </text>
    </comment>
    <comment ref="N8" authorId="1" shapeId="0" xr:uid="{0929E2B9-962A-478C-9600-04F4BAA3D616}">
      <text>
        <r>
          <rPr>
            <b/>
            <sz val="9"/>
            <color indexed="81"/>
            <rFont val="Tahoma"/>
            <family val="2"/>
          </rPr>
          <t>Porcentaje correspondiente al mes</t>
        </r>
      </text>
    </comment>
    <comment ref="O8" authorId="1" shapeId="0" xr:uid="{3D66B738-4678-43CA-A138-2F6410315969}">
      <text>
        <r>
          <rPr>
            <b/>
            <sz val="9"/>
            <color indexed="81"/>
            <rFont val="Tahoma"/>
            <family val="2"/>
          </rPr>
          <t>Numero de actividaes ejecutadas en valor absoluto</t>
        </r>
      </text>
    </comment>
    <comment ref="R8" authorId="1" shapeId="0" xr:uid="{8B5A1F74-61B8-4BA3-90BB-622D0CC69A87}">
      <text>
        <r>
          <rPr>
            <b/>
            <sz val="9"/>
            <color indexed="81"/>
            <rFont val="Tahoma"/>
            <family val="2"/>
          </rPr>
          <t>Numero de actividades en valor absoluto</t>
        </r>
      </text>
    </comment>
    <comment ref="S8" authorId="1" shapeId="0" xr:uid="{E85F28E5-C5D1-44B5-93F4-8A54A230BFE6}">
      <text>
        <r>
          <rPr>
            <b/>
            <sz val="9"/>
            <color indexed="81"/>
            <rFont val="Tahoma"/>
            <family val="2"/>
          </rPr>
          <t>Porcentaje correspondiente al mes</t>
        </r>
      </text>
    </comment>
    <comment ref="T8" authorId="1" shapeId="0" xr:uid="{1238442B-2676-479A-8916-8CF9C9BDB17D}">
      <text>
        <r>
          <rPr>
            <b/>
            <sz val="9"/>
            <color indexed="81"/>
            <rFont val="Tahoma"/>
            <family val="2"/>
          </rPr>
          <t>Numero de actividaes ejecutadas en valor absoluto</t>
        </r>
      </text>
    </comment>
    <comment ref="W8" authorId="1" shapeId="0" xr:uid="{58C56E77-8CD7-4B0E-AA90-A8A588C55B5D}">
      <text>
        <r>
          <rPr>
            <b/>
            <sz val="9"/>
            <color indexed="81"/>
            <rFont val="Tahoma"/>
            <family val="2"/>
          </rPr>
          <t>Numero de actividades en valor absoluto</t>
        </r>
      </text>
    </comment>
    <comment ref="X8" authorId="1" shapeId="0" xr:uid="{39F54E82-4820-45E5-97DA-6FAF78675CE4}">
      <text>
        <r>
          <rPr>
            <b/>
            <sz val="9"/>
            <color indexed="81"/>
            <rFont val="Tahoma"/>
            <family val="2"/>
          </rPr>
          <t>Porcentaje correspondiente al mes</t>
        </r>
      </text>
    </comment>
    <comment ref="Y8" authorId="1" shapeId="0" xr:uid="{4817FADE-3F18-4F61-B3D1-45C47E505DC8}">
      <text>
        <r>
          <rPr>
            <b/>
            <sz val="9"/>
            <color indexed="81"/>
            <rFont val="Tahoma"/>
            <family val="2"/>
          </rPr>
          <t>Numero de actividaes ejecutadas en valor absoluto</t>
        </r>
      </text>
    </comment>
    <comment ref="AB8" authorId="1" shapeId="0" xr:uid="{D6244756-F2AF-48DB-9C44-ADE044FED5EB}">
      <text>
        <r>
          <rPr>
            <b/>
            <sz val="9"/>
            <color indexed="81"/>
            <rFont val="Tahoma"/>
            <family val="2"/>
          </rPr>
          <t>Numero de actividades en valor absoluto</t>
        </r>
      </text>
    </comment>
    <comment ref="AC8" authorId="1" shapeId="0" xr:uid="{42D3D173-5646-4DCD-A1D8-8AD6E9182C3D}">
      <text>
        <r>
          <rPr>
            <b/>
            <sz val="9"/>
            <color indexed="81"/>
            <rFont val="Tahoma"/>
            <family val="2"/>
          </rPr>
          <t>Porcentaje correspondiente al mes</t>
        </r>
      </text>
    </comment>
    <comment ref="AD8" authorId="1" shapeId="0" xr:uid="{072A0FB3-5218-4BF1-A21A-116E06DB1F42}">
      <text>
        <r>
          <rPr>
            <b/>
            <sz val="9"/>
            <color indexed="81"/>
            <rFont val="Tahoma"/>
            <family val="2"/>
          </rPr>
          <t>Numero de actividaes ejecutadas en valor absoluto</t>
        </r>
      </text>
    </comment>
    <comment ref="AG8" authorId="1" shapeId="0" xr:uid="{BC4D0AB3-7E96-4B03-A84A-732C1093FEE5}">
      <text>
        <r>
          <rPr>
            <b/>
            <sz val="9"/>
            <color indexed="81"/>
            <rFont val="Tahoma"/>
            <family val="2"/>
          </rPr>
          <t>Numero de actividades en valor absoluto</t>
        </r>
      </text>
    </comment>
    <comment ref="AH8" authorId="1" shapeId="0" xr:uid="{8AC48D6D-465F-434C-A224-A4B972B3731A}">
      <text>
        <r>
          <rPr>
            <b/>
            <sz val="9"/>
            <color indexed="81"/>
            <rFont val="Tahoma"/>
            <family val="2"/>
          </rPr>
          <t>Porcentaje correspondiente al mes</t>
        </r>
      </text>
    </comment>
    <comment ref="AI8" authorId="1" shapeId="0" xr:uid="{7585F056-AB2A-42CB-8EC6-45BDDB0B3E25}">
      <text>
        <r>
          <rPr>
            <b/>
            <sz val="9"/>
            <color indexed="81"/>
            <rFont val="Tahoma"/>
            <family val="2"/>
          </rPr>
          <t>Numero de actividaes ejecutadas en valor absoluto</t>
        </r>
      </text>
    </comment>
    <comment ref="AL8" authorId="1" shapeId="0" xr:uid="{724B351A-FC40-4731-879F-8143AB47C47A}">
      <text>
        <r>
          <rPr>
            <b/>
            <sz val="9"/>
            <color indexed="81"/>
            <rFont val="Tahoma"/>
            <family val="2"/>
          </rPr>
          <t>Numero de actividades en valor absoluto</t>
        </r>
      </text>
    </comment>
    <comment ref="AM8" authorId="1" shapeId="0" xr:uid="{28DEAF40-1398-454C-BEC0-3BEE94D9A03E}">
      <text>
        <r>
          <rPr>
            <b/>
            <sz val="9"/>
            <color indexed="81"/>
            <rFont val="Tahoma"/>
            <family val="2"/>
          </rPr>
          <t>Porcentaje correspondiente al mes</t>
        </r>
      </text>
    </comment>
    <comment ref="AN8" authorId="1" shapeId="0" xr:uid="{54CF333E-7AA2-45CC-B110-48F017F6D95B}">
      <text>
        <r>
          <rPr>
            <b/>
            <sz val="9"/>
            <color indexed="81"/>
            <rFont val="Tahoma"/>
            <family val="2"/>
          </rPr>
          <t>Numero de actividaes ejecutadas en valor absoluto</t>
        </r>
      </text>
    </comment>
    <comment ref="AQ8" authorId="1" shapeId="0" xr:uid="{9C4CF472-094C-44E3-AF42-E580EAEB2714}">
      <text>
        <r>
          <rPr>
            <b/>
            <sz val="9"/>
            <color indexed="81"/>
            <rFont val="Tahoma"/>
            <family val="2"/>
          </rPr>
          <t>Numero de actividades en valor absoluto</t>
        </r>
      </text>
    </comment>
    <comment ref="AR8" authorId="1" shapeId="0" xr:uid="{45F51E5C-D53A-4831-B2D1-FB0853C8959C}">
      <text>
        <r>
          <rPr>
            <b/>
            <sz val="9"/>
            <color indexed="81"/>
            <rFont val="Tahoma"/>
            <family val="2"/>
          </rPr>
          <t>Porcentaje correspondiente al mes</t>
        </r>
      </text>
    </comment>
    <comment ref="AS8" authorId="1" shapeId="0" xr:uid="{A9C6F95C-7836-4734-95C0-E33ACC604AAF}">
      <text>
        <r>
          <rPr>
            <b/>
            <sz val="9"/>
            <color indexed="81"/>
            <rFont val="Tahoma"/>
            <family val="2"/>
          </rPr>
          <t>Numero de actividaes ejecutadas en valor absoluto</t>
        </r>
      </text>
    </comment>
    <comment ref="AV8" authorId="1" shapeId="0" xr:uid="{E3B627DA-6E53-4005-9485-CB6F0045EB71}">
      <text>
        <r>
          <rPr>
            <b/>
            <sz val="9"/>
            <color indexed="81"/>
            <rFont val="Tahoma"/>
            <family val="2"/>
          </rPr>
          <t>Numero de actividades en valor absoluto</t>
        </r>
      </text>
    </comment>
    <comment ref="AW8" authorId="1" shapeId="0" xr:uid="{5ED61390-D6DB-411C-8AC8-F5CB51A6D89D}">
      <text>
        <r>
          <rPr>
            <b/>
            <sz val="9"/>
            <color indexed="81"/>
            <rFont val="Tahoma"/>
            <family val="2"/>
          </rPr>
          <t>Porcentaje correspondiente al mes</t>
        </r>
      </text>
    </comment>
    <comment ref="AX8" authorId="1" shapeId="0" xr:uid="{DA351060-58C6-4247-ABA7-610EE68FD871}">
      <text>
        <r>
          <rPr>
            <b/>
            <sz val="9"/>
            <color indexed="81"/>
            <rFont val="Tahoma"/>
            <family val="2"/>
          </rPr>
          <t>Numero de actividaes ejecutadas en valor absoluto</t>
        </r>
      </text>
    </comment>
    <comment ref="BA8" authorId="1" shapeId="0" xr:uid="{51B52A29-2B6A-4330-AC89-41192A0CC407}">
      <text>
        <r>
          <rPr>
            <b/>
            <sz val="9"/>
            <color indexed="81"/>
            <rFont val="Tahoma"/>
            <family val="2"/>
          </rPr>
          <t>Numero de actividades en valor absoluto</t>
        </r>
      </text>
    </comment>
    <comment ref="BB8" authorId="1" shapeId="0" xr:uid="{D41E15FA-6DDA-48B4-A60B-22BDBD7DB6D6}">
      <text>
        <r>
          <rPr>
            <b/>
            <sz val="9"/>
            <color indexed="81"/>
            <rFont val="Tahoma"/>
            <family val="2"/>
          </rPr>
          <t>Porcentaje correspondiente al mes</t>
        </r>
      </text>
    </comment>
    <comment ref="BC8" authorId="1" shapeId="0" xr:uid="{885F52E3-39F0-4000-870B-F7EF407D7C6E}">
      <text>
        <r>
          <rPr>
            <b/>
            <sz val="9"/>
            <color indexed="81"/>
            <rFont val="Tahoma"/>
            <family val="2"/>
          </rPr>
          <t>Numero de actividaes ejecutadas en valor absoluto</t>
        </r>
      </text>
    </comment>
    <comment ref="BF8" authorId="1" shapeId="0" xr:uid="{9FA42AE2-C9F3-4FF1-AF77-B2804677851F}">
      <text>
        <r>
          <rPr>
            <b/>
            <sz val="9"/>
            <color indexed="81"/>
            <rFont val="Tahoma"/>
            <family val="2"/>
          </rPr>
          <t>Numero de actividades en valor absoluto</t>
        </r>
      </text>
    </comment>
    <comment ref="BG8" authorId="1" shapeId="0" xr:uid="{3A957D4F-CEB3-4671-9AA0-80B9C55ABDA9}">
      <text>
        <r>
          <rPr>
            <b/>
            <sz val="9"/>
            <color indexed="81"/>
            <rFont val="Tahoma"/>
            <family val="2"/>
          </rPr>
          <t>Porcentaje correspondiente al mes</t>
        </r>
      </text>
    </comment>
    <comment ref="BH8" authorId="1" shapeId="0" xr:uid="{A58189A3-ACFD-49A1-BED2-4EDD92EC53E8}">
      <text>
        <r>
          <rPr>
            <b/>
            <sz val="9"/>
            <color indexed="81"/>
            <rFont val="Tahoma"/>
            <family val="2"/>
          </rPr>
          <t>Numero de actividaes ejecutadas en valor absoluto</t>
        </r>
      </text>
    </comment>
    <comment ref="BK8" authorId="1" shapeId="0" xr:uid="{B048FFF2-E6BE-4660-8F05-C70627889D04}">
      <text>
        <r>
          <rPr>
            <b/>
            <sz val="9"/>
            <color indexed="81"/>
            <rFont val="Tahoma"/>
            <family val="2"/>
          </rPr>
          <t>Numero de actividades en valor absoluto</t>
        </r>
      </text>
    </comment>
    <comment ref="BL8" authorId="1" shapeId="0" xr:uid="{5CF0B15B-0394-44C0-825D-315BCF2CD32F}">
      <text>
        <r>
          <rPr>
            <b/>
            <sz val="9"/>
            <color indexed="81"/>
            <rFont val="Tahoma"/>
            <family val="2"/>
          </rPr>
          <t>Porcentaje correspondiente al mes</t>
        </r>
      </text>
    </comment>
    <comment ref="BM8" authorId="1" shapeId="0" xr:uid="{872EB58D-D278-420A-B400-70541F32F381}">
      <text>
        <r>
          <rPr>
            <b/>
            <sz val="9"/>
            <color indexed="81"/>
            <rFont val="Tahoma"/>
            <family val="2"/>
          </rPr>
          <t>Numero de actividaes ejecutadas en valor absoluto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DCFB1297-068F-4E23-B438-BCF0451CB447}">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54875EA6-BF47-4C78-9ED2-1B4989DEAAE5}">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9B7B1710-4CFE-40F5-BB48-879BB4563B31}">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6B94DD15-E2FE-4805-A2B4-96F10F4B0585}">
      <text>
        <r>
          <rPr>
            <b/>
            <sz val="9"/>
            <color indexed="81"/>
            <rFont val="Tahoma"/>
            <family val="2"/>
          </rPr>
          <t>Numero de actividades en valor absoluto</t>
        </r>
      </text>
    </comment>
    <comment ref="I8" authorId="1" shapeId="0" xr:uid="{A28A0EB5-C5F0-4BCF-B659-FC6509CCEEA7}">
      <text>
        <r>
          <rPr>
            <b/>
            <sz val="9"/>
            <color indexed="81"/>
            <rFont val="Tahoma"/>
            <family val="2"/>
          </rPr>
          <t>Porcentaje correspondiente al mes</t>
        </r>
      </text>
    </comment>
    <comment ref="J8" authorId="1" shapeId="0" xr:uid="{064C3F51-48C4-4011-A94C-01211952EFE7}">
      <text>
        <r>
          <rPr>
            <b/>
            <sz val="9"/>
            <color indexed="81"/>
            <rFont val="Tahoma"/>
            <family val="2"/>
          </rPr>
          <t>Numero de actividaes ejecutadas en valor absoluto</t>
        </r>
      </text>
    </comment>
    <comment ref="M8" authorId="1" shapeId="0" xr:uid="{36270DA4-129F-4C18-84C0-26E71F2C378A}">
      <text>
        <r>
          <rPr>
            <b/>
            <sz val="9"/>
            <color indexed="81"/>
            <rFont val="Tahoma"/>
            <family val="2"/>
          </rPr>
          <t>Numero de actividades en valor absoluto</t>
        </r>
      </text>
    </comment>
    <comment ref="N8" authorId="1" shapeId="0" xr:uid="{B6FCAEC1-C472-443B-B477-08FB06973A27}">
      <text>
        <r>
          <rPr>
            <b/>
            <sz val="9"/>
            <color indexed="81"/>
            <rFont val="Tahoma"/>
            <family val="2"/>
          </rPr>
          <t>Porcentaje correspondiente al mes</t>
        </r>
      </text>
    </comment>
    <comment ref="O8" authorId="1" shapeId="0" xr:uid="{299CB41B-1148-4F40-BD3C-09A7BCDEE9A2}">
      <text>
        <r>
          <rPr>
            <b/>
            <sz val="9"/>
            <color indexed="81"/>
            <rFont val="Tahoma"/>
            <family val="2"/>
          </rPr>
          <t>Numero de actividaes ejecutadas en valor absoluto</t>
        </r>
      </text>
    </comment>
    <comment ref="R8" authorId="1" shapeId="0" xr:uid="{ABD77C27-93AB-45AC-81F2-D60099FCA00D}">
      <text>
        <r>
          <rPr>
            <b/>
            <sz val="9"/>
            <color indexed="81"/>
            <rFont val="Tahoma"/>
            <family val="2"/>
          </rPr>
          <t>Numero de actividades en valor absoluto</t>
        </r>
      </text>
    </comment>
    <comment ref="S8" authorId="1" shapeId="0" xr:uid="{DDE96EC5-19BD-4F1D-AB80-46F559871823}">
      <text>
        <r>
          <rPr>
            <b/>
            <sz val="9"/>
            <color indexed="81"/>
            <rFont val="Tahoma"/>
            <family val="2"/>
          </rPr>
          <t>Porcentaje correspondiente al mes</t>
        </r>
      </text>
    </comment>
    <comment ref="T8" authorId="1" shapeId="0" xr:uid="{1F59C65C-9385-4ADF-AA75-040EDDFA68B8}">
      <text>
        <r>
          <rPr>
            <b/>
            <sz val="9"/>
            <color indexed="81"/>
            <rFont val="Tahoma"/>
            <family val="2"/>
          </rPr>
          <t>Numero de actividaes ejecutadas en valor absoluto</t>
        </r>
      </text>
    </comment>
    <comment ref="W8" authorId="1" shapeId="0" xr:uid="{7ED20FAC-0DB9-4E85-9A05-206F31784D8A}">
      <text>
        <r>
          <rPr>
            <b/>
            <sz val="9"/>
            <color indexed="81"/>
            <rFont val="Tahoma"/>
            <family val="2"/>
          </rPr>
          <t>Numero de actividades en valor absoluto</t>
        </r>
      </text>
    </comment>
    <comment ref="X8" authorId="1" shapeId="0" xr:uid="{50DCE25B-5BA6-4494-BFC0-7D0887843F3B}">
      <text>
        <r>
          <rPr>
            <b/>
            <sz val="9"/>
            <color indexed="81"/>
            <rFont val="Tahoma"/>
            <family val="2"/>
          </rPr>
          <t>Porcentaje correspondiente al mes</t>
        </r>
      </text>
    </comment>
    <comment ref="Y8" authorId="1" shapeId="0" xr:uid="{D65AAFB4-4296-494E-861A-DF0E23FBAD6C}">
      <text>
        <r>
          <rPr>
            <b/>
            <sz val="9"/>
            <color indexed="81"/>
            <rFont val="Tahoma"/>
            <family val="2"/>
          </rPr>
          <t>Numero de actividaes ejecutadas en valor absoluto</t>
        </r>
      </text>
    </comment>
    <comment ref="AB8" authorId="1" shapeId="0" xr:uid="{8B885A42-65A9-41E0-B60C-7ADB399CB689}">
      <text>
        <r>
          <rPr>
            <b/>
            <sz val="9"/>
            <color indexed="81"/>
            <rFont val="Tahoma"/>
            <family val="2"/>
          </rPr>
          <t>Numero de actividades en valor absoluto</t>
        </r>
      </text>
    </comment>
    <comment ref="AC8" authorId="1" shapeId="0" xr:uid="{681B3533-1204-4772-AECD-6354BCB374C6}">
      <text>
        <r>
          <rPr>
            <b/>
            <sz val="9"/>
            <color indexed="81"/>
            <rFont val="Tahoma"/>
            <family val="2"/>
          </rPr>
          <t>Porcentaje correspondiente al mes</t>
        </r>
      </text>
    </comment>
    <comment ref="AD8" authorId="1" shapeId="0" xr:uid="{B8823548-509E-40C2-8467-A6C5D9756ACB}">
      <text>
        <r>
          <rPr>
            <b/>
            <sz val="9"/>
            <color indexed="81"/>
            <rFont val="Tahoma"/>
            <family val="2"/>
          </rPr>
          <t>Numero de actividaes ejecutadas en valor absoluto</t>
        </r>
      </text>
    </comment>
    <comment ref="AG8" authorId="1" shapeId="0" xr:uid="{830F5810-3B4A-47EF-A7FF-8E79667B2274}">
      <text>
        <r>
          <rPr>
            <b/>
            <sz val="9"/>
            <color indexed="81"/>
            <rFont val="Tahoma"/>
            <family val="2"/>
          </rPr>
          <t>Numero de actividades en valor absoluto</t>
        </r>
      </text>
    </comment>
    <comment ref="AH8" authorId="1" shapeId="0" xr:uid="{FC992DAA-152A-4D2B-9DB1-9A06E53CC2D4}">
      <text>
        <r>
          <rPr>
            <b/>
            <sz val="9"/>
            <color indexed="81"/>
            <rFont val="Tahoma"/>
            <family val="2"/>
          </rPr>
          <t>Porcentaje correspondiente al mes</t>
        </r>
      </text>
    </comment>
    <comment ref="AI8" authorId="1" shapeId="0" xr:uid="{439A1B0F-8A7D-4494-8448-8D16A88C6811}">
      <text>
        <r>
          <rPr>
            <b/>
            <sz val="9"/>
            <color indexed="81"/>
            <rFont val="Tahoma"/>
            <family val="2"/>
          </rPr>
          <t>Numero de actividaes ejecutadas en valor absoluto</t>
        </r>
      </text>
    </comment>
    <comment ref="AL8" authorId="1" shapeId="0" xr:uid="{A387D27E-D24D-40DC-BB99-7315A836BA03}">
      <text>
        <r>
          <rPr>
            <b/>
            <sz val="9"/>
            <color indexed="81"/>
            <rFont val="Tahoma"/>
            <family val="2"/>
          </rPr>
          <t>Numero de actividades en valor absoluto</t>
        </r>
      </text>
    </comment>
    <comment ref="AM8" authorId="1" shapeId="0" xr:uid="{CDC0B98E-4579-4D79-8B4F-1D0DC8424C92}">
      <text>
        <r>
          <rPr>
            <b/>
            <sz val="9"/>
            <color indexed="81"/>
            <rFont val="Tahoma"/>
            <family val="2"/>
          </rPr>
          <t>Porcentaje correspondiente al mes</t>
        </r>
      </text>
    </comment>
    <comment ref="AN8" authorId="1" shapeId="0" xr:uid="{F6DE397D-7E0E-48A4-AC81-2D66CE3F56B8}">
      <text>
        <r>
          <rPr>
            <b/>
            <sz val="9"/>
            <color indexed="81"/>
            <rFont val="Tahoma"/>
            <family val="2"/>
          </rPr>
          <t>Numero de actividaes ejecutadas en valor absoluto</t>
        </r>
      </text>
    </comment>
    <comment ref="AQ8" authorId="1" shapeId="0" xr:uid="{A3139ED1-C520-49A6-96BB-436293DA28C4}">
      <text>
        <r>
          <rPr>
            <b/>
            <sz val="9"/>
            <color indexed="81"/>
            <rFont val="Tahoma"/>
            <family val="2"/>
          </rPr>
          <t>Numero de actividades en valor absoluto</t>
        </r>
      </text>
    </comment>
    <comment ref="AR8" authorId="1" shapeId="0" xr:uid="{F3F4BFD9-3148-4809-9245-18E51BB3340D}">
      <text>
        <r>
          <rPr>
            <b/>
            <sz val="9"/>
            <color indexed="81"/>
            <rFont val="Tahoma"/>
            <family val="2"/>
          </rPr>
          <t>Porcentaje correspondiente al mes</t>
        </r>
      </text>
    </comment>
    <comment ref="AS8" authorId="1" shapeId="0" xr:uid="{F842A5E6-8864-4068-ACF3-4D664F63981B}">
      <text>
        <r>
          <rPr>
            <b/>
            <sz val="9"/>
            <color indexed="81"/>
            <rFont val="Tahoma"/>
            <family val="2"/>
          </rPr>
          <t>Numero de actividaes ejecutadas en valor absoluto</t>
        </r>
      </text>
    </comment>
    <comment ref="AV8" authorId="1" shapeId="0" xr:uid="{24CAE0A8-D8C2-4233-BE38-406C6EBA18ED}">
      <text>
        <r>
          <rPr>
            <b/>
            <sz val="9"/>
            <color indexed="81"/>
            <rFont val="Tahoma"/>
            <family val="2"/>
          </rPr>
          <t>Numero de actividades en valor absoluto</t>
        </r>
      </text>
    </comment>
    <comment ref="AW8" authorId="1" shapeId="0" xr:uid="{27B454CD-5EA2-4DB9-8D4C-14E6337FB5B5}">
      <text>
        <r>
          <rPr>
            <b/>
            <sz val="9"/>
            <color indexed="81"/>
            <rFont val="Tahoma"/>
            <family val="2"/>
          </rPr>
          <t>Porcentaje correspondiente al mes</t>
        </r>
      </text>
    </comment>
    <comment ref="AX8" authorId="1" shapeId="0" xr:uid="{5C3D37A8-C1CC-46BA-8ADA-827122DACE57}">
      <text>
        <r>
          <rPr>
            <b/>
            <sz val="9"/>
            <color indexed="81"/>
            <rFont val="Tahoma"/>
            <family val="2"/>
          </rPr>
          <t>Numero de actividaes ejecutadas en valor absoluto</t>
        </r>
      </text>
    </comment>
    <comment ref="BA8" authorId="1" shapeId="0" xr:uid="{9A43F463-B893-42F1-BD80-07B026754B5F}">
      <text>
        <r>
          <rPr>
            <b/>
            <sz val="9"/>
            <color indexed="81"/>
            <rFont val="Tahoma"/>
            <family val="2"/>
          </rPr>
          <t>Numero de actividades en valor absoluto</t>
        </r>
      </text>
    </comment>
    <comment ref="BB8" authorId="1" shapeId="0" xr:uid="{23D16A27-3910-443F-BBBF-3A2DC7D0B2F8}">
      <text>
        <r>
          <rPr>
            <b/>
            <sz val="9"/>
            <color indexed="81"/>
            <rFont val="Tahoma"/>
            <family val="2"/>
          </rPr>
          <t>Porcentaje correspondiente al mes</t>
        </r>
      </text>
    </comment>
    <comment ref="BC8" authorId="1" shapeId="0" xr:uid="{DB833FFC-CEAA-4583-9EAA-41D0ECB6B148}">
      <text>
        <r>
          <rPr>
            <b/>
            <sz val="9"/>
            <color indexed="81"/>
            <rFont val="Tahoma"/>
            <family val="2"/>
          </rPr>
          <t>Numero de actividaes ejecutadas en valor absoluto</t>
        </r>
      </text>
    </comment>
    <comment ref="BF8" authorId="1" shapeId="0" xr:uid="{B6956B2A-569D-4CCC-BE8F-B1C7391DCE2F}">
      <text>
        <r>
          <rPr>
            <b/>
            <sz val="9"/>
            <color indexed="81"/>
            <rFont val="Tahoma"/>
            <family val="2"/>
          </rPr>
          <t>Numero de actividades en valor absoluto</t>
        </r>
      </text>
    </comment>
    <comment ref="BG8" authorId="1" shapeId="0" xr:uid="{DDC5C264-FDA2-411D-88AA-9F02060C9CCE}">
      <text>
        <r>
          <rPr>
            <b/>
            <sz val="9"/>
            <color indexed="81"/>
            <rFont val="Tahoma"/>
            <family val="2"/>
          </rPr>
          <t>Porcentaje correspondiente al mes</t>
        </r>
      </text>
    </comment>
    <comment ref="BH8" authorId="1" shapeId="0" xr:uid="{A9E2340E-4335-4DA3-BDBE-FF34F4183FDE}">
      <text>
        <r>
          <rPr>
            <b/>
            <sz val="9"/>
            <color indexed="81"/>
            <rFont val="Tahoma"/>
            <family val="2"/>
          </rPr>
          <t>Numero de actividaes ejecutadas en valor absoluto</t>
        </r>
      </text>
    </comment>
    <comment ref="BK8" authorId="1" shapeId="0" xr:uid="{CEECE895-F7D3-4773-8B3C-C8CF8557B2EF}">
      <text>
        <r>
          <rPr>
            <b/>
            <sz val="9"/>
            <color indexed="81"/>
            <rFont val="Tahoma"/>
            <family val="2"/>
          </rPr>
          <t>Numero de actividades en valor absoluto</t>
        </r>
      </text>
    </comment>
    <comment ref="BL8" authorId="1" shapeId="0" xr:uid="{7696D149-B45F-4797-B6F2-69E48B4509B5}">
      <text>
        <r>
          <rPr>
            <b/>
            <sz val="9"/>
            <color indexed="81"/>
            <rFont val="Tahoma"/>
            <family val="2"/>
          </rPr>
          <t>Porcentaje correspondiente al mes</t>
        </r>
      </text>
    </comment>
    <comment ref="BM8" authorId="1" shapeId="0" xr:uid="{60F39755-69C1-45F8-BC0C-D1679321B2F6}">
      <text>
        <r>
          <rPr>
            <b/>
            <sz val="9"/>
            <color indexed="81"/>
            <rFont val="Tahoma"/>
            <family val="2"/>
          </rPr>
          <t>Numero de actividaes ejecutadas en valor absoluto</t>
        </r>
      </text>
    </comment>
  </commentList>
</comments>
</file>

<file path=xl/sharedStrings.xml><?xml version="1.0" encoding="utf-8"?>
<sst xmlns="http://schemas.openxmlformats.org/spreadsheetml/2006/main" count="2382" uniqueCount="435">
  <si>
    <t>PLAN OPERATIVO ASOCIADO 
(Según Decreto 612 y Guía Distrital)</t>
  </si>
  <si>
    <t xml:space="preserve">SUBDIRECCIÓN U OFICINA RESPONSABLE </t>
  </si>
  <si>
    <t>PROCESO RELACIONADO</t>
  </si>
  <si>
    <t>PROPÓSITO</t>
  </si>
  <si>
    <t>PROGRAMA</t>
  </si>
  <si>
    <t>META PLAN DE DESARROLLO</t>
  </si>
  <si>
    <t>PROYECTO DE INVERSIÓN</t>
  </si>
  <si>
    <t>META PROYECTO DE INVERSIÓN</t>
  </si>
  <si>
    <t>OBJETIVOS ESTRATÉGICOS</t>
  </si>
  <si>
    <t>META DEL PLAN ESTRATÉGICO ASOCIADA AL OBJETIVO ESTRATÉGICO</t>
  </si>
  <si>
    <t>FUENTE DE FINANCIACIÓN</t>
  </si>
  <si>
    <t xml:space="preserve">META DEL PLAN OPERATIVO INSTITUCIONAL
</t>
  </si>
  <si>
    <t xml:space="preserve">INDICADOR </t>
  </si>
  <si>
    <t xml:space="preserve">PRODUCTO O EVIDENCIA
</t>
  </si>
  <si>
    <t xml:space="preserve"> Enero
Programado  %</t>
  </si>
  <si>
    <t xml:space="preserve"> Enero
Ejecutado  %</t>
  </si>
  <si>
    <t>Enero 
Avance y logros</t>
  </si>
  <si>
    <t>Enero Retrasos y soluciones</t>
  </si>
  <si>
    <t xml:space="preserve"> Febrero
Programado  %</t>
  </si>
  <si>
    <t xml:space="preserve"> Febrero
Ejecutado  %</t>
  </si>
  <si>
    <t>Febrero Avance y logros</t>
  </si>
  <si>
    <t>Febrero Retrasos y soluciones</t>
  </si>
  <si>
    <t xml:space="preserve"> Marzo
Programado  %</t>
  </si>
  <si>
    <t xml:space="preserve"> Marzo
Ejecutado  %</t>
  </si>
  <si>
    <t>Marzo Avance y logros</t>
  </si>
  <si>
    <t>Marzo Retrasos y soluciones</t>
  </si>
  <si>
    <t xml:space="preserve"> Abril
Programado  %</t>
  </si>
  <si>
    <t xml:space="preserve"> Abril
Ejecutado  %</t>
  </si>
  <si>
    <t>Abril Avance y logros</t>
  </si>
  <si>
    <t>Abril Retrasos y soluciones</t>
  </si>
  <si>
    <t xml:space="preserve"> Mayo
Programado  %</t>
  </si>
  <si>
    <t xml:space="preserve"> Mayo
Ejecutado  %</t>
  </si>
  <si>
    <t>Mayo Avance y logros</t>
  </si>
  <si>
    <t>Mayo Retrasos y soluciones</t>
  </si>
  <si>
    <t xml:space="preserve"> Junio
Programado  %</t>
  </si>
  <si>
    <t xml:space="preserve"> Junio
Ejecutado  %</t>
  </si>
  <si>
    <t>Junio Avance y logros</t>
  </si>
  <si>
    <t>Junio Retrasos y soluciones</t>
  </si>
  <si>
    <t xml:space="preserve"> Julio
Programado  %</t>
  </si>
  <si>
    <t xml:space="preserve"> Julio
Ejecutado  %</t>
  </si>
  <si>
    <t>Julio Avance y logros</t>
  </si>
  <si>
    <t>Julio Retrasos y soluciones</t>
  </si>
  <si>
    <t xml:space="preserve"> Agosto
Programado  %</t>
  </si>
  <si>
    <t xml:space="preserve"> Agosto
Ejecutado  %</t>
  </si>
  <si>
    <t>Agosto Avance y logros</t>
  </si>
  <si>
    <t>Agosto Retrasos y soluciones</t>
  </si>
  <si>
    <t xml:space="preserve"> Septiembre
Programado  %</t>
  </si>
  <si>
    <t xml:space="preserve"> Septiembre
Ejecutado  %</t>
  </si>
  <si>
    <t>Septiembre Avance y logros</t>
  </si>
  <si>
    <t>Septiembre Retrasos y soluciones</t>
  </si>
  <si>
    <t xml:space="preserve"> Octubre
Programado  %</t>
  </si>
  <si>
    <t xml:space="preserve"> Octubre
Ejecutado  %</t>
  </si>
  <si>
    <t>Octubre Avance y logros</t>
  </si>
  <si>
    <t>Octubre Retrasos y soluciones</t>
  </si>
  <si>
    <t xml:space="preserve"> Noviembre
Programado  %</t>
  </si>
  <si>
    <t xml:space="preserve"> Noviembre
Ejecutado  %</t>
  </si>
  <si>
    <t>Noviembre Avance y logros</t>
  </si>
  <si>
    <t>Noviembre Retrasos y soluciones</t>
  </si>
  <si>
    <t xml:space="preserve"> Diciembre
Programado  %</t>
  </si>
  <si>
    <t xml:space="preserve"> Diciembre
Ejecutado  %</t>
  </si>
  <si>
    <t>Diciembre Avance y logros</t>
  </si>
  <si>
    <t>Diciembre Retrasos y soluciones</t>
  </si>
  <si>
    <t>EJECUTADO ACUMULADO AÑO %</t>
  </si>
  <si>
    <t>PROGRAMADO AÑO %</t>
  </si>
  <si>
    <t>Plan Institucional de Archivos de la Entidad -PINAR</t>
  </si>
  <si>
    <t>Subdirección Administrativa y Financiera</t>
  </si>
  <si>
    <t>Gestión Documental</t>
  </si>
  <si>
    <t>Construir Bogotá - Región con gobierno abierto, transparente y ciudadanía consciente.</t>
  </si>
  <si>
    <t>Gestión Pública Efectiva</t>
  </si>
  <si>
    <t>509 - Fortalecer la gestión institucional y el modelo de gestión de la SDHT, CVP y UAESP .</t>
  </si>
  <si>
    <t>7628 - Fortalecimiento efectivo en la gestión institucional  Bogotá</t>
  </si>
  <si>
    <t>3- Establecer e implementar 1(Un) patrón de procesos y actividades que aumenten el  fortalecimiento organizacional de la unidad.</t>
  </si>
  <si>
    <t>Fortalecimiento institucional</t>
  </si>
  <si>
    <t>Implementar las políticas de gestión del Modelo Integrado de Planeación y Gestión - MIPG.</t>
  </si>
  <si>
    <t>Recursos del distrito</t>
  </si>
  <si>
    <t>1. Realizar al 100% de las acciones contenidas en el PlAN Insttuicional de Archivos - PINAR</t>
  </si>
  <si>
    <t>Número de actividades realizadas en el PINAR / Número de actividades programadas en el PINAR</t>
  </si>
  <si>
    <t>Plan Institucional de Archivos - PINAR</t>
  </si>
  <si>
    <t>Plan Anual de Adquisiciones</t>
  </si>
  <si>
    <t>Oficina Asesora de Planeación</t>
  </si>
  <si>
    <t>Todos</t>
  </si>
  <si>
    <t>•Cambiar nuestros hábitos de vida para reverdecer a Bogotá y adaptarnos y mitigar la crisis climática.
•Hacer un nuevo contrato social con igualdad de oportunidades para la inclusión social, productiva y política
•Cambiar nuestros hábitos de vida para reverdecer a Bogotá y adaptarnos y mitigar la crisis climática.
•Inspirar confianza y legitimidad para vivir sin miedo y ser epicentro de cultura ciudadana, paz y reconciliación.</t>
  </si>
  <si>
    <t>N/A</t>
  </si>
  <si>
    <t>5 - Otorgar 12.500 subvenciones y ayudas a la población vulnerable que cumplan los requisitos, para acceder a los servicios funerarios del Distrito.
278 - Aumentar en un 50 % la capacidad instalada de infraestructura en bóvedas, osarios y cenízaros (BOC) u otros equipamientos en los Cementerios Distritales, promoviendo su revitalización.
289 - Actualizar e implementar el Plan Integral de gestión de residuos sólidos PGIRS del Distrito.
291 - Formular e implementar 2 proyectos piloto de aprovechamiento de tratamiento de residuos con fines de valoración energética, En medio reductor o procesos biológicos que garanticen mínimo un 10 % de tratamiento de residuos no aprovechables.
292 - Formular e implementar un modelo de aprovechamiento de residuos para la ciudad, en el que se incluya aprovechamiento de orgánicos – plástico, fortalecimiento a la población recicladora; y supervisión y seguimiento a las ECAS.
293 - 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
294 - Gestión y recolección de los residuos mixtos en los puntos críticos de la ciudad.
"295 - Gestionar en el terreno del RSDJ la disminución del entierro de residuos y el mayor
aprovechamiento con alternativas de transformación en energía y biogás, para que su
vida útil no dependa del entierro de residuos sino de los proyectos de aprovechamiento"
296 - Implementar un modelo eficiente y sostenible de gestión de los residuos de demolición y construcción en el Distrito Capital
"297 - Implementar una estrategia de cultura ciudadana para promover la separación en
la fuente, el reuso, el reciclaje, valoración y aprovechamiento de residuos ordinarios
orgánicos e inorgánicos, contribuyendo a mejorar la gestión sostenible de los
residuos generados en la ciudad."
335 - Aumentar en un 25% la Modernización a Tecnología Led del parque lumínico distrital compuesto por un total de 356.000 luminarias
509 - Fortalecer la gestión institucional y el modelo de gestión de la SDHT, CVP y UAESP .</t>
  </si>
  <si>
    <t>7628 - Fortalecimiento efectivo en la gestión institucional  Bogotá
7660 _ Mejoramiento Subenciones y ayudas para dar acceso a los servicios funerarios del distrito destinadas a la población en condición de vulnerabilidad  Bogotá
7644 - Ampliación Gestión para la planeación, ampliación y revitalización de los servicios funerarios prestados en los cementerios de propiedad del distrito capital  Bogotá
7569 - Transformación Gestión integral de residuos sólidos hacia una cultura de aprovechamiento y valorización de residuos en el distrito capital  Bogotá
7652 - Fortalecimiento gestión para la eficiencia energética del servicio de alumbrado público  Bogotá</t>
  </si>
  <si>
    <t>2-Aumentar en al menos un 25% la capacidad en la arquitectura tecnológica, subsanando las necesidades que coadyuven a fortalecer y mantener la misma.
3- Establecer e implementar 1(Un) patrón de procesos y actividades que aumenten el  fortalecimiento organizacional de la unidad.
4-Realizar el 100% de los mantenimientos correctivos, preventivos, adecuaciones y reparaciones a que haya lugar para fortalecer la infraestructura física de las sedes administrativas de la UAESP 
 1-Otorgar 12.500 subvenciones o ayudas a la  población vulnerable que cumplan los requisitos, para acceder a los servicios funerarios del Distrito
1-Ampliación del 50% de la capacidad instalada de bóvedas, osarios y cenizarios en los cementerios distritales.
2- Fortalecer 100% la gestión para realizar proyectos de revitalización, modernización, regularización, desarrollo, ampliación,  adecuación y/o restauración  de los servicios funerarios en los cementerios
3-Mejorar 100% la interventoria y supervisión prestación del servicio funerario en los equipamientos del distrito
1-Separar y tratar el 10% de RPCC / Plantas de tratamiento y aprovechamiento energético.
2-Hacer monitoreo, seguimiento y control  del 90% de toneladas en la disposición de residuos sólidos ordinarios.
4-Implementar los 13 programas del PGIRS
20-Desarrollar 2 consultorías a nivel de factibilidad para el tratamiento y aprovechamiento de residuos 
24-Implementar el 100% de la primera fase del modelo de aprovechamiento para la ciudad por flujo de residuos enmarcados a la política pública distrital para la gestión de residuos sólidos, priorizando orgánicos, plásticos y RCD. 
25-Contribuir al 100% de la formalización y fortalecimiento técnico, empresarial y social de los recicladores y sus organizaciones a través de la actualización del registro único de recicladores de ofico - RURO y actualización del registro único de organizaciones de recicladores - RUOR y demás actividades asociadas. 
26-Realizar el 100% del acompañamiento técnico, administrativo y social para fortalecer la operación y gestión de las ECA o bodegas apoyadas por la entidad a la población recicladora cumpliendo con la normatividad vigente 
13-Contratar el 100% del talento humano multidisciplinario para apoyo a la supervisión de la prestación de las actividades concesionadas mediante ASE y gestión de hospitalarios 
14-Ejecutar el 100% de  los recursos destinados a obligaciones de hacer para el mejoramiento del estandar de calidad y continuidad del servicio público de aseo.
16-Remunerar el 100% de  la gestión integral de residuos sólidos no cubiertos en la tarifa del servicio público de aseo
23-Ejecutar el 100% de los recursos destinados a la implementación de un modelo eficiente y sostenible de gestión de residuos. 
28-Implementación de una (1) estrategia de cultura ciudadana para la adecuada gestión de residuos sólidos. 
 1-Fortalecer 100 % el seguimiento y control de la prestación del servicio de Alumbrado Público en el Distrito Capital.
 2-Fortalecer 100% la planeación, la gestión y la evaluación de la prestación del servicio de Alumbrado Público en el Distrito Capital, para su modernización</t>
  </si>
  <si>
    <t xml:space="preserve">Ejecutar el 100% de necesidades de bienes, obras y/o servicios contemplados en el Plan Anual de Adquisiciones. </t>
  </si>
  <si>
    <t>Cantidad de necesidades de bienes, obras y/o servicios ejecutados/Total de necesidades de bienes, obras y/o servicios del Plan Anual de Adquisiciones</t>
  </si>
  <si>
    <t>Plan anual de adquiciones ejecutado</t>
  </si>
  <si>
    <t xml:space="preserve">Plan Anual de provisión de vacantes y previsión de recursos </t>
  </si>
  <si>
    <t>Gestión del Talento humano</t>
  </si>
  <si>
    <t>FORTALECIMIENTO INSTITUCIONAL</t>
  </si>
  <si>
    <t>Cumplimiento del 100% de actividades programadas dentro del plan</t>
  </si>
  <si>
    <t>Plan ejecutado</t>
  </si>
  <si>
    <t>Plan Estratégico de Talento Humano</t>
  </si>
  <si>
    <t>Plan Institucional de Capacitación</t>
  </si>
  <si>
    <t xml:space="preserve">Plan de bienestar social e incentivos </t>
  </si>
  <si>
    <t>Sistema de gestión y seguridad de salud en el trabajo</t>
  </si>
  <si>
    <t>Plan Anticorrupción y de Atención al Ciudadano PAAC</t>
  </si>
  <si>
    <t>Direccionamiento estratégico</t>
  </si>
  <si>
    <t>14-Ejecutar el 100% de  los recursos destinados a obligaciones de hacer para el mejoramiento del estandar de calidad y continuidad del servicio público de aseo.</t>
  </si>
  <si>
    <t>Plan Estratégico de Tecnologías de la Información y las Comunicaciones</t>
  </si>
  <si>
    <t>Oficina Asesora de las Tecnologías y las Comunicaciones</t>
  </si>
  <si>
    <t>Gestión Tecnológica y de la Información</t>
  </si>
  <si>
    <t xml:space="preserve"> 2-Aumentar en al menos un 25% la capacidad en la arquitectura tecnológica, subsanando las necesidades que coadyuven a fortalecer y mantener la misma.</t>
  </si>
  <si>
    <t>Cumplir con las metas plan de desarrollo y metas proyectos de inversión que se encuentran relacionados en el Cuadro No. 2. Articulación UAESP – Plan de Desarrollo Distrital 2020 – 2024, donde se aborda en materia de inversión las problemáticas identificadas en este documento.</t>
  </si>
  <si>
    <t>Ejecutar el 100% el de los servicios planeados</t>
  </si>
  <si>
    <t>(Servicios implementados / Servicios planeados ) * 100%</t>
  </si>
  <si>
    <t>Acta de inicio de contratos o informes de seguimiento.</t>
  </si>
  <si>
    <t>Plan de Tratamiento de Riesgos de Seguridad y Privacidad</t>
  </si>
  <si>
    <t>510 - Fortalecer la gestión institucional y el modelo de gestión de la SDHT, CVP y UAESP .</t>
  </si>
  <si>
    <t>7629 - Fortalecimiento efectivo en la gestión institucional  Bogotá</t>
  </si>
  <si>
    <t>Ejecución del 100% de las actividades planeadas</t>
  </si>
  <si>
    <t>(Actividades ejecutadas en el 2023/ Actividades programadas en el 2023) * 100%</t>
  </si>
  <si>
    <t>Instrumento de seguimiento al plan se seguridad y privacidad de la información</t>
  </si>
  <si>
    <t>Plan de Seguridad y Privacidad de la Información</t>
  </si>
  <si>
    <t>511 - Fortalecer la gestión institucional y el modelo de gestión de la SDHT, CVP y UAESP .</t>
  </si>
  <si>
    <t>7630 - Fortalecimiento efectivo en la gestión institucional  Bogotá</t>
  </si>
  <si>
    <t>(Actividades ejecutadas / Actividades programadas) * 100%</t>
  </si>
  <si>
    <t>Plan Institucional de Gestión Ambiental- PIGA</t>
  </si>
  <si>
    <t>Cambiar nuestros hábitos de vida para reverdecer a Bogotá y adaptarnos y mitigar la crisis climática.</t>
  </si>
  <si>
    <t>Cumplir con el 100 % de las actividades del Plan de Acción del PIGA</t>
  </si>
  <si>
    <t>(No. De Actividades realizadas / No. De Actividades Programadas)*100</t>
  </si>
  <si>
    <t>Registro fotografico, actas, asistencias, formatos, piezas comunicativas y correos electronicos</t>
  </si>
  <si>
    <t>Plan Integral de Movilidad Sostenible - PIMS</t>
  </si>
  <si>
    <t>Cumplis el 100 % de las actividades del Plan de Acción del PIMS</t>
  </si>
  <si>
    <t>Plan de Adecuación y Sostenibilidad del MIPG - PAyS</t>
  </si>
  <si>
    <t>Cumplir con el 100 % de las actividades del PAYS</t>
  </si>
  <si>
    <t>acciones cumplidas / acciones formuladas</t>
  </si>
  <si>
    <t xml:space="preserve">Matriz PAyS con seguimiento y evidencias </t>
  </si>
  <si>
    <t>Plan de acción de participación ciudadana</t>
  </si>
  <si>
    <t>Participación Ciudadana</t>
  </si>
  <si>
    <t>Hacer un nuevo contrato social con igualdad de oportunidades para la inclusión social, productiva y política</t>
  </si>
  <si>
    <t>Participación ciudadana</t>
  </si>
  <si>
    <t>Formular e implementar la política de participación ciudadana y responsabilidad 
social de la UAESP en el marco del MIPG.
• Formular e implementar el Proceso de Participación Ciudadana y Responsabilidad 
Social en la UAESP</t>
  </si>
  <si>
    <t>Número de actividades realizadas en el proceso de participación ciudadana / Número de actividades programadas en proceso de participación ciudadana</t>
  </si>
  <si>
    <t>Plan de Integridad</t>
  </si>
  <si>
    <t>Plan de comunicaciones</t>
  </si>
  <si>
    <t>Oficina Asesora De Comunicaciones Y Relaciones Interinstitucionales</t>
  </si>
  <si>
    <t>Gestión de las comunicaciones</t>
  </si>
  <si>
    <t>Cumplir la acciones programadas en el plan de comunicaciones.</t>
  </si>
  <si>
    <t>Numero de actividades realizadas/ Numero de actividades programadas.</t>
  </si>
  <si>
    <t>Sistema Integrado de Conservación Documental</t>
  </si>
  <si>
    <t xml:space="preserve">1. Realizar al 100% de las acciones contenidas en el Sistema Integrado de Conservación - SIC </t>
  </si>
  <si>
    <t>Número de actividades realizadas en el SIC / Número de actividades programadas en el SIC</t>
  </si>
  <si>
    <t xml:space="preserve">Sistema Integrado de Conservación - SIC </t>
  </si>
  <si>
    <t>Plan anual de Auditorias</t>
  </si>
  <si>
    <t>Oficina de Control Interno</t>
  </si>
  <si>
    <t>Evaluación y Mejora</t>
  </si>
  <si>
    <t>Adelantar el 100% de las actividades definidas en el Plan de Auditoria</t>
  </si>
  <si>
    <t>Plan Anual de Auditorias Ejecutado</t>
  </si>
  <si>
    <t>Plan de mantenimiento de las sedes administrativas</t>
  </si>
  <si>
    <t>Gestión de Apoyo Logístico</t>
  </si>
  <si>
    <t xml:space="preserve">4-Realizar el 100% de los mantenimientos correctivos, preventivos, adecuaciones y reparaciones a que haya lugar para fortalecer la infraestructura física de las sedes administrativas de la UAESP </t>
  </si>
  <si>
    <t>Numero de mantenimientos realizadas/ Numero de mantenimientos programados</t>
  </si>
  <si>
    <t>Plan de Manteniento preventivo y correctivo formulado y cumplido</t>
  </si>
  <si>
    <t>Planes obligatorios por decreto 612 de 2018 y que se incluirán en el PAI</t>
  </si>
  <si>
    <t>Planes o proyectos que no se contemplan en el decreto 612 de 2018 pero que se sugieren incluir en el PAI</t>
  </si>
  <si>
    <t>PROCESOS</t>
  </si>
  <si>
    <t>5 - Otorgar 12.500 subvenciones y ayudas a la población vulnerable que cumplan los requisitos, para acceder a los servicios funerarios del Distrito.</t>
  </si>
  <si>
    <t>Recursos Administrados</t>
  </si>
  <si>
    <t xml:space="preserve">Gestión del Conocimiento y la Innovación </t>
  </si>
  <si>
    <t>Subsidios y Transferencias para la equidad</t>
  </si>
  <si>
    <t>278 - Aumentar en un 50 % la capacidad instalada de infraestructura en bóvedas, osarios y cenízaros (BOC) u otros equipamientos en los Cementerios Distritales, promoviendo su revitalización.</t>
  </si>
  <si>
    <t>7660 _ Mejoramiento Subenciones y ayudas para dar acceso a los servicios funerarios del distrito destinadas a la población en condición de vulnerabilidad  Bogotá</t>
  </si>
  <si>
    <t>Credito</t>
  </si>
  <si>
    <t>Provisión y mejoramiento de servicios públicos</t>
  </si>
  <si>
    <t>289 - Actualizar e implementar el Plan Integral de gestión de residuos sólidos PGIRS del Distrito.</t>
  </si>
  <si>
    <t>7644 - Ampliación Gestión para la planeación, ampliación y revitalización de los servicios funerarios prestados en los cementerios de propiedad del distrito capital  Bogotá</t>
  </si>
  <si>
    <t>Economía circular en el manejo integral de residuos</t>
  </si>
  <si>
    <t>Mejorar en 1% anual la calificación obtenida en el FURAG en el año inmediatamente anterior.</t>
  </si>
  <si>
    <t>Inspirar confianza y legitimidad para vivir sin miedo y ser epicentro de cultura ciudadana, paz y reconciliación.</t>
  </si>
  <si>
    <t>Ecoeficiencia, reciclaje, manejo de residuos e inclusión de la población recicladora</t>
  </si>
  <si>
    <t>291 - Formular e implementar 2 proyectos piloto de aprovechamiento de tratamiento de residuos con fines de valoración energética, En medio reductor o procesos biológicos que garanticen mínimo un 10 % de tratamiento de residuos no aprovechables.</t>
  </si>
  <si>
    <t>7569 - Transformación Gestión integral de residuos sólidos hacia una cultura de aprovechamiento y valorización de residuos en el distrito capital  Bogotá</t>
  </si>
  <si>
    <t xml:space="preserve"> 1-Otorgar 12.500 subvenciones o ayudas a la  población vulnerable que cumplan los requisitos, para acceder a los servicios funerarios del Distrito</t>
  </si>
  <si>
    <t>Cultura ciudadana</t>
  </si>
  <si>
    <t>Aprobación de la modificación del acuerdo 001 de 2012, por el cual se modifica la estructura organizacional de la UAESP, que contemple la generación de unas dependencias con unidades temáticas definidas; por ejemplo, la distinción entre los servicios funerarios y lo relacionado con la prestación del servicio de alumbrado público, la creación de una oficina de participación ciudadana y la revisión y actualización de las funciones de las dependencias; entre otros.</t>
  </si>
  <si>
    <t>Uso excedente financiero</t>
  </si>
  <si>
    <t>Gestión Disciplinaria Interna</t>
  </si>
  <si>
    <t>Espacio público más seguro y construido colectivamente</t>
  </si>
  <si>
    <t>292 - Formular e implementar un modelo de aprovechamiento de residuos para la ciudad, en el que se incluya aprovechamiento de orgánicos – plástico, fortalecimiento a la población recicladora; y supervisión y seguimiento a las ECAS.</t>
  </si>
  <si>
    <t>7652 - Fortalecimiento gestión para la eficiencia energética del servicio de alumbrado público  Bogotá</t>
  </si>
  <si>
    <t>1-Ampliación del 50% de la capacidad instalada de bóvedas, osarios y cenizarios en los cementerios distritales.</t>
  </si>
  <si>
    <t>Gestión de alumbrado público</t>
  </si>
  <si>
    <t>Re certificación de calidad por ente certificador.</t>
  </si>
  <si>
    <t>Otro</t>
  </si>
  <si>
    <t>Alumbrado Público</t>
  </si>
  <si>
    <t>293 - 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t>
  </si>
  <si>
    <t>2- Fortalecer 100% la gestión para realizar proyectos de revitalización, modernización, regularización, desarrollo, ampliación,  adecuación y/o restauración  de los servicios funerarios en los cementerios</t>
  </si>
  <si>
    <t>Gestión de servicios funerarios</t>
  </si>
  <si>
    <t>Servicios Funerarios</t>
  </si>
  <si>
    <t>294 - Gestión y recolección de los residuos mixtos en los puntos críticos de la ciudad.</t>
  </si>
  <si>
    <t>3-Mejorar 100% la interventoria y supervisión prestación del servicio funerario en los equipamientos del distrito</t>
  </si>
  <si>
    <t>Gestión Integral de Residuos</t>
  </si>
  <si>
    <t>295 - Gestionar en el terreno del RSDJ la disminución del entierro de residuos y el mayor
aprovechamiento con alternativas de transformación en energía y biogás, para que su
vida útil no dependa del entierro de residuos sino de los proyectos de aprovechamiento</t>
  </si>
  <si>
    <t>1-Separar y tratar el 10% de RPCC / Plantas de tratamiento y aprovechamiento energético.</t>
  </si>
  <si>
    <t>Gestión Financiera</t>
  </si>
  <si>
    <t>296 - Implementar un modelo eficiente y sostenible de gestión de los residuos de demolición y construcción en el Distrito Capital</t>
  </si>
  <si>
    <t>2-Hacer monitoreo, seguimiento y control  del 90% de toneladas en la disposición de residuos sólidos ordinarios.</t>
  </si>
  <si>
    <t>297 - Implementar una estrategia de cultura ciudadana para promover la separación en
la fuente, el reuso, el reciclaje, valoración y aprovechamiento de residuos ordinarios
orgánicos e inorgánicos, contribuyendo a mejorar la gestión sostenible de los
residuos generados en la ciudad.</t>
  </si>
  <si>
    <t>4-Implementar los 13 programas del PGIRS</t>
  </si>
  <si>
    <t>335 - Aumentar en un 25% la Modernización a Tecnología Led del parque lumínico distrital compuesto por un total de 356.000 luminarias</t>
  </si>
  <si>
    <t xml:space="preserve">20-Desarrollar 2 consultorías a nivel de factibilidad para el tratamiento y aprovechamiento de residuos </t>
  </si>
  <si>
    <t>Servicio al Ciudadano</t>
  </si>
  <si>
    <t xml:space="preserve">24-Implementar el 100% de la primera fase del modelo de aprovechamiento para la ciudad por flujo de residuos enmarcados a la política pública distrital para la gestión de residuos sólidos, priorizando orgánicos, plásticos y RCD. </t>
  </si>
  <si>
    <t xml:space="preserve">25-Contribuir al 100% de la formalización y fortalecimiento técnico, empresarial y social de los recicladores y sus organizaciones a través de la actualización del registro único de recicladores de ofico - RURO y actualización del registro único de organizaciones de recicladores - RUOR y demás actividades asociadas. </t>
  </si>
  <si>
    <t xml:space="preserve">26-Realizar el 100% del acompañamiento técnico, administrativo y social para fortalecer la operación y gestión de las ECA o bodegas apoyadas por la entidad a la población recicladora cumpliendo con la normatividad vigente </t>
  </si>
  <si>
    <t>Gestión de Asuntos Legales</t>
  </si>
  <si>
    <r>
      <t>13-Contratar el 100% del talento humano multidisciplinario para apoyo a la supervisión de la prestación de las actividades concesionadas mediante ASE y gestión de hospitalarios</t>
    </r>
    <r>
      <rPr>
        <b/>
        <sz val="10"/>
        <color theme="1"/>
        <rFont val="Arial"/>
        <family val="2"/>
      </rPr>
      <t xml:space="preserve"> </t>
    </r>
  </si>
  <si>
    <t>16-Remunerar el 100% de  la gestión integral de residuos sólidos no cubiertos en la tarifa del servicio público de aseo</t>
  </si>
  <si>
    <t xml:space="preserve">23-Ejecutar el 100% de los recursos destinados a la implementación de un modelo eficiente y sostenible de gestión de residuos. </t>
  </si>
  <si>
    <t xml:space="preserve">28-Implementación de una (1) estrategia de cultura ciudadana para la adecuada gestión de residuos sólidos. </t>
  </si>
  <si>
    <t xml:space="preserve"> 1-Fortalecer 100 % el seguimiento y control de la prestación del servicio de Alumbrado Público en el Distrito Capital.</t>
  </si>
  <si>
    <t xml:space="preserve"> 2-Fortalecer 100% la planeación, la gestión y la evaluación de la prestación del servicio de Alumbrado Público en el Distrito Capital, para su modernización</t>
  </si>
  <si>
    <t>OBJETIVO:</t>
  </si>
  <si>
    <t>Normalizar la gestión documental de la UAESP, con base en los instrumentos técnicos establecidos en el Decreto 1080 de 2015, facilitando estrategias de implementación y actualización de estos, dentro del desarrollo y mejoramiento continuo del Subsistema Interno de Gestión Documental y Archivos – SIGA</t>
  </si>
  <si>
    <r>
      <t xml:space="preserve">Cronograma de compromisos </t>
    </r>
    <r>
      <rPr>
        <sz val="12"/>
        <color theme="1"/>
        <rFont val="Times New Roman"/>
        <family val="1"/>
      </rPr>
      <t> </t>
    </r>
  </si>
  <si>
    <t>Actividad principal</t>
  </si>
  <si>
    <t>Indicador</t>
  </si>
  <si>
    <t>Producto o entregable</t>
  </si>
  <si>
    <t>Total programado (Actividades) año</t>
  </si>
  <si>
    <t>Total programado (porcentaje)</t>
  </si>
  <si>
    <t>Programación y seguimiento de actividades</t>
  </si>
  <si>
    <t>Enero</t>
  </si>
  <si>
    <t>Febrero</t>
  </si>
  <si>
    <t>Marzo</t>
  </si>
  <si>
    <t>Abril</t>
  </si>
  <si>
    <t>Mayo</t>
  </si>
  <si>
    <t>Junio</t>
  </si>
  <si>
    <t>Julio</t>
  </si>
  <si>
    <t>Agosto</t>
  </si>
  <si>
    <t>Septiembre</t>
  </si>
  <si>
    <t>Octubre</t>
  </si>
  <si>
    <t>Noviembre</t>
  </si>
  <si>
    <t>Diciembre</t>
  </si>
  <si>
    <t>Ejecutado acumulado</t>
  </si>
  <si>
    <t>Ejecutado acumulado %</t>
  </si>
  <si>
    <t>Programado mes</t>
  </si>
  <si>
    <t>Programado mes %</t>
  </si>
  <si>
    <t xml:space="preserve">Ejecutado mes </t>
  </si>
  <si>
    <t>Ejecutado mes %</t>
  </si>
  <si>
    <t>Análisis cualitativo (Logros y dificultades)</t>
  </si>
  <si>
    <t>Desarrollar los pasos metodológicos que permitan la elaboración  de la Tabla de Retención Documental y el respectivo Cuadro de Clasificación de la UAESP por el contratista y su aprobación por parte del Comité Institucional de Gestión y Desempeño  para el envío al Consejo Distrital de Archivo de Bogotá - (CDA).</t>
  </si>
  <si>
    <t>TRD elaborada / TRD aprobada por el CIGD</t>
  </si>
  <si>
    <t>*Contrato suscrito con tercero
*TRD y  CCD elaboorados
*Fichas de valoración y memoria decriptiva elaboradas
*Acta Comité CIGD
*Comunicación oficial radicada, enviada al CDA</t>
  </si>
  <si>
    <t xml:space="preserve">Desarrollar las dos primeras fases establecidas en el PINAR, en el marco de la elaboración del documento del Sistema de Gestión Documental Electrónico de Archivo SGDEA de la Unidad
</t>
  </si>
  <si>
    <t>Definición de requisitos</t>
  </si>
  <si>
    <t>Autodiagnostico Integral de Archivos
Modelo de requisitos</t>
  </si>
  <si>
    <t>Organización de los Archivos de Gestión - Aplicación del procedimiento GDO-PC-04 V2 Organización de Archivos de Gestión, actividades de clasificación, ordenación y descripción</t>
  </si>
  <si>
    <t xml:space="preserve">Archivos organizados / Archivos de gestion de la entidad/ </t>
  </si>
  <si>
    <t>Archivos organizados en las áreas</t>
  </si>
  <si>
    <t>Totales</t>
  </si>
  <si>
    <t>Subdirección u Oficina</t>
  </si>
  <si>
    <t>Objetos aprobados</t>
  </si>
  <si>
    <t>Objetos contratados</t>
  </si>
  <si>
    <t>Oficina Asesora de Comunicaciones y Relaciones Interinstitucionales</t>
  </si>
  <si>
    <t>Plan Anual de Adquisiciones en versión vigente el ultimo día del mes.
Reporte de registros presupuestales del mes generado por la herramienta BogDAta.
Modificaciones PAA</t>
  </si>
  <si>
    <t>Oficina de Control Disciplinario Interno</t>
  </si>
  <si>
    <t>Subdirección de Aprovechamiento</t>
  </si>
  <si>
    <t>Subdirección de Asuntos Legales</t>
  </si>
  <si>
    <t>Subdirección de Disposición Final</t>
  </si>
  <si>
    <t>Subdirección de Servicios Funerarios y Alumbrado públicos</t>
  </si>
  <si>
    <t>Subdirección Recolección, Barrido y Limpieza</t>
  </si>
  <si>
    <t>Total</t>
  </si>
  <si>
    <t>El Plan Anual de Vacantes y Plan de Previsión de Recursos de la Unidad Administrativa Especial de Servicios Públicos, tienen como objeto, establecer los lineamientos para la planeación anual de la provisión de empleos y de los recursos necesarios, conforme a la dinámica de la Planta de Personal de la entidad, para contar con el personal idóneo que dé respuesta a las necesidades de las áreas para el cumplimiento de los planes, objetivos y metas institucionales.</t>
  </si>
  <si>
    <t xml:space="preserve">Realizar el proceso de provisión de vacantes que  corresponde para los cargos  de la planta de personal de la  UAESP </t>
  </si>
  <si>
    <t xml:space="preserve">Número de procesos o actividades realizadas en busca  de provisión de vacantes/ Numero de procesos o actividades programadas </t>
  </si>
  <si>
    <t>Base de datos con el reporte de la situación  actual de la planta</t>
  </si>
  <si>
    <t>Realizar las acciones necesarias  articulando  los planes, programas y actividades del proces de Talento humano que atienden las diferentes  etapas del ciclo de vida del servidor: ingreso, desarrollo y retiro</t>
  </si>
  <si>
    <t xml:space="preserve">Ejecución del Plan de Capacitación </t>
  </si>
  <si>
    <t>Indicador de eficacia:(No. Actividades Realizadas/No. Actividades Programadas)*100</t>
  </si>
  <si>
    <t>Informe anual de ejecución</t>
  </si>
  <si>
    <t>Ejecución del Plan de Bienestar</t>
  </si>
  <si>
    <t xml:space="preserve">Ejecución plan de Clima Laboral </t>
  </si>
  <si>
    <t>Sistema de gestión y seguridad de salud en el trabajo y plan estratégico de seguridad vial</t>
  </si>
  <si>
    <t>Conforme al  Modelo Integrado de Planeación y Gestión (MIPG) el cual plantea la Gestión del Talento Humano como primera dimensión y el centro del mismo, así como a los/as Servidores/as Públicos/as como actor principal en la gestión del servicio público, se identifica la necesidad de construir con base en las necesidades del desarrollo del conocimiento el cronograma 2023 el cual pretende facilitar el desarrollo de competencias, el mejoramiento de los procesos institucionales y el fortalecimiento de la capacidad laboral de los/as Servidores/as a nivel individual y de equipo en la consecución de los resultados y metas institucionales.</t>
  </si>
  <si>
    <t>Entrenamiento en Puesto de Trabajo</t>
  </si>
  <si>
    <t xml:space="preserve">Informe Mensual con evidencias de actividades realizadas.  </t>
  </si>
  <si>
    <t>Inducción/Reinducción</t>
  </si>
  <si>
    <t>Indicador de eficacia: (No. Actividades Realizadas/No. Actividades Programadas)*100</t>
  </si>
  <si>
    <t>Proyectos de Aprendizaje</t>
  </si>
  <si>
    <t>Sistemas de Gestión</t>
  </si>
  <si>
    <t>Fortalecimiento de Aspectos Técnicos</t>
  </si>
  <si>
    <t>Fortalecimiento del Ser</t>
  </si>
  <si>
    <t>Bilingüismo y otros</t>
  </si>
  <si>
    <t>Plan de bienestar social e incentivos</t>
  </si>
  <si>
    <t xml:space="preserve">Teniendo en cuenta las necesidades detectadas en cuanto a bienestar se hace necesaria la estructuración de este cronograma, mediante el cual se pretende dar respuesta a las mismas en el marco de los programas definidos en el Plan de bienstar social e incentivos 2021 - 2024, a través del cual pretende gestionar de forma integral el Talento Humano de la entidad, respondiendo a sus necesidades y expectativas de tal manera que se brinden acciones para el desarrollo en sus áreas de ajuste (personal, familiar, social, laboral, recreativa, entre otras),  se gestiones adecuadamente el clima lagoral y la cultura organizacional, se fortalezca el sentido de pertenencia y se potencialice el desempeño individual impactando positivamente la gestión institucional. </t>
  </si>
  <si>
    <t>Área de Protección y Servicios Sociales</t>
  </si>
  <si>
    <t>Indicadores de eficacia: (No. Actividades Realizadas/No. Actividades Programadas)*100</t>
  </si>
  <si>
    <t>Seguridad Social Integral</t>
  </si>
  <si>
    <t>Ruta del Bienestar Personal</t>
  </si>
  <si>
    <t>Ruta del Bienestar en Familia</t>
  </si>
  <si>
    <t>Ruta del Bienestar con Otros</t>
  </si>
  <si>
    <t>Ruta del Bienestar en el Trabajo</t>
  </si>
  <si>
    <t>Programas Educativos</t>
  </si>
  <si>
    <t>Programa de Estímulos</t>
  </si>
  <si>
    <t xml:space="preserve">Desarrollar las actividades tendientes a proteger la Seguridad y Salud en el Trabajo de todos los funcionarios, contratistas, subcontratistas y visitantes de la UAESP, fomentando la cultura de auto cuidado, en cumplimiento con la normativa nacional legal vigente aplicable en materia de riesgos laborales y seguridad víal. </t>
  </si>
  <si>
    <t>Emergencias</t>
  </si>
  <si>
    <t>Actividades realizadas/Actividades programadas*100</t>
  </si>
  <si>
    <t>Informe Mensual con evidencias de actividades realizadas.</t>
  </si>
  <si>
    <t>Seguridad</t>
  </si>
  <si>
    <t>Salud física y mental</t>
  </si>
  <si>
    <t>SGSST</t>
  </si>
  <si>
    <t>Plan estratégico de seguridad vial</t>
  </si>
  <si>
    <t>Plan Anticorrupción y de Atención al Ciudadano - PAAC</t>
  </si>
  <si>
    <t>Consolidar e implementar  el plan que integre los procesos y procedimientos de la entidad para garantizar la lucha contra la corrupción</t>
  </si>
  <si>
    <t>Componente 1: MECANISMOS PARA LA TRANSPARENCIA Y ACCESO A LA INFORMACIÓN</t>
  </si>
  <si>
    <t>Número de actividades realizadas / Número de actividades programadas</t>
  </si>
  <si>
    <t>Reportes
Publicaciones
Informes
Listados asistencia
Documentos actualziados</t>
  </si>
  <si>
    <t>Componente 2: RENDICIÓN DE CUENTAS</t>
  </si>
  <si>
    <t>Metodologías
Informes
Reportes
Estrategia</t>
  </si>
  <si>
    <t>Componente 3: MECANISMOS PARA MEJORAR LA ATENCIÓN AL CIUDADANO</t>
  </si>
  <si>
    <t>Informes
Evaluaciones
Campañas
Listados asistencia
Reportes
Documentos actualizados</t>
  </si>
  <si>
    <t>Componente 4: RACIONALIZACIÓN DE TRÁMITES</t>
  </si>
  <si>
    <t>Reporte
Informes
Plan</t>
  </si>
  <si>
    <t>Componente 5: APERTURA DE INFORMACIÓN Y DATOS ABIERTOS</t>
  </si>
  <si>
    <t>Estrategias
Informes
Actas
Dataset
URL</t>
  </si>
  <si>
    <t>Componente 6: PARTICIPACIÓN E INNOVACIÓN EN LA GESTIÓN PÚBLICA</t>
  </si>
  <si>
    <t>Planes
Informes
Directorio</t>
  </si>
  <si>
    <t>Componente 7: PROMOCIÓN DE LA INTEGRIDAD Y LA ÉTICA PÚBLICA</t>
  </si>
  <si>
    <t>Planes
Informes
Listados asistencia
Reporte
Documentos actualizados</t>
  </si>
  <si>
    <t>Componente 8: GESTIÓN DE RIESGOS DE CORRUPCIÓN - MAPAS DE RIESGO</t>
  </si>
  <si>
    <t>Actas
Convocatorias
Diagnóstico
Reportes</t>
  </si>
  <si>
    <t>Componente 9: MEDIDAS DE DEBIDA DILIGENCIA Y PREVENCIÓN DE LAVADO DE ACTIVOS</t>
  </si>
  <si>
    <t>Actas
Documento
Informes
Reportes</t>
  </si>
  <si>
    <t>Establecer los lineamientos a seguir durante el periodo 2020 – 2024 en la Entidad y recoger las preocupaciones y oportunidades de mejoramiento, basado en la estrategia y el modelo operativo de TI.</t>
  </si>
  <si>
    <t>Renovación licenciamientos</t>
  </si>
  <si>
    <t>(Licencias adquiridas/Licencias programadas)</t>
  </si>
  <si>
    <t>Contrato</t>
  </si>
  <si>
    <t>Conectividad</t>
  </si>
  <si>
    <t>(Servicio adquiridos / Servicios programados)</t>
  </si>
  <si>
    <t>Contrato u Oferta Economica</t>
  </si>
  <si>
    <t>Mantenimiento</t>
  </si>
  <si>
    <t>(Contratos de mantenimiento firmados / Contratos de Mantenimiento programado)</t>
  </si>
  <si>
    <t>Arrendamiento</t>
  </si>
  <si>
    <t>(Servicios adquiridos / Servicios programados)</t>
  </si>
  <si>
    <t>Orden de compra</t>
  </si>
  <si>
    <t>Apoyo a la gestión</t>
  </si>
  <si>
    <t>( Contratos de prestación de servicios firmados / Contratos de prestación de servicio programados)</t>
  </si>
  <si>
    <t>Contratos</t>
  </si>
  <si>
    <t>Establecer las actividades para realizar la gestión de riesgos de seguridad y privacidad de la información en la Unidad Administrativa Especial de Servicios Públicos (UAESP)</t>
  </si>
  <si>
    <t>(Actividades ejecutadas 2023/ Actividades programadas en el 2023) * 100%</t>
  </si>
  <si>
    <t>Instrumento de seguimiento al plan, con evidencias</t>
  </si>
  <si>
    <t>Establecer las actividades que permitan incrementar el nivel de madurez del MSPI implementado en la UAESP con base en el modelo PHVA (Planear-Hacer- Verificar-Actuar) definido en la norma NTC/IEC ISO 27001:2013, identificando en cada fase las actividades a realizar dentro de la mejora continua del Sistema de Gestión de la Seguridad de la Información (SGSI), en el marco del modelo de referencia definido por el Ministerio de Tecnologías de la Información – MINTIC, el Modelo de Seguridad y Privacidad de la Información en concordancia con el Modelo Integrado de Planeación y Gestión -MIPG adoptado en la Entidad.</t>
  </si>
  <si>
    <t>Actividades administrativas</t>
  </si>
  <si>
    <t>(Actividades ejecutadas / Actividades programadas) * 100</t>
  </si>
  <si>
    <t>Activiades técnicas</t>
  </si>
  <si>
    <t>Promover e implementar acciones de movilidad sostenible, generando cultura ciudadana en los colaboradores de la entidad, contribuyendo en pro de la calidad ambiental de la ciudad_x000D_</t>
  </si>
  <si>
    <t>Implementacion de acciones para el mejoramiento de la movilidad sostenible por parte de los colaboradores de la entidad</t>
  </si>
  <si>
    <t>(No. De Acciones de educación, divulgación y seguimiento realizadas/No. De Acciones de educación, divulgación y seguimiento Programados) *100</t>
  </si>
  <si>
    <t>Plan de Adecuación y Sostenibilidad del MIPG</t>
  </si>
  <si>
    <t>Plan de trabajo que permita cerrar las brechas identificadas para la implementación del MIPG</t>
  </si>
  <si>
    <t>Estado de avance de implementacion del pays para la politica Gestión del conocimiento y la innovación</t>
  </si>
  <si>
    <t xml:space="preserve">Total de actividades ejecutadas / Total de actividades programadas en la herramienta PAYS </t>
  </si>
  <si>
    <t>Evidencias cargadas reporte PAYS</t>
  </si>
  <si>
    <t>Estado de avance de implementacion del pays para la politica Gestión de la Información estadística</t>
  </si>
  <si>
    <t>Estado de avance de implementacion del pays para la politica de Gobierno Digital</t>
  </si>
  <si>
    <t>Estado de avance de implementacion del pays para la politica de Participaciòn Ciudadana</t>
  </si>
  <si>
    <t>Estado de avance de implementacion del pays para la politica de Racionalización de Trámites</t>
  </si>
  <si>
    <t>Estado de avance de implementacion del pays para la politica de Rendiciòn de cuentas</t>
  </si>
  <si>
    <t>Estado de avance de implementacion del pays para la politica de Seguridad Digital</t>
  </si>
  <si>
    <t>Estado de avance de implementacion del pays para la politica de Servicio al ciudadano</t>
  </si>
  <si>
    <t>Estado de avance de implementacion del pays para la politica de Talento humano</t>
  </si>
  <si>
    <t xml:space="preserve">Estado de avance de implementacion del pays para la politica de Transparencia y acceso a la información </t>
  </si>
  <si>
    <t>Promover, desarrollar y fortalecer la Política Institucional de Participación Ciudadana a través de los espacios e  instancias definidos por la UAESP y las interinstitucionales  con el fin de aumentar el conocimiento de los grupos de interés internos y externos en los temas liderados por la Unidad con respecto a su misionalidad.</t>
  </si>
  <si>
    <t xml:space="preserve">Elaboración de diagnósticos en participación ciudadana y Rendición de Cuentas </t>
  </si>
  <si>
    <t>Nª de diagnósticos elaborados/ Nª diagnósticos planteados en estrategia P.C</t>
  </si>
  <si>
    <t>2Autodiagnósticos-MIPG
1 Diagnóstico de P.C</t>
  </si>
  <si>
    <t>Planeación de los espacios de Rendición de Cuentas para la vigencia 2023</t>
  </si>
  <si>
    <t xml:space="preserve">Nª de espacios de rendición de cuentas desarrollados/Nª de espacios formulados en estrategia RDEC </t>
  </si>
  <si>
    <t>9 Metodologías de rendición de cuentas</t>
  </si>
  <si>
    <t>Ejecución de la estrategia de Control Social</t>
  </si>
  <si>
    <t>Nª de actividades ejecutadas/ Nª de actividades planeadas en estrategia de control social</t>
  </si>
  <si>
    <t>1 pieza gráfica
1 video
10 actas  de desarrollo de actividades</t>
  </si>
  <si>
    <t>Con el fin de fortalecer la cultura de integridad, la entidad adoptó el Código de Integridad es así como, la Unidad Administrativa Especial de Servicios Públicos, define los valores que la rigen a, junto
con una lista de acciones que orientan el comportamiento de los servidores públicos</t>
  </si>
  <si>
    <t>Alistamiento</t>
  </si>
  <si>
    <t>Informe Trimestral de actividades</t>
  </si>
  <si>
    <t>Armonización</t>
  </si>
  <si>
    <t>Diagnostico</t>
  </si>
  <si>
    <t>Implementación</t>
  </si>
  <si>
    <t>No se gestionó la actividad programada, se reprograma para el mes de diciembre,teniendo en cuenta que ya hay una programada para los meses restantes.</t>
  </si>
  <si>
    <t xml:space="preserve">Segumiento y evaluación </t>
  </si>
  <si>
    <t xml:space="preserve">Fortalecer la gestion institucional a traves del desarrollo de estrategias comunicativas que den cuenta de la labor que implementa la entidad. </t>
  </si>
  <si>
    <t xml:space="preserve">Realizar actividades de comunicación interna y comunicación externa </t>
  </si>
  <si>
    <t>Cumplimiento en el desarrollo de piezas graficas</t>
  </si>
  <si>
    <t>• Informe mesual de piezas interna y externas
• Seguimiento y aprobacion de contenidos periodisticos.</t>
  </si>
  <si>
    <t>Realizar seguimiento mensual de impactos en medios de comunicación externos, categorizando los contenidos generados .</t>
  </si>
  <si>
    <t>Cumplimento en la elaboracion</t>
  </si>
  <si>
    <t>• Generar matriz de monitoreo de medios o informe.</t>
  </si>
  <si>
    <t>Realizar el consejo de redaccion de la oficina, en el cual se aprueban contenidos internos y externos.</t>
  </si>
  <si>
    <t>Cumplimiento en el desarrollo del consejo de redaccion</t>
  </si>
  <si>
    <t>Acta de reunion del consejo de redaccion a demanda</t>
  </si>
  <si>
    <t xml:space="preserve">Sistema Integrado de Conservación Documental </t>
  </si>
  <si>
    <t>Establecer los planes de conservación documental y preservación digital a largo plazo, que contengan los mecanismos que permitan conservar, proteger, preservar y salvaguardar los documentos producidos y recibidos por la Unidad Administrativa Especial de Servicios Públicos - UAESP, manteniendo su integridad, autenticidad, inalterabilidad, originalidad, fiabilidad, y accesibilidad a toda la documentación desde el momento de la producción, y o recepción hasta su disposición final</t>
  </si>
  <si>
    <t>Controlar el correcto mantenimiento de las instalaciones físicas e infraestructura de los espacios de archivos ubicados en las sedes de la UAESP</t>
  </si>
  <si>
    <t>Cronograma de mantenimiento</t>
  </si>
  <si>
    <t>Acta de Reunión</t>
  </si>
  <si>
    <t>Establecer mecanismos que permitan monitorear las condiciones ambientales especialmente en aquellas áreas destinadas para la conservación de los documentos.</t>
  </si>
  <si>
    <t xml:space="preserve">Reporte y acta de Reunión </t>
  </si>
  <si>
    <t>Aplicar métodos de limpieza para control de polvo y suciedad en las áreas destinadas para el almacenamiento de documentos, y los documentos</t>
  </si>
  <si>
    <t>Acta de Reunión y Cronograma Limpieza del tercero</t>
  </si>
  <si>
    <t>Implementar el uso adecuado de mobiliario y de unidades de conservación acordes con los requisitos archivísticos establecidos para la conservación de documentos en cualquier etapa del ciclo de vida de los documentos.</t>
  </si>
  <si>
    <t xml:space="preserve">Acta de Reunión
Orden de compra </t>
  </si>
  <si>
    <t>Definir las actividades a realizar por la Oficina de Control Interno para verificar: el establecimiento, documentación, implementación y mantenimiento del Sistema de Control Interno y Sistemas de Gestión adoptados por la Entidad; el logro de objetivos y metas institucionales; la gestión presupuestal y contractual; y el cumplimiento legal; con el objeto de contribuir con la mejora continua y fortalecimiento de gestión de la UAESP.</t>
  </si>
  <si>
    <t>Planificar y ejecutar los trabajos de auditoría interna previstos y/o solicitados
Nota: El registro y el indicador es bimestral</t>
  </si>
  <si>
    <t>Planificar y ejecutar los trabajos de auditoría interna previstos y/o solicitados</t>
  </si>
  <si>
    <t xml:space="preserve">Informes de auditoria o seguimientos ejecutados / Informes de auditoria o seguimientos planificados * 100 
</t>
  </si>
  <si>
    <t>Memorandos e informes de auditoria o archivos de seguimientos efectuados</t>
  </si>
  <si>
    <t>Alertar a la Alta Direccion de los resultados de la labor de aseguramiento</t>
  </si>
  <si>
    <t>Alertar a la Alta Direccion de los resultados de la labor de  aseguramiento</t>
  </si>
  <si>
    <t>2 convocatorias al CICCI en el año</t>
  </si>
  <si>
    <t>Convocatoria al CICCI con el anexo de la presentación</t>
  </si>
  <si>
    <t xml:space="preserve">Seguimiento a Mapas de Riesgos de la Entidad </t>
  </si>
  <si>
    <t>Seguimiento a Mapas de Riesgos de la Entidad</t>
  </si>
  <si>
    <t xml:space="preserve">3 seguimientos al año </t>
  </si>
  <si>
    <t>Mapas de riesgos con el registro del seguimiento</t>
  </si>
  <si>
    <t>Realizar seguimiento a requerimientos de entes externos de control externo.</t>
  </si>
  <si>
    <t>12 seguimientos</t>
  </si>
  <si>
    <t xml:space="preserve">Memorandos de seguimiento mensual </t>
  </si>
  <si>
    <t>Brindar acompañamientos y/o asesoria, según solicitud y demanda
Nota: El registro y el indicador es bimestral</t>
  </si>
  <si>
    <t>Brindar acompañamientos y/o asesoria, según solicitud y demanda.</t>
  </si>
  <si>
    <t>Acompañamientos ejecutados / Acompañamientos solicitados *100</t>
  </si>
  <si>
    <t>Matriz de relación de acompañamientos ejecutados según solicitud</t>
  </si>
  <si>
    <t>Realizar actividades de fortalecimiento del enfoque a la prevención</t>
  </si>
  <si>
    <t>10 actividades</t>
  </si>
  <si>
    <t>Piezas comunicativas</t>
  </si>
  <si>
    <t>Mantenimiento Preventivo</t>
  </si>
  <si>
    <t>Numero de mantenimientos preventivos realizados/Numero de mantenimientos preventivos programados</t>
  </si>
  <si>
    <t xml:space="preserve">Cronograma e informe </t>
  </si>
  <si>
    <t>Mantenimiento Correctivo</t>
  </si>
  <si>
    <t>Numero de mantenimientos correctivos realizados</t>
  </si>
  <si>
    <t>Identificar la situación ambiental de las sedes concertadas de la unidad, con el propósito de formular e implementar acciones tendientes a mejorar la gestión ambiental asegurando el cumplimiento de la normativa aplicable_x000D_</t>
  </si>
  <si>
    <t>Fortalecimiento de la gestión ambiental al interior de las sedes concertadas en el PIGA de la Unidad</t>
  </si>
  <si>
    <t>Registro Fotográfico, Actas, asistencias, Piezas Comunicativas, Correos Electrónicos, Formatos e informes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</si>
</sst>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quot;$&quot;\ * #,##0_-;\-&quot;$&quot;\ * #,##0_-;_-&quot;$&quot;\ * &quot;-&quot;??_-;_-@_-"/>
  </numFmts>
  <fonts count="32" x14ac:knownFonts="1">
    <font>
      <sz val="11"/>
      <color theme="1"/>
      <name val="Calibri"/>
      <family val="2"/>
      <scheme val="minor"/>
    </font>
    <font>
      <b/>
      <sz val="11"/>
      <color theme="1"/>
      <name val="Calibri"/>
      <family val="2"/>
      <scheme val="minor"/>
    </font>
    <font>
      <u/>
      <sz val="11"/>
      <color theme="10"/>
      <name val="Calibri"/>
      <family val="2"/>
      <scheme val="minor"/>
    </font>
    <font>
      <b/>
      <i/>
      <sz val="16"/>
      <color theme="1"/>
      <name val="Times New Roman"/>
      <family val="1"/>
    </font>
    <font>
      <u/>
      <sz val="14"/>
      <color theme="10"/>
      <name val="Calibri"/>
      <family val="2"/>
      <scheme val="minor"/>
    </font>
    <font>
      <sz val="11"/>
      <color rgb="FF000000"/>
      <name val="Times New Roman"/>
      <family val="1"/>
    </font>
    <font>
      <b/>
      <sz val="12"/>
      <color rgb="FF000000"/>
      <name val="Times New Roman"/>
      <family val="1"/>
    </font>
    <font>
      <sz val="12"/>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5"/>
      <color rgb="FF000000"/>
      <name val="Times New Roman"/>
      <family val="1"/>
    </font>
    <font>
      <b/>
      <sz val="9"/>
      <color indexed="81"/>
      <name val="Tahoma"/>
      <family val="2"/>
    </font>
    <font>
      <sz val="11"/>
      <name val="Calibri"/>
      <family val="2"/>
      <scheme val="minor"/>
    </font>
    <font>
      <b/>
      <sz val="11"/>
      <color theme="0"/>
      <name val="Calibri"/>
      <family val="2"/>
      <scheme val="minor"/>
    </font>
    <font>
      <b/>
      <sz val="11"/>
      <name val="Calibri"/>
      <family val="2"/>
      <scheme val="minor"/>
    </font>
    <font>
      <sz val="12"/>
      <color theme="1"/>
      <name val="Arial"/>
      <family val="2"/>
    </font>
    <font>
      <sz val="11"/>
      <color theme="1"/>
      <name val="Arial"/>
      <family val="2"/>
    </font>
    <font>
      <sz val="11"/>
      <color theme="1"/>
      <name val="Calibri"/>
      <family val="2"/>
      <scheme val="minor"/>
    </font>
    <font>
      <sz val="9"/>
      <color indexed="81"/>
      <name val="Tahoma"/>
      <family val="2"/>
    </font>
    <font>
      <b/>
      <sz val="10"/>
      <color indexed="81"/>
      <name val="Tahoma"/>
      <family val="2"/>
    </font>
    <font>
      <b/>
      <sz val="10"/>
      <color theme="1"/>
      <name val="Tahoma"/>
      <family val="2"/>
    </font>
    <font>
      <sz val="10"/>
      <name val="Tahoma"/>
      <family val="2"/>
    </font>
    <font>
      <sz val="10"/>
      <color rgb="FF000000"/>
      <name val="Tahoma"/>
      <family val="2"/>
    </font>
    <font>
      <sz val="10"/>
      <color theme="1"/>
      <name val="Arial"/>
      <family val="2"/>
    </font>
    <font>
      <sz val="10"/>
      <name val="Arial"/>
      <family val="2"/>
    </font>
    <font>
      <b/>
      <sz val="10"/>
      <color theme="1"/>
      <name val="Arial"/>
      <family val="2"/>
    </font>
    <font>
      <sz val="11"/>
      <color rgb="FF000000"/>
      <name val="Calibri"/>
      <family val="2"/>
      <scheme val="minor"/>
    </font>
    <font>
      <sz val="10"/>
      <color rgb="FF000000"/>
      <name val="Arial"/>
      <family val="2"/>
    </font>
    <font>
      <sz val="11"/>
      <color rgb="FF000000"/>
      <name val="Arial"/>
      <family val="2"/>
    </font>
    <font>
      <b/>
      <sz val="11"/>
      <color rgb="FF000000"/>
      <name val="Calibri"/>
      <family val="2"/>
      <scheme val="minor"/>
    </font>
    <font>
      <sz val="10"/>
      <color rgb="FF000000"/>
      <name val="Arial"/>
    </font>
  </fonts>
  <fills count="12">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70AD47"/>
        <bgColor rgb="FF000000"/>
      </patternFill>
    </fill>
    <fill>
      <patternFill patternType="solid">
        <fgColor rgb="FFC6E0B4"/>
        <bgColor rgb="FF000000"/>
      </patternFill>
    </fill>
    <fill>
      <patternFill patternType="solid">
        <fgColor theme="2" tint="-0.249977111117893"/>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rgb="FFC6E0B4"/>
        <bgColor indexed="64"/>
      </patternFill>
    </fill>
    <fill>
      <patternFill patternType="solid">
        <fgColor rgb="FFFFFFFF"/>
        <bgColor indexed="64"/>
      </patternFill>
    </fill>
    <fill>
      <patternFill patternType="solid">
        <fgColor rgb="FFFFFFFF"/>
        <bgColor rgb="FF000000"/>
      </patternFill>
    </fill>
  </fills>
  <borders count="6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style="thin">
        <color rgb="FF000000"/>
      </bottom>
      <diagonal/>
    </border>
    <border>
      <left/>
      <right style="thin">
        <color rgb="FF000000"/>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323">
    <xf numFmtId="0" fontId="0" fillId="0" borderId="0" xfId="0"/>
    <xf numFmtId="0" fontId="0" fillId="0" borderId="22" xfId="0" applyBorder="1" applyAlignment="1">
      <alignment horizontal="center" vertical="center"/>
    </xf>
    <xf numFmtId="0" fontId="22" fillId="0" borderId="37" xfId="0" applyFont="1" applyBorder="1" applyAlignment="1">
      <alignment vertical="center" wrapText="1"/>
    </xf>
    <xf numFmtId="9" fontId="23" fillId="10" borderId="37" xfId="0" applyNumberFormat="1" applyFont="1" applyFill="1" applyBorder="1" applyAlignment="1">
      <alignment vertical="center" wrapText="1"/>
    </xf>
    <xf numFmtId="0" fontId="22" fillId="0" borderId="22" xfId="0" applyFont="1" applyBorder="1" applyAlignment="1">
      <alignment vertical="center" wrapText="1"/>
    </xf>
    <xf numFmtId="0" fontId="1" fillId="0" borderId="22" xfId="0" applyFont="1" applyBorder="1" applyAlignment="1">
      <alignment horizontal="center" vertical="center"/>
    </xf>
    <xf numFmtId="0" fontId="22" fillId="0" borderId="18" xfId="0" applyFont="1" applyBorder="1" applyAlignment="1">
      <alignment horizontal="left" vertical="top" wrapText="1"/>
    </xf>
    <xf numFmtId="0" fontId="0" fillId="0" borderId="22" xfId="0" applyBorder="1" applyAlignment="1">
      <alignment wrapText="1"/>
    </xf>
    <xf numFmtId="0" fontId="21" fillId="0" borderId="22" xfId="0" applyFont="1" applyBorder="1" applyAlignment="1">
      <alignment horizontal="center" vertical="center"/>
    </xf>
    <xf numFmtId="0" fontId="0" fillId="0" borderId="22" xfId="0" applyBorder="1" applyAlignment="1">
      <alignment vertical="center"/>
    </xf>
    <xf numFmtId="0" fontId="0" fillId="0" borderId="22" xfId="0" applyBorder="1" applyAlignment="1">
      <alignment vertical="top" wrapText="1"/>
    </xf>
    <xf numFmtId="0" fontId="0" fillId="0" borderId="22" xfId="0" applyBorder="1" applyAlignment="1">
      <alignment horizontal="left" vertical="top" wrapText="1"/>
    </xf>
    <xf numFmtId="0" fontId="24" fillId="0" borderId="22" xfId="0" applyFont="1" applyBorder="1" applyAlignment="1">
      <alignment horizontal="left" vertical="center" wrapText="1"/>
    </xf>
    <xf numFmtId="0" fontId="25" fillId="0" borderId="22" xfId="0" applyFont="1" applyBorder="1" applyAlignment="1">
      <alignment horizontal="left" vertical="center" wrapText="1"/>
    </xf>
    <xf numFmtId="0" fontId="0" fillId="0" borderId="0" xfId="0" applyAlignment="1">
      <alignment horizontal="center" vertical="center"/>
    </xf>
    <xf numFmtId="0" fontId="0" fillId="0" borderId="22" xfId="0" applyBorder="1" applyAlignment="1">
      <alignment horizontal="justify" vertical="center" wrapText="1"/>
    </xf>
    <xf numFmtId="0" fontId="0" fillId="0" borderId="0" xfId="0" applyAlignment="1">
      <alignment horizontal="justify" vertical="center"/>
    </xf>
    <xf numFmtId="0" fontId="1" fillId="0" borderId="22" xfId="0" applyFont="1" applyBorder="1" applyAlignment="1">
      <alignment horizontal="center" vertical="center" wrapText="1"/>
    </xf>
    <xf numFmtId="0" fontId="15" fillId="0" borderId="22" xfId="0" applyFont="1" applyBorder="1" applyAlignment="1">
      <alignment horizontal="center" vertical="center" wrapText="1"/>
    </xf>
    <xf numFmtId="0" fontId="0" fillId="0" borderId="22" xfId="0" applyBorder="1"/>
    <xf numFmtId="0" fontId="24" fillId="0" borderId="18" xfId="0" applyFont="1" applyBorder="1" applyAlignment="1">
      <alignment horizontal="left" vertical="center" wrapText="1"/>
    </xf>
    <xf numFmtId="0" fontId="0" fillId="0" borderId="21" xfId="0" applyBorder="1" applyAlignment="1">
      <alignment horizontal="justify" vertical="center" wrapText="1"/>
    </xf>
    <xf numFmtId="0" fontId="0" fillId="0" borderId="21" xfId="0" applyBorder="1"/>
    <xf numFmtId="0" fontId="1" fillId="0" borderId="37" xfId="0" applyFont="1" applyBorder="1" applyAlignment="1">
      <alignment horizontal="center" vertical="center"/>
    </xf>
    <xf numFmtId="0" fontId="27" fillId="0" borderId="22" xfId="0" applyFont="1" applyBorder="1" applyAlignment="1">
      <alignment horizontal="justify" vertical="center" wrapText="1"/>
    </xf>
    <xf numFmtId="164" fontId="28" fillId="0" borderId="15" xfId="2" applyNumberFormat="1" applyFont="1" applyBorder="1" applyAlignment="1" applyProtection="1">
      <alignment horizontal="center" vertical="center" wrapText="1"/>
    </xf>
    <xf numFmtId="164" fontId="17" fillId="2" borderId="15" xfId="2" applyNumberFormat="1" applyFont="1" applyFill="1" applyBorder="1" applyAlignment="1" applyProtection="1">
      <alignment horizontal="center" vertical="center"/>
    </xf>
    <xf numFmtId="164" fontId="17" fillId="0" borderId="15" xfId="2" applyNumberFormat="1" applyFont="1" applyBorder="1" applyAlignment="1" applyProtection="1">
      <alignment horizontal="center" vertical="center"/>
    </xf>
    <xf numFmtId="164" fontId="17" fillId="0" borderId="16" xfId="2" applyNumberFormat="1" applyFont="1" applyBorder="1" applyAlignment="1" applyProtection="1">
      <alignment horizontal="center" vertical="center"/>
    </xf>
    <xf numFmtId="164" fontId="28" fillId="0" borderId="22" xfId="2" applyNumberFormat="1" applyFont="1" applyBorder="1" applyAlignment="1" applyProtection="1">
      <alignment horizontal="center" vertical="center" wrapText="1"/>
    </xf>
    <xf numFmtId="164" fontId="17" fillId="2" borderId="22" xfId="2" applyNumberFormat="1" applyFont="1" applyFill="1" applyBorder="1" applyAlignment="1" applyProtection="1">
      <alignment horizontal="center" vertical="center"/>
    </xf>
    <xf numFmtId="164" fontId="17" fillId="0" borderId="22" xfId="2" applyNumberFormat="1" applyFont="1" applyBorder="1" applyAlignment="1" applyProtection="1">
      <alignment horizontal="center" vertical="center"/>
    </xf>
    <xf numFmtId="164" fontId="17" fillId="0" borderId="23" xfId="2" applyNumberFormat="1" applyFont="1" applyBorder="1" applyAlignment="1" applyProtection="1">
      <alignment horizontal="center" vertical="center"/>
    </xf>
    <xf numFmtId="164" fontId="24" fillId="0" borderId="22" xfId="2" applyNumberFormat="1" applyFont="1" applyBorder="1" applyAlignment="1" applyProtection="1">
      <alignment horizontal="center" vertical="center" wrapText="1"/>
    </xf>
    <xf numFmtId="164" fontId="28" fillId="0" borderId="37" xfId="2" applyNumberFormat="1" applyFont="1" applyBorder="1" applyAlignment="1" applyProtection="1">
      <alignment horizontal="center" vertical="center" wrapText="1"/>
    </xf>
    <xf numFmtId="164" fontId="17" fillId="2" borderId="37" xfId="2" applyNumberFormat="1" applyFont="1" applyFill="1" applyBorder="1" applyAlignment="1" applyProtection="1">
      <alignment horizontal="center" vertical="center"/>
    </xf>
    <xf numFmtId="164" fontId="17" fillId="0" borderId="37" xfId="2" applyNumberFormat="1" applyFont="1" applyBorder="1" applyAlignment="1" applyProtection="1">
      <alignment horizontal="center" vertical="center"/>
    </xf>
    <xf numFmtId="164" fontId="17" fillId="0" borderId="41" xfId="2" applyNumberFormat="1" applyFont="1" applyBorder="1" applyAlignment="1" applyProtection="1">
      <alignment horizontal="center" vertical="center"/>
    </xf>
    <xf numFmtId="9" fontId="17" fillId="2" borderId="44" xfId="2" applyFont="1" applyFill="1" applyBorder="1" applyAlignment="1" applyProtection="1">
      <alignment horizontal="center" vertical="center"/>
    </xf>
    <xf numFmtId="9" fontId="17" fillId="0" borderId="45" xfId="2" applyFont="1" applyBorder="1" applyAlignment="1" applyProtection="1">
      <alignment horizontal="center" vertical="center"/>
    </xf>
    <xf numFmtId="9" fontId="28" fillId="0" borderId="43" xfId="2" applyFont="1" applyBorder="1" applyAlignment="1" applyProtection="1">
      <alignment horizontal="center" vertical="center" wrapText="1"/>
    </xf>
    <xf numFmtId="9" fontId="28" fillId="0" borderId="18" xfId="2" applyFont="1" applyBorder="1" applyAlignment="1" applyProtection="1">
      <alignment horizontal="center" vertical="center" wrapText="1"/>
    </xf>
    <xf numFmtId="9" fontId="28" fillId="0" borderId="26" xfId="2" applyFont="1" applyBorder="1" applyAlignment="1" applyProtection="1">
      <alignment horizontal="center" vertical="center" wrapText="1"/>
    </xf>
    <xf numFmtId="9" fontId="17" fillId="2" borderId="48" xfId="2" applyFont="1" applyFill="1" applyBorder="1" applyAlignment="1" applyProtection="1">
      <alignment horizontal="center" vertical="center"/>
    </xf>
    <xf numFmtId="9" fontId="17" fillId="0" borderId="51" xfId="2" applyFont="1" applyBorder="1" applyAlignment="1" applyProtection="1">
      <alignment horizontal="center" vertical="center"/>
    </xf>
    <xf numFmtId="9" fontId="18" fillId="0" borderId="21" xfId="2" applyFont="1" applyBorder="1" applyAlignment="1" applyProtection="1">
      <alignment horizontal="center" vertical="center" wrapText="1"/>
    </xf>
    <xf numFmtId="9" fontId="18" fillId="0" borderId="22" xfId="2" applyFont="1" applyBorder="1" applyAlignment="1" applyProtection="1">
      <alignment horizontal="center" vertical="center"/>
    </xf>
    <xf numFmtId="9" fontId="18" fillId="0" borderId="18" xfId="2" applyFont="1" applyBorder="1" applyAlignment="1" applyProtection="1">
      <alignment horizontal="center" vertical="center"/>
    </xf>
    <xf numFmtId="9" fontId="18" fillId="0" borderId="21" xfId="2" applyFont="1" applyBorder="1" applyAlignment="1" applyProtection="1">
      <alignment horizontal="center" vertical="center"/>
    </xf>
    <xf numFmtId="9" fontId="28" fillId="0" borderId="16" xfId="2" applyFont="1" applyBorder="1" applyAlignment="1" applyProtection="1">
      <alignment horizontal="center" vertical="center" wrapText="1"/>
    </xf>
    <xf numFmtId="9" fontId="28" fillId="0" borderId="23" xfId="2" applyFont="1" applyBorder="1" applyAlignment="1" applyProtection="1">
      <alignment horizontal="center" vertical="center" wrapText="1"/>
    </xf>
    <xf numFmtId="9" fontId="28" fillId="0" borderId="30" xfId="2" applyFont="1" applyBorder="1" applyAlignment="1" applyProtection="1">
      <alignment horizontal="center" vertical="center" wrapText="1"/>
    </xf>
    <xf numFmtId="9" fontId="8" fillId="6" borderId="37" xfId="2" applyFont="1" applyFill="1" applyBorder="1" applyAlignment="1" applyProtection="1">
      <alignment horizontal="center" vertical="center" wrapText="1"/>
    </xf>
    <xf numFmtId="9" fontId="8" fillId="3" borderId="37" xfId="2" applyFont="1" applyFill="1" applyBorder="1" applyAlignment="1" applyProtection="1">
      <alignment horizontal="center" vertical="center" wrapText="1"/>
    </xf>
    <xf numFmtId="9" fontId="18" fillId="2" borderId="0" xfId="2" applyFont="1" applyFill="1" applyProtection="1"/>
    <xf numFmtId="164" fontId="28" fillId="0" borderId="29" xfId="2" applyNumberFormat="1" applyFont="1" applyBorder="1" applyAlignment="1" applyProtection="1">
      <alignment horizontal="center" vertical="center" wrapText="1"/>
    </xf>
    <xf numFmtId="164" fontId="17" fillId="2" borderId="29" xfId="2" applyNumberFormat="1" applyFont="1" applyFill="1" applyBorder="1" applyAlignment="1" applyProtection="1">
      <alignment horizontal="center" vertical="center"/>
    </xf>
    <xf numFmtId="164" fontId="17" fillId="0" borderId="29" xfId="2" applyNumberFormat="1" applyFont="1" applyBorder="1" applyAlignment="1" applyProtection="1">
      <alignment horizontal="center" vertical="center"/>
    </xf>
    <xf numFmtId="164" fontId="17" fillId="0" borderId="30" xfId="2" applyNumberFormat="1" applyFont="1" applyBorder="1" applyAlignment="1" applyProtection="1">
      <alignment horizontal="center" vertical="center"/>
    </xf>
    <xf numFmtId="0" fontId="17" fillId="2" borderId="37" xfId="2" applyNumberFormat="1" applyFont="1" applyFill="1" applyBorder="1" applyAlignment="1" applyProtection="1">
      <alignment horizontal="center" vertical="center"/>
    </xf>
    <xf numFmtId="9" fontId="18" fillId="0" borderId="19" xfId="2" applyFont="1" applyBorder="1" applyAlignment="1" applyProtection="1">
      <alignment horizontal="center" vertical="center"/>
    </xf>
    <xf numFmtId="9" fontId="18" fillId="0" borderId="0" xfId="2" applyFont="1" applyAlignment="1" applyProtection="1">
      <alignment horizontal="center" vertical="center"/>
    </xf>
    <xf numFmtId="9" fontId="18" fillId="0" borderId="56" xfId="2" applyFont="1" applyBorder="1" applyAlignment="1" applyProtection="1">
      <alignment horizontal="center" vertical="center" wrapText="1"/>
    </xf>
    <xf numFmtId="9" fontId="18" fillId="0" borderId="55" xfId="2" applyFont="1" applyBorder="1" applyAlignment="1" applyProtection="1">
      <alignment horizontal="center" vertical="center"/>
    </xf>
    <xf numFmtId="9" fontId="18" fillId="0" borderId="56" xfId="2" applyFont="1" applyBorder="1" applyAlignment="1" applyProtection="1">
      <alignment horizontal="center" vertical="center"/>
    </xf>
    <xf numFmtId="9" fontId="18" fillId="0" borderId="13" xfId="2" applyFont="1" applyBorder="1" applyAlignment="1" applyProtection="1">
      <alignment horizontal="center" vertical="center"/>
    </xf>
    <xf numFmtId="9" fontId="18" fillId="0" borderId="57" xfId="2" applyFont="1" applyBorder="1" applyAlignment="1" applyProtection="1">
      <alignment horizontal="center" vertical="center"/>
    </xf>
    <xf numFmtId="9" fontId="1" fillId="8" borderId="22" xfId="2" applyFont="1" applyFill="1" applyBorder="1" applyAlignment="1" applyProtection="1">
      <alignment horizontal="center" vertical="center" wrapText="1"/>
    </xf>
    <xf numFmtId="9" fontId="18" fillId="0" borderId="33" xfId="2" applyFont="1" applyBorder="1" applyAlignment="1" applyProtection="1">
      <alignment horizontal="center" vertical="center" wrapText="1"/>
    </xf>
    <xf numFmtId="164" fontId="24" fillId="0" borderId="16" xfId="2" applyNumberFormat="1" applyFont="1" applyBorder="1" applyAlignment="1" applyProtection="1">
      <alignment horizontal="center" vertical="center"/>
    </xf>
    <xf numFmtId="164" fontId="24" fillId="2" borderId="22" xfId="2" applyNumberFormat="1" applyFont="1" applyFill="1" applyBorder="1" applyAlignment="1" applyProtection="1">
      <alignment horizontal="center" vertical="center"/>
    </xf>
    <xf numFmtId="164" fontId="24" fillId="0" borderId="22" xfId="2" applyNumberFormat="1" applyFont="1" applyBorder="1" applyAlignment="1" applyProtection="1">
      <alignment horizontal="center" vertical="center"/>
    </xf>
    <xf numFmtId="164" fontId="24" fillId="0" borderId="23" xfId="2" applyNumberFormat="1" applyFont="1" applyBorder="1" applyAlignment="1" applyProtection="1">
      <alignment horizontal="center" vertical="center"/>
    </xf>
    <xf numFmtId="9" fontId="24" fillId="2" borderId="0" xfId="2" applyFont="1" applyFill="1" applyProtection="1"/>
    <xf numFmtId="9" fontId="24" fillId="2" borderId="48" xfId="2" applyFont="1" applyFill="1" applyBorder="1" applyAlignment="1" applyProtection="1">
      <alignment horizontal="center" vertical="center"/>
    </xf>
    <xf numFmtId="9" fontId="24" fillId="0" borderId="51" xfId="2" applyFont="1" applyBorder="1" applyAlignment="1" applyProtection="1">
      <alignment horizontal="center" vertical="center"/>
    </xf>
    <xf numFmtId="164" fontId="24" fillId="2" borderId="29" xfId="2" applyNumberFormat="1" applyFont="1" applyFill="1" applyBorder="1" applyAlignment="1" applyProtection="1">
      <alignment horizontal="center" vertical="center"/>
    </xf>
    <xf numFmtId="0" fontId="24" fillId="2" borderId="29" xfId="2" applyNumberFormat="1" applyFont="1" applyFill="1" applyBorder="1" applyAlignment="1" applyProtection="1">
      <alignment horizontal="center" vertical="center"/>
    </xf>
    <xf numFmtId="164" fontId="24" fillId="0" borderId="29" xfId="2" applyNumberFormat="1" applyFont="1" applyBorder="1" applyAlignment="1" applyProtection="1">
      <alignment horizontal="center" vertical="center"/>
    </xf>
    <xf numFmtId="164" fontId="24" fillId="0" borderId="30" xfId="2" applyNumberFormat="1" applyFont="1" applyBorder="1" applyAlignment="1" applyProtection="1">
      <alignment horizontal="center" vertical="center"/>
    </xf>
    <xf numFmtId="9" fontId="18" fillId="0" borderId="35" xfId="2" applyFont="1" applyBorder="1" applyAlignment="1" applyProtection="1">
      <alignment horizontal="center" vertical="center" wrapText="1"/>
    </xf>
    <xf numFmtId="9" fontId="28" fillId="0" borderId="15" xfId="2" applyFont="1" applyBorder="1" applyAlignment="1" applyProtection="1">
      <alignment horizontal="center" vertical="center" wrapText="1"/>
    </xf>
    <xf numFmtId="9" fontId="28" fillId="0" borderId="22" xfId="2" applyFont="1" applyBorder="1" applyAlignment="1" applyProtection="1">
      <alignment horizontal="center" vertical="center" wrapText="1"/>
    </xf>
    <xf numFmtId="164" fontId="17" fillId="2" borderId="22" xfId="2" applyNumberFormat="1" applyFont="1" applyFill="1" applyBorder="1" applyAlignment="1" applyProtection="1">
      <alignment horizontal="center" vertical="center" wrapText="1"/>
    </xf>
    <xf numFmtId="164" fontId="17" fillId="0" borderId="22" xfId="2" applyNumberFormat="1" applyFont="1" applyBorder="1" applyAlignment="1" applyProtection="1">
      <alignment horizontal="center" vertical="center" wrapText="1"/>
    </xf>
    <xf numFmtId="164" fontId="17" fillId="0" borderId="23" xfId="2" applyNumberFormat="1" applyFont="1" applyBorder="1" applyAlignment="1" applyProtection="1">
      <alignment horizontal="center" vertical="center" wrapText="1"/>
    </xf>
    <xf numFmtId="9" fontId="28" fillId="0" borderId="29" xfId="2" applyFont="1" applyBorder="1" applyAlignment="1" applyProtection="1">
      <alignment horizontal="center" vertical="center" wrapText="1"/>
    </xf>
    <xf numFmtId="164" fontId="17" fillId="2" borderId="29" xfId="2" applyNumberFormat="1" applyFont="1" applyFill="1" applyBorder="1" applyAlignment="1" applyProtection="1">
      <alignment horizontal="center" vertical="center" wrapText="1"/>
    </xf>
    <xf numFmtId="164" fontId="17" fillId="0" borderId="29" xfId="2" applyNumberFormat="1" applyFont="1" applyBorder="1" applyAlignment="1" applyProtection="1">
      <alignment horizontal="center" vertical="center" wrapText="1"/>
    </xf>
    <xf numFmtId="164" fontId="17" fillId="0" borderId="30" xfId="2" applyNumberFormat="1" applyFont="1" applyBorder="1" applyAlignment="1" applyProtection="1">
      <alignment horizontal="center" vertical="center" wrapText="1"/>
    </xf>
    <xf numFmtId="9" fontId="28" fillId="0" borderId="14" xfId="2" applyFont="1" applyBorder="1" applyAlignment="1" applyProtection="1">
      <alignment horizontal="center" vertical="center" wrapText="1"/>
    </xf>
    <xf numFmtId="9" fontId="28" fillId="0" borderId="19" xfId="2" applyFont="1" applyBorder="1" applyAlignment="1" applyProtection="1">
      <alignment horizontal="center" vertical="center" wrapText="1"/>
    </xf>
    <xf numFmtId="9" fontId="28" fillId="0" borderId="27" xfId="2" applyFont="1" applyBorder="1" applyAlignment="1" applyProtection="1">
      <alignment horizontal="center" vertical="center" wrapText="1"/>
    </xf>
    <xf numFmtId="0" fontId="0" fillId="0" borderId="0" xfId="0" applyAlignment="1">
      <alignment vertical="center"/>
    </xf>
    <xf numFmtId="0" fontId="14" fillId="7" borderId="22" xfId="0" applyFont="1" applyFill="1" applyBorder="1" applyAlignment="1">
      <alignment horizontal="center" vertical="center" wrapText="1"/>
    </xf>
    <xf numFmtId="0" fontId="30" fillId="3" borderId="22"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0" fillId="4" borderId="55" xfId="0" applyFill="1" applyBorder="1" applyAlignment="1">
      <alignment horizontal="center" vertical="center" wrapText="1"/>
    </xf>
    <xf numFmtId="0" fontId="13" fillId="0" borderId="55" xfId="0" applyFont="1" applyBorder="1" applyAlignment="1">
      <alignment horizontal="center" vertical="center" wrapText="1"/>
    </xf>
    <xf numFmtId="0" fontId="13" fillId="0" borderId="55" xfId="0" applyFont="1" applyBorder="1" applyAlignment="1">
      <alignment vertical="center" wrapText="1"/>
    </xf>
    <xf numFmtId="0" fontId="13" fillId="0" borderId="0" xfId="0" applyFont="1"/>
    <xf numFmtId="0" fontId="0" fillId="4" borderId="22" xfId="0" applyFill="1" applyBorder="1" applyAlignment="1">
      <alignment horizontal="center" vertical="center" wrapText="1"/>
    </xf>
    <xf numFmtId="0" fontId="13" fillId="0" borderId="22" xfId="0" applyFont="1" applyBorder="1" applyAlignment="1">
      <alignment horizontal="center" vertical="center" wrapText="1"/>
    </xf>
    <xf numFmtId="0" fontId="13" fillId="0" borderId="22" xfId="0" applyFont="1" applyBorder="1" applyAlignment="1">
      <alignment horizontal="justify" vertical="center" wrapText="1"/>
    </xf>
    <xf numFmtId="0" fontId="13" fillId="0" borderId="22" xfId="0" applyFont="1" applyBorder="1" applyAlignment="1">
      <alignment vertical="center" wrapText="1"/>
    </xf>
    <xf numFmtId="9" fontId="0" fillId="0" borderId="21" xfId="2" applyFont="1" applyBorder="1" applyAlignment="1" applyProtection="1">
      <alignment horizontal="center" vertical="center" wrapText="1"/>
    </xf>
    <xf numFmtId="0" fontId="0" fillId="5" borderId="22" xfId="0" applyFill="1" applyBorder="1" applyAlignment="1">
      <alignment horizontal="center" vertical="center" wrapText="1"/>
    </xf>
    <xf numFmtId="0" fontId="0" fillId="9" borderId="22" xfId="0" applyFill="1" applyBorder="1" applyAlignment="1">
      <alignment horizontal="center" vertical="center" wrapText="1"/>
    </xf>
    <xf numFmtId="0" fontId="0" fillId="0" borderId="0" xfId="0" applyAlignment="1">
      <alignment horizontal="center" vertical="center" wrapText="1"/>
    </xf>
    <xf numFmtId="0" fontId="0" fillId="0" borderId="61" xfId="0" applyBorder="1" applyAlignment="1">
      <alignment horizontal="center" vertical="center" wrapText="1"/>
    </xf>
    <xf numFmtId="0" fontId="13" fillId="11" borderId="22" xfId="0" applyFont="1" applyFill="1" applyBorder="1" applyAlignment="1">
      <alignment horizontal="center" vertical="center" wrapText="1"/>
    </xf>
    <xf numFmtId="0" fontId="0" fillId="4" borderId="35" xfId="0" applyFill="1" applyBorder="1" applyAlignment="1">
      <alignment horizontal="center" vertical="center" wrapText="1"/>
    </xf>
    <xf numFmtId="0" fontId="0" fillId="5" borderId="35" xfId="0" applyFill="1" applyBorder="1" applyAlignment="1">
      <alignment horizontal="center" vertical="center" wrapText="1"/>
    </xf>
    <xf numFmtId="0" fontId="0" fillId="2" borderId="0" xfId="0" applyFill="1"/>
    <xf numFmtId="0" fontId="3" fillId="2" borderId="0" xfId="0" applyFont="1" applyFill="1"/>
    <xf numFmtId="0" fontId="1" fillId="2" borderId="1" xfId="0" applyFont="1" applyFill="1" applyBorder="1" applyAlignment="1">
      <alignment horizontal="center" vertical="center"/>
    </xf>
    <xf numFmtId="0" fontId="0" fillId="2" borderId="0" xfId="0" applyFill="1" applyAlignment="1">
      <alignment vertical="center"/>
    </xf>
    <xf numFmtId="0" fontId="8" fillId="3" borderId="40"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10" fillId="0" borderId="14"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15" xfId="0" applyFont="1" applyBorder="1" applyAlignment="1">
      <alignment horizontal="center" vertical="center" wrapText="1"/>
    </xf>
    <xf numFmtId="9" fontId="28" fillId="0" borderId="15" xfId="0" applyNumberFormat="1" applyFont="1" applyBorder="1" applyAlignment="1">
      <alignment horizontal="center" vertical="center" wrapText="1"/>
    </xf>
    <xf numFmtId="0" fontId="17" fillId="2" borderId="15" xfId="0" applyFont="1" applyFill="1" applyBorder="1" applyAlignment="1">
      <alignment horizontal="center" vertical="center"/>
    </xf>
    <xf numFmtId="0" fontId="17" fillId="0" borderId="15" xfId="0" applyFont="1" applyBorder="1" applyAlignment="1">
      <alignment horizontal="center" vertical="center"/>
    </xf>
    <xf numFmtId="0" fontId="17" fillId="2" borderId="39" xfId="0" applyFont="1" applyFill="1" applyBorder="1" applyAlignment="1">
      <alignment horizontal="center" vertical="center"/>
    </xf>
    <xf numFmtId="9" fontId="17" fillId="2" borderId="44" xfId="0" applyNumberFormat="1" applyFont="1" applyFill="1" applyBorder="1" applyAlignment="1">
      <alignment horizontal="center" vertical="center"/>
    </xf>
    <xf numFmtId="0" fontId="17" fillId="2" borderId="44"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28" fillId="0" borderId="4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9" xfId="0" applyFont="1" applyBorder="1" applyAlignment="1">
      <alignment horizontal="center" vertical="center" wrapText="1"/>
    </xf>
    <xf numFmtId="0" fontId="17" fillId="2" borderId="29" xfId="0" applyFont="1" applyFill="1" applyBorder="1" applyAlignment="1">
      <alignment horizontal="center" vertical="center"/>
    </xf>
    <xf numFmtId="0" fontId="17" fillId="0" borderId="29" xfId="0" applyFont="1" applyBorder="1" applyAlignment="1">
      <alignment horizontal="center" vertical="center"/>
    </xf>
    <xf numFmtId="0" fontId="17" fillId="2" borderId="42" xfId="0" applyFont="1" applyFill="1" applyBorder="1" applyAlignment="1">
      <alignment horizontal="center" vertical="center"/>
    </xf>
    <xf numFmtId="9" fontId="17" fillId="2" borderId="48" xfId="0" applyNumberFormat="1" applyFont="1" applyFill="1" applyBorder="1" applyAlignment="1">
      <alignment horizontal="center" vertical="center"/>
    </xf>
    <xf numFmtId="0" fontId="17" fillId="2" borderId="48" xfId="0" applyFont="1" applyFill="1" applyBorder="1" applyAlignment="1">
      <alignment horizontal="center" vertical="center"/>
    </xf>
    <xf numFmtId="0" fontId="10" fillId="0" borderId="46"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2" xfId="0" applyFont="1" applyBorder="1" applyAlignment="1">
      <alignment horizontal="center" vertical="center" wrapText="1"/>
    </xf>
    <xf numFmtId="0" fontId="17" fillId="2" borderId="22" xfId="0" applyFont="1" applyFill="1" applyBorder="1" applyAlignment="1">
      <alignment horizontal="center" vertical="center"/>
    </xf>
    <xf numFmtId="0" fontId="17" fillId="0" borderId="22" xfId="0" applyFont="1" applyBorder="1" applyAlignment="1">
      <alignment horizontal="center" vertical="center"/>
    </xf>
    <xf numFmtId="0" fontId="17" fillId="0" borderId="22" xfId="0" applyFont="1" applyBorder="1" applyAlignment="1">
      <alignment horizontal="center" vertical="center" wrapText="1"/>
    </xf>
    <xf numFmtId="0" fontId="24" fillId="0" borderId="22" xfId="0" applyFont="1" applyBorder="1" applyAlignment="1">
      <alignment horizontal="center" vertical="center" wrapText="1"/>
    </xf>
    <xf numFmtId="0" fontId="11"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7" xfId="0" applyFont="1" applyBorder="1" applyAlignment="1">
      <alignment horizontal="center" vertical="center" wrapText="1"/>
    </xf>
    <xf numFmtId="164" fontId="31" fillId="0" borderId="29" xfId="2" applyNumberFormat="1" applyFont="1" applyBorder="1" applyAlignment="1" applyProtection="1">
      <alignment horizontal="center" vertical="center" wrapText="1"/>
    </xf>
    <xf numFmtId="0" fontId="28"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4" xfId="0" applyFont="1" applyBorder="1" applyAlignment="1">
      <alignment horizontal="center" vertical="center" wrapText="1"/>
    </xf>
    <xf numFmtId="0" fontId="10" fillId="0" borderId="24"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37" xfId="0" applyFont="1" applyBorder="1" applyAlignment="1">
      <alignment horizontal="center" vertical="center" wrapText="1"/>
    </xf>
    <xf numFmtId="0" fontId="17" fillId="2" borderId="37" xfId="0" applyFont="1" applyFill="1" applyBorder="1" applyAlignment="1">
      <alignment horizontal="center" vertical="center"/>
    </xf>
    <xf numFmtId="164" fontId="17" fillId="2" borderId="37" xfId="0" applyNumberFormat="1" applyFont="1" applyFill="1" applyBorder="1" applyAlignment="1">
      <alignment horizontal="center" vertical="center"/>
    </xf>
    <xf numFmtId="0" fontId="17" fillId="0" borderId="37" xfId="0" applyFont="1" applyBorder="1" applyAlignment="1">
      <alignment horizontal="center" vertical="center"/>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24" fillId="2" borderId="0" xfId="0" applyFont="1" applyFill="1" applyAlignment="1">
      <alignment vertical="center"/>
    </xf>
    <xf numFmtId="0" fontId="28" fillId="0" borderId="14" xfId="0" applyFont="1" applyBorder="1" applyAlignment="1">
      <alignment horizontal="center" vertical="center" wrapText="1"/>
    </xf>
    <xf numFmtId="0" fontId="24" fillId="2" borderId="15" xfId="0" applyFont="1" applyFill="1" applyBorder="1" applyAlignment="1">
      <alignment horizontal="center" vertical="center"/>
    </xf>
    <xf numFmtId="0" fontId="24" fillId="0" borderId="15" xfId="0" applyFont="1" applyBorder="1" applyAlignment="1">
      <alignment horizontal="center" vertical="center"/>
    </xf>
    <xf numFmtId="0" fontId="24" fillId="0" borderId="0" xfId="0" applyFont="1"/>
    <xf numFmtId="0" fontId="28" fillId="0" borderId="19" xfId="0" applyFont="1" applyBorder="1" applyAlignment="1">
      <alignment horizontal="center" vertical="center" wrapText="1"/>
    </xf>
    <xf numFmtId="0" fontId="24" fillId="2" borderId="22" xfId="0" applyFont="1" applyFill="1" applyBorder="1" applyAlignment="1">
      <alignment horizontal="center" vertical="center"/>
    </xf>
    <xf numFmtId="0" fontId="24" fillId="0" borderId="22" xfId="0" applyFont="1" applyBorder="1" applyAlignment="1">
      <alignment horizontal="center" vertical="center"/>
    </xf>
    <xf numFmtId="0" fontId="24" fillId="2" borderId="0" xfId="0" applyFont="1" applyFill="1"/>
    <xf numFmtId="0" fontId="28" fillId="0" borderId="24" xfId="0" applyFont="1" applyBorder="1" applyAlignment="1">
      <alignment horizontal="center" vertical="center" wrapText="1"/>
    </xf>
    <xf numFmtId="0" fontId="28" fillId="0" borderId="27" xfId="0" applyFont="1" applyBorder="1" applyAlignment="1">
      <alignment horizontal="center" vertical="center" wrapText="1"/>
    </xf>
    <xf numFmtId="0" fontId="24" fillId="2" borderId="29" xfId="0" applyFont="1" applyFill="1" applyBorder="1" applyAlignment="1">
      <alignment horizontal="center" vertical="center"/>
    </xf>
    <xf numFmtId="164" fontId="24" fillId="2" borderId="29" xfId="0" applyNumberFormat="1" applyFont="1" applyFill="1" applyBorder="1" applyAlignment="1">
      <alignment horizontal="center" vertical="center"/>
    </xf>
    <xf numFmtId="0" fontId="24" fillId="0" borderId="29" xfId="0" applyFont="1" applyBorder="1" applyAlignment="1">
      <alignment horizontal="center" vertical="center"/>
    </xf>
    <xf numFmtId="0" fontId="24" fillId="2" borderId="42" xfId="0" applyFont="1" applyFill="1" applyBorder="1" applyAlignment="1">
      <alignment horizontal="center" vertical="center"/>
    </xf>
    <xf numFmtId="9" fontId="24" fillId="2" borderId="48" xfId="0" applyNumberFormat="1" applyFont="1" applyFill="1" applyBorder="1" applyAlignment="1">
      <alignment horizontal="center" vertical="center"/>
    </xf>
    <xf numFmtId="0" fontId="24" fillId="2" borderId="48" xfId="0" applyFont="1" applyFill="1" applyBorder="1" applyAlignment="1">
      <alignment horizontal="center" vertical="center"/>
    </xf>
    <xf numFmtId="0" fontId="28" fillId="0" borderId="63" xfId="0" applyFont="1" applyBorder="1" applyAlignment="1">
      <alignment horizontal="center" vertical="center" wrapText="1"/>
    </xf>
    <xf numFmtId="0" fontId="17" fillId="0" borderId="16" xfId="0" applyFont="1" applyBorder="1" applyAlignment="1">
      <alignment horizontal="center" vertical="center"/>
    </xf>
    <xf numFmtId="0" fontId="17" fillId="0" borderId="47" xfId="0" applyFont="1" applyBorder="1" applyAlignment="1">
      <alignment horizontal="center" vertical="center"/>
    </xf>
    <xf numFmtId="0" fontId="28" fillId="0" borderId="33" xfId="0" applyFont="1" applyBorder="1" applyAlignment="1">
      <alignment horizontal="center" vertical="center" wrapText="1"/>
    </xf>
    <xf numFmtId="0" fontId="17" fillId="0" borderId="23" xfId="0" applyFont="1" applyBorder="1" applyAlignment="1">
      <alignment horizontal="center" vertical="center"/>
    </xf>
    <xf numFmtId="0" fontId="17" fillId="0" borderId="21" xfId="0" applyFont="1" applyBorder="1" applyAlignment="1">
      <alignment horizontal="center" vertical="center"/>
    </xf>
    <xf numFmtId="0" fontId="28" fillId="0" borderId="64" xfId="0" applyFont="1" applyBorder="1" applyAlignment="1">
      <alignment horizontal="center" vertical="center" wrapText="1"/>
    </xf>
    <xf numFmtId="0" fontId="17" fillId="0" borderId="30" xfId="0" applyFont="1" applyBorder="1" applyAlignment="1">
      <alignment horizontal="center" vertical="center"/>
    </xf>
    <xf numFmtId="0" fontId="10" fillId="0" borderId="60" xfId="0" applyFont="1" applyBorder="1" applyAlignment="1">
      <alignment horizontal="center" vertical="center" wrapText="1"/>
    </xf>
    <xf numFmtId="0" fontId="3" fillId="2" borderId="0" xfId="0" applyFont="1" applyFill="1" applyAlignment="1">
      <alignment vertical="center"/>
    </xf>
    <xf numFmtId="1" fontId="28" fillId="0" borderId="31" xfId="0" applyNumberFormat="1" applyFont="1" applyBorder="1" applyAlignment="1">
      <alignment horizontal="center" vertical="center" wrapText="1"/>
    </xf>
    <xf numFmtId="1" fontId="28" fillId="0" borderId="15" xfId="0" applyNumberFormat="1" applyFont="1" applyBorder="1" applyAlignment="1">
      <alignment horizontal="center" vertical="center" wrapText="1"/>
    </xf>
    <xf numFmtId="165" fontId="28" fillId="0" borderId="15" xfId="0" applyNumberFormat="1" applyFont="1" applyBorder="1" applyAlignment="1">
      <alignment horizontal="center" vertical="center" wrapText="1"/>
    </xf>
    <xf numFmtId="165" fontId="17" fillId="2" borderId="15" xfId="0" applyNumberFormat="1" applyFont="1" applyFill="1" applyBorder="1" applyAlignment="1">
      <alignment horizontal="center" vertical="center"/>
    </xf>
    <xf numFmtId="165" fontId="17" fillId="0" borderId="15" xfId="0" applyNumberFormat="1" applyFont="1" applyBorder="1" applyAlignment="1">
      <alignment horizontal="center" vertical="center"/>
    </xf>
    <xf numFmtId="1" fontId="28" fillId="0" borderId="17" xfId="0" applyNumberFormat="1" applyFont="1" applyBorder="1" applyAlignment="1">
      <alignment horizontal="center" vertical="center" wrapText="1"/>
    </xf>
    <xf numFmtId="1" fontId="28" fillId="0" borderId="22" xfId="0" applyNumberFormat="1" applyFont="1" applyBorder="1" applyAlignment="1">
      <alignment horizontal="center" vertical="center" wrapText="1"/>
    </xf>
    <xf numFmtId="165" fontId="28" fillId="0" borderId="22" xfId="0" applyNumberFormat="1" applyFont="1" applyBorder="1" applyAlignment="1">
      <alignment horizontal="center" vertical="center" wrapText="1"/>
    </xf>
    <xf numFmtId="165" fontId="17" fillId="2" borderId="22" xfId="0" applyNumberFormat="1" applyFont="1" applyFill="1" applyBorder="1" applyAlignment="1">
      <alignment horizontal="center" vertical="center"/>
    </xf>
    <xf numFmtId="165" fontId="17" fillId="0" borderId="22" xfId="0" applyNumberFormat="1" applyFont="1" applyBorder="1" applyAlignment="1">
      <alignment horizontal="center" vertical="center"/>
    </xf>
    <xf numFmtId="0" fontId="0" fillId="2" borderId="0" xfId="0" applyFill="1" applyAlignment="1">
      <alignment wrapText="1"/>
    </xf>
    <xf numFmtId="1" fontId="17" fillId="0" borderId="22" xfId="0" applyNumberFormat="1" applyFont="1" applyBorder="1" applyAlignment="1">
      <alignment horizontal="center" vertical="center" wrapText="1"/>
    </xf>
    <xf numFmtId="165" fontId="17" fillId="0" borderId="22" xfId="0" applyNumberFormat="1" applyFont="1" applyBorder="1" applyAlignment="1">
      <alignment horizontal="center" vertical="center" wrapText="1"/>
    </xf>
    <xf numFmtId="165" fontId="17" fillId="2" borderId="22" xfId="0" applyNumberFormat="1" applyFont="1" applyFill="1" applyBorder="1" applyAlignment="1">
      <alignment horizontal="center" vertical="center" wrapText="1"/>
    </xf>
    <xf numFmtId="0" fontId="17" fillId="2" borderId="22" xfId="0" applyFont="1" applyFill="1" applyBorder="1" applyAlignment="1">
      <alignment horizontal="center" vertical="center" wrapText="1"/>
    </xf>
    <xf numFmtId="0" fontId="0" fillId="0" borderId="0" xfId="0" applyAlignment="1">
      <alignment wrapText="1"/>
    </xf>
    <xf numFmtId="1" fontId="28" fillId="0" borderId="25" xfId="0" applyNumberFormat="1" applyFont="1" applyBorder="1" applyAlignment="1">
      <alignment horizontal="center" vertical="center" wrapText="1"/>
    </xf>
    <xf numFmtId="1" fontId="28" fillId="0" borderId="29" xfId="0" applyNumberFormat="1" applyFont="1" applyBorder="1" applyAlignment="1">
      <alignment horizontal="center" vertical="center" wrapText="1"/>
    </xf>
    <xf numFmtId="165" fontId="28" fillId="0" borderId="29" xfId="0" applyNumberFormat="1" applyFont="1" applyBorder="1" applyAlignment="1">
      <alignment horizontal="center" vertical="center" wrapText="1"/>
    </xf>
    <xf numFmtId="165" fontId="17" fillId="2" borderId="29" xfId="0" applyNumberFormat="1" applyFont="1" applyFill="1" applyBorder="1" applyAlignment="1">
      <alignment horizontal="center" vertical="center" wrapText="1"/>
    </xf>
    <xf numFmtId="0" fontId="17" fillId="2" borderId="29" xfId="0" applyFont="1" applyFill="1" applyBorder="1" applyAlignment="1">
      <alignment horizontal="center" vertical="center" wrapText="1"/>
    </xf>
    <xf numFmtId="165" fontId="17" fillId="0" borderId="29" xfId="0" applyNumberFormat="1" applyFont="1" applyBorder="1" applyAlignment="1">
      <alignment horizontal="center" vertical="center" wrapText="1"/>
    </xf>
    <xf numFmtId="0" fontId="17" fillId="0" borderId="29" xfId="0" applyFont="1" applyBorder="1" applyAlignment="1">
      <alignment horizontal="center" vertical="center" wrapText="1"/>
    </xf>
    <xf numFmtId="0" fontId="0" fillId="2" borderId="22" xfId="0" applyFill="1" applyBorder="1"/>
    <xf numFmtId="1" fontId="17" fillId="2" borderId="48" xfId="0" applyNumberFormat="1" applyFont="1" applyFill="1" applyBorder="1" applyAlignment="1">
      <alignment horizontal="center" vertical="center"/>
    </xf>
    <xf numFmtId="165" fontId="17" fillId="2" borderId="48" xfId="0" applyNumberFormat="1" applyFont="1" applyFill="1" applyBorder="1" applyAlignment="1">
      <alignment horizontal="center" vertical="center"/>
    </xf>
    <xf numFmtId="9" fontId="28" fillId="0" borderId="16" xfId="0" applyNumberFormat="1" applyFont="1" applyBorder="1" applyAlignment="1">
      <alignment horizontal="center" vertical="center" wrapText="1"/>
    </xf>
    <xf numFmtId="164" fontId="28" fillId="0" borderId="15" xfId="0" applyNumberFormat="1" applyFont="1" applyBorder="1" applyAlignment="1">
      <alignment horizontal="center" vertical="center" wrapText="1"/>
    </xf>
    <xf numFmtId="0" fontId="29" fillId="11" borderId="15" xfId="0" applyFont="1" applyFill="1" applyBorder="1" applyAlignment="1">
      <alignment horizontal="center" vertical="center"/>
    </xf>
    <xf numFmtId="164" fontId="29" fillId="11" borderId="15" xfId="0" applyNumberFormat="1" applyFont="1" applyFill="1" applyBorder="1" applyAlignment="1">
      <alignment horizontal="center" vertical="center"/>
    </xf>
    <xf numFmtId="164" fontId="29" fillId="0" borderId="15" xfId="0" applyNumberFormat="1" applyFont="1" applyBorder="1" applyAlignment="1">
      <alignment horizontal="center" vertical="center"/>
    </xf>
    <xf numFmtId="0" fontId="29" fillId="0" borderId="15" xfId="0" applyFont="1" applyBorder="1" applyAlignment="1">
      <alignment horizontal="center" vertical="center"/>
    </xf>
    <xf numFmtId="9" fontId="28" fillId="0" borderId="23" xfId="0" applyNumberFormat="1" applyFont="1" applyBorder="1" applyAlignment="1">
      <alignment horizontal="center" vertical="center" wrapText="1"/>
    </xf>
    <xf numFmtId="164" fontId="28" fillId="0" borderId="22" xfId="0" applyNumberFormat="1" applyFont="1" applyBorder="1" applyAlignment="1">
      <alignment horizontal="center" vertical="center" wrapText="1"/>
    </xf>
    <xf numFmtId="164" fontId="29" fillId="11" borderId="22" xfId="0" applyNumberFormat="1" applyFont="1" applyFill="1" applyBorder="1" applyAlignment="1">
      <alignment horizontal="center" vertical="center"/>
    </xf>
    <xf numFmtId="0" fontId="29" fillId="11" borderId="22" xfId="0" applyFont="1" applyFill="1" applyBorder="1" applyAlignment="1">
      <alignment horizontal="center" vertical="center"/>
    </xf>
    <xf numFmtId="164" fontId="29" fillId="0" borderId="22" xfId="0" applyNumberFormat="1" applyFont="1" applyBorder="1" applyAlignment="1">
      <alignment horizontal="center" vertical="center"/>
    </xf>
    <xf numFmtId="0" fontId="29" fillId="0" borderId="22" xfId="0" applyFont="1" applyBorder="1" applyAlignment="1">
      <alignment horizontal="center" vertical="center"/>
    </xf>
    <xf numFmtId="0" fontId="0" fillId="2" borderId="2" xfId="0" applyFill="1" applyBorder="1" applyAlignment="1">
      <alignment horizontal="center" vertical="center"/>
    </xf>
    <xf numFmtId="0" fontId="16" fillId="2" borderId="0" xfId="0" applyFont="1" applyFill="1"/>
    <xf numFmtId="0" fontId="10" fillId="0" borderId="14"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32"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1" applyFont="1" applyFill="1" applyAlignment="1" applyProtection="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2" borderId="0" xfId="0" applyFill="1" applyAlignment="1">
      <alignment horizontal="center"/>
    </xf>
    <xf numFmtId="0" fontId="6" fillId="2" borderId="0" xfId="0" applyFont="1" applyFill="1" applyAlignment="1">
      <alignment horizontal="center" vertical="center"/>
    </xf>
    <xf numFmtId="0" fontId="9" fillId="0" borderId="3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5" fillId="2" borderId="2"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4" fillId="0" borderId="27"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49" xfId="0" applyFont="1" applyBorder="1" applyAlignment="1">
      <alignment horizontal="center" vertical="center" wrapText="1"/>
    </xf>
    <xf numFmtId="0" fontId="5" fillId="11" borderId="2" xfId="0" applyFont="1" applyFill="1" applyBorder="1" applyAlignment="1">
      <alignment horizontal="left" vertical="center" wrapText="1"/>
    </xf>
    <xf numFmtId="0" fontId="5" fillId="11" borderId="3" xfId="0" applyFont="1" applyFill="1" applyBorder="1" applyAlignment="1">
      <alignment horizontal="left" vertical="center" wrapText="1"/>
    </xf>
    <xf numFmtId="0" fontId="9" fillId="0" borderId="3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17" xfId="0" applyFont="1" applyBorder="1" applyAlignment="1">
      <alignment horizontal="left" vertical="center" wrapText="1"/>
    </xf>
    <xf numFmtId="0" fontId="9" fillId="0" borderId="23" xfId="0" applyFont="1" applyBorder="1" applyAlignment="1">
      <alignment horizontal="left" vertical="center" wrapText="1"/>
    </xf>
    <xf numFmtId="0" fontId="9" fillId="0" borderId="25" xfId="0" applyFont="1" applyBorder="1" applyAlignment="1">
      <alignment horizontal="left" vertical="center" wrapText="1"/>
    </xf>
    <xf numFmtId="0" fontId="9" fillId="0" borderId="30" xfId="0" applyFont="1" applyBorder="1" applyAlignment="1">
      <alignment horizontal="left" vertical="center" wrapText="1"/>
    </xf>
    <xf numFmtId="0" fontId="9" fillId="0" borderId="12" xfId="0" applyFont="1" applyBorder="1" applyAlignment="1">
      <alignment horizontal="left" vertical="center" wrapText="1"/>
    </xf>
    <xf numFmtId="0" fontId="9" fillId="0" borderId="65" xfId="0" applyFont="1" applyBorder="1" applyAlignment="1">
      <alignment horizontal="left" vertical="center" wrapText="1"/>
    </xf>
    <xf numFmtId="0" fontId="9" fillId="0" borderId="1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50" xfId="0" applyFont="1" applyBorder="1" applyAlignment="1">
      <alignment horizontal="justify" vertical="center" wrapText="1"/>
    </xf>
    <xf numFmtId="0" fontId="9" fillId="0" borderId="29" xfId="0" applyFont="1" applyBorder="1" applyAlignment="1">
      <alignment horizontal="center" vertical="center" wrapText="1"/>
    </xf>
    <xf numFmtId="0" fontId="9" fillId="0" borderId="15" xfId="0" applyFont="1" applyBorder="1" applyAlignment="1">
      <alignment horizontal="center" vertical="center" wrapText="1"/>
    </xf>
  </cellXfs>
  <cellStyles count="3">
    <cellStyle name="Hipervínculo" xfId="1" builtinId="8"/>
    <cellStyle name="Normal" xfId="0" builtinId="0"/>
    <cellStyle name="Porcentaje" xfId="2" builtinId="5"/>
  </cellStyles>
  <dxfs count="21">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s>
  <tableStyles count="0" defaultTableStyle="TableStyleMedium2" defaultPivotStyle="PivotStyleLight16"/>
  <colors>
    <mruColors>
      <color rgb="FFFFB71B"/>
      <color rgb="FF16674A"/>
      <color rgb="FF1DA2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PAyS!A1"/><Relationship Id="rId13" Type="http://schemas.openxmlformats.org/officeDocument/2006/relationships/hyperlink" Target="#'P COM'!A1"/><Relationship Id="rId18" Type="http://schemas.openxmlformats.org/officeDocument/2006/relationships/hyperlink" Target="#PETI!A1"/><Relationship Id="rId3" Type="http://schemas.openxmlformats.org/officeDocument/2006/relationships/hyperlink" Target="#PAVPR!A1"/><Relationship Id="rId21" Type="http://schemas.openxmlformats.org/officeDocument/2006/relationships/hyperlink" Target="#'Planes Consolidados'!A1"/><Relationship Id="rId7" Type="http://schemas.openxmlformats.org/officeDocument/2006/relationships/hyperlink" Target="#PIMS!A1"/><Relationship Id="rId12" Type="http://schemas.openxmlformats.org/officeDocument/2006/relationships/hyperlink" Target="#'PA AUD'!A1"/><Relationship Id="rId17" Type="http://schemas.openxmlformats.org/officeDocument/2006/relationships/hyperlink" Target="#PAAC!A1"/><Relationship Id="rId2" Type="http://schemas.openxmlformats.org/officeDocument/2006/relationships/hyperlink" Target="#PAA!A1"/><Relationship Id="rId16" Type="http://schemas.openxmlformats.org/officeDocument/2006/relationships/hyperlink" Target="#PSPI!A1"/><Relationship Id="rId20" Type="http://schemas.openxmlformats.org/officeDocument/2006/relationships/hyperlink" Target="#SGSST!A1"/><Relationship Id="rId1" Type="http://schemas.openxmlformats.org/officeDocument/2006/relationships/hyperlink" Target="#PINAR!A1"/><Relationship Id="rId6" Type="http://schemas.openxmlformats.org/officeDocument/2006/relationships/hyperlink" Target="#PIGA!A1"/><Relationship Id="rId11" Type="http://schemas.openxmlformats.org/officeDocument/2006/relationships/hyperlink" Target="#SIGD!A1"/><Relationship Id="rId5" Type="http://schemas.openxmlformats.org/officeDocument/2006/relationships/hyperlink" Target="#PIC!A1"/><Relationship Id="rId15" Type="http://schemas.openxmlformats.org/officeDocument/2006/relationships/hyperlink" Target="#PTRSP!A1"/><Relationship Id="rId10" Type="http://schemas.openxmlformats.org/officeDocument/2006/relationships/hyperlink" Target="#'P INTG'!A1"/><Relationship Id="rId19" Type="http://schemas.openxmlformats.org/officeDocument/2006/relationships/hyperlink" Target="#PBSI!A1"/><Relationship Id="rId4" Type="http://schemas.openxmlformats.org/officeDocument/2006/relationships/hyperlink" Target="#PETH!A1"/><Relationship Id="rId9" Type="http://schemas.openxmlformats.org/officeDocument/2006/relationships/hyperlink" Target="#PAPC!A1"/><Relationship Id="rId14" Type="http://schemas.openxmlformats.org/officeDocument/2006/relationships/hyperlink" Target="#PMSA!A1"/></Relationships>
</file>

<file path=xl/drawings/_rels/drawing10.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1.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2.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3.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4.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5.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6.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7.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8.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9.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2.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20.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21.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22.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3.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4.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5.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6.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7.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8.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9.xml.rels><?xml version="1.0" encoding="UTF-8" standalone="yes"?>
<Relationships xmlns="http://schemas.openxmlformats.org/package/2006/relationships"><Relationship Id="rId1" Type="http://schemas.openxmlformats.org/officeDocument/2006/relationships/hyperlink" Target="#'PORTADA PAI'!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206635</xdr:colOff>
      <xdr:row>4</xdr:row>
      <xdr:rowOff>108105</xdr:rowOff>
    </xdr:from>
    <xdr:to>
      <xdr:col>7</xdr:col>
      <xdr:colOff>442549</xdr:colOff>
      <xdr:row>6</xdr:row>
      <xdr:rowOff>159105</xdr:rowOff>
    </xdr:to>
    <xdr:sp macro="" textlink="">
      <xdr:nvSpPr>
        <xdr:cNvPr id="1708" name="object 22">
          <a:hlinkClick xmlns:r="http://schemas.openxmlformats.org/officeDocument/2006/relationships" r:id="rId1" tooltip="PINAR"/>
          <a:extLst>
            <a:ext uri="{FF2B5EF4-FFF2-40B4-BE49-F238E27FC236}">
              <a16:creationId xmlns:a16="http://schemas.microsoft.com/office/drawing/2014/main" id="{2229F415-AD8A-4ABE-90B8-C1F019F79348}"/>
            </a:ext>
          </a:extLst>
        </xdr:cNvPr>
        <xdr:cNvSpPr/>
      </xdr:nvSpPr>
      <xdr:spPr>
        <a:xfrm>
          <a:off x="1067328" y="888466"/>
          <a:ext cx="3277028" cy="44118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Institucional de Archivos de la Entidad - PINAR</a:t>
          </a:r>
          <a:endParaRPr lang="es-CO" sz="1500">
            <a:solidFill>
              <a:schemeClr val="bg1"/>
            </a:solidFill>
          </a:endParaRPr>
        </a:p>
      </xdr:txBody>
    </xdr:sp>
    <xdr:clientData/>
  </xdr:twoCellAnchor>
  <xdr:twoCellAnchor editAs="absolute">
    <xdr:from>
      <xdr:col>2</xdr:col>
      <xdr:colOff>206635</xdr:colOff>
      <xdr:row>7</xdr:row>
      <xdr:rowOff>179955</xdr:rowOff>
    </xdr:from>
    <xdr:to>
      <xdr:col>7</xdr:col>
      <xdr:colOff>442549</xdr:colOff>
      <xdr:row>10</xdr:row>
      <xdr:rowOff>40455</xdr:rowOff>
    </xdr:to>
    <xdr:sp macro="" textlink="">
      <xdr:nvSpPr>
        <xdr:cNvPr id="1709" name="object 22">
          <a:hlinkClick xmlns:r="http://schemas.openxmlformats.org/officeDocument/2006/relationships" r:id="rId2"/>
          <a:extLst>
            <a:ext uri="{FF2B5EF4-FFF2-40B4-BE49-F238E27FC236}">
              <a16:creationId xmlns:a16="http://schemas.microsoft.com/office/drawing/2014/main" id="{691F906A-C7ED-4160-B9F9-A7E42A321203}"/>
            </a:ext>
          </a:extLst>
        </xdr:cNvPr>
        <xdr:cNvSpPr/>
      </xdr:nvSpPr>
      <xdr:spPr>
        <a:xfrm>
          <a:off x="1067328" y="1545588"/>
          <a:ext cx="3277028" cy="44577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Anual de Adquisiciones - PAA</a:t>
          </a:r>
          <a:endParaRPr sz="1500">
            <a:solidFill>
              <a:schemeClr val="bg1"/>
            </a:solidFill>
          </a:endParaRPr>
        </a:p>
      </xdr:txBody>
    </xdr:sp>
    <xdr:clientData/>
  </xdr:twoCellAnchor>
  <xdr:twoCellAnchor editAs="absolute">
    <xdr:from>
      <xdr:col>2</xdr:col>
      <xdr:colOff>206635</xdr:colOff>
      <xdr:row>11</xdr:row>
      <xdr:rowOff>61307</xdr:rowOff>
    </xdr:from>
    <xdr:to>
      <xdr:col>7</xdr:col>
      <xdr:colOff>442549</xdr:colOff>
      <xdr:row>13</xdr:row>
      <xdr:rowOff>112306</xdr:rowOff>
    </xdr:to>
    <xdr:sp macro="" textlink="">
      <xdr:nvSpPr>
        <xdr:cNvPr id="1710" name="object 22">
          <a:hlinkClick xmlns:r="http://schemas.openxmlformats.org/officeDocument/2006/relationships" r:id="rId3"/>
          <a:extLst>
            <a:ext uri="{FF2B5EF4-FFF2-40B4-BE49-F238E27FC236}">
              <a16:creationId xmlns:a16="http://schemas.microsoft.com/office/drawing/2014/main" id="{753C3CF7-C4BD-4799-2E28-55222F0DBE8F}"/>
            </a:ext>
          </a:extLst>
        </xdr:cNvPr>
        <xdr:cNvSpPr/>
      </xdr:nvSpPr>
      <xdr:spPr>
        <a:xfrm>
          <a:off x="1067328" y="2207301"/>
          <a:ext cx="3277028" cy="44118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Anual de provisión</a:t>
          </a:r>
          <a:r>
            <a:rPr lang="es-CO" sz="1500" baseline="0">
              <a:solidFill>
                <a:schemeClr val="bg1"/>
              </a:solidFill>
            </a:rPr>
            <a:t> de v</a:t>
          </a:r>
          <a:r>
            <a:rPr lang="es-CO" sz="1500">
              <a:solidFill>
                <a:schemeClr val="bg1"/>
              </a:solidFill>
            </a:rPr>
            <a:t>acantes y previsión de recursos - PAVPR</a:t>
          </a:r>
        </a:p>
      </xdr:txBody>
    </xdr:sp>
    <xdr:clientData/>
  </xdr:twoCellAnchor>
  <xdr:twoCellAnchor editAs="absolute">
    <xdr:from>
      <xdr:col>2</xdr:col>
      <xdr:colOff>206635</xdr:colOff>
      <xdr:row>14</xdr:row>
      <xdr:rowOff>133158</xdr:rowOff>
    </xdr:from>
    <xdr:to>
      <xdr:col>7</xdr:col>
      <xdr:colOff>442549</xdr:colOff>
      <xdr:row>16</xdr:row>
      <xdr:rowOff>181745</xdr:rowOff>
    </xdr:to>
    <xdr:sp macro="" textlink="">
      <xdr:nvSpPr>
        <xdr:cNvPr id="1712" name="object 22">
          <a:hlinkClick xmlns:r="http://schemas.openxmlformats.org/officeDocument/2006/relationships" r:id="rId4"/>
          <a:extLst>
            <a:ext uri="{FF2B5EF4-FFF2-40B4-BE49-F238E27FC236}">
              <a16:creationId xmlns:a16="http://schemas.microsoft.com/office/drawing/2014/main" id="{8D4AA5C5-E0A9-334B-7127-DE5EAEB5F753}"/>
            </a:ext>
          </a:extLst>
        </xdr:cNvPr>
        <xdr:cNvSpPr/>
      </xdr:nvSpPr>
      <xdr:spPr>
        <a:xfrm>
          <a:off x="1067328" y="2864423"/>
          <a:ext cx="3277028" cy="438768"/>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Estratégico de Talento Humano - PETH</a:t>
          </a:r>
          <a:endParaRPr sz="1500">
            <a:solidFill>
              <a:schemeClr val="bg1"/>
            </a:solidFill>
          </a:endParaRPr>
        </a:p>
      </xdr:txBody>
    </xdr:sp>
    <xdr:clientData/>
  </xdr:twoCellAnchor>
  <xdr:twoCellAnchor editAs="absolute">
    <xdr:from>
      <xdr:col>2</xdr:col>
      <xdr:colOff>206635</xdr:colOff>
      <xdr:row>18</xdr:row>
      <xdr:rowOff>7506</xdr:rowOff>
    </xdr:from>
    <xdr:to>
      <xdr:col>7</xdr:col>
      <xdr:colOff>442549</xdr:colOff>
      <xdr:row>20</xdr:row>
      <xdr:rowOff>63097</xdr:rowOff>
    </xdr:to>
    <xdr:sp macro="" textlink="">
      <xdr:nvSpPr>
        <xdr:cNvPr id="1713" name="object 22">
          <a:hlinkClick xmlns:r="http://schemas.openxmlformats.org/officeDocument/2006/relationships" r:id="rId5"/>
          <a:extLst>
            <a:ext uri="{FF2B5EF4-FFF2-40B4-BE49-F238E27FC236}">
              <a16:creationId xmlns:a16="http://schemas.microsoft.com/office/drawing/2014/main" id="{3512B896-52AC-C8EF-73DD-6703ECD5B7A9}"/>
            </a:ext>
          </a:extLst>
        </xdr:cNvPr>
        <xdr:cNvSpPr/>
      </xdr:nvSpPr>
      <xdr:spPr>
        <a:xfrm>
          <a:off x="1067328" y="3519133"/>
          <a:ext cx="3277028" cy="44577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Institucional de Capacitación - PIC</a:t>
          </a:r>
        </a:p>
      </xdr:txBody>
    </xdr:sp>
    <xdr:clientData/>
  </xdr:twoCellAnchor>
  <xdr:twoCellAnchor editAs="absolute">
    <xdr:from>
      <xdr:col>15</xdr:col>
      <xdr:colOff>299954</xdr:colOff>
      <xdr:row>14</xdr:row>
      <xdr:rowOff>131709</xdr:rowOff>
    </xdr:from>
    <xdr:to>
      <xdr:col>20</xdr:col>
      <xdr:colOff>522879</xdr:colOff>
      <xdr:row>16</xdr:row>
      <xdr:rowOff>182708</xdr:rowOff>
    </xdr:to>
    <xdr:sp macro="" textlink="">
      <xdr:nvSpPr>
        <xdr:cNvPr id="1714" name="object 22">
          <a:hlinkClick xmlns:r="http://schemas.openxmlformats.org/officeDocument/2006/relationships" r:id="rId6"/>
          <a:extLst>
            <a:ext uri="{FF2B5EF4-FFF2-40B4-BE49-F238E27FC236}">
              <a16:creationId xmlns:a16="http://schemas.microsoft.com/office/drawing/2014/main" id="{BB5CD43A-C525-CDD4-9B99-1979D71BD7C7}"/>
            </a:ext>
          </a:extLst>
        </xdr:cNvPr>
        <xdr:cNvSpPr/>
      </xdr:nvSpPr>
      <xdr:spPr>
        <a:xfrm>
          <a:off x="9067544" y="2862974"/>
          <a:ext cx="3264040" cy="44118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Institucional de Gestión Ambiental - PIGA</a:t>
          </a:r>
          <a:endParaRPr sz="1500">
            <a:solidFill>
              <a:schemeClr val="bg1"/>
            </a:solidFill>
          </a:endParaRPr>
        </a:p>
      </xdr:txBody>
    </xdr:sp>
    <xdr:clientData/>
  </xdr:twoCellAnchor>
  <xdr:twoCellAnchor editAs="absolute">
    <xdr:from>
      <xdr:col>15</xdr:col>
      <xdr:colOff>301995</xdr:colOff>
      <xdr:row>11</xdr:row>
      <xdr:rowOff>60341</xdr:rowOff>
    </xdr:from>
    <xdr:to>
      <xdr:col>20</xdr:col>
      <xdr:colOff>520838</xdr:colOff>
      <xdr:row>13</xdr:row>
      <xdr:rowOff>111340</xdr:rowOff>
    </xdr:to>
    <xdr:sp macro="" textlink="">
      <xdr:nvSpPr>
        <xdr:cNvPr id="1716" name="object 22">
          <a:hlinkClick xmlns:r="http://schemas.openxmlformats.org/officeDocument/2006/relationships" r:id="rId7"/>
          <a:extLst>
            <a:ext uri="{FF2B5EF4-FFF2-40B4-BE49-F238E27FC236}">
              <a16:creationId xmlns:a16="http://schemas.microsoft.com/office/drawing/2014/main" id="{E9446236-6869-F216-0DC4-34579FF50B96}"/>
            </a:ext>
          </a:extLst>
        </xdr:cNvPr>
        <xdr:cNvSpPr/>
      </xdr:nvSpPr>
      <xdr:spPr>
        <a:xfrm>
          <a:off x="9069585" y="2206335"/>
          <a:ext cx="3259958" cy="44118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Integral de Movilidad Sostenible - PIMS </a:t>
          </a:r>
          <a:endParaRPr lang="es-CO" sz="1500">
            <a:solidFill>
              <a:schemeClr val="bg1"/>
            </a:solidFill>
          </a:endParaRPr>
        </a:p>
      </xdr:txBody>
    </xdr:sp>
    <xdr:clientData/>
  </xdr:twoCellAnchor>
  <xdr:twoCellAnchor editAs="absolute">
    <xdr:from>
      <xdr:col>15</xdr:col>
      <xdr:colOff>301995</xdr:colOff>
      <xdr:row>18</xdr:row>
      <xdr:rowOff>7986</xdr:rowOff>
    </xdr:from>
    <xdr:to>
      <xdr:col>20</xdr:col>
      <xdr:colOff>520838</xdr:colOff>
      <xdr:row>20</xdr:row>
      <xdr:rowOff>63577</xdr:rowOff>
    </xdr:to>
    <xdr:sp macro="" textlink="">
      <xdr:nvSpPr>
        <xdr:cNvPr id="1717" name="object 22">
          <a:hlinkClick xmlns:r="http://schemas.openxmlformats.org/officeDocument/2006/relationships" r:id="rId8"/>
          <a:extLst>
            <a:ext uri="{FF2B5EF4-FFF2-40B4-BE49-F238E27FC236}">
              <a16:creationId xmlns:a16="http://schemas.microsoft.com/office/drawing/2014/main" id="{81641A42-3ED8-B617-8487-9FF31A637372}"/>
            </a:ext>
          </a:extLst>
        </xdr:cNvPr>
        <xdr:cNvSpPr/>
      </xdr:nvSpPr>
      <xdr:spPr>
        <a:xfrm>
          <a:off x="9069585" y="3519613"/>
          <a:ext cx="3259958" cy="44577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de Adecuación y Sostenibilidad del MIPG - PAyS</a:t>
          </a:r>
          <a:endParaRPr sz="1500">
            <a:solidFill>
              <a:schemeClr val="bg1"/>
            </a:solidFill>
          </a:endParaRPr>
        </a:p>
      </xdr:txBody>
    </xdr:sp>
    <xdr:clientData/>
  </xdr:twoCellAnchor>
  <xdr:twoCellAnchor editAs="absolute">
    <xdr:from>
      <xdr:col>15</xdr:col>
      <xdr:colOff>301995</xdr:colOff>
      <xdr:row>21</xdr:row>
      <xdr:rowOff>83945</xdr:rowOff>
    </xdr:from>
    <xdr:to>
      <xdr:col>20</xdr:col>
      <xdr:colOff>520838</xdr:colOff>
      <xdr:row>23</xdr:row>
      <xdr:rowOff>134946</xdr:rowOff>
    </xdr:to>
    <xdr:sp macro="" textlink="">
      <xdr:nvSpPr>
        <xdr:cNvPr id="1718" name="object 22">
          <a:hlinkClick xmlns:r="http://schemas.openxmlformats.org/officeDocument/2006/relationships" r:id="rId9"/>
          <a:extLst>
            <a:ext uri="{FF2B5EF4-FFF2-40B4-BE49-F238E27FC236}">
              <a16:creationId xmlns:a16="http://schemas.microsoft.com/office/drawing/2014/main" id="{1DB8DBA2-AAE9-5942-E917-E80FEFC01022}"/>
            </a:ext>
          </a:extLst>
        </xdr:cNvPr>
        <xdr:cNvSpPr/>
      </xdr:nvSpPr>
      <xdr:spPr>
        <a:xfrm>
          <a:off x="9069585" y="4180843"/>
          <a:ext cx="3259958" cy="44118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de acción de participación ciudadana - PAPC</a:t>
          </a:r>
          <a:endParaRPr sz="1500">
            <a:solidFill>
              <a:schemeClr val="bg1"/>
            </a:solidFill>
          </a:endParaRPr>
        </a:p>
      </xdr:txBody>
    </xdr:sp>
    <xdr:clientData/>
  </xdr:twoCellAnchor>
  <xdr:twoCellAnchor editAs="absolute">
    <xdr:from>
      <xdr:col>8</xdr:col>
      <xdr:colOff>550326</xdr:colOff>
      <xdr:row>24</xdr:row>
      <xdr:rowOff>137611</xdr:rowOff>
    </xdr:from>
    <xdr:to>
      <xdr:col>14</xdr:col>
      <xdr:colOff>156848</xdr:colOff>
      <xdr:row>26</xdr:row>
      <xdr:rowOff>188612</xdr:rowOff>
    </xdr:to>
    <xdr:sp macro="" textlink="">
      <xdr:nvSpPr>
        <xdr:cNvPr id="1719" name="object 22">
          <a:hlinkClick xmlns:r="http://schemas.openxmlformats.org/officeDocument/2006/relationships" r:id="rId10"/>
          <a:extLst>
            <a:ext uri="{FF2B5EF4-FFF2-40B4-BE49-F238E27FC236}">
              <a16:creationId xmlns:a16="http://schemas.microsoft.com/office/drawing/2014/main" id="{27517FBA-F729-1104-C288-413B3AC25809}"/>
            </a:ext>
          </a:extLst>
        </xdr:cNvPr>
        <xdr:cNvSpPr/>
      </xdr:nvSpPr>
      <xdr:spPr>
        <a:xfrm>
          <a:off x="5060356" y="4819780"/>
          <a:ext cx="3255859" cy="44118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de Integridad - P INTG</a:t>
          </a:r>
          <a:endParaRPr sz="1500">
            <a:solidFill>
              <a:schemeClr val="bg1"/>
            </a:solidFill>
          </a:endParaRPr>
        </a:p>
      </xdr:txBody>
    </xdr:sp>
    <xdr:clientData/>
  </xdr:twoCellAnchor>
  <xdr:twoCellAnchor editAs="absolute">
    <xdr:from>
      <xdr:col>8</xdr:col>
      <xdr:colOff>548285</xdr:colOff>
      <xdr:row>21</xdr:row>
      <xdr:rowOff>69194</xdr:rowOff>
    </xdr:from>
    <xdr:to>
      <xdr:col>14</xdr:col>
      <xdr:colOff>158889</xdr:colOff>
      <xdr:row>23</xdr:row>
      <xdr:rowOff>120195</xdr:rowOff>
    </xdr:to>
    <xdr:sp macro="" textlink="">
      <xdr:nvSpPr>
        <xdr:cNvPr id="1720" name="object 22">
          <a:hlinkClick xmlns:r="http://schemas.openxmlformats.org/officeDocument/2006/relationships" r:id="rId11"/>
          <a:extLst>
            <a:ext uri="{FF2B5EF4-FFF2-40B4-BE49-F238E27FC236}">
              <a16:creationId xmlns:a16="http://schemas.microsoft.com/office/drawing/2014/main" id="{3D37D021-1B0D-6FBA-5A2D-A917532A6A4D}"/>
            </a:ext>
          </a:extLst>
        </xdr:cNvPr>
        <xdr:cNvSpPr/>
      </xdr:nvSpPr>
      <xdr:spPr>
        <a:xfrm>
          <a:off x="5058315" y="4166092"/>
          <a:ext cx="3259941" cy="44118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Sistema Integrado de Conservación</a:t>
          </a:r>
          <a:r>
            <a:rPr lang="es-CO" sz="1500" baseline="0">
              <a:solidFill>
                <a:schemeClr val="bg1"/>
              </a:solidFill>
            </a:rPr>
            <a:t> Documental</a:t>
          </a:r>
          <a:r>
            <a:rPr lang="es-CO" sz="1500">
              <a:solidFill>
                <a:schemeClr val="bg1"/>
              </a:solidFill>
            </a:rPr>
            <a:t> - SIGD</a:t>
          </a:r>
        </a:p>
      </xdr:txBody>
    </xdr:sp>
    <xdr:clientData/>
  </xdr:twoCellAnchor>
  <xdr:twoCellAnchor editAs="absolute">
    <xdr:from>
      <xdr:col>15</xdr:col>
      <xdr:colOff>299954</xdr:colOff>
      <xdr:row>7</xdr:row>
      <xdr:rowOff>179472</xdr:rowOff>
    </xdr:from>
    <xdr:to>
      <xdr:col>20</xdr:col>
      <xdr:colOff>522879</xdr:colOff>
      <xdr:row>10</xdr:row>
      <xdr:rowOff>39972</xdr:rowOff>
    </xdr:to>
    <xdr:sp macro="" textlink="">
      <xdr:nvSpPr>
        <xdr:cNvPr id="1721" name="object 22">
          <a:hlinkClick xmlns:r="http://schemas.openxmlformats.org/officeDocument/2006/relationships" r:id="rId12"/>
          <a:extLst>
            <a:ext uri="{FF2B5EF4-FFF2-40B4-BE49-F238E27FC236}">
              <a16:creationId xmlns:a16="http://schemas.microsoft.com/office/drawing/2014/main" id="{79E98B3A-6EF1-7714-C692-63478BBF26C3}"/>
            </a:ext>
          </a:extLst>
        </xdr:cNvPr>
        <xdr:cNvSpPr/>
      </xdr:nvSpPr>
      <xdr:spPr>
        <a:xfrm>
          <a:off x="9067544" y="1545105"/>
          <a:ext cx="3264040" cy="44577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anual de Auditorias - PA AUD</a:t>
          </a:r>
          <a:endParaRPr sz="1500">
            <a:solidFill>
              <a:schemeClr val="bg1"/>
            </a:solidFill>
          </a:endParaRPr>
        </a:p>
      </xdr:txBody>
    </xdr:sp>
    <xdr:clientData/>
  </xdr:twoCellAnchor>
  <xdr:twoCellAnchor editAs="absolute">
    <xdr:from>
      <xdr:col>15</xdr:col>
      <xdr:colOff>299954</xdr:colOff>
      <xdr:row>4</xdr:row>
      <xdr:rowOff>108105</xdr:rowOff>
    </xdr:from>
    <xdr:to>
      <xdr:col>20</xdr:col>
      <xdr:colOff>522879</xdr:colOff>
      <xdr:row>6</xdr:row>
      <xdr:rowOff>159105</xdr:rowOff>
    </xdr:to>
    <xdr:sp macro="" textlink="">
      <xdr:nvSpPr>
        <xdr:cNvPr id="1723" name="object 22">
          <a:hlinkClick xmlns:r="http://schemas.openxmlformats.org/officeDocument/2006/relationships" r:id="rId13"/>
          <a:extLst>
            <a:ext uri="{FF2B5EF4-FFF2-40B4-BE49-F238E27FC236}">
              <a16:creationId xmlns:a16="http://schemas.microsoft.com/office/drawing/2014/main" id="{87ED9EB4-EDAC-233E-18B9-752527968798}"/>
            </a:ext>
          </a:extLst>
        </xdr:cNvPr>
        <xdr:cNvSpPr/>
      </xdr:nvSpPr>
      <xdr:spPr>
        <a:xfrm>
          <a:off x="9067544" y="888466"/>
          <a:ext cx="3264040" cy="44118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de comunicaciones - P COM</a:t>
          </a:r>
          <a:endParaRPr sz="1500">
            <a:solidFill>
              <a:schemeClr val="bg1"/>
            </a:solidFill>
          </a:endParaRPr>
        </a:p>
      </xdr:txBody>
    </xdr:sp>
    <xdr:clientData/>
  </xdr:twoCellAnchor>
  <xdr:twoCellAnchor editAs="absolute">
    <xdr:from>
      <xdr:col>8</xdr:col>
      <xdr:colOff>548285</xdr:colOff>
      <xdr:row>18</xdr:row>
      <xdr:rowOff>777</xdr:rowOff>
    </xdr:from>
    <xdr:to>
      <xdr:col>14</xdr:col>
      <xdr:colOff>158889</xdr:colOff>
      <xdr:row>20</xdr:row>
      <xdr:rowOff>51777</xdr:rowOff>
    </xdr:to>
    <xdr:sp macro="" textlink="">
      <xdr:nvSpPr>
        <xdr:cNvPr id="1724" name="object 22">
          <a:hlinkClick xmlns:r="http://schemas.openxmlformats.org/officeDocument/2006/relationships" r:id="rId14"/>
          <a:extLst>
            <a:ext uri="{FF2B5EF4-FFF2-40B4-BE49-F238E27FC236}">
              <a16:creationId xmlns:a16="http://schemas.microsoft.com/office/drawing/2014/main" id="{0E20F59D-9495-B29F-36B8-FB2C00DEEC08}"/>
            </a:ext>
          </a:extLst>
        </xdr:cNvPr>
        <xdr:cNvSpPr/>
      </xdr:nvSpPr>
      <xdr:spPr>
        <a:xfrm>
          <a:off x="5058315" y="3507813"/>
          <a:ext cx="3259941" cy="44577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de mantenimiento de las sedes administrativas - PMSA</a:t>
          </a:r>
          <a:endParaRPr sz="1500">
            <a:solidFill>
              <a:schemeClr val="bg1"/>
            </a:solidFill>
          </a:endParaRPr>
        </a:p>
      </xdr:txBody>
    </xdr:sp>
    <xdr:clientData/>
  </xdr:twoCellAnchor>
  <xdr:twoCellAnchor editAs="absolute">
    <xdr:from>
      <xdr:col>8</xdr:col>
      <xdr:colOff>550326</xdr:colOff>
      <xdr:row>11</xdr:row>
      <xdr:rowOff>54441</xdr:rowOff>
    </xdr:from>
    <xdr:to>
      <xdr:col>14</xdr:col>
      <xdr:colOff>156848</xdr:colOff>
      <xdr:row>13</xdr:row>
      <xdr:rowOff>105440</xdr:rowOff>
    </xdr:to>
    <xdr:sp macro="" textlink="">
      <xdr:nvSpPr>
        <xdr:cNvPr id="1725" name="object 22">
          <a:hlinkClick xmlns:r="http://schemas.openxmlformats.org/officeDocument/2006/relationships" r:id="rId15"/>
          <a:extLst>
            <a:ext uri="{FF2B5EF4-FFF2-40B4-BE49-F238E27FC236}">
              <a16:creationId xmlns:a16="http://schemas.microsoft.com/office/drawing/2014/main" id="{C1A3B7D8-A203-B80B-C12F-87918E4DE7A5}"/>
            </a:ext>
          </a:extLst>
        </xdr:cNvPr>
        <xdr:cNvSpPr/>
      </xdr:nvSpPr>
      <xdr:spPr>
        <a:xfrm>
          <a:off x="5060356" y="2200435"/>
          <a:ext cx="3255859" cy="44118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de Tratamiento de Riesgos de Seguridad y Privacidad</a:t>
          </a:r>
          <a:r>
            <a:rPr lang="es-CO" sz="1500">
              <a:solidFill>
                <a:schemeClr val="bg1"/>
              </a:solidFill>
            </a:rPr>
            <a:t> - PTRSP</a:t>
          </a:r>
          <a:endParaRPr sz="1500">
            <a:solidFill>
              <a:schemeClr val="bg1"/>
            </a:solidFill>
          </a:endParaRPr>
        </a:p>
      </xdr:txBody>
    </xdr:sp>
    <xdr:clientData/>
  </xdr:twoCellAnchor>
  <xdr:twoCellAnchor editAs="absolute">
    <xdr:from>
      <xdr:col>8</xdr:col>
      <xdr:colOff>550326</xdr:colOff>
      <xdr:row>14</xdr:row>
      <xdr:rowOff>122859</xdr:rowOff>
    </xdr:from>
    <xdr:to>
      <xdr:col>14</xdr:col>
      <xdr:colOff>156848</xdr:colOff>
      <xdr:row>16</xdr:row>
      <xdr:rowOff>173858</xdr:rowOff>
    </xdr:to>
    <xdr:sp macro="" textlink="">
      <xdr:nvSpPr>
        <xdr:cNvPr id="1726" name="object 22">
          <a:hlinkClick xmlns:r="http://schemas.openxmlformats.org/officeDocument/2006/relationships" r:id="rId16"/>
          <a:extLst>
            <a:ext uri="{FF2B5EF4-FFF2-40B4-BE49-F238E27FC236}">
              <a16:creationId xmlns:a16="http://schemas.microsoft.com/office/drawing/2014/main" id="{FBAE9E9B-0A13-C1A9-2717-935CE880EA6B}"/>
            </a:ext>
          </a:extLst>
        </xdr:cNvPr>
        <xdr:cNvSpPr/>
      </xdr:nvSpPr>
      <xdr:spPr>
        <a:xfrm>
          <a:off x="5060356" y="2854124"/>
          <a:ext cx="3255859" cy="44118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de Seguridad y Privacidad de la Información - PSPI</a:t>
          </a:r>
          <a:endParaRPr sz="1500">
            <a:solidFill>
              <a:schemeClr val="bg1"/>
            </a:solidFill>
          </a:endParaRPr>
        </a:p>
      </xdr:txBody>
    </xdr:sp>
    <xdr:clientData/>
  </xdr:twoCellAnchor>
  <xdr:twoCellAnchor editAs="absolute">
    <xdr:from>
      <xdr:col>8</xdr:col>
      <xdr:colOff>551770</xdr:colOff>
      <xdr:row>4</xdr:row>
      <xdr:rowOff>108105</xdr:rowOff>
    </xdr:from>
    <xdr:to>
      <xdr:col>14</xdr:col>
      <xdr:colOff>155405</xdr:colOff>
      <xdr:row>6</xdr:row>
      <xdr:rowOff>159105</xdr:rowOff>
    </xdr:to>
    <xdr:sp macro="" textlink="">
      <xdr:nvSpPr>
        <xdr:cNvPr id="1727" name="object 22">
          <a:hlinkClick xmlns:r="http://schemas.openxmlformats.org/officeDocument/2006/relationships" r:id="rId17"/>
          <a:extLst>
            <a:ext uri="{FF2B5EF4-FFF2-40B4-BE49-F238E27FC236}">
              <a16:creationId xmlns:a16="http://schemas.microsoft.com/office/drawing/2014/main" id="{E155584C-4798-AAF2-DF7D-998B8E736428}"/>
            </a:ext>
          </a:extLst>
        </xdr:cNvPr>
        <xdr:cNvSpPr/>
      </xdr:nvSpPr>
      <xdr:spPr>
        <a:xfrm>
          <a:off x="5061800" y="888466"/>
          <a:ext cx="3252972" cy="44118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Anticorrupción y de Atención al Ciudadano - PAAC</a:t>
          </a:r>
          <a:endParaRPr sz="1500">
            <a:solidFill>
              <a:schemeClr val="bg1"/>
            </a:solidFill>
          </a:endParaRPr>
        </a:p>
      </xdr:txBody>
    </xdr:sp>
    <xdr:clientData/>
  </xdr:twoCellAnchor>
  <xdr:twoCellAnchor editAs="absolute">
    <xdr:from>
      <xdr:col>8</xdr:col>
      <xdr:colOff>551770</xdr:colOff>
      <xdr:row>7</xdr:row>
      <xdr:rowOff>176522</xdr:rowOff>
    </xdr:from>
    <xdr:to>
      <xdr:col>14</xdr:col>
      <xdr:colOff>155405</xdr:colOff>
      <xdr:row>10</xdr:row>
      <xdr:rowOff>37022</xdr:rowOff>
    </xdr:to>
    <xdr:sp macro="" textlink="">
      <xdr:nvSpPr>
        <xdr:cNvPr id="3" name="object 22">
          <a:hlinkClick xmlns:r="http://schemas.openxmlformats.org/officeDocument/2006/relationships" r:id="rId18"/>
          <a:extLst>
            <a:ext uri="{FF2B5EF4-FFF2-40B4-BE49-F238E27FC236}">
              <a16:creationId xmlns:a16="http://schemas.microsoft.com/office/drawing/2014/main" id="{A9C1A5E6-E277-6C21-F004-C3C191E0FF7E}"/>
            </a:ext>
            <a:ext uri="{147F2762-F138-4A5C-976F-8EAC2B608ADB}">
              <a16:predDERef xmlns:a16="http://schemas.microsoft.com/office/drawing/2014/main" pred="{E155584C-4798-AAF2-DF7D-998B8E736428}"/>
            </a:ext>
          </a:extLst>
        </xdr:cNvPr>
        <xdr:cNvSpPr/>
      </xdr:nvSpPr>
      <xdr:spPr>
        <a:xfrm>
          <a:off x="5061800" y="1542155"/>
          <a:ext cx="3252972" cy="44577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a:r>
            <a:rPr lang="en-US" sz="1500">
              <a:solidFill>
                <a:schemeClr val="bg1"/>
              </a:solidFill>
              <a:latin typeface="+mn-lt"/>
              <a:ea typeface="+mn-lt"/>
              <a:cs typeface="+mn-lt"/>
            </a:rPr>
            <a:t>Plan Estratégico de Tecnologías de la Información y las Comunicaciones - PETI</a:t>
          </a:r>
        </a:p>
      </xdr:txBody>
    </xdr:sp>
    <xdr:clientData/>
  </xdr:twoCellAnchor>
  <xdr:twoCellAnchor editAs="absolute">
    <xdr:from>
      <xdr:col>2</xdr:col>
      <xdr:colOff>206635</xdr:colOff>
      <xdr:row>21</xdr:row>
      <xdr:rowOff>83945</xdr:rowOff>
    </xdr:from>
    <xdr:to>
      <xdr:col>7</xdr:col>
      <xdr:colOff>442549</xdr:colOff>
      <xdr:row>23</xdr:row>
      <xdr:rowOff>134946</xdr:rowOff>
    </xdr:to>
    <xdr:sp macro="" textlink="">
      <xdr:nvSpPr>
        <xdr:cNvPr id="1729" name="object 22">
          <a:hlinkClick xmlns:r="http://schemas.openxmlformats.org/officeDocument/2006/relationships" r:id="rId19"/>
          <a:extLst>
            <a:ext uri="{FF2B5EF4-FFF2-40B4-BE49-F238E27FC236}">
              <a16:creationId xmlns:a16="http://schemas.microsoft.com/office/drawing/2014/main" id="{83D8DB9F-9411-AC39-0E86-574BD85625D5}"/>
            </a:ext>
          </a:extLst>
        </xdr:cNvPr>
        <xdr:cNvSpPr/>
      </xdr:nvSpPr>
      <xdr:spPr>
        <a:xfrm>
          <a:off x="1067328" y="4180843"/>
          <a:ext cx="3277028" cy="44118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de bienestar social e incentivos - PBSI</a:t>
          </a:r>
          <a:endParaRPr sz="1500">
            <a:solidFill>
              <a:schemeClr val="bg1"/>
            </a:solidFill>
          </a:endParaRPr>
        </a:p>
      </xdr:txBody>
    </xdr:sp>
    <xdr:clientData/>
  </xdr:twoCellAnchor>
  <xdr:twoCellAnchor editAs="absolute">
    <xdr:from>
      <xdr:col>2</xdr:col>
      <xdr:colOff>206635</xdr:colOff>
      <xdr:row>24</xdr:row>
      <xdr:rowOff>110219</xdr:rowOff>
    </xdr:from>
    <xdr:to>
      <xdr:col>7</xdr:col>
      <xdr:colOff>442549</xdr:colOff>
      <xdr:row>27</xdr:row>
      <xdr:rowOff>38932</xdr:rowOff>
    </xdr:to>
    <xdr:sp macro="" textlink="">
      <xdr:nvSpPr>
        <xdr:cNvPr id="1730" name="object 22">
          <a:hlinkClick xmlns:r="http://schemas.openxmlformats.org/officeDocument/2006/relationships" r:id="rId20"/>
          <a:extLst>
            <a:ext uri="{FF2B5EF4-FFF2-40B4-BE49-F238E27FC236}">
              <a16:creationId xmlns:a16="http://schemas.microsoft.com/office/drawing/2014/main" id="{04176DB1-949E-02D3-DE45-4478652E2CA3}"/>
            </a:ext>
          </a:extLst>
        </xdr:cNvPr>
        <xdr:cNvSpPr/>
      </xdr:nvSpPr>
      <xdr:spPr>
        <a:xfrm>
          <a:off x="1067328" y="4792388"/>
          <a:ext cx="3277028" cy="513984"/>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Sistema de gestión y seguridad de salud en el trabajo</a:t>
          </a:r>
          <a:r>
            <a:rPr lang="es-ES" sz="1500" baseline="0">
              <a:solidFill>
                <a:schemeClr val="bg1"/>
              </a:solidFill>
            </a:rPr>
            <a:t> </a:t>
          </a:r>
          <a:r>
            <a:rPr lang="es-ES" sz="1500">
              <a:solidFill>
                <a:schemeClr val="bg1"/>
              </a:solidFill>
            </a:rPr>
            <a:t>- SGSST</a:t>
          </a:r>
          <a:endParaRPr lang="es-CO" sz="1500">
            <a:solidFill>
              <a:schemeClr val="bg1"/>
            </a:solidFill>
          </a:endParaRPr>
        </a:p>
      </xdr:txBody>
    </xdr:sp>
    <xdr:clientData/>
  </xdr:twoCellAnchor>
  <xdr:oneCellAnchor>
    <xdr:from>
      <xdr:col>6</xdr:col>
      <xdr:colOff>66066</xdr:colOff>
      <xdr:row>1</xdr:row>
      <xdr:rowOff>108856</xdr:rowOff>
    </xdr:from>
    <xdr:ext cx="6844394" cy="374141"/>
    <xdr:sp macro="" textlink="">
      <xdr:nvSpPr>
        <xdr:cNvPr id="2" name="CuadroTexto 1">
          <a:extLst>
            <a:ext uri="{FF2B5EF4-FFF2-40B4-BE49-F238E27FC236}">
              <a16:creationId xmlns:a16="http://schemas.microsoft.com/office/drawing/2014/main" id="{A4A166A2-A879-6071-40D1-EEDD8A600EB4}"/>
            </a:ext>
          </a:extLst>
        </xdr:cNvPr>
        <xdr:cNvSpPr txBox="1"/>
      </xdr:nvSpPr>
      <xdr:spPr>
        <a:xfrm>
          <a:off x="3359650" y="303946"/>
          <a:ext cx="6844394" cy="374141"/>
        </a:xfrm>
        <a:prstGeom prst="rect">
          <a:avLst/>
        </a:prstGeom>
        <a:solidFill>
          <a:srgbClr val="FFB71B"/>
        </a:solidFill>
        <a:ln>
          <a:solidFill>
            <a:srgbClr val="16674A"/>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1800" b="1">
              <a:solidFill>
                <a:srgbClr val="16674A"/>
              </a:solidFill>
            </a:rPr>
            <a:t>Seleccione</a:t>
          </a:r>
          <a:r>
            <a:rPr lang="es-CO" sz="1800" b="1" baseline="0">
              <a:solidFill>
                <a:srgbClr val="16674A"/>
              </a:solidFill>
            </a:rPr>
            <a:t> el boton del plan que desee consultar</a:t>
          </a:r>
          <a:endParaRPr lang="es-CO" sz="1800" b="1">
            <a:solidFill>
              <a:srgbClr val="16674A"/>
            </a:solidFill>
          </a:endParaRPr>
        </a:p>
      </xdr:txBody>
    </xdr:sp>
    <xdr:clientData/>
  </xdr:oneCellAnchor>
  <xdr:twoCellAnchor editAs="absolute">
    <xdr:from>
      <xdr:col>15</xdr:col>
      <xdr:colOff>299357</xdr:colOff>
      <xdr:row>24</xdr:row>
      <xdr:rowOff>143276</xdr:rowOff>
    </xdr:from>
    <xdr:to>
      <xdr:col>20</xdr:col>
      <xdr:colOff>518200</xdr:colOff>
      <xdr:row>27</xdr:row>
      <xdr:rowOff>3777</xdr:rowOff>
    </xdr:to>
    <xdr:sp macro="" textlink="">
      <xdr:nvSpPr>
        <xdr:cNvPr id="5" name="object 22">
          <a:hlinkClick xmlns:r="http://schemas.openxmlformats.org/officeDocument/2006/relationships" r:id="rId21"/>
          <a:extLst>
            <a:ext uri="{FF2B5EF4-FFF2-40B4-BE49-F238E27FC236}">
              <a16:creationId xmlns:a16="http://schemas.microsoft.com/office/drawing/2014/main" id="{F88F29D6-9B6F-432D-92D6-FC11EBC256CD}"/>
            </a:ext>
          </a:extLst>
        </xdr:cNvPr>
        <xdr:cNvSpPr/>
      </xdr:nvSpPr>
      <xdr:spPr>
        <a:xfrm>
          <a:off x="9066947" y="4825445"/>
          <a:ext cx="3259958" cy="44118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Planes</a:t>
          </a:r>
          <a:r>
            <a:rPr lang="es-ES" sz="1500" baseline="0">
              <a:solidFill>
                <a:schemeClr val="bg1"/>
              </a:solidFill>
            </a:rPr>
            <a:t> consolidados</a:t>
          </a:r>
          <a:endParaRPr sz="1500">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157EB611-C635-464C-A861-DFF81749ABF2}"/>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8AE729FF-BD8E-4F17-BF0F-DF8494CBE4AE}"/>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61E397EA-1DAF-41A7-AB1E-DE5C9FF9AC79}"/>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5CA71CCF-1CA7-4F84-A597-56CAEA3CE7E6}"/>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9CA19D1D-F80A-4EEE-9CE1-6AD6042F0242}"/>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8F64D3A6-2AAF-4204-BCEE-310745EEECEA}"/>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2895EB7D-FC7F-488C-AE60-D1CB65949A86}"/>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4F72B18F-3C00-475B-BB05-135D2140D022}"/>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1E602186-F6CF-4685-8C37-C055C369F71C}"/>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8F07114C-DBA8-4590-98E2-6EAA62EE1CCE}"/>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0</xdr:row>
      <xdr:rowOff>52917</xdr:rowOff>
    </xdr:from>
    <xdr:to>
      <xdr:col>0</xdr:col>
      <xdr:colOff>1820333</xdr:colOff>
      <xdr:row>0</xdr:row>
      <xdr:rowOff>604763</xdr:rowOff>
    </xdr:to>
    <xdr:sp macro="" textlink="">
      <xdr:nvSpPr>
        <xdr:cNvPr id="2" name="Rectángulo: esquinas redondeadas 1">
          <a:hlinkClick xmlns:r="http://schemas.openxmlformats.org/officeDocument/2006/relationships" r:id="rId1" tooltip="Pulse el boton para regresar a la portada"/>
          <a:extLst>
            <a:ext uri="{FF2B5EF4-FFF2-40B4-BE49-F238E27FC236}">
              <a16:creationId xmlns:a16="http://schemas.microsoft.com/office/drawing/2014/main" id="{0C801F2A-DB97-43DE-B977-BA14D3F1999C}"/>
            </a:ext>
          </a:extLst>
        </xdr:cNvPr>
        <xdr:cNvSpPr/>
      </xdr:nvSpPr>
      <xdr:spPr>
        <a:xfrm>
          <a:off x="285750" y="52917"/>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2BC7D665-C684-413C-80B5-541373AFD2A5}"/>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968A6332-DDCE-4FF0-BD88-61CB62EC213E}"/>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EAFF3D50-B4E9-4375-A832-654259EB98A7}"/>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338666</xdr:colOff>
      <xdr:row>0</xdr:row>
      <xdr:rowOff>57453</xdr:rowOff>
    </xdr:from>
    <xdr:to>
      <xdr:col>2</xdr:col>
      <xdr:colOff>497416</xdr:colOff>
      <xdr:row>1</xdr:row>
      <xdr:rowOff>16632</xdr:rowOff>
    </xdr:to>
    <xdr:sp macro="" textlink="">
      <xdr:nvSpPr>
        <xdr:cNvPr id="2" name="Rectángulo: esquinas redondeadas 1">
          <a:hlinkClick xmlns:r="http://schemas.openxmlformats.org/officeDocument/2006/relationships" r:id="rId1" tooltip="Pulse el boton para regresar a la portada"/>
          <a:extLst>
            <a:ext uri="{FF2B5EF4-FFF2-40B4-BE49-F238E27FC236}">
              <a16:creationId xmlns:a16="http://schemas.microsoft.com/office/drawing/2014/main" id="{90A93B0C-E4CD-48EE-8682-406D280C2B0D}"/>
            </a:ext>
          </a:extLst>
        </xdr:cNvPr>
        <xdr:cNvSpPr/>
      </xdr:nvSpPr>
      <xdr:spPr>
        <a:xfrm>
          <a:off x="338666" y="57453"/>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498038</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167AA3C9-5F64-48A6-A3A8-728007D5613A}"/>
            </a:ext>
          </a:extLst>
        </xdr:cNvPr>
        <xdr:cNvSpPr/>
      </xdr:nvSpPr>
      <xdr:spPr>
        <a:xfrm>
          <a:off x="336176"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2E4955E6-FA88-418B-802C-06E4824E9947}"/>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F330547B-7B4E-49D4-B76F-2556E5F14D0B}"/>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C38E362A-95C0-4BF3-81C4-36A25100E815}"/>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0D4D594A-E93B-40AC-9585-946B296D5CE0}"/>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23DED1F1-D11C-44D5-B10A-9BE46655454C}"/>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6.11\Proyectos\SDPP\SIG\A&#241;o%202019\Plan%20de%20Acci&#243;n%20MIPG%20-%20SIG\Plan%20acci&#243;n%201102%20-%20Gestionar%20el%20100%25%20del%20P.A.%20A%20y%20S_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server\sig\Users\ysotoc\Downloads\Hoja%20de%20vida%20indicadores\1153_V2_Octubre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_proyecto "/>
      <sheetName val="Indicadores - Actividades"/>
      <sheetName val="Justificación ponderación "/>
      <sheetName val="Poblacion"/>
      <sheetName val="Hoja de vida indicadores  "/>
      <sheetName val="Plan de Adecuación "/>
      <sheetName val="Hoja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
      <sheetName val="Hoja3"/>
      <sheetName val="Implementacion"/>
      <sheetName val="Legalizacion "/>
      <sheetName val="Regularizacion"/>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omments" Target="../comments8.xml"/><Relationship Id="rId4" Type="http://schemas.openxmlformats.org/officeDocument/2006/relationships/vmlDrawing" Target="../drawings/vmlDrawing17.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0.xml"/><Relationship Id="rId1" Type="http://schemas.openxmlformats.org/officeDocument/2006/relationships/printerSettings" Target="../printerSettings/printerSettings11.bin"/><Relationship Id="rId5" Type="http://schemas.openxmlformats.org/officeDocument/2006/relationships/comments" Target="../comments9.xml"/><Relationship Id="rId4" Type="http://schemas.openxmlformats.org/officeDocument/2006/relationships/vmlDrawing" Target="../drawings/vmlDrawing19.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1.xml"/><Relationship Id="rId1" Type="http://schemas.openxmlformats.org/officeDocument/2006/relationships/printerSettings" Target="../printerSettings/printerSettings12.bin"/><Relationship Id="rId5" Type="http://schemas.openxmlformats.org/officeDocument/2006/relationships/comments" Target="../comments10.xml"/><Relationship Id="rId4" Type="http://schemas.openxmlformats.org/officeDocument/2006/relationships/vmlDrawing" Target="../drawings/vmlDrawing2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12.xml"/><Relationship Id="rId1" Type="http://schemas.openxmlformats.org/officeDocument/2006/relationships/printerSettings" Target="../printerSettings/printerSettings13.bin"/><Relationship Id="rId5" Type="http://schemas.openxmlformats.org/officeDocument/2006/relationships/comments" Target="../comments11.xml"/><Relationship Id="rId4" Type="http://schemas.openxmlformats.org/officeDocument/2006/relationships/vmlDrawing" Target="../drawings/vmlDrawing23.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13.xml"/><Relationship Id="rId1" Type="http://schemas.openxmlformats.org/officeDocument/2006/relationships/printerSettings" Target="../printerSettings/printerSettings14.bin"/><Relationship Id="rId5" Type="http://schemas.openxmlformats.org/officeDocument/2006/relationships/comments" Target="../comments12.xml"/><Relationship Id="rId4" Type="http://schemas.openxmlformats.org/officeDocument/2006/relationships/vmlDrawing" Target="../drawings/vmlDrawing25.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14.xml"/><Relationship Id="rId1" Type="http://schemas.openxmlformats.org/officeDocument/2006/relationships/printerSettings" Target="../printerSettings/printerSettings15.bin"/><Relationship Id="rId5" Type="http://schemas.openxmlformats.org/officeDocument/2006/relationships/comments" Target="../comments13.xml"/><Relationship Id="rId4" Type="http://schemas.openxmlformats.org/officeDocument/2006/relationships/vmlDrawing" Target="../drawings/vmlDrawing27.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15.xml"/><Relationship Id="rId1" Type="http://schemas.openxmlformats.org/officeDocument/2006/relationships/printerSettings" Target="../printerSettings/printerSettings16.bin"/><Relationship Id="rId5" Type="http://schemas.openxmlformats.org/officeDocument/2006/relationships/comments" Target="../comments14.xml"/><Relationship Id="rId4" Type="http://schemas.openxmlformats.org/officeDocument/2006/relationships/vmlDrawing" Target="../drawings/vmlDrawing29.v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16.xml"/><Relationship Id="rId1" Type="http://schemas.openxmlformats.org/officeDocument/2006/relationships/printerSettings" Target="../printerSettings/printerSettings17.bin"/><Relationship Id="rId5" Type="http://schemas.openxmlformats.org/officeDocument/2006/relationships/comments" Target="../comments15.xml"/><Relationship Id="rId4" Type="http://schemas.openxmlformats.org/officeDocument/2006/relationships/vmlDrawing" Target="../drawings/vmlDrawing31.v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17.xml"/><Relationship Id="rId1" Type="http://schemas.openxmlformats.org/officeDocument/2006/relationships/printerSettings" Target="../printerSettings/printerSettings18.bin"/><Relationship Id="rId5" Type="http://schemas.openxmlformats.org/officeDocument/2006/relationships/comments" Target="../comments16.xml"/><Relationship Id="rId4" Type="http://schemas.openxmlformats.org/officeDocument/2006/relationships/vmlDrawing" Target="../drawings/vmlDrawing33.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18.xml"/><Relationship Id="rId1" Type="http://schemas.openxmlformats.org/officeDocument/2006/relationships/printerSettings" Target="../printerSettings/printerSettings19.bin"/><Relationship Id="rId5" Type="http://schemas.openxmlformats.org/officeDocument/2006/relationships/comments" Target="../comments17.xml"/><Relationship Id="rId4" Type="http://schemas.openxmlformats.org/officeDocument/2006/relationships/vmlDrawing" Target="../drawings/vmlDrawing35.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19.xml"/><Relationship Id="rId1" Type="http://schemas.openxmlformats.org/officeDocument/2006/relationships/printerSettings" Target="../printerSettings/printerSettings20.bin"/><Relationship Id="rId5" Type="http://schemas.openxmlformats.org/officeDocument/2006/relationships/comments" Target="../comments18.xml"/><Relationship Id="rId4" Type="http://schemas.openxmlformats.org/officeDocument/2006/relationships/vmlDrawing" Target="../drawings/vmlDrawing37.v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20.xml"/><Relationship Id="rId1" Type="http://schemas.openxmlformats.org/officeDocument/2006/relationships/printerSettings" Target="../printerSettings/printerSettings21.bin"/><Relationship Id="rId5" Type="http://schemas.openxmlformats.org/officeDocument/2006/relationships/comments" Target="../comments19.xml"/><Relationship Id="rId4" Type="http://schemas.openxmlformats.org/officeDocument/2006/relationships/vmlDrawing" Target="../drawings/vmlDrawing39.v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21.xml"/><Relationship Id="rId1" Type="http://schemas.openxmlformats.org/officeDocument/2006/relationships/printerSettings" Target="../printerSettings/printerSettings22.bin"/><Relationship Id="rId5" Type="http://schemas.openxmlformats.org/officeDocument/2006/relationships/comments" Target="../comments20.xml"/><Relationship Id="rId4" Type="http://schemas.openxmlformats.org/officeDocument/2006/relationships/vmlDrawing" Target="../drawings/vmlDrawing41.v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22.xml"/><Relationship Id="rId1" Type="http://schemas.openxmlformats.org/officeDocument/2006/relationships/printerSettings" Target="../printerSettings/printerSettings23.bin"/><Relationship Id="rId5" Type="http://schemas.openxmlformats.org/officeDocument/2006/relationships/comments" Target="../comments21.xml"/><Relationship Id="rId4" Type="http://schemas.openxmlformats.org/officeDocument/2006/relationships/vmlDrawing" Target="../drawings/vmlDrawing43.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vmlDrawing" Target="../drawings/vmlDrawing9.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11.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omments" Target="../comments6.xml"/><Relationship Id="rId4" Type="http://schemas.openxmlformats.org/officeDocument/2006/relationships/vmlDrawing" Target="../drawings/vmlDrawing13.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vmlDrawing" Target="../drawings/vmlDrawing1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9578-D8CA-4FCC-82D6-9433FE5F9E66}">
  <sheetPr codeName="Hoja1"/>
  <dimension ref="A1"/>
  <sheetViews>
    <sheetView showGridLines="0" showRowColHeaders="0" zoomScaleNormal="100" zoomScaleSheetLayoutView="90" workbookViewId="0"/>
  </sheetViews>
  <sheetFormatPr baseColWidth="10" defaultColWidth="9.140625" defaultRowHeight="15" x14ac:dyDescent="0.2"/>
  <cols>
    <col min="1" max="1" width="3.85546875" style="233" customWidth="1"/>
    <col min="2" max="16384" width="9.140625" style="233"/>
  </cols>
  <sheetData/>
  <sheetProtection algorithmName="SHA-512" hashValue="72PV6DDntyxtziM2/Z5d3BcgGTn+zQXMo02WnuYxNeWAnwdzmW0zk6cG4+q/fQd4cajv5MI55+hIJ8ySZ6Z1Jw==" saltValue="RSVonFeWL4loUH9zofXbqQ==" spinCount="100000" sheet="1" sort="0" autoFilter="0"/>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FCE19-64DE-4329-A2CE-BB90D18D78A9}">
  <sheetPr codeName="Hoja10">
    <tabColor rgb="FF6EB993"/>
  </sheetPr>
  <dimension ref="A1:BQ105"/>
  <sheetViews>
    <sheetView zoomScale="90" zoomScaleNormal="90" workbookViewId="0">
      <pane ySplit="8" topLeftCell="A9" activePane="bottomLeft" state="frozen"/>
      <selection pane="bottomLeft"/>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37.42578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275</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69" t="s">
        <v>297</v>
      </c>
      <c r="D3" s="270"/>
      <c r="E3" s="270"/>
      <c r="F3" s="270"/>
      <c r="G3" s="270"/>
      <c r="H3" s="270"/>
      <c r="I3" s="270"/>
      <c r="J3" s="270"/>
      <c r="K3" s="270"/>
      <c r="L3" s="270"/>
      <c r="M3" s="270"/>
      <c r="N3" s="270"/>
      <c r="O3" s="270"/>
      <c r="P3" s="270"/>
      <c r="Q3" s="270"/>
      <c r="R3" s="270"/>
      <c r="S3" s="271"/>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65" t="s">
        <v>219</v>
      </c>
      <c r="E6" s="265" t="s">
        <v>220</v>
      </c>
      <c r="F6" s="263" t="s">
        <v>221</v>
      </c>
      <c r="G6" s="265"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66"/>
      <c r="E7" s="266"/>
      <c r="F7" s="264"/>
      <c r="G7" s="266"/>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2"/>
      <c r="C8" s="243"/>
      <c r="D8" s="266"/>
      <c r="E8" s="266"/>
      <c r="F8" s="264"/>
      <c r="G8" s="266"/>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60.75" customHeight="1" thickBot="1" x14ac:dyDescent="0.3">
      <c r="A9" s="116"/>
      <c r="B9" s="274" t="s">
        <v>298</v>
      </c>
      <c r="C9" s="275"/>
      <c r="D9" s="143" t="s">
        <v>299</v>
      </c>
      <c r="E9" s="143" t="s">
        <v>300</v>
      </c>
      <c r="F9" s="184">
        <f>H9+M9+R9+W9+AB9+AG9+AL9+AQ9+AV9+BA9+BF9+BK9</f>
        <v>19</v>
      </c>
      <c r="G9" s="90">
        <f>I9+N9+S9+X9+AC9+AH9+AM9+AR9+AW9+BB9+BG9+BL9</f>
        <v>1</v>
      </c>
      <c r="H9" s="122">
        <v>1</v>
      </c>
      <c r="I9" s="25">
        <f>IFERROR(H9/$F9,0)</f>
        <v>5.2631578947368418E-2</v>
      </c>
      <c r="J9" s="123"/>
      <c r="K9" s="25">
        <f>IFERROR(J9/$F9,0)</f>
        <v>0</v>
      </c>
      <c r="L9" s="123"/>
      <c r="M9" s="123">
        <v>1</v>
      </c>
      <c r="N9" s="25">
        <f>IFERROR(M9/$F9,0)</f>
        <v>5.2631578947368418E-2</v>
      </c>
      <c r="O9" s="123"/>
      <c r="P9" s="25">
        <f>IFERROR(O9/$F9,0)</f>
        <v>0</v>
      </c>
      <c r="Q9" s="123"/>
      <c r="R9" s="123">
        <v>2</v>
      </c>
      <c r="S9" s="25">
        <f>IFERROR(R9/$F9,0)</f>
        <v>0.10526315789473684</v>
      </c>
      <c r="T9" s="123"/>
      <c r="U9" s="25">
        <f>IFERROR(T9/$F9,0)</f>
        <v>0</v>
      </c>
      <c r="V9" s="123"/>
      <c r="W9" s="123">
        <v>1</v>
      </c>
      <c r="X9" s="25">
        <f>IFERROR(W9/$F9,0)</f>
        <v>5.2631578947368418E-2</v>
      </c>
      <c r="Y9" s="123"/>
      <c r="Z9" s="25">
        <f>IFERROR(Y9/$F9,0)</f>
        <v>0</v>
      </c>
      <c r="AA9" s="123"/>
      <c r="AB9" s="125">
        <v>2</v>
      </c>
      <c r="AC9" s="26">
        <f>IFERROR(AB9/$F9,0)</f>
        <v>0.10526315789473684</v>
      </c>
      <c r="AD9" s="125"/>
      <c r="AE9" s="26">
        <f>IFERROR(AD9/$F9,0)</f>
        <v>0</v>
      </c>
      <c r="AF9" s="125"/>
      <c r="AG9" s="125">
        <v>2</v>
      </c>
      <c r="AH9" s="26">
        <f>IFERROR(AG9/$F9,0)</f>
        <v>0.10526315789473684</v>
      </c>
      <c r="AI9" s="125"/>
      <c r="AJ9" s="26">
        <f>IFERROR(AI9/$F9,0)</f>
        <v>0</v>
      </c>
      <c r="AK9" s="125"/>
      <c r="AL9" s="125">
        <v>2</v>
      </c>
      <c r="AM9" s="26">
        <f>IFERROR(AL9/$F9,0)</f>
        <v>0.10526315789473684</v>
      </c>
      <c r="AN9" s="125"/>
      <c r="AO9" s="27">
        <f>IFERROR(AN9/$F9,0)</f>
        <v>0</v>
      </c>
      <c r="AP9" s="126"/>
      <c r="AQ9" s="126">
        <v>1</v>
      </c>
      <c r="AR9" s="27">
        <f>IFERROR(AQ9/$F9,0)</f>
        <v>5.2631578947368418E-2</v>
      </c>
      <c r="AS9" s="126"/>
      <c r="AT9" s="27">
        <f>IFERROR(AS9/$F9,0)</f>
        <v>0</v>
      </c>
      <c r="AU9" s="126"/>
      <c r="AV9" s="126">
        <v>2</v>
      </c>
      <c r="AW9" s="27">
        <f>IFERROR(AV9/$F9,0)</f>
        <v>0.10526315789473684</v>
      </c>
      <c r="AX9" s="126"/>
      <c r="AY9" s="27">
        <f>IFERROR(AX9/$F9,0)</f>
        <v>0</v>
      </c>
      <c r="AZ9" s="126"/>
      <c r="BA9" s="126">
        <v>2</v>
      </c>
      <c r="BB9" s="27">
        <f>IFERROR(BA9/$F9,0)</f>
        <v>0.10526315789473684</v>
      </c>
      <c r="BC9" s="126"/>
      <c r="BD9" s="27">
        <f>IFERROR(BC9/$F9,0)</f>
        <v>0</v>
      </c>
      <c r="BE9" s="126"/>
      <c r="BF9" s="126">
        <v>2</v>
      </c>
      <c r="BG9" s="27">
        <f>IFERROR(BF9/$F9,0)</f>
        <v>0.10526315789473684</v>
      </c>
      <c r="BH9" s="126"/>
      <c r="BI9" s="27">
        <f>IFERROR(BH9/$F9,0)</f>
        <v>0</v>
      </c>
      <c r="BJ9" s="126"/>
      <c r="BK9" s="126">
        <v>1</v>
      </c>
      <c r="BL9" s="27">
        <f>IFERROR(BK9/$F9,0)</f>
        <v>5.2631578947368418E-2</v>
      </c>
      <c r="BM9" s="126"/>
      <c r="BN9" s="27">
        <f>IFERROR(BM9/$F9,0)</f>
        <v>0</v>
      </c>
      <c r="BO9" s="185"/>
      <c r="BP9" s="186">
        <f t="shared" ref="BP9" si="0">SUM(BM9,BH9,BC9,AX9,AS9,AN9,AI9,AD9,Y9,T9,O9,J9)</f>
        <v>0</v>
      </c>
      <c r="BQ9" s="28">
        <f>SUM(BN9,BI9,BD9,AY9,AT9,AO9,AJ9,AE9,Z9,U9,P9,K9)</f>
        <v>0</v>
      </c>
    </row>
    <row r="10" spans="1:69" ht="145.5" customHeight="1" x14ac:dyDescent="0.25">
      <c r="A10" s="116"/>
      <c r="B10" s="276" t="s">
        <v>301</v>
      </c>
      <c r="C10" s="277"/>
      <c r="D10" s="145" t="s">
        <v>299</v>
      </c>
      <c r="E10" s="145" t="s">
        <v>300</v>
      </c>
      <c r="F10" s="187">
        <f>H10+M10+R10+W10+AB10+AG10+AL10+AQ10+AV10+BA10+BF10+BK10</f>
        <v>109</v>
      </c>
      <c r="G10" s="91">
        <f>I10+N10+S10+X10+AC10+AH10+AM10+AR10+AW10+BB10+BG10+BL10</f>
        <v>1</v>
      </c>
      <c r="H10" s="146">
        <v>8</v>
      </c>
      <c r="I10" s="29">
        <f>IFERROR(H10/$F10,0)</f>
        <v>7.3394495412844041E-2</v>
      </c>
      <c r="J10" s="147"/>
      <c r="K10" s="29">
        <f>IFERROR(J10/$F10,0)</f>
        <v>0</v>
      </c>
      <c r="L10" s="147"/>
      <c r="M10" s="147">
        <v>9</v>
      </c>
      <c r="N10" s="29">
        <f>IFERROR(M10/$F10,0)</f>
        <v>8.2568807339449546E-2</v>
      </c>
      <c r="O10" s="147"/>
      <c r="P10" s="29">
        <f>IFERROR(O10/$F10,0)</f>
        <v>0</v>
      </c>
      <c r="Q10" s="147"/>
      <c r="R10" s="147">
        <v>8</v>
      </c>
      <c r="S10" s="29">
        <f>IFERROR(R10/$F10,0)</f>
        <v>7.3394495412844041E-2</v>
      </c>
      <c r="T10" s="147"/>
      <c r="U10" s="29">
        <f>IFERROR(T10/$F10,0)</f>
        <v>0</v>
      </c>
      <c r="V10" s="147"/>
      <c r="W10" s="147">
        <v>10</v>
      </c>
      <c r="X10" s="29">
        <f>IFERROR(W10/$F10,0)</f>
        <v>9.1743119266055051E-2</v>
      </c>
      <c r="Y10" s="147"/>
      <c r="Z10" s="29">
        <f>IFERROR(Y10/$F10,0)</f>
        <v>0</v>
      </c>
      <c r="AA10" s="147"/>
      <c r="AB10" s="148">
        <v>9</v>
      </c>
      <c r="AC10" s="30">
        <f>IFERROR(AB10/$F10,0)</f>
        <v>8.2568807339449546E-2</v>
      </c>
      <c r="AD10" s="148"/>
      <c r="AE10" s="30">
        <f>IFERROR(AD10/$F10,0)</f>
        <v>0</v>
      </c>
      <c r="AF10" s="148"/>
      <c r="AG10" s="148">
        <v>9</v>
      </c>
      <c r="AH10" s="30">
        <f>IFERROR(AG10/$F10,0)</f>
        <v>8.2568807339449546E-2</v>
      </c>
      <c r="AI10" s="148"/>
      <c r="AJ10" s="30">
        <f>IFERROR(AI10/$F10,0)</f>
        <v>0</v>
      </c>
      <c r="AK10" s="148"/>
      <c r="AL10" s="148">
        <v>9</v>
      </c>
      <c r="AM10" s="30">
        <f>IFERROR(AL10/$F10,0)</f>
        <v>8.2568807339449546E-2</v>
      </c>
      <c r="AN10" s="148"/>
      <c r="AO10" s="31">
        <f>IFERROR(AN10/$F10,0)</f>
        <v>0</v>
      </c>
      <c r="AP10" s="149"/>
      <c r="AQ10" s="149">
        <v>10</v>
      </c>
      <c r="AR10" s="31">
        <f>IFERROR(AQ10/$F10,0)</f>
        <v>9.1743119266055051E-2</v>
      </c>
      <c r="AS10" s="149"/>
      <c r="AT10" s="31">
        <f>IFERROR(AS10/$F10,0)</f>
        <v>0</v>
      </c>
      <c r="AU10" s="149"/>
      <c r="AV10" s="149">
        <v>10</v>
      </c>
      <c r="AW10" s="31">
        <f>IFERROR(AV10/$F10,0)</f>
        <v>9.1743119266055051E-2</v>
      </c>
      <c r="AX10" s="149"/>
      <c r="AY10" s="31">
        <f>IFERROR(AX10/$F10,0)</f>
        <v>0</v>
      </c>
      <c r="AZ10" s="149"/>
      <c r="BA10" s="149">
        <v>10</v>
      </c>
      <c r="BB10" s="31">
        <f>IFERROR(BA10/$F10,0)</f>
        <v>9.1743119266055051E-2</v>
      </c>
      <c r="BC10" s="149"/>
      <c r="BD10" s="31">
        <f>IFERROR(BC10/$F10,0)</f>
        <v>0</v>
      </c>
      <c r="BE10" s="149"/>
      <c r="BF10" s="149">
        <v>9</v>
      </c>
      <c r="BG10" s="31">
        <f>IFERROR(BF10/$F10,0)</f>
        <v>8.2568807339449546E-2</v>
      </c>
      <c r="BH10" s="149"/>
      <c r="BI10" s="31">
        <f>IFERROR(BH10/$F10,0)</f>
        <v>0</v>
      </c>
      <c r="BJ10" s="149"/>
      <c r="BK10" s="149">
        <v>8</v>
      </c>
      <c r="BL10" s="31">
        <f>IFERROR(BK10/$F10,0)</f>
        <v>7.3394495412844041E-2</v>
      </c>
      <c r="BM10" s="149"/>
      <c r="BN10" s="31">
        <f>IFERROR(BM10/$F10,0)</f>
        <v>0</v>
      </c>
      <c r="BO10" s="188"/>
      <c r="BP10" s="186">
        <f t="shared" ref="BP10" si="1">SUM(BM10,BH10,BC10,AX10,AS10,AN10,AI10,AD10,Y10,T10,O10,J10)</f>
        <v>0</v>
      </c>
      <c r="BQ10" s="28">
        <f>SUM(BN10,BI10,BD10,AY10,AT10,AO10,AJ10,AE10,Z10,U10,P10,K10)</f>
        <v>0</v>
      </c>
    </row>
    <row r="11" spans="1:69" ht="122.25" customHeight="1" x14ac:dyDescent="0.25">
      <c r="A11" s="116"/>
      <c r="B11" s="276" t="s">
        <v>302</v>
      </c>
      <c r="C11" s="277"/>
      <c r="D11" s="145" t="s">
        <v>299</v>
      </c>
      <c r="E11" s="145" t="s">
        <v>300</v>
      </c>
      <c r="F11" s="187">
        <f t="shared" ref="F11:G13" si="2">H11+M11+R11+W11+AB11+AG11+AL11+AQ11+AV11+BA11+BF11+BK11</f>
        <v>91</v>
      </c>
      <c r="G11" s="91">
        <f t="shared" si="2"/>
        <v>1</v>
      </c>
      <c r="H11" s="146">
        <v>8</v>
      </c>
      <c r="I11" s="29">
        <f t="shared" ref="I11:I13" si="3">IFERROR(H11/$F11,0)</f>
        <v>8.7912087912087919E-2</v>
      </c>
      <c r="J11" s="147"/>
      <c r="K11" s="29">
        <f t="shared" ref="K11:K13" si="4">IFERROR(J11/$F11,0)</f>
        <v>0</v>
      </c>
      <c r="L11" s="147"/>
      <c r="M11" s="147">
        <v>10</v>
      </c>
      <c r="N11" s="29">
        <f t="shared" ref="N11:N13" si="5">IFERROR(M11/$F11,0)</f>
        <v>0.10989010989010989</v>
      </c>
      <c r="O11" s="147"/>
      <c r="P11" s="29">
        <f t="shared" ref="P11:P13" si="6">IFERROR(O11/$F11,0)</f>
        <v>0</v>
      </c>
      <c r="Q11" s="147"/>
      <c r="R11" s="147">
        <v>8</v>
      </c>
      <c r="S11" s="29">
        <f t="shared" ref="S11:S13" si="7">IFERROR(R11/$F11,0)</f>
        <v>8.7912087912087919E-2</v>
      </c>
      <c r="T11" s="147"/>
      <c r="U11" s="29">
        <f t="shared" ref="U11:U13" si="8">IFERROR(T11/$F11,0)</f>
        <v>0</v>
      </c>
      <c r="V11" s="147"/>
      <c r="W11" s="147">
        <v>9</v>
      </c>
      <c r="X11" s="29">
        <f t="shared" ref="X11:X13" si="9">IFERROR(W11/$F11,0)</f>
        <v>9.8901098901098897E-2</v>
      </c>
      <c r="Y11" s="147"/>
      <c r="Z11" s="30">
        <f t="shared" ref="Z11:Z13" si="10">IFERROR(Y11/$F11,0)</f>
        <v>0</v>
      </c>
      <c r="AA11" s="148"/>
      <c r="AB11" s="148">
        <v>6</v>
      </c>
      <c r="AC11" s="30">
        <f t="shared" ref="AC11:AC13" si="11">IFERROR(AB11/$F11,0)</f>
        <v>6.5934065934065936E-2</v>
      </c>
      <c r="AD11" s="148"/>
      <c r="AE11" s="30">
        <f t="shared" ref="AE11:AE13" si="12">IFERROR(AD11/$F11,0)</f>
        <v>0</v>
      </c>
      <c r="AF11" s="148"/>
      <c r="AG11" s="148">
        <v>7</v>
      </c>
      <c r="AH11" s="30">
        <f t="shared" ref="AH11:AH13" si="13">IFERROR(AG11/$F11,0)</f>
        <v>7.6923076923076927E-2</v>
      </c>
      <c r="AI11" s="148"/>
      <c r="AJ11" s="30">
        <f t="shared" ref="AJ11:AJ13" si="14">IFERROR(AI11/$F11,0)</f>
        <v>0</v>
      </c>
      <c r="AK11" s="148"/>
      <c r="AL11" s="148">
        <v>7</v>
      </c>
      <c r="AM11" s="30">
        <f t="shared" ref="AM11:AM13" si="15">IFERROR(AL11/$F11,0)</f>
        <v>7.6923076923076927E-2</v>
      </c>
      <c r="AN11" s="148"/>
      <c r="AO11" s="31">
        <f t="shared" ref="AO11:AO13" si="16">IFERROR(AN11/$F11,0)</f>
        <v>0</v>
      </c>
      <c r="AP11" s="149"/>
      <c r="AQ11" s="149">
        <v>7</v>
      </c>
      <c r="AR11" s="31">
        <f t="shared" ref="AR11:AR13" si="17">IFERROR(AQ11/$F11,0)</f>
        <v>7.6923076923076927E-2</v>
      </c>
      <c r="AS11" s="149"/>
      <c r="AT11" s="31">
        <f t="shared" ref="AT11:AT13" si="18">IFERROR(AS11/$F11,0)</f>
        <v>0</v>
      </c>
      <c r="AU11" s="149"/>
      <c r="AV11" s="149">
        <v>7</v>
      </c>
      <c r="AW11" s="31">
        <f t="shared" ref="AW11:AW13" si="19">IFERROR(AV11/$F11,0)</f>
        <v>7.6923076923076927E-2</v>
      </c>
      <c r="AX11" s="149"/>
      <c r="AY11" s="31">
        <f t="shared" ref="AY11:AY13" si="20">IFERROR(AX11/$F11,0)</f>
        <v>0</v>
      </c>
      <c r="AZ11" s="149"/>
      <c r="BA11" s="149">
        <v>7</v>
      </c>
      <c r="BB11" s="31">
        <f t="shared" ref="BB11:BB13" si="21">IFERROR(BA11/$F11,0)</f>
        <v>7.6923076923076927E-2</v>
      </c>
      <c r="BC11" s="149"/>
      <c r="BD11" s="31">
        <f t="shared" ref="BD11:BD13" si="22">IFERROR(BC11/$F11,0)</f>
        <v>0</v>
      </c>
      <c r="BE11" s="149"/>
      <c r="BF11" s="149">
        <v>8</v>
      </c>
      <c r="BG11" s="31">
        <f t="shared" ref="BG11:BG13" si="23">IFERROR(BF11/$F11,0)</f>
        <v>8.7912087912087919E-2</v>
      </c>
      <c r="BH11" s="149"/>
      <c r="BI11" s="31">
        <f t="shared" ref="BI11:BI13" si="24">IFERROR(BH11/$F11,0)</f>
        <v>0</v>
      </c>
      <c r="BJ11" s="149"/>
      <c r="BK11" s="149">
        <v>7</v>
      </c>
      <c r="BL11" s="31">
        <f t="shared" ref="BL11:BL13" si="25">IFERROR(BK11/$F11,0)</f>
        <v>7.6923076923076927E-2</v>
      </c>
      <c r="BM11" s="149"/>
      <c r="BN11" s="31">
        <f t="shared" ref="BN11:BN13" si="26">IFERROR(BM11/$F11,0)</f>
        <v>0</v>
      </c>
      <c r="BO11" s="188"/>
      <c r="BP11" s="189">
        <f t="shared" ref="BP11:BP13" si="27">SUM(BM11,BH11,BC11,AX11,AS11,AN11,AI11,AD11,Y11,T11,O11,J11)</f>
        <v>0</v>
      </c>
      <c r="BQ11" s="32">
        <f t="shared" ref="BQ11:BQ13" si="28">SUM(BN11,BI11,BD11,AY11,AT11,AO11,AJ11,AE11,Z11,U11,P11,K11)</f>
        <v>0</v>
      </c>
    </row>
    <row r="12" spans="1:69" ht="141.75" customHeight="1" x14ac:dyDescent="0.25">
      <c r="A12" s="116"/>
      <c r="B12" s="276" t="s">
        <v>303</v>
      </c>
      <c r="C12" s="277"/>
      <c r="D12" s="145" t="s">
        <v>299</v>
      </c>
      <c r="E12" s="145" t="s">
        <v>300</v>
      </c>
      <c r="F12" s="187">
        <f t="shared" si="2"/>
        <v>60</v>
      </c>
      <c r="G12" s="91">
        <f t="shared" si="2"/>
        <v>1</v>
      </c>
      <c r="H12" s="146">
        <v>6</v>
      </c>
      <c r="I12" s="29">
        <f t="shared" si="3"/>
        <v>0.1</v>
      </c>
      <c r="J12" s="147"/>
      <c r="K12" s="29">
        <f t="shared" si="4"/>
        <v>0</v>
      </c>
      <c r="L12" s="147"/>
      <c r="M12" s="147">
        <v>6</v>
      </c>
      <c r="N12" s="29">
        <f t="shared" si="5"/>
        <v>0.1</v>
      </c>
      <c r="O12" s="147"/>
      <c r="P12" s="29">
        <f t="shared" si="6"/>
        <v>0</v>
      </c>
      <c r="Q12" s="147"/>
      <c r="R12" s="147">
        <v>4</v>
      </c>
      <c r="S12" s="29">
        <f t="shared" si="7"/>
        <v>6.6666666666666666E-2</v>
      </c>
      <c r="T12" s="147"/>
      <c r="U12" s="29">
        <f t="shared" si="8"/>
        <v>0</v>
      </c>
      <c r="V12" s="147"/>
      <c r="W12" s="147">
        <v>3</v>
      </c>
      <c r="X12" s="29">
        <f t="shared" si="9"/>
        <v>0.05</v>
      </c>
      <c r="Y12" s="147"/>
      <c r="Z12" s="30">
        <f t="shared" si="10"/>
        <v>0</v>
      </c>
      <c r="AA12" s="148"/>
      <c r="AB12" s="148">
        <v>3</v>
      </c>
      <c r="AC12" s="30">
        <f t="shared" si="11"/>
        <v>0.05</v>
      </c>
      <c r="AD12" s="148"/>
      <c r="AE12" s="30">
        <f t="shared" si="12"/>
        <v>0</v>
      </c>
      <c r="AF12" s="148"/>
      <c r="AG12" s="148">
        <v>7</v>
      </c>
      <c r="AH12" s="30">
        <f t="shared" si="13"/>
        <v>0.11666666666666667</v>
      </c>
      <c r="AI12" s="148"/>
      <c r="AJ12" s="30">
        <f t="shared" si="14"/>
        <v>0</v>
      </c>
      <c r="AK12" s="148"/>
      <c r="AL12" s="148">
        <v>5</v>
      </c>
      <c r="AM12" s="30">
        <f t="shared" si="15"/>
        <v>8.3333333333333329E-2</v>
      </c>
      <c r="AN12" s="148"/>
      <c r="AO12" s="31">
        <f t="shared" si="16"/>
        <v>0</v>
      </c>
      <c r="AP12" s="149"/>
      <c r="AQ12" s="149">
        <v>3</v>
      </c>
      <c r="AR12" s="31">
        <f t="shared" si="17"/>
        <v>0.05</v>
      </c>
      <c r="AS12" s="149"/>
      <c r="AT12" s="31">
        <f t="shared" si="18"/>
        <v>0</v>
      </c>
      <c r="AU12" s="149"/>
      <c r="AV12" s="149">
        <v>5</v>
      </c>
      <c r="AW12" s="31">
        <f t="shared" si="19"/>
        <v>8.3333333333333329E-2</v>
      </c>
      <c r="AX12" s="149"/>
      <c r="AY12" s="31">
        <f t="shared" si="20"/>
        <v>0</v>
      </c>
      <c r="AZ12" s="149"/>
      <c r="BA12" s="149">
        <v>3</v>
      </c>
      <c r="BB12" s="31">
        <f t="shared" si="21"/>
        <v>0.05</v>
      </c>
      <c r="BC12" s="149"/>
      <c r="BD12" s="31">
        <f t="shared" si="22"/>
        <v>0</v>
      </c>
      <c r="BE12" s="149"/>
      <c r="BF12" s="149">
        <v>6</v>
      </c>
      <c r="BG12" s="31">
        <f t="shared" si="23"/>
        <v>0.1</v>
      </c>
      <c r="BH12" s="149"/>
      <c r="BI12" s="31">
        <f t="shared" si="24"/>
        <v>0</v>
      </c>
      <c r="BJ12" s="149"/>
      <c r="BK12" s="149">
        <v>9</v>
      </c>
      <c r="BL12" s="31">
        <f t="shared" si="25"/>
        <v>0.15</v>
      </c>
      <c r="BM12" s="149"/>
      <c r="BN12" s="31">
        <f t="shared" si="26"/>
        <v>0</v>
      </c>
      <c r="BO12" s="188"/>
      <c r="BP12" s="189">
        <f t="shared" si="27"/>
        <v>0</v>
      </c>
      <c r="BQ12" s="32">
        <f t="shared" si="28"/>
        <v>0</v>
      </c>
    </row>
    <row r="13" spans="1:69" ht="135.75" customHeight="1" thickBot="1" x14ac:dyDescent="0.3">
      <c r="A13" s="113"/>
      <c r="B13" s="278" t="s">
        <v>304</v>
      </c>
      <c r="C13" s="279"/>
      <c r="D13" s="153" t="s">
        <v>299</v>
      </c>
      <c r="E13" s="153" t="s">
        <v>300</v>
      </c>
      <c r="F13" s="190">
        <f t="shared" si="2"/>
        <v>64</v>
      </c>
      <c r="G13" s="92">
        <f t="shared" si="2"/>
        <v>1</v>
      </c>
      <c r="H13" s="136">
        <v>8</v>
      </c>
      <c r="I13" s="55">
        <f t="shared" si="3"/>
        <v>0.125</v>
      </c>
      <c r="J13" s="137"/>
      <c r="K13" s="55">
        <f t="shared" si="4"/>
        <v>0</v>
      </c>
      <c r="L13" s="137"/>
      <c r="M13" s="137">
        <v>7</v>
      </c>
      <c r="N13" s="55">
        <f t="shared" si="5"/>
        <v>0.109375</v>
      </c>
      <c r="O13" s="137"/>
      <c r="P13" s="55">
        <f t="shared" si="6"/>
        <v>0</v>
      </c>
      <c r="Q13" s="137"/>
      <c r="R13" s="137">
        <v>10</v>
      </c>
      <c r="S13" s="55">
        <f t="shared" si="7"/>
        <v>0.15625</v>
      </c>
      <c r="T13" s="137"/>
      <c r="U13" s="55">
        <f t="shared" si="8"/>
        <v>0</v>
      </c>
      <c r="V13" s="137"/>
      <c r="W13" s="137">
        <v>6</v>
      </c>
      <c r="X13" s="55">
        <f t="shared" si="9"/>
        <v>9.375E-2</v>
      </c>
      <c r="Y13" s="137"/>
      <c r="Z13" s="56">
        <f t="shared" si="10"/>
        <v>0</v>
      </c>
      <c r="AA13" s="138"/>
      <c r="AB13" s="138">
        <v>4</v>
      </c>
      <c r="AC13" s="56">
        <f t="shared" si="11"/>
        <v>6.25E-2</v>
      </c>
      <c r="AD13" s="138"/>
      <c r="AE13" s="56">
        <f t="shared" si="12"/>
        <v>0</v>
      </c>
      <c r="AF13" s="138"/>
      <c r="AG13" s="138">
        <v>7</v>
      </c>
      <c r="AH13" s="56">
        <f t="shared" si="13"/>
        <v>0.109375</v>
      </c>
      <c r="AI13" s="138"/>
      <c r="AJ13" s="56">
        <f t="shared" si="14"/>
        <v>0</v>
      </c>
      <c r="AK13" s="138"/>
      <c r="AL13" s="138">
        <v>3</v>
      </c>
      <c r="AM13" s="56">
        <f t="shared" si="15"/>
        <v>4.6875E-2</v>
      </c>
      <c r="AN13" s="138"/>
      <c r="AO13" s="57">
        <f t="shared" si="16"/>
        <v>0</v>
      </c>
      <c r="AP13" s="139"/>
      <c r="AQ13" s="139">
        <v>3</v>
      </c>
      <c r="AR13" s="57">
        <f t="shared" si="17"/>
        <v>4.6875E-2</v>
      </c>
      <c r="AS13" s="139"/>
      <c r="AT13" s="57">
        <f t="shared" si="18"/>
        <v>0</v>
      </c>
      <c r="AU13" s="139"/>
      <c r="AV13" s="139">
        <v>4</v>
      </c>
      <c r="AW13" s="57">
        <f t="shared" si="19"/>
        <v>6.25E-2</v>
      </c>
      <c r="AX13" s="139"/>
      <c r="AY13" s="57">
        <f t="shared" si="20"/>
        <v>0</v>
      </c>
      <c r="AZ13" s="139"/>
      <c r="BA13" s="139">
        <v>3</v>
      </c>
      <c r="BB13" s="57">
        <f t="shared" si="21"/>
        <v>4.6875E-2</v>
      </c>
      <c r="BC13" s="139"/>
      <c r="BD13" s="57">
        <f t="shared" si="22"/>
        <v>0</v>
      </c>
      <c r="BE13" s="139"/>
      <c r="BF13" s="139">
        <v>4</v>
      </c>
      <c r="BG13" s="57">
        <f t="shared" si="23"/>
        <v>6.25E-2</v>
      </c>
      <c r="BH13" s="139"/>
      <c r="BI13" s="57">
        <f t="shared" si="24"/>
        <v>0</v>
      </c>
      <c r="BJ13" s="139"/>
      <c r="BK13" s="139">
        <v>5</v>
      </c>
      <c r="BL13" s="57">
        <f t="shared" si="25"/>
        <v>7.8125E-2</v>
      </c>
      <c r="BM13" s="139"/>
      <c r="BN13" s="57">
        <f t="shared" si="26"/>
        <v>0</v>
      </c>
      <c r="BO13" s="191"/>
      <c r="BP13" s="189">
        <f t="shared" si="27"/>
        <v>0</v>
      </c>
      <c r="BQ13" s="32">
        <f t="shared" si="28"/>
        <v>0</v>
      </c>
    </row>
    <row r="14" spans="1:69" s="113" customFormat="1" ht="15.75" thickBot="1" x14ac:dyDescent="0.3">
      <c r="F14" s="140"/>
      <c r="G14" s="141">
        <f>AVERAGE(G9:G13)</f>
        <v>1</v>
      </c>
      <c r="H14" s="142"/>
      <c r="I14" s="43">
        <f>AVERAGE(I9:I13)</f>
        <v>8.7787632454460085E-2</v>
      </c>
      <c r="J14" s="142"/>
      <c r="K14" s="141">
        <f>AVERAGE(K9:K13)</f>
        <v>0</v>
      </c>
      <c r="L14" s="142"/>
      <c r="M14" s="142"/>
      <c r="N14" s="43">
        <f>AVERAGE(N9:N13)</f>
        <v>9.0893099235385577E-2</v>
      </c>
      <c r="O14" s="142"/>
      <c r="P14" s="43">
        <f>AVERAGE(P9:P13)</f>
        <v>0</v>
      </c>
      <c r="Q14" s="142"/>
      <c r="R14" s="142"/>
      <c r="S14" s="43">
        <f>AVERAGE(S9:S13)</f>
        <v>9.7897281577267098E-2</v>
      </c>
      <c r="T14" s="142"/>
      <c r="U14" s="43">
        <f>AVERAGE(U9:U13)</f>
        <v>0</v>
      </c>
      <c r="V14" s="142"/>
      <c r="W14" s="142"/>
      <c r="X14" s="43">
        <f>AVERAGE(X9:X13)</f>
        <v>7.7405159422904463E-2</v>
      </c>
      <c r="Y14" s="142"/>
      <c r="Z14" s="43">
        <f>AVERAGE(Z9:Z13)</f>
        <v>0</v>
      </c>
      <c r="AA14" s="142"/>
      <c r="AB14" s="142"/>
      <c r="AC14" s="43">
        <f>AVERAGE(AC9:AC13)</f>
        <v>7.3253206233650461E-2</v>
      </c>
      <c r="AD14" s="142"/>
      <c r="AE14" s="43">
        <f>AVERAGE(AE9:AE13)</f>
        <v>0</v>
      </c>
      <c r="AF14" s="142"/>
      <c r="AG14" s="142"/>
      <c r="AH14" s="43">
        <f>AVERAGE(AH9:AH13)</f>
        <v>9.8159341764785996E-2</v>
      </c>
      <c r="AI14" s="142"/>
      <c r="AJ14" s="43">
        <f>AVERAGE(AJ9:AJ13)</f>
        <v>0</v>
      </c>
      <c r="AK14" s="142"/>
      <c r="AL14" s="142"/>
      <c r="AM14" s="43">
        <f>AVERAGE(AM9:AM13)</f>
        <v>7.899267509811933E-2</v>
      </c>
      <c r="AN14" s="142"/>
      <c r="AO14" s="43">
        <f>AVERAGE(AO9:AO13)</f>
        <v>0</v>
      </c>
      <c r="AP14" s="142"/>
      <c r="AQ14" s="142"/>
      <c r="AR14" s="43">
        <f>AVERAGE(AR9:AR13)</f>
        <v>6.3634555027300074E-2</v>
      </c>
      <c r="AS14" s="142"/>
      <c r="AT14" s="43">
        <f>AVERAGE(AT9:AT13)</f>
        <v>0</v>
      </c>
      <c r="AU14" s="142"/>
      <c r="AV14" s="142"/>
      <c r="AW14" s="43">
        <f>AVERAGE(AW9:AW13)</f>
        <v>8.395253748344042E-2</v>
      </c>
      <c r="AX14" s="142"/>
      <c r="AY14" s="43">
        <f>AVERAGE(AY9:AY13)</f>
        <v>0</v>
      </c>
      <c r="AZ14" s="142"/>
      <c r="BA14" s="142"/>
      <c r="BB14" s="43">
        <f>AVERAGE(BB9:BB13)</f>
        <v>7.4160870816773763E-2</v>
      </c>
      <c r="BC14" s="142"/>
      <c r="BD14" s="43">
        <f>AVERAGE(BD9:BD13)</f>
        <v>0</v>
      </c>
      <c r="BE14" s="142"/>
      <c r="BF14" s="142"/>
      <c r="BG14" s="43">
        <f>AVERAGE(BG9:BG13)</f>
        <v>8.7648810629254864E-2</v>
      </c>
      <c r="BH14" s="142"/>
      <c r="BI14" s="142">
        <f>AVERAGE(BI9:BI13)</f>
        <v>0</v>
      </c>
      <c r="BJ14" s="142"/>
      <c r="BK14" s="142"/>
      <c r="BL14" s="43">
        <f>AVERAGE(BL9:BL13)</f>
        <v>8.6214830256657882E-2</v>
      </c>
      <c r="BM14" s="142"/>
      <c r="BN14" s="141">
        <f>AVERAGE(BN9:BN13)</f>
        <v>0</v>
      </c>
      <c r="BO14" s="142"/>
      <c r="BP14" s="129"/>
      <c r="BQ14" s="39">
        <f>AVERAGE(BQ9:BQ13)</f>
        <v>0</v>
      </c>
    </row>
    <row r="15" spans="1:69" s="113" customFormat="1" x14ac:dyDescent="0.25">
      <c r="AR15" s="54"/>
    </row>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row r="104" s="113" customFormat="1" x14ac:dyDescent="0.25"/>
    <row r="105" s="113" customFormat="1" x14ac:dyDescent="0.25"/>
  </sheetData>
  <sheetProtection algorithmName="SHA-512" hashValue="FNCYHtMUX/8Ri2QpQ16LkRtCKmEX/6Uoy1L4gjgzOCaeegd2AFBRIqWsD6n0Kk4l0HR4jdHZc+UdAzy6Bw1k6Q==" saltValue="InoJNq6Howm4Ms37SOXMdg==" spinCount="100000" sheet="1" objects="1" scenarios="1" sort="0" autoFilter="0"/>
  <mergeCells count="30">
    <mergeCell ref="B11:C11"/>
    <mergeCell ref="B13:C13"/>
    <mergeCell ref="B6:C8"/>
    <mergeCell ref="D6:D8"/>
    <mergeCell ref="E6:E8"/>
    <mergeCell ref="B9:C9"/>
    <mergeCell ref="B10:C10"/>
    <mergeCell ref="B12:C12"/>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F6:F8"/>
    <mergeCell ref="B1:S1"/>
    <mergeCell ref="U1:X1"/>
    <mergeCell ref="C3:S3"/>
    <mergeCell ref="T3:Y3"/>
    <mergeCell ref="B4:Y4"/>
  </mergeCells>
  <conditionalFormatting sqref="BQ9:BQ14">
    <cfRule type="cellIs" dxfId="13"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D03-36A9-4772-B24A-F0AAA60C44CA}">
  <sheetPr codeName="Hoja11">
    <tabColor rgb="FF6EB993"/>
  </sheetPr>
  <dimension ref="A1:BQ109"/>
  <sheetViews>
    <sheetView zoomScale="70" zoomScaleNormal="70" workbookViewId="0"/>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305</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94" t="s">
        <v>306</v>
      </c>
      <c r="D3" s="295"/>
      <c r="E3" s="295"/>
      <c r="F3" s="295"/>
      <c r="G3" s="295"/>
      <c r="H3" s="295"/>
      <c r="I3" s="295"/>
      <c r="J3" s="295"/>
      <c r="K3" s="295"/>
      <c r="L3" s="295"/>
      <c r="M3" s="295"/>
      <c r="N3" s="295"/>
      <c r="O3" s="295"/>
      <c r="P3" s="295"/>
      <c r="Q3" s="295"/>
      <c r="R3" s="295"/>
      <c r="S3" s="296"/>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s="171" customFormat="1" ht="89.25" x14ac:dyDescent="0.2">
      <c r="A9" s="167"/>
      <c r="B9" s="299" t="s">
        <v>307</v>
      </c>
      <c r="C9" s="300"/>
      <c r="D9" s="168" t="s">
        <v>308</v>
      </c>
      <c r="E9" s="168" t="s">
        <v>309</v>
      </c>
      <c r="F9" s="122">
        <v>45</v>
      </c>
      <c r="G9" s="40">
        <f>SUM(I9+N9+S9+X9+AC9+AH9+AM9+AR9+AW9+BB9+BG9+BL9)</f>
        <v>1</v>
      </c>
      <c r="H9" s="122">
        <v>2</v>
      </c>
      <c r="I9" s="25">
        <f>H9/$F9</f>
        <v>4.4444444444444446E-2</v>
      </c>
      <c r="J9" s="123"/>
      <c r="K9" s="25">
        <f>J9/$F9</f>
        <v>0</v>
      </c>
      <c r="L9" s="123"/>
      <c r="M9" s="123">
        <v>2</v>
      </c>
      <c r="N9" s="25">
        <f>M9/$F9</f>
        <v>4.4444444444444446E-2</v>
      </c>
      <c r="O9" s="123"/>
      <c r="P9" s="25">
        <f>O9/$F$9</f>
        <v>0</v>
      </c>
      <c r="Q9" s="123"/>
      <c r="R9" s="123">
        <v>3</v>
      </c>
      <c r="S9" s="25">
        <f>R9/$F9</f>
        <v>6.6666666666666666E-2</v>
      </c>
      <c r="T9" s="123"/>
      <c r="U9" s="25">
        <f>T9/$F9</f>
        <v>0</v>
      </c>
      <c r="V9" s="123"/>
      <c r="W9" s="123">
        <v>4</v>
      </c>
      <c r="X9" s="25">
        <f>W9/$F9</f>
        <v>8.8888888888888892E-2</v>
      </c>
      <c r="Y9" s="123"/>
      <c r="Z9" s="25">
        <f>Y9/$F9</f>
        <v>0</v>
      </c>
      <c r="AA9" s="123"/>
      <c r="AB9" s="169">
        <v>2</v>
      </c>
      <c r="AC9" s="25">
        <f>AB9/$F9</f>
        <v>4.4444444444444446E-2</v>
      </c>
      <c r="AD9" s="169"/>
      <c r="AE9" s="25">
        <f>AD9/$F9</f>
        <v>0</v>
      </c>
      <c r="AF9" s="169"/>
      <c r="AG9" s="169">
        <v>7</v>
      </c>
      <c r="AH9" s="25">
        <f>AG9/$F9</f>
        <v>0.15555555555555556</v>
      </c>
      <c r="AI9" s="169"/>
      <c r="AJ9" s="25">
        <f>AI9/$F9</f>
        <v>0</v>
      </c>
      <c r="AK9" s="169"/>
      <c r="AL9" s="169">
        <v>2</v>
      </c>
      <c r="AM9" s="25">
        <f>AL9/$F9</f>
        <v>4.4444444444444446E-2</v>
      </c>
      <c r="AN9" s="169"/>
      <c r="AO9" s="25">
        <f>AN9/$F9</f>
        <v>0</v>
      </c>
      <c r="AP9" s="170"/>
      <c r="AQ9" s="170">
        <v>4</v>
      </c>
      <c r="AR9" s="25">
        <f>AQ9/$F9</f>
        <v>8.8888888888888892E-2</v>
      </c>
      <c r="AS9" s="170"/>
      <c r="AT9" s="25">
        <f>AS9/$F9</f>
        <v>0</v>
      </c>
      <c r="AU9" s="170"/>
      <c r="AV9" s="170">
        <v>4</v>
      </c>
      <c r="AW9" s="25">
        <f>AV9/$F9</f>
        <v>8.8888888888888892E-2</v>
      </c>
      <c r="AX9" s="170"/>
      <c r="AY9" s="25">
        <f>AX9/$F9</f>
        <v>0</v>
      </c>
      <c r="AZ9" s="170"/>
      <c r="BA9" s="170">
        <v>4</v>
      </c>
      <c r="BB9" s="25">
        <f>BA9/$F9</f>
        <v>8.8888888888888892E-2</v>
      </c>
      <c r="BC9" s="170"/>
      <c r="BD9" s="25">
        <f>BC9/$F9</f>
        <v>0</v>
      </c>
      <c r="BE9" s="170"/>
      <c r="BF9" s="170">
        <v>2</v>
      </c>
      <c r="BG9" s="25">
        <f>BF9/$F9</f>
        <v>4.4444444444444446E-2</v>
      </c>
      <c r="BH9" s="170"/>
      <c r="BI9" s="25">
        <f>BH9/$F9</f>
        <v>0</v>
      </c>
      <c r="BJ9" s="170"/>
      <c r="BK9" s="170">
        <v>9</v>
      </c>
      <c r="BL9" s="25">
        <f>BK9/$F9</f>
        <v>0.2</v>
      </c>
      <c r="BM9" s="170"/>
      <c r="BN9" s="25">
        <f>BM9/$F9</f>
        <v>0</v>
      </c>
      <c r="BO9" s="170"/>
      <c r="BP9" s="170">
        <f t="shared" ref="BP9" si="0">SUM(BM9,BH9,BC9,AX9,AS9,AN9,AI9,AD9,Y9,T9,O9,J9)</f>
        <v>0</v>
      </c>
      <c r="BQ9" s="69">
        <f>SUM(BN9,BI9,BD9,AY9,AT9,AO9,AJ9,AE9,Z9,U9,P9,K9)</f>
        <v>0</v>
      </c>
    </row>
    <row r="10" spans="1:69" s="171" customFormat="1" ht="63.75" x14ac:dyDescent="0.2">
      <c r="A10" s="167"/>
      <c r="B10" s="301" t="s">
        <v>310</v>
      </c>
      <c r="C10" s="302"/>
      <c r="D10" s="172" t="s">
        <v>308</v>
      </c>
      <c r="E10" s="172" t="s">
        <v>311</v>
      </c>
      <c r="F10" s="146">
        <v>25</v>
      </c>
      <c r="G10" s="41">
        <f t="shared" ref="G10:G17" si="1">SUM(I10+N10+S10+X10+AC10+AH10+AM10+AR10+AW10+BB10+BG10+BL10)</f>
        <v>1</v>
      </c>
      <c r="H10" s="146"/>
      <c r="I10" s="29">
        <f>H10/$F10</f>
        <v>0</v>
      </c>
      <c r="J10" s="147"/>
      <c r="K10" s="29">
        <f>J10/$F10</f>
        <v>0</v>
      </c>
      <c r="L10" s="147"/>
      <c r="M10" s="147">
        <v>2</v>
      </c>
      <c r="N10" s="29">
        <f>M10/$F10</f>
        <v>0.08</v>
      </c>
      <c r="O10" s="147"/>
      <c r="P10" s="29">
        <f>O10/$F10</f>
        <v>0</v>
      </c>
      <c r="Q10" s="147"/>
      <c r="R10" s="147">
        <v>9</v>
      </c>
      <c r="S10" s="29">
        <f t="shared" ref="S10:S17" si="2">R10/$F10</f>
        <v>0.36</v>
      </c>
      <c r="T10" s="147"/>
      <c r="U10" s="29">
        <f t="shared" ref="U10:U17" si="3">T10/$F10</f>
        <v>0</v>
      </c>
      <c r="V10" s="147"/>
      <c r="W10" s="147">
        <v>4</v>
      </c>
      <c r="X10" s="29">
        <f t="shared" ref="X10:X17" si="4">W10/$F10</f>
        <v>0.16</v>
      </c>
      <c r="Y10" s="147"/>
      <c r="Z10" s="70">
        <f t="shared" ref="Z10:Z17" si="5">Y10/$F10</f>
        <v>0</v>
      </c>
      <c r="AA10" s="173"/>
      <c r="AB10" s="173"/>
      <c r="AC10" s="70">
        <f t="shared" ref="AC10:AC17" si="6">AB10/$F10</f>
        <v>0</v>
      </c>
      <c r="AD10" s="173"/>
      <c r="AE10" s="70">
        <f t="shared" ref="AE10:AE17" si="7">AD10/$F10</f>
        <v>0</v>
      </c>
      <c r="AF10" s="173"/>
      <c r="AG10" s="173">
        <v>5</v>
      </c>
      <c r="AH10" s="70">
        <f t="shared" ref="AH10:AH17" si="8">AG10/$F10</f>
        <v>0.2</v>
      </c>
      <c r="AI10" s="173"/>
      <c r="AJ10" s="70">
        <f t="shared" ref="AJ10:AJ17" si="9">AI10/$F10</f>
        <v>0</v>
      </c>
      <c r="AK10" s="173"/>
      <c r="AL10" s="173"/>
      <c r="AM10" s="70">
        <f t="shared" ref="AM10:AM17" si="10">AL10/$F10</f>
        <v>0</v>
      </c>
      <c r="AN10" s="173"/>
      <c r="AO10" s="71">
        <f t="shared" ref="AO10:AO17" si="11">AN10/$F10</f>
        <v>0</v>
      </c>
      <c r="AP10" s="174"/>
      <c r="AQ10" s="174">
        <v>2</v>
      </c>
      <c r="AR10" s="71">
        <f t="shared" ref="AR10:AR17" si="12">AQ10/$F10</f>
        <v>0.08</v>
      </c>
      <c r="AS10" s="174"/>
      <c r="AT10" s="71">
        <f t="shared" ref="AT10:AT17" si="13">AS10/$F10</f>
        <v>0</v>
      </c>
      <c r="AU10" s="174"/>
      <c r="AV10" s="174"/>
      <c r="AW10" s="71">
        <f t="shared" ref="AW10:AW17" si="14">AV10/$F10</f>
        <v>0</v>
      </c>
      <c r="AX10" s="174"/>
      <c r="AY10" s="71">
        <f t="shared" ref="AY10:AY17" si="15">AX10/$F10</f>
        <v>0</v>
      </c>
      <c r="AZ10" s="174"/>
      <c r="BA10" s="174">
        <v>2</v>
      </c>
      <c r="BB10" s="71">
        <f t="shared" ref="BB10:BB17" si="16">BA10/$F10</f>
        <v>0.08</v>
      </c>
      <c r="BC10" s="174"/>
      <c r="BD10" s="71">
        <f t="shared" ref="BD10:BD17" si="17">BC10/$F10</f>
        <v>0</v>
      </c>
      <c r="BE10" s="174"/>
      <c r="BF10" s="174"/>
      <c r="BG10" s="71">
        <f t="shared" ref="BG10:BG17" si="18">BF10/$F10</f>
        <v>0</v>
      </c>
      <c r="BH10" s="174"/>
      <c r="BI10" s="71">
        <f t="shared" ref="BI10:BI17" si="19">BH10/$F10</f>
        <v>0</v>
      </c>
      <c r="BJ10" s="174"/>
      <c r="BK10" s="174">
        <v>1</v>
      </c>
      <c r="BL10" s="71">
        <f t="shared" ref="BL10:BL16" si="20">BK10/$F10</f>
        <v>0.04</v>
      </c>
      <c r="BM10" s="174"/>
      <c r="BN10" s="71">
        <f t="shared" ref="BN10:BN17" si="21">BM10/$F10</f>
        <v>0</v>
      </c>
      <c r="BO10" s="174"/>
      <c r="BP10" s="174">
        <f t="shared" ref="BP10:BP17" si="22">SUM(BM10,BH10,BC10,AX10,AS10,AN10,AI10,AD10,Y10,T10,O10,J10)</f>
        <v>0</v>
      </c>
      <c r="BQ10" s="72">
        <f t="shared" ref="BQ10:BQ17" si="23">SUM(BN10,BI10,BD10,AY10,AT10,AO10,AJ10,AE10,Z10,U10,P10,K10)</f>
        <v>0</v>
      </c>
    </row>
    <row r="11" spans="1:69" s="171" customFormat="1" ht="102" x14ac:dyDescent="0.2">
      <c r="A11" s="175"/>
      <c r="B11" s="301" t="s">
        <v>312</v>
      </c>
      <c r="C11" s="302"/>
      <c r="D11" s="172" t="s">
        <v>308</v>
      </c>
      <c r="E11" s="172" t="s">
        <v>313</v>
      </c>
      <c r="F11" s="146">
        <v>30</v>
      </c>
      <c r="G11" s="41">
        <f t="shared" si="1"/>
        <v>1</v>
      </c>
      <c r="H11" s="146"/>
      <c r="I11" s="29">
        <f t="shared" ref="I11:I16" si="24">H11/$F11</f>
        <v>0</v>
      </c>
      <c r="J11" s="147"/>
      <c r="K11" s="29">
        <f t="shared" ref="K11:K16" si="25">J11/$F11</f>
        <v>0</v>
      </c>
      <c r="L11" s="147"/>
      <c r="M11" s="147"/>
      <c r="N11" s="29">
        <f t="shared" ref="N11:N17" si="26">M11/$F11</f>
        <v>0</v>
      </c>
      <c r="O11" s="147"/>
      <c r="P11" s="29">
        <f t="shared" ref="P11:P17" si="27">O11/$F11</f>
        <v>0</v>
      </c>
      <c r="Q11" s="147"/>
      <c r="R11" s="147"/>
      <c r="S11" s="29">
        <f t="shared" si="2"/>
        <v>0</v>
      </c>
      <c r="T11" s="147"/>
      <c r="U11" s="29">
        <f t="shared" si="3"/>
        <v>0</v>
      </c>
      <c r="V11" s="147"/>
      <c r="W11" s="147">
        <v>3</v>
      </c>
      <c r="X11" s="29">
        <f t="shared" si="4"/>
        <v>0.1</v>
      </c>
      <c r="Y11" s="147"/>
      <c r="Z11" s="70">
        <f t="shared" si="5"/>
        <v>0</v>
      </c>
      <c r="AA11" s="173"/>
      <c r="AB11" s="173"/>
      <c r="AC11" s="70">
        <f t="shared" si="6"/>
        <v>0</v>
      </c>
      <c r="AD11" s="173"/>
      <c r="AE11" s="70">
        <f t="shared" si="7"/>
        <v>0</v>
      </c>
      <c r="AF11" s="173"/>
      <c r="AG11" s="173">
        <v>3</v>
      </c>
      <c r="AH11" s="70">
        <f t="shared" si="8"/>
        <v>0.1</v>
      </c>
      <c r="AI11" s="173"/>
      <c r="AJ11" s="70">
        <f t="shared" si="9"/>
        <v>0</v>
      </c>
      <c r="AK11" s="173"/>
      <c r="AL11" s="173">
        <v>11</v>
      </c>
      <c r="AM11" s="70">
        <f t="shared" si="10"/>
        <v>0.36666666666666664</v>
      </c>
      <c r="AN11" s="173"/>
      <c r="AO11" s="71">
        <f t="shared" si="11"/>
        <v>0</v>
      </c>
      <c r="AP11" s="174"/>
      <c r="AQ11" s="174"/>
      <c r="AR11" s="71">
        <f t="shared" si="12"/>
        <v>0</v>
      </c>
      <c r="AS11" s="174"/>
      <c r="AT11" s="71">
        <f t="shared" si="13"/>
        <v>0</v>
      </c>
      <c r="AU11" s="174"/>
      <c r="AV11" s="174"/>
      <c r="AW11" s="71">
        <f t="shared" si="14"/>
        <v>0</v>
      </c>
      <c r="AX11" s="174"/>
      <c r="AY11" s="71">
        <f t="shared" si="15"/>
        <v>0</v>
      </c>
      <c r="AZ11" s="174"/>
      <c r="BA11" s="174">
        <v>3</v>
      </c>
      <c r="BB11" s="71">
        <f t="shared" si="16"/>
        <v>0.1</v>
      </c>
      <c r="BC11" s="174"/>
      <c r="BD11" s="71">
        <f t="shared" si="17"/>
        <v>0</v>
      </c>
      <c r="BE11" s="174"/>
      <c r="BF11" s="174">
        <v>2</v>
      </c>
      <c r="BG11" s="71">
        <f t="shared" si="18"/>
        <v>6.6666666666666666E-2</v>
      </c>
      <c r="BH11" s="174"/>
      <c r="BI11" s="71">
        <f t="shared" si="19"/>
        <v>0</v>
      </c>
      <c r="BJ11" s="174"/>
      <c r="BK11" s="174">
        <v>8</v>
      </c>
      <c r="BL11" s="71">
        <f t="shared" si="20"/>
        <v>0.26666666666666666</v>
      </c>
      <c r="BM11" s="174"/>
      <c r="BN11" s="71">
        <f t="shared" si="21"/>
        <v>0</v>
      </c>
      <c r="BO11" s="174"/>
      <c r="BP11" s="174">
        <f t="shared" si="22"/>
        <v>0</v>
      </c>
      <c r="BQ11" s="72">
        <f t="shared" si="23"/>
        <v>0</v>
      </c>
    </row>
    <row r="12" spans="1:69" s="171" customFormat="1" ht="63.75" x14ac:dyDescent="0.2">
      <c r="A12" s="175"/>
      <c r="B12" s="301" t="s">
        <v>314</v>
      </c>
      <c r="C12" s="302"/>
      <c r="D12" s="172" t="s">
        <v>308</v>
      </c>
      <c r="E12" s="172" t="s">
        <v>315</v>
      </c>
      <c r="F12" s="146">
        <v>4</v>
      </c>
      <c r="G12" s="41">
        <f t="shared" si="1"/>
        <v>1</v>
      </c>
      <c r="H12" s="146"/>
      <c r="I12" s="29">
        <f t="shared" si="24"/>
        <v>0</v>
      </c>
      <c r="J12" s="147"/>
      <c r="K12" s="29">
        <f>J12/$F12</f>
        <v>0</v>
      </c>
      <c r="L12" s="147"/>
      <c r="M12" s="151"/>
      <c r="N12" s="29">
        <f t="shared" si="26"/>
        <v>0</v>
      </c>
      <c r="O12" s="151"/>
      <c r="P12" s="33">
        <f t="shared" si="27"/>
        <v>0</v>
      </c>
      <c r="Q12" s="147"/>
      <c r="R12" s="151"/>
      <c r="S12" s="29">
        <f t="shared" si="2"/>
        <v>0</v>
      </c>
      <c r="T12" s="151"/>
      <c r="U12" s="29">
        <f t="shared" si="3"/>
        <v>0</v>
      </c>
      <c r="V12" s="147"/>
      <c r="W12" s="151"/>
      <c r="X12" s="29">
        <f t="shared" si="4"/>
        <v>0</v>
      </c>
      <c r="Y12" s="151"/>
      <c r="Z12" s="70">
        <f t="shared" si="5"/>
        <v>0</v>
      </c>
      <c r="AA12" s="173"/>
      <c r="AB12" s="173"/>
      <c r="AC12" s="70">
        <f t="shared" si="6"/>
        <v>0</v>
      </c>
      <c r="AD12" s="173"/>
      <c r="AE12" s="70">
        <f t="shared" si="7"/>
        <v>0</v>
      </c>
      <c r="AF12" s="173"/>
      <c r="AG12" s="173">
        <v>1</v>
      </c>
      <c r="AH12" s="70">
        <f t="shared" si="8"/>
        <v>0.25</v>
      </c>
      <c r="AI12" s="173"/>
      <c r="AJ12" s="70">
        <f t="shared" si="9"/>
        <v>0</v>
      </c>
      <c r="AK12" s="173"/>
      <c r="AL12" s="173">
        <v>1</v>
      </c>
      <c r="AM12" s="70">
        <f t="shared" si="10"/>
        <v>0.25</v>
      </c>
      <c r="AN12" s="173"/>
      <c r="AO12" s="71">
        <f t="shared" si="11"/>
        <v>0</v>
      </c>
      <c r="AP12" s="174"/>
      <c r="AQ12" s="174"/>
      <c r="AR12" s="71">
        <f t="shared" si="12"/>
        <v>0</v>
      </c>
      <c r="AS12" s="174"/>
      <c r="AT12" s="71">
        <f t="shared" si="13"/>
        <v>0</v>
      </c>
      <c r="AU12" s="174"/>
      <c r="AV12" s="174"/>
      <c r="AW12" s="71">
        <f t="shared" si="14"/>
        <v>0</v>
      </c>
      <c r="AX12" s="174"/>
      <c r="AY12" s="71">
        <f t="shared" si="15"/>
        <v>0</v>
      </c>
      <c r="AZ12" s="174"/>
      <c r="BA12" s="174"/>
      <c r="BB12" s="71">
        <f t="shared" si="16"/>
        <v>0</v>
      </c>
      <c r="BC12" s="174"/>
      <c r="BD12" s="71">
        <f t="shared" si="17"/>
        <v>0</v>
      </c>
      <c r="BE12" s="174"/>
      <c r="BF12" s="174">
        <v>1</v>
      </c>
      <c r="BG12" s="71">
        <f t="shared" si="18"/>
        <v>0.25</v>
      </c>
      <c r="BH12" s="174"/>
      <c r="BI12" s="71">
        <f t="shared" si="19"/>
        <v>0</v>
      </c>
      <c r="BJ12" s="174"/>
      <c r="BK12" s="174">
        <v>1</v>
      </c>
      <c r="BL12" s="71">
        <f t="shared" si="20"/>
        <v>0.25</v>
      </c>
      <c r="BM12" s="174"/>
      <c r="BN12" s="71">
        <f t="shared" si="21"/>
        <v>0</v>
      </c>
      <c r="BO12" s="174"/>
      <c r="BP12" s="174">
        <f t="shared" si="22"/>
        <v>0</v>
      </c>
      <c r="BQ12" s="72">
        <f t="shared" si="23"/>
        <v>0</v>
      </c>
    </row>
    <row r="13" spans="1:69" s="171" customFormat="1" ht="63.75" x14ac:dyDescent="0.2">
      <c r="A13" s="175"/>
      <c r="B13" s="301" t="s">
        <v>316</v>
      </c>
      <c r="C13" s="302"/>
      <c r="D13" s="172" t="s">
        <v>308</v>
      </c>
      <c r="E13" s="172" t="s">
        <v>317</v>
      </c>
      <c r="F13" s="146">
        <v>12</v>
      </c>
      <c r="G13" s="41">
        <f t="shared" si="1"/>
        <v>1</v>
      </c>
      <c r="H13" s="146"/>
      <c r="I13" s="29">
        <f t="shared" si="24"/>
        <v>0</v>
      </c>
      <c r="J13" s="147"/>
      <c r="K13" s="29">
        <f t="shared" si="25"/>
        <v>0</v>
      </c>
      <c r="L13" s="147"/>
      <c r="M13" s="147">
        <v>1</v>
      </c>
      <c r="N13" s="29">
        <f t="shared" si="26"/>
        <v>8.3333333333333329E-2</v>
      </c>
      <c r="O13" s="147"/>
      <c r="P13" s="29">
        <f t="shared" si="27"/>
        <v>0</v>
      </c>
      <c r="Q13" s="147"/>
      <c r="R13" s="147">
        <v>2</v>
      </c>
      <c r="S13" s="29">
        <f t="shared" si="2"/>
        <v>0.16666666666666666</v>
      </c>
      <c r="T13" s="147"/>
      <c r="U13" s="29">
        <f t="shared" si="3"/>
        <v>0</v>
      </c>
      <c r="V13" s="147"/>
      <c r="W13" s="147">
        <v>1</v>
      </c>
      <c r="X13" s="29">
        <f t="shared" si="4"/>
        <v>8.3333333333333329E-2</v>
      </c>
      <c r="Y13" s="147"/>
      <c r="Z13" s="70">
        <f t="shared" si="5"/>
        <v>0</v>
      </c>
      <c r="AA13" s="173"/>
      <c r="AB13" s="173"/>
      <c r="AC13" s="70">
        <f t="shared" si="6"/>
        <v>0</v>
      </c>
      <c r="AD13" s="173"/>
      <c r="AE13" s="70">
        <f t="shared" si="7"/>
        <v>0</v>
      </c>
      <c r="AF13" s="173"/>
      <c r="AG13" s="173">
        <v>3</v>
      </c>
      <c r="AH13" s="70">
        <f t="shared" si="8"/>
        <v>0.25</v>
      </c>
      <c r="AI13" s="173"/>
      <c r="AJ13" s="70">
        <f t="shared" si="9"/>
        <v>0</v>
      </c>
      <c r="AK13" s="173"/>
      <c r="AL13" s="173"/>
      <c r="AM13" s="70">
        <f t="shared" si="10"/>
        <v>0</v>
      </c>
      <c r="AN13" s="173"/>
      <c r="AO13" s="71">
        <f t="shared" si="11"/>
        <v>0</v>
      </c>
      <c r="AP13" s="174"/>
      <c r="AQ13" s="174"/>
      <c r="AR13" s="71">
        <f t="shared" si="12"/>
        <v>0</v>
      </c>
      <c r="AS13" s="174"/>
      <c r="AT13" s="71">
        <f t="shared" si="13"/>
        <v>0</v>
      </c>
      <c r="AU13" s="174"/>
      <c r="AV13" s="174">
        <v>2</v>
      </c>
      <c r="AW13" s="71">
        <f t="shared" si="14"/>
        <v>0.16666666666666666</v>
      </c>
      <c r="AX13" s="174"/>
      <c r="AY13" s="71">
        <f t="shared" si="15"/>
        <v>0</v>
      </c>
      <c r="AZ13" s="174"/>
      <c r="BA13" s="174">
        <v>1</v>
      </c>
      <c r="BB13" s="71">
        <f>BA13/$F13</f>
        <v>8.3333333333333329E-2</v>
      </c>
      <c r="BC13" s="174"/>
      <c r="BD13" s="71">
        <f t="shared" si="17"/>
        <v>0</v>
      </c>
      <c r="BE13" s="174"/>
      <c r="BF13" s="174">
        <v>1</v>
      </c>
      <c r="BG13" s="71">
        <f t="shared" si="18"/>
        <v>8.3333333333333329E-2</v>
      </c>
      <c r="BH13" s="174"/>
      <c r="BI13" s="71">
        <f t="shared" si="19"/>
        <v>0</v>
      </c>
      <c r="BJ13" s="174"/>
      <c r="BK13" s="174">
        <v>1</v>
      </c>
      <c r="BL13" s="71">
        <f t="shared" si="20"/>
        <v>8.3333333333333329E-2</v>
      </c>
      <c r="BM13" s="174"/>
      <c r="BN13" s="71">
        <f t="shared" si="21"/>
        <v>0</v>
      </c>
      <c r="BO13" s="174"/>
      <c r="BP13" s="174">
        <f t="shared" si="22"/>
        <v>0</v>
      </c>
      <c r="BQ13" s="72">
        <f t="shared" si="23"/>
        <v>0</v>
      </c>
    </row>
    <row r="14" spans="1:69" s="171" customFormat="1" ht="63.75" x14ac:dyDescent="0.2">
      <c r="A14" s="175"/>
      <c r="B14" s="301" t="s">
        <v>318</v>
      </c>
      <c r="C14" s="302"/>
      <c r="D14" s="172" t="s">
        <v>308</v>
      </c>
      <c r="E14" s="172" t="s">
        <v>319</v>
      </c>
      <c r="F14" s="146">
        <v>7</v>
      </c>
      <c r="G14" s="41">
        <f t="shared" si="1"/>
        <v>1</v>
      </c>
      <c r="H14" s="146">
        <v>1</v>
      </c>
      <c r="I14" s="29">
        <f t="shared" si="24"/>
        <v>0.14285714285714285</v>
      </c>
      <c r="J14" s="147"/>
      <c r="K14" s="29">
        <f t="shared" si="25"/>
        <v>0</v>
      </c>
      <c r="L14" s="147"/>
      <c r="M14" s="147"/>
      <c r="N14" s="29">
        <f t="shared" si="26"/>
        <v>0</v>
      </c>
      <c r="O14" s="147"/>
      <c r="P14" s="29">
        <f t="shared" si="27"/>
        <v>0</v>
      </c>
      <c r="Q14" s="147"/>
      <c r="R14" s="147">
        <v>1</v>
      </c>
      <c r="S14" s="29">
        <f t="shared" si="2"/>
        <v>0.14285714285714285</v>
      </c>
      <c r="T14" s="147"/>
      <c r="U14" s="29">
        <f t="shared" si="3"/>
        <v>0</v>
      </c>
      <c r="V14" s="147"/>
      <c r="W14" s="147"/>
      <c r="X14" s="29">
        <f t="shared" si="4"/>
        <v>0</v>
      </c>
      <c r="Y14" s="147"/>
      <c r="Z14" s="70">
        <f t="shared" si="5"/>
        <v>0</v>
      </c>
      <c r="AA14" s="173"/>
      <c r="AB14" s="173">
        <v>1</v>
      </c>
      <c r="AC14" s="70">
        <f t="shared" si="6"/>
        <v>0.14285714285714285</v>
      </c>
      <c r="AD14" s="173"/>
      <c r="AE14" s="70">
        <f t="shared" si="7"/>
        <v>0</v>
      </c>
      <c r="AF14" s="173"/>
      <c r="AG14" s="173">
        <v>1</v>
      </c>
      <c r="AH14" s="70">
        <f t="shared" si="8"/>
        <v>0.14285714285714285</v>
      </c>
      <c r="AI14" s="173"/>
      <c r="AJ14" s="70">
        <f t="shared" si="9"/>
        <v>0</v>
      </c>
      <c r="AK14" s="173"/>
      <c r="AL14" s="173"/>
      <c r="AM14" s="70">
        <f t="shared" si="10"/>
        <v>0</v>
      </c>
      <c r="AN14" s="173"/>
      <c r="AO14" s="71">
        <f t="shared" si="11"/>
        <v>0</v>
      </c>
      <c r="AP14" s="174"/>
      <c r="AQ14" s="174"/>
      <c r="AR14" s="71">
        <f t="shared" si="12"/>
        <v>0</v>
      </c>
      <c r="AS14" s="174"/>
      <c r="AT14" s="71">
        <f t="shared" si="13"/>
        <v>0</v>
      </c>
      <c r="AU14" s="174"/>
      <c r="AV14" s="174"/>
      <c r="AW14" s="71">
        <f t="shared" si="14"/>
        <v>0</v>
      </c>
      <c r="AX14" s="174"/>
      <c r="AY14" s="71">
        <f t="shared" si="15"/>
        <v>0</v>
      </c>
      <c r="AZ14" s="174"/>
      <c r="BA14" s="174"/>
      <c r="BB14" s="71">
        <f t="shared" si="16"/>
        <v>0</v>
      </c>
      <c r="BC14" s="174"/>
      <c r="BD14" s="71">
        <f t="shared" si="17"/>
        <v>0</v>
      </c>
      <c r="BE14" s="174"/>
      <c r="BF14" s="174"/>
      <c r="BG14" s="71">
        <f t="shared" si="18"/>
        <v>0</v>
      </c>
      <c r="BH14" s="174"/>
      <c r="BI14" s="71">
        <f t="shared" si="19"/>
        <v>0</v>
      </c>
      <c r="BJ14" s="174"/>
      <c r="BK14" s="174">
        <v>3</v>
      </c>
      <c r="BL14" s="71">
        <f t="shared" si="20"/>
        <v>0.42857142857142855</v>
      </c>
      <c r="BM14" s="174"/>
      <c r="BN14" s="71">
        <f t="shared" si="21"/>
        <v>0</v>
      </c>
      <c r="BO14" s="174"/>
      <c r="BP14" s="174">
        <f t="shared" si="22"/>
        <v>0</v>
      </c>
      <c r="BQ14" s="72">
        <f t="shared" si="23"/>
        <v>0</v>
      </c>
    </row>
    <row r="15" spans="1:69" s="171" customFormat="1" ht="89.25" x14ac:dyDescent="0.2">
      <c r="A15" s="175"/>
      <c r="B15" s="301" t="s">
        <v>320</v>
      </c>
      <c r="C15" s="302"/>
      <c r="D15" s="172" t="s">
        <v>308</v>
      </c>
      <c r="E15" s="172" t="s">
        <v>321</v>
      </c>
      <c r="F15" s="146">
        <v>8</v>
      </c>
      <c r="G15" s="41">
        <f t="shared" si="1"/>
        <v>1</v>
      </c>
      <c r="H15" s="146">
        <v>1</v>
      </c>
      <c r="I15" s="29">
        <f t="shared" si="24"/>
        <v>0.125</v>
      </c>
      <c r="J15" s="147"/>
      <c r="K15" s="29">
        <f t="shared" si="25"/>
        <v>0</v>
      </c>
      <c r="L15" s="147"/>
      <c r="M15" s="147"/>
      <c r="N15" s="29">
        <f t="shared" si="26"/>
        <v>0</v>
      </c>
      <c r="O15" s="147"/>
      <c r="P15" s="29">
        <f t="shared" si="27"/>
        <v>0</v>
      </c>
      <c r="Q15" s="147"/>
      <c r="R15" s="147">
        <v>1</v>
      </c>
      <c r="S15" s="29">
        <f t="shared" si="2"/>
        <v>0.125</v>
      </c>
      <c r="T15" s="147"/>
      <c r="U15" s="29">
        <f t="shared" si="3"/>
        <v>0</v>
      </c>
      <c r="V15" s="147"/>
      <c r="W15" s="147"/>
      <c r="X15" s="29">
        <f>W15/$F15</f>
        <v>0</v>
      </c>
      <c r="Y15" s="147"/>
      <c r="Z15" s="70">
        <f t="shared" si="5"/>
        <v>0</v>
      </c>
      <c r="AA15" s="173"/>
      <c r="AB15" s="173">
        <v>1</v>
      </c>
      <c r="AC15" s="70">
        <f t="shared" si="6"/>
        <v>0.125</v>
      </c>
      <c r="AD15" s="173"/>
      <c r="AE15" s="70">
        <f t="shared" si="7"/>
        <v>0</v>
      </c>
      <c r="AF15" s="173"/>
      <c r="AG15" s="173">
        <v>1</v>
      </c>
      <c r="AH15" s="70">
        <f t="shared" si="8"/>
        <v>0.125</v>
      </c>
      <c r="AI15" s="173"/>
      <c r="AJ15" s="70">
        <f t="shared" si="9"/>
        <v>0</v>
      </c>
      <c r="AK15" s="173"/>
      <c r="AL15" s="173"/>
      <c r="AM15" s="70">
        <f t="shared" si="10"/>
        <v>0</v>
      </c>
      <c r="AN15" s="173"/>
      <c r="AO15" s="71">
        <f t="shared" si="11"/>
        <v>0</v>
      </c>
      <c r="AP15" s="174"/>
      <c r="AQ15" s="174"/>
      <c r="AR15" s="71">
        <f t="shared" si="12"/>
        <v>0</v>
      </c>
      <c r="AS15" s="174"/>
      <c r="AT15" s="71">
        <f t="shared" si="13"/>
        <v>0</v>
      </c>
      <c r="AU15" s="174"/>
      <c r="AV15" s="174"/>
      <c r="AW15" s="71">
        <f t="shared" si="14"/>
        <v>0</v>
      </c>
      <c r="AX15" s="174"/>
      <c r="AY15" s="71">
        <f t="shared" si="15"/>
        <v>0</v>
      </c>
      <c r="AZ15" s="174"/>
      <c r="BA15" s="174"/>
      <c r="BB15" s="71">
        <f>BA15/$F15</f>
        <v>0</v>
      </c>
      <c r="BC15" s="174"/>
      <c r="BD15" s="71">
        <f t="shared" si="17"/>
        <v>0</v>
      </c>
      <c r="BE15" s="174"/>
      <c r="BF15" s="174">
        <v>1</v>
      </c>
      <c r="BG15" s="71">
        <f t="shared" si="18"/>
        <v>0.125</v>
      </c>
      <c r="BH15" s="174"/>
      <c r="BI15" s="71">
        <f t="shared" si="19"/>
        <v>0</v>
      </c>
      <c r="BJ15" s="174"/>
      <c r="BK15" s="174">
        <v>3</v>
      </c>
      <c r="BL15" s="71">
        <f t="shared" si="20"/>
        <v>0.375</v>
      </c>
      <c r="BM15" s="174"/>
      <c r="BN15" s="71">
        <f t="shared" si="21"/>
        <v>0</v>
      </c>
      <c r="BO15" s="174"/>
      <c r="BP15" s="174">
        <f t="shared" si="22"/>
        <v>0</v>
      </c>
      <c r="BQ15" s="72">
        <f t="shared" si="23"/>
        <v>0</v>
      </c>
    </row>
    <row r="16" spans="1:69" s="171" customFormat="1" ht="63.75" x14ac:dyDescent="0.2">
      <c r="A16" s="175"/>
      <c r="B16" s="301" t="s">
        <v>322</v>
      </c>
      <c r="C16" s="302"/>
      <c r="D16" s="176" t="s">
        <v>308</v>
      </c>
      <c r="E16" s="172" t="s">
        <v>323</v>
      </c>
      <c r="F16" s="146">
        <v>6</v>
      </c>
      <c r="G16" s="41">
        <f t="shared" si="1"/>
        <v>0.99999999999999989</v>
      </c>
      <c r="H16" s="146">
        <v>3</v>
      </c>
      <c r="I16" s="29">
        <f t="shared" si="24"/>
        <v>0.5</v>
      </c>
      <c r="J16" s="147"/>
      <c r="K16" s="29">
        <f t="shared" si="25"/>
        <v>0</v>
      </c>
      <c r="L16" s="147"/>
      <c r="M16" s="147"/>
      <c r="N16" s="29">
        <f t="shared" si="26"/>
        <v>0</v>
      </c>
      <c r="O16" s="147"/>
      <c r="P16" s="29">
        <f t="shared" si="27"/>
        <v>0</v>
      </c>
      <c r="Q16" s="147"/>
      <c r="R16" s="147"/>
      <c r="S16" s="29">
        <f t="shared" si="2"/>
        <v>0</v>
      </c>
      <c r="T16" s="147"/>
      <c r="U16" s="29">
        <f t="shared" si="3"/>
        <v>0</v>
      </c>
      <c r="V16" s="147"/>
      <c r="W16" s="147"/>
      <c r="X16" s="29">
        <f t="shared" si="4"/>
        <v>0</v>
      </c>
      <c r="Y16" s="147"/>
      <c r="Z16" s="70">
        <f t="shared" si="5"/>
        <v>0</v>
      </c>
      <c r="AA16" s="173"/>
      <c r="AB16" s="173">
        <v>1</v>
      </c>
      <c r="AC16" s="70">
        <f t="shared" si="6"/>
        <v>0.16666666666666666</v>
      </c>
      <c r="AD16" s="173"/>
      <c r="AE16" s="70">
        <f t="shared" si="7"/>
        <v>0</v>
      </c>
      <c r="AF16" s="173"/>
      <c r="AG16" s="173">
        <v>1</v>
      </c>
      <c r="AH16" s="70">
        <f t="shared" si="8"/>
        <v>0.16666666666666666</v>
      </c>
      <c r="AI16" s="173"/>
      <c r="AJ16" s="70">
        <f t="shared" si="9"/>
        <v>0</v>
      </c>
      <c r="AK16" s="173"/>
      <c r="AL16" s="173"/>
      <c r="AM16" s="70">
        <f t="shared" si="10"/>
        <v>0</v>
      </c>
      <c r="AN16" s="173"/>
      <c r="AO16" s="71">
        <f t="shared" si="11"/>
        <v>0</v>
      </c>
      <c r="AP16" s="174"/>
      <c r="AQ16" s="174"/>
      <c r="AR16" s="71">
        <f t="shared" si="12"/>
        <v>0</v>
      </c>
      <c r="AS16" s="174"/>
      <c r="AT16" s="71">
        <f t="shared" si="13"/>
        <v>0</v>
      </c>
      <c r="AU16" s="174"/>
      <c r="AV16" s="174">
        <v>1</v>
      </c>
      <c r="AW16" s="71">
        <f>AV16/$F16</f>
        <v>0.16666666666666666</v>
      </c>
      <c r="AX16" s="174"/>
      <c r="AY16" s="71">
        <f t="shared" si="15"/>
        <v>0</v>
      </c>
      <c r="AZ16" s="174"/>
      <c r="BA16" s="174"/>
      <c r="BB16" s="71">
        <f t="shared" si="16"/>
        <v>0</v>
      </c>
      <c r="BC16" s="174"/>
      <c r="BD16" s="71">
        <f t="shared" si="17"/>
        <v>0</v>
      </c>
      <c r="BE16" s="174"/>
      <c r="BF16" s="174"/>
      <c r="BG16" s="71">
        <f t="shared" si="18"/>
        <v>0</v>
      </c>
      <c r="BH16" s="174"/>
      <c r="BI16" s="71">
        <f t="shared" si="19"/>
        <v>0</v>
      </c>
      <c r="BJ16" s="174"/>
      <c r="BK16" s="174"/>
      <c r="BL16" s="71">
        <f t="shared" si="20"/>
        <v>0</v>
      </c>
      <c r="BM16" s="174"/>
      <c r="BN16" s="71">
        <f t="shared" si="21"/>
        <v>0</v>
      </c>
      <c r="BO16" s="174"/>
      <c r="BP16" s="174">
        <f t="shared" si="22"/>
        <v>0</v>
      </c>
      <c r="BQ16" s="72">
        <f t="shared" si="23"/>
        <v>0</v>
      </c>
    </row>
    <row r="17" spans="1:69" s="171" customFormat="1" ht="64.5" thickBot="1" x14ac:dyDescent="0.25">
      <c r="A17" s="175"/>
      <c r="B17" s="297" t="s">
        <v>324</v>
      </c>
      <c r="C17" s="298"/>
      <c r="D17" s="177" t="s">
        <v>308</v>
      </c>
      <c r="E17" s="177" t="s">
        <v>325</v>
      </c>
      <c r="F17" s="136">
        <v>15</v>
      </c>
      <c r="G17" s="42">
        <f t="shared" si="1"/>
        <v>1</v>
      </c>
      <c r="H17" s="136"/>
      <c r="I17" s="55">
        <f>H17/$F17</f>
        <v>0</v>
      </c>
      <c r="J17" s="137"/>
      <c r="K17" s="55">
        <f>J17/$F17</f>
        <v>0</v>
      </c>
      <c r="L17" s="137"/>
      <c r="M17" s="137"/>
      <c r="N17" s="55">
        <f t="shared" si="26"/>
        <v>0</v>
      </c>
      <c r="O17" s="137"/>
      <c r="P17" s="55">
        <f t="shared" si="27"/>
        <v>0</v>
      </c>
      <c r="Q17" s="137"/>
      <c r="R17" s="137">
        <v>3</v>
      </c>
      <c r="S17" s="55">
        <f t="shared" si="2"/>
        <v>0.2</v>
      </c>
      <c r="T17" s="137"/>
      <c r="U17" s="55">
        <f t="shared" si="3"/>
        <v>0</v>
      </c>
      <c r="V17" s="137"/>
      <c r="W17" s="137">
        <v>1</v>
      </c>
      <c r="X17" s="55">
        <f t="shared" si="4"/>
        <v>6.6666666666666666E-2</v>
      </c>
      <c r="Y17" s="137"/>
      <c r="Z17" s="76">
        <f t="shared" si="5"/>
        <v>0</v>
      </c>
      <c r="AA17" s="178"/>
      <c r="AB17" s="178"/>
      <c r="AC17" s="76">
        <f t="shared" si="6"/>
        <v>0</v>
      </c>
      <c r="AD17" s="178"/>
      <c r="AE17" s="76">
        <f t="shared" si="7"/>
        <v>0</v>
      </c>
      <c r="AF17" s="178"/>
      <c r="AG17" s="77">
        <v>3</v>
      </c>
      <c r="AH17" s="179">
        <f t="shared" si="8"/>
        <v>0.2</v>
      </c>
      <c r="AI17" s="178"/>
      <c r="AJ17" s="76">
        <f t="shared" si="9"/>
        <v>0</v>
      </c>
      <c r="AK17" s="178"/>
      <c r="AL17" s="178">
        <v>1</v>
      </c>
      <c r="AM17" s="76">
        <f t="shared" si="10"/>
        <v>6.6666666666666666E-2</v>
      </c>
      <c r="AN17" s="178"/>
      <c r="AO17" s="78">
        <f t="shared" si="11"/>
        <v>0</v>
      </c>
      <c r="AP17" s="180"/>
      <c r="AQ17" s="180"/>
      <c r="AR17" s="78">
        <f t="shared" si="12"/>
        <v>0</v>
      </c>
      <c r="AS17" s="180"/>
      <c r="AT17" s="78">
        <f t="shared" si="13"/>
        <v>0</v>
      </c>
      <c r="AU17" s="180"/>
      <c r="AV17" s="180">
        <v>3</v>
      </c>
      <c r="AW17" s="78">
        <f t="shared" si="14"/>
        <v>0.2</v>
      </c>
      <c r="AX17" s="180"/>
      <c r="AY17" s="78">
        <f t="shared" si="15"/>
        <v>0</v>
      </c>
      <c r="AZ17" s="180"/>
      <c r="BA17" s="180"/>
      <c r="BB17" s="78">
        <f t="shared" si="16"/>
        <v>0</v>
      </c>
      <c r="BC17" s="180"/>
      <c r="BD17" s="78">
        <f t="shared" si="17"/>
        <v>0</v>
      </c>
      <c r="BE17" s="180"/>
      <c r="BF17" s="180"/>
      <c r="BG17" s="78">
        <f t="shared" si="18"/>
        <v>0</v>
      </c>
      <c r="BH17" s="180"/>
      <c r="BI17" s="78">
        <f t="shared" si="19"/>
        <v>0</v>
      </c>
      <c r="BJ17" s="180"/>
      <c r="BK17" s="180">
        <v>4</v>
      </c>
      <c r="BL17" s="78">
        <f>BK17/$F17</f>
        <v>0.26666666666666666</v>
      </c>
      <c r="BM17" s="180"/>
      <c r="BN17" s="78">
        <f t="shared" si="21"/>
        <v>0</v>
      </c>
      <c r="BO17" s="180"/>
      <c r="BP17" s="180">
        <f t="shared" si="22"/>
        <v>0</v>
      </c>
      <c r="BQ17" s="79">
        <f t="shared" si="23"/>
        <v>0</v>
      </c>
    </row>
    <row r="18" spans="1:69" s="175" customFormat="1" ht="13.5" thickBot="1" x14ac:dyDescent="0.25">
      <c r="F18" s="181"/>
      <c r="G18" s="182">
        <f>AVERAGE(G9:G17)</f>
        <v>1</v>
      </c>
      <c r="H18" s="183"/>
      <c r="I18" s="74">
        <f>AVERAGE(I9:I17)</f>
        <v>9.0255731922398594E-2</v>
      </c>
      <c r="J18" s="183"/>
      <c r="K18" s="182">
        <f>AVERAGE(K9:K17)</f>
        <v>0</v>
      </c>
      <c r="L18" s="183"/>
      <c r="M18" s="183"/>
      <c r="N18" s="74">
        <f>AVERAGE(N9:N17)</f>
        <v>2.308641975308642E-2</v>
      </c>
      <c r="O18" s="183"/>
      <c r="P18" s="74">
        <f>AVERAGE(P9:P17)</f>
        <v>0</v>
      </c>
      <c r="Q18" s="183"/>
      <c r="R18" s="183"/>
      <c r="S18" s="74">
        <f>AVERAGE(S9:S17)</f>
        <v>0.1179100529100529</v>
      </c>
      <c r="T18" s="183"/>
      <c r="U18" s="74">
        <f>AVERAGE(U9:U17)</f>
        <v>0</v>
      </c>
      <c r="V18" s="183"/>
      <c r="W18" s="183"/>
      <c r="X18" s="74">
        <f>AVERAGE(X9:X17)</f>
        <v>5.5432098765432099E-2</v>
      </c>
      <c r="Y18" s="183"/>
      <c r="Z18" s="74">
        <f>AVERAGE(Z9:Z17)</f>
        <v>0</v>
      </c>
      <c r="AA18" s="183"/>
      <c r="AB18" s="183"/>
      <c r="AC18" s="74">
        <f>AVERAGE(AC9:AC17)</f>
        <v>5.3218694885361545E-2</v>
      </c>
      <c r="AD18" s="183"/>
      <c r="AE18" s="74">
        <f>AVERAGE(AE9:AE17)</f>
        <v>0</v>
      </c>
      <c r="AF18" s="183"/>
      <c r="AG18" s="183"/>
      <c r="AH18" s="74">
        <f>AVERAGE(AH9:AH17)</f>
        <v>0.17667548500881836</v>
      </c>
      <c r="AI18" s="183"/>
      <c r="AJ18" s="74">
        <f>AVERAGE(AJ9:AJ17)</f>
        <v>0</v>
      </c>
      <c r="AK18" s="183"/>
      <c r="AL18" s="183"/>
      <c r="AM18" s="74">
        <f>AVERAGE(AM9:AM17)</f>
        <v>8.0864197530864199E-2</v>
      </c>
      <c r="AN18" s="183"/>
      <c r="AO18" s="74">
        <f>AVERAGE(AO9:AO17)</f>
        <v>0</v>
      </c>
      <c r="AP18" s="183"/>
      <c r="AQ18" s="183"/>
      <c r="AR18" s="74">
        <f>AVERAGE(AR9:AR17)</f>
        <v>1.8765432098765432E-2</v>
      </c>
      <c r="AS18" s="183"/>
      <c r="AT18" s="74">
        <f>AVERAGE(AT9:AT17)</f>
        <v>0</v>
      </c>
      <c r="AU18" s="183"/>
      <c r="AV18" s="183"/>
      <c r="AW18" s="74">
        <f>AVERAGE(AW9:AW17)</f>
        <v>6.913580246913581E-2</v>
      </c>
      <c r="AX18" s="183"/>
      <c r="AY18" s="74">
        <f>AVERAGE(AY9:AY17)</f>
        <v>0</v>
      </c>
      <c r="AZ18" s="183"/>
      <c r="BA18" s="183"/>
      <c r="BB18" s="74">
        <f>AVERAGE(BB9:BB17)</f>
        <v>3.9135802469135804E-2</v>
      </c>
      <c r="BC18" s="183"/>
      <c r="BD18" s="74">
        <f>AVERAGE(BD9:BD17)</f>
        <v>0</v>
      </c>
      <c r="BE18" s="183"/>
      <c r="BF18" s="183"/>
      <c r="BG18" s="74">
        <f>AVERAGE(BG9:BG17)</f>
        <v>6.3271604938271608E-2</v>
      </c>
      <c r="BH18" s="183"/>
      <c r="BI18" s="183">
        <f>AVERAGE(BI9:BI17)</f>
        <v>0</v>
      </c>
      <c r="BJ18" s="183"/>
      <c r="BK18" s="183"/>
      <c r="BL18" s="74">
        <f>AVERAGE(BL9:BL17)</f>
        <v>0.21224867724867724</v>
      </c>
      <c r="BM18" s="183"/>
      <c r="BN18" s="182">
        <f>AVERAGE(BN9:BN17)</f>
        <v>0</v>
      </c>
      <c r="BO18" s="183"/>
      <c r="BP18" s="183"/>
      <c r="BQ18" s="75">
        <f>AVERAGE(BQ9:BQ17)</f>
        <v>0</v>
      </c>
    </row>
    <row r="19" spans="1:69" s="175" customFormat="1" ht="12.75" x14ac:dyDescent="0.2">
      <c r="AR19" s="73"/>
    </row>
    <row r="20" spans="1:69" s="175" customFormat="1" ht="12.75" x14ac:dyDescent="0.2"/>
    <row r="21" spans="1:69" s="175" customFormat="1" ht="12.75" x14ac:dyDescent="0.2"/>
    <row r="22" spans="1:69" s="175" customFormat="1" ht="12.75" x14ac:dyDescent="0.2"/>
    <row r="23" spans="1:69" s="113" customFormat="1" x14ac:dyDescent="0.25"/>
    <row r="24" spans="1:69" s="113" customFormat="1" x14ac:dyDescent="0.25"/>
    <row r="25" spans="1:69" s="113" customFormat="1" x14ac:dyDescent="0.25"/>
    <row r="26" spans="1:69" s="113" customFormat="1" x14ac:dyDescent="0.25"/>
    <row r="27" spans="1:69" s="113" customFormat="1" x14ac:dyDescent="0.25"/>
    <row r="28" spans="1:69" s="113" customFormat="1" x14ac:dyDescent="0.25"/>
    <row r="29" spans="1:69" s="113" customFormat="1" x14ac:dyDescent="0.25"/>
    <row r="30" spans="1:69" s="113" customFormat="1" x14ac:dyDescent="0.25"/>
    <row r="31" spans="1:69" s="113" customFormat="1" x14ac:dyDescent="0.25"/>
    <row r="32" spans="1:69"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row r="104" s="113" customFormat="1" x14ac:dyDescent="0.25"/>
    <row r="105" s="113" customFormat="1" x14ac:dyDescent="0.25"/>
    <row r="106" s="113" customFormat="1" x14ac:dyDescent="0.25"/>
    <row r="107" s="113" customFormat="1" x14ac:dyDescent="0.25"/>
    <row r="108" s="113" customFormat="1" x14ac:dyDescent="0.25"/>
    <row r="109" s="113" customFormat="1" x14ac:dyDescent="0.25"/>
  </sheetData>
  <sheetProtection algorithmName="SHA-512" hashValue="6QEWCLxpo+s7bZcOq6qbe0+Bby4wuXsR5GHGJh5oK1B2gKKre8Td2Xs6fDWEi3gTvbWsIvj6XdPRV5S/bmah7Q==" saltValue="nGDTtp2FYUvzCVJfYw/5nw==" spinCount="100000" sheet="1" objects="1" scenarios="1" sort="0" autoFilter="0"/>
  <mergeCells count="34">
    <mergeCell ref="B17:C17"/>
    <mergeCell ref="B9:C9"/>
    <mergeCell ref="B10:C10"/>
    <mergeCell ref="B11:C11"/>
    <mergeCell ref="B12:C12"/>
    <mergeCell ref="B13:C13"/>
    <mergeCell ref="B14:C14"/>
    <mergeCell ref="B15:C15"/>
    <mergeCell ref="B16:C16"/>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F6:F8"/>
    <mergeCell ref="B1:S1"/>
    <mergeCell ref="U1:X1"/>
    <mergeCell ref="C3:S3"/>
    <mergeCell ref="T3:Y3"/>
    <mergeCell ref="B4:Y4"/>
    <mergeCell ref="B6:C8"/>
    <mergeCell ref="D6:D8"/>
    <mergeCell ref="E6:E8"/>
  </mergeCells>
  <conditionalFormatting sqref="BQ9:BQ18">
    <cfRule type="cellIs" dxfId="12"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3979-F845-4D2E-A789-690E2E206850}">
  <sheetPr codeName="Hoja12">
    <tabColor rgb="FF6EB993"/>
  </sheetPr>
  <dimension ref="A1:BQ105"/>
  <sheetViews>
    <sheetView topLeftCell="D1" zoomScale="90" zoomScaleNormal="90" workbookViewId="0">
      <pane ySplit="8" topLeftCell="A9" activePane="bottomLeft" state="frozen"/>
      <selection pane="bottomLeft"/>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101</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303" t="s">
        <v>326</v>
      </c>
      <c r="D3" s="304"/>
      <c r="E3" s="304"/>
      <c r="F3" s="304"/>
      <c r="G3" s="304"/>
      <c r="H3" s="304"/>
      <c r="I3" s="304"/>
      <c r="J3" s="304"/>
      <c r="K3" s="304"/>
      <c r="L3" s="304"/>
      <c r="M3" s="304"/>
      <c r="N3" s="304"/>
      <c r="O3" s="304"/>
      <c r="P3" s="304"/>
      <c r="Q3" s="304"/>
      <c r="R3" s="304"/>
      <c r="S3" s="304"/>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38.25" x14ac:dyDescent="0.25">
      <c r="A9" s="116"/>
      <c r="B9" s="285" t="s">
        <v>327</v>
      </c>
      <c r="C9" s="286"/>
      <c r="D9" s="121" t="s">
        <v>328</v>
      </c>
      <c r="E9" s="121" t="s">
        <v>329</v>
      </c>
      <c r="F9" s="122">
        <f>H9+M9+R9+W9+AB9+AG9+AL9+AQ9+AV9+BA9+BF9+BK9</f>
        <v>0</v>
      </c>
      <c r="G9" s="40">
        <f>I9+N9+S9+X9+AC9+AH9+AM9+AR9+AW9+BB9+BG9+BL9</f>
        <v>1</v>
      </c>
      <c r="H9" s="122"/>
      <c r="I9" s="25">
        <f>IFERROR(H9/$F9,0)</f>
        <v>0</v>
      </c>
      <c r="J9" s="123"/>
      <c r="K9" s="25"/>
      <c r="L9" s="123"/>
      <c r="M9" s="123"/>
      <c r="N9" s="25">
        <f>IFERROR(M9/$F9,0)</f>
        <v>0</v>
      </c>
      <c r="O9" s="123"/>
      <c r="P9" s="25"/>
      <c r="Q9" s="123"/>
      <c r="R9" s="122"/>
      <c r="S9" s="25">
        <v>0.43</v>
      </c>
      <c r="T9" s="123"/>
      <c r="U9" s="25">
        <f>IFERROR(T9/$F9,0)</f>
        <v>0</v>
      </c>
      <c r="V9" s="123"/>
      <c r="W9" s="123"/>
      <c r="X9" s="25">
        <f>IFERROR(W9/$F9,0)</f>
        <v>0</v>
      </c>
      <c r="Y9" s="123"/>
      <c r="Z9" s="25">
        <f>IFERROR(Y9/$F9,0)</f>
        <v>0</v>
      </c>
      <c r="AA9" s="123"/>
      <c r="AB9" s="125"/>
      <c r="AC9" s="26">
        <f>IFERROR(AB9/$F9,0)</f>
        <v>0</v>
      </c>
      <c r="AD9" s="125"/>
      <c r="AE9" s="26">
        <f>IFERROR(AD9/$F9,0)</f>
        <v>0</v>
      </c>
      <c r="AF9" s="125"/>
      <c r="AG9" s="125"/>
      <c r="AH9" s="26">
        <v>0.14000000000000001</v>
      </c>
      <c r="AI9" s="125"/>
      <c r="AJ9" s="26">
        <f>IFERROR(AI9/$F9,0)</f>
        <v>0</v>
      </c>
      <c r="AK9" s="125"/>
      <c r="AL9" s="125"/>
      <c r="AM9" s="26">
        <f>IFERROR(AL9/$F9,0)</f>
        <v>0</v>
      </c>
      <c r="AN9" s="125"/>
      <c r="AO9" s="27">
        <f>IFERROR(AN9/$F9,0)</f>
        <v>0</v>
      </c>
      <c r="AP9" s="126"/>
      <c r="AQ9" s="126"/>
      <c r="AR9" s="27">
        <f>IFERROR(AQ9/$F9,0)</f>
        <v>0</v>
      </c>
      <c r="AS9" s="126"/>
      <c r="AT9" s="27">
        <f>IFERROR(AS9/$F9,0)</f>
        <v>0</v>
      </c>
      <c r="AU9" s="126"/>
      <c r="AV9" s="126"/>
      <c r="AW9" s="27">
        <v>0.14000000000000001</v>
      </c>
      <c r="AX9" s="126"/>
      <c r="AY9" s="27">
        <f>IFERROR(AX9/$F9,0)</f>
        <v>0</v>
      </c>
      <c r="AZ9" s="126"/>
      <c r="BA9" s="126"/>
      <c r="BB9" s="27">
        <f>IFERROR(BA9/$F9,0)</f>
        <v>0</v>
      </c>
      <c r="BC9" s="126"/>
      <c r="BD9" s="27">
        <f>IFERROR(BC9/$F9,0)</f>
        <v>0</v>
      </c>
      <c r="BE9" s="126"/>
      <c r="BF9" s="126"/>
      <c r="BG9" s="27">
        <f>IFERROR(BF9/$F9,0)</f>
        <v>0</v>
      </c>
      <c r="BH9" s="126"/>
      <c r="BI9" s="27">
        <f>IFERROR(BH9/$F9,0)</f>
        <v>0</v>
      </c>
      <c r="BJ9" s="126"/>
      <c r="BK9" s="126"/>
      <c r="BL9" s="27">
        <v>0.28999999999999998</v>
      </c>
      <c r="BM9" s="126"/>
      <c r="BN9" s="27">
        <f>IFERROR(BM9/$F9,0)</f>
        <v>0</v>
      </c>
      <c r="BO9" s="126"/>
      <c r="BP9" s="126">
        <f t="shared" ref="BP9" si="0">SUM(BM9,BH9,BC9,AX9,AS9,AN9,AI9,AD9,Y9,T9,O9,J9)</f>
        <v>0</v>
      </c>
      <c r="BQ9" s="28">
        <f>SUM(BN9,BI9,BD9,AY9,AT9,AO9,AJ9,AE9,Z9,U9,P9,K9)</f>
        <v>0</v>
      </c>
    </row>
    <row r="10" spans="1:69" ht="25.5" x14ac:dyDescent="0.25">
      <c r="A10" s="116"/>
      <c r="B10" s="276" t="s">
        <v>330</v>
      </c>
      <c r="C10" s="287"/>
      <c r="D10" s="144" t="s">
        <v>331</v>
      </c>
      <c r="E10" s="144" t="s">
        <v>332</v>
      </c>
      <c r="F10" s="146">
        <f t="shared" ref="F10:F13" si="1">H10+M10+R10+W10+AB10+AG10+AL10+AQ10+AV10+BA10+BF10+BK10</f>
        <v>0</v>
      </c>
      <c r="G10" s="41">
        <f t="shared" ref="G10:G13" si="2">I10+N10+S10+X10+AC10+AH10+AM10+AR10+AW10+BB10+BG10+BL10</f>
        <v>1</v>
      </c>
      <c r="H10" s="146"/>
      <c r="I10" s="29">
        <f t="shared" ref="I10:I12" si="3">IFERROR(H10/$F10,0)</f>
        <v>0</v>
      </c>
      <c r="J10" s="147"/>
      <c r="K10" s="29"/>
      <c r="L10" s="147"/>
      <c r="M10" s="147"/>
      <c r="N10" s="29">
        <v>0.5</v>
      </c>
      <c r="O10" s="147"/>
      <c r="P10" s="29"/>
      <c r="Q10" s="147"/>
      <c r="R10" s="147"/>
      <c r="S10" s="29">
        <f t="shared" ref="S10:S11" si="4">IFERROR(R10/$F10,0)</f>
        <v>0</v>
      </c>
      <c r="T10" s="147"/>
      <c r="U10" s="29">
        <f t="shared" ref="U10:U13" si="5">IFERROR(T10/$F10,0)</f>
        <v>0</v>
      </c>
      <c r="V10" s="147"/>
      <c r="W10" s="147"/>
      <c r="X10" s="29">
        <f t="shared" ref="X10:X13" si="6">IFERROR(W10/$F10,0)</f>
        <v>0</v>
      </c>
      <c r="Y10" s="147"/>
      <c r="Z10" s="30">
        <f t="shared" ref="Z10:Z13" si="7">IFERROR(Y10/$F10,0)</f>
        <v>0</v>
      </c>
      <c r="AA10" s="148"/>
      <c r="AB10" s="148"/>
      <c r="AC10" s="30">
        <f t="shared" ref="AC10:AC13" si="8">IFERROR(AB10/$F10,0)</f>
        <v>0</v>
      </c>
      <c r="AD10" s="148"/>
      <c r="AE10" s="30">
        <f t="shared" ref="AE10:AE13" si="9">IFERROR(AD10/$F10,0)</f>
        <v>0</v>
      </c>
      <c r="AF10" s="148"/>
      <c r="AG10" s="148"/>
      <c r="AH10" s="30">
        <v>0.5</v>
      </c>
      <c r="AI10" s="148"/>
      <c r="AJ10" s="30">
        <f t="shared" ref="AJ10:AJ13" si="10">IFERROR(AI10/$F10,0)</f>
        <v>0</v>
      </c>
      <c r="AK10" s="148"/>
      <c r="AL10" s="148"/>
      <c r="AM10" s="30">
        <f t="shared" ref="AM10:AM13" si="11">IFERROR(AL10/$F10,0)</f>
        <v>0</v>
      </c>
      <c r="AN10" s="148"/>
      <c r="AO10" s="31">
        <f t="shared" ref="AO10:AO13" si="12">IFERROR(AN10/$F10,0)</f>
        <v>0</v>
      </c>
      <c r="AP10" s="149"/>
      <c r="AQ10" s="149"/>
      <c r="AR10" s="31">
        <f t="shared" ref="AR10:AR13" si="13">IFERROR(AQ10/$F10,0)</f>
        <v>0</v>
      </c>
      <c r="AS10" s="149"/>
      <c r="AT10" s="31">
        <f t="shared" ref="AT10:AT13" si="14">IFERROR(AS10/$F10,0)</f>
        <v>0</v>
      </c>
      <c r="AU10" s="149"/>
      <c r="AV10" s="149"/>
      <c r="AW10" s="31">
        <f t="shared" ref="AW10:AW13" si="15">IFERROR(AV10/$F10,0)</f>
        <v>0</v>
      </c>
      <c r="AX10" s="149"/>
      <c r="AY10" s="31">
        <f t="shared" ref="AY10:AY13" si="16">IFERROR(AX10/$F10,0)</f>
        <v>0</v>
      </c>
      <c r="AZ10" s="149"/>
      <c r="BA10" s="149"/>
      <c r="BB10" s="31">
        <f t="shared" ref="BB10:BB13" si="17">IFERROR(BA10/$F10,0)</f>
        <v>0</v>
      </c>
      <c r="BC10" s="149"/>
      <c r="BD10" s="31">
        <f t="shared" ref="BD10:BD13" si="18">IFERROR(BC10/$F10,0)</f>
        <v>0</v>
      </c>
      <c r="BE10" s="149"/>
      <c r="BF10" s="149"/>
      <c r="BG10" s="31">
        <f t="shared" ref="BG10:BG13" si="19">IFERROR(BF10/$F10,0)</f>
        <v>0</v>
      </c>
      <c r="BH10" s="149"/>
      <c r="BI10" s="31">
        <f t="shared" ref="BI10:BI13" si="20">IFERROR(BH10/$F10,0)</f>
        <v>0</v>
      </c>
      <c r="BJ10" s="149"/>
      <c r="BK10" s="149"/>
      <c r="BL10" s="31">
        <f t="shared" ref="BL10:BL13" si="21">IFERROR(BK10/$F10,0)</f>
        <v>0</v>
      </c>
      <c r="BM10" s="149"/>
      <c r="BN10" s="31">
        <f t="shared" ref="BN10:BN13" si="22">IFERROR(BM10/$F10,0)</f>
        <v>0</v>
      </c>
      <c r="BO10" s="149"/>
      <c r="BP10" s="149">
        <f t="shared" ref="BP10:BP13" si="23">SUM(BM10,BH10,BC10,AX10,AS10,AN10,AI10,AD10,Y10,T10,O10,J10)</f>
        <v>0</v>
      </c>
      <c r="BQ10" s="32">
        <f t="shared" ref="BQ10:BQ13" si="24">SUM(BN10,BI10,BD10,AY10,AT10,AO10,AJ10,AE10,Z10,U10,P10,K10)</f>
        <v>0</v>
      </c>
    </row>
    <row r="11" spans="1:69" ht="63.75" x14ac:dyDescent="0.25">
      <c r="A11" s="113"/>
      <c r="B11" s="276" t="s">
        <v>333</v>
      </c>
      <c r="C11" s="287"/>
      <c r="D11" s="144" t="s">
        <v>334</v>
      </c>
      <c r="E11" s="144" t="s">
        <v>329</v>
      </c>
      <c r="F11" s="146">
        <f t="shared" si="1"/>
        <v>0</v>
      </c>
      <c r="G11" s="41">
        <f t="shared" si="2"/>
        <v>1</v>
      </c>
      <c r="H11" s="146"/>
      <c r="I11" s="29">
        <f t="shared" si="3"/>
        <v>0</v>
      </c>
      <c r="J11" s="147"/>
      <c r="K11" s="29"/>
      <c r="L11" s="147"/>
      <c r="M11" s="147"/>
      <c r="N11" s="29">
        <f t="shared" ref="N11:N12" si="25">IFERROR(M11/$F11,0)</f>
        <v>0</v>
      </c>
      <c r="O11" s="147"/>
      <c r="P11" s="29"/>
      <c r="Q11" s="147"/>
      <c r="R11" s="147"/>
      <c r="S11" s="29">
        <f t="shared" si="4"/>
        <v>0</v>
      </c>
      <c r="T11" s="147"/>
      <c r="U11" s="29">
        <f t="shared" si="5"/>
        <v>0</v>
      </c>
      <c r="V11" s="147"/>
      <c r="W11" s="147"/>
      <c r="X11" s="29">
        <f t="shared" si="6"/>
        <v>0</v>
      </c>
      <c r="Y11" s="147"/>
      <c r="Z11" s="30">
        <f t="shared" si="7"/>
        <v>0</v>
      </c>
      <c r="AA11" s="148"/>
      <c r="AB11" s="148"/>
      <c r="AC11" s="30">
        <f t="shared" si="8"/>
        <v>0</v>
      </c>
      <c r="AD11" s="148"/>
      <c r="AE11" s="30">
        <f t="shared" si="9"/>
        <v>0</v>
      </c>
      <c r="AF11" s="148"/>
      <c r="AG11" s="148"/>
      <c r="AH11" s="30">
        <f t="shared" ref="AH11:AH13" si="26">IFERROR(AG11/$F11,0)</f>
        <v>0</v>
      </c>
      <c r="AI11" s="148"/>
      <c r="AJ11" s="30">
        <f t="shared" si="10"/>
        <v>0</v>
      </c>
      <c r="AK11" s="148"/>
      <c r="AL11" s="148"/>
      <c r="AM11" s="30">
        <f t="shared" si="11"/>
        <v>0</v>
      </c>
      <c r="AN11" s="148"/>
      <c r="AO11" s="31">
        <f t="shared" si="12"/>
        <v>0</v>
      </c>
      <c r="AP11" s="149"/>
      <c r="AQ11" s="149"/>
      <c r="AR11" s="31">
        <f t="shared" si="13"/>
        <v>0</v>
      </c>
      <c r="AS11" s="149"/>
      <c r="AT11" s="31">
        <f t="shared" si="14"/>
        <v>0</v>
      </c>
      <c r="AU11" s="149"/>
      <c r="AV11" s="149"/>
      <c r="AW11" s="31">
        <f t="shared" si="15"/>
        <v>0</v>
      </c>
      <c r="AX11" s="149"/>
      <c r="AY11" s="31">
        <f t="shared" si="16"/>
        <v>0</v>
      </c>
      <c r="AZ11" s="149"/>
      <c r="BA11" s="149"/>
      <c r="BB11" s="31">
        <v>0.5</v>
      </c>
      <c r="BC11" s="149"/>
      <c r="BD11" s="31">
        <f t="shared" si="18"/>
        <v>0</v>
      </c>
      <c r="BE11" s="149"/>
      <c r="BF11" s="149"/>
      <c r="BG11" s="31">
        <v>0.5</v>
      </c>
      <c r="BH11" s="149"/>
      <c r="BI11" s="31">
        <f t="shared" si="20"/>
        <v>0</v>
      </c>
      <c r="BJ11" s="149"/>
      <c r="BK11" s="149"/>
      <c r="BL11" s="31">
        <f t="shared" si="21"/>
        <v>0</v>
      </c>
      <c r="BM11" s="149"/>
      <c r="BN11" s="31">
        <f t="shared" si="22"/>
        <v>0</v>
      </c>
      <c r="BO11" s="149"/>
      <c r="BP11" s="149">
        <f t="shared" si="23"/>
        <v>0</v>
      </c>
      <c r="BQ11" s="32">
        <f t="shared" si="24"/>
        <v>0</v>
      </c>
    </row>
    <row r="12" spans="1:69" ht="25.5" x14ac:dyDescent="0.25">
      <c r="A12" s="113"/>
      <c r="B12" s="276" t="s">
        <v>335</v>
      </c>
      <c r="C12" s="287"/>
      <c r="D12" s="144" t="s">
        <v>336</v>
      </c>
      <c r="E12" s="144" t="s">
        <v>337</v>
      </c>
      <c r="F12" s="146">
        <f t="shared" si="1"/>
        <v>0</v>
      </c>
      <c r="G12" s="41">
        <f t="shared" si="2"/>
        <v>1</v>
      </c>
      <c r="H12" s="146"/>
      <c r="I12" s="29">
        <f t="shared" si="3"/>
        <v>0</v>
      </c>
      <c r="J12" s="147"/>
      <c r="K12" s="29"/>
      <c r="L12" s="147"/>
      <c r="M12" s="150"/>
      <c r="N12" s="29">
        <f t="shared" si="25"/>
        <v>0</v>
      </c>
      <c r="O12" s="151"/>
      <c r="P12" s="33"/>
      <c r="Q12" s="147"/>
      <c r="R12" s="150"/>
      <c r="S12" s="29">
        <v>0.5</v>
      </c>
      <c r="T12" s="150"/>
      <c r="U12" s="29">
        <f t="shared" si="5"/>
        <v>0</v>
      </c>
      <c r="V12" s="147"/>
      <c r="W12" s="150"/>
      <c r="X12" s="29">
        <f t="shared" si="6"/>
        <v>0</v>
      </c>
      <c r="Y12" s="150"/>
      <c r="Z12" s="30">
        <f t="shared" si="7"/>
        <v>0</v>
      </c>
      <c r="AA12" s="148"/>
      <c r="AB12" s="148"/>
      <c r="AC12" s="30">
        <v>0.5</v>
      </c>
      <c r="AD12" s="148"/>
      <c r="AE12" s="30">
        <f t="shared" si="9"/>
        <v>0</v>
      </c>
      <c r="AF12" s="148"/>
      <c r="AG12" s="148"/>
      <c r="AH12" s="30">
        <f t="shared" si="26"/>
        <v>0</v>
      </c>
      <c r="AI12" s="148"/>
      <c r="AJ12" s="30">
        <f t="shared" si="10"/>
        <v>0</v>
      </c>
      <c r="AK12" s="148"/>
      <c r="AL12" s="148"/>
      <c r="AM12" s="30">
        <f t="shared" si="11"/>
        <v>0</v>
      </c>
      <c r="AN12" s="148"/>
      <c r="AO12" s="31">
        <f t="shared" si="12"/>
        <v>0</v>
      </c>
      <c r="AP12" s="149"/>
      <c r="AQ12" s="149"/>
      <c r="AR12" s="31">
        <f t="shared" si="13"/>
        <v>0</v>
      </c>
      <c r="AS12" s="149"/>
      <c r="AT12" s="31">
        <f t="shared" si="14"/>
        <v>0</v>
      </c>
      <c r="AU12" s="149"/>
      <c r="AV12" s="149"/>
      <c r="AW12" s="31">
        <f t="shared" si="15"/>
        <v>0</v>
      </c>
      <c r="AX12" s="149"/>
      <c r="AY12" s="31">
        <f t="shared" si="16"/>
        <v>0</v>
      </c>
      <c r="AZ12" s="149"/>
      <c r="BA12" s="149"/>
      <c r="BB12" s="31">
        <f t="shared" si="17"/>
        <v>0</v>
      </c>
      <c r="BC12" s="149"/>
      <c r="BD12" s="31">
        <f t="shared" si="18"/>
        <v>0</v>
      </c>
      <c r="BE12" s="149"/>
      <c r="BF12" s="149"/>
      <c r="BG12" s="31">
        <f t="shared" si="19"/>
        <v>0</v>
      </c>
      <c r="BH12" s="149"/>
      <c r="BI12" s="31">
        <f t="shared" si="20"/>
        <v>0</v>
      </c>
      <c r="BJ12" s="149"/>
      <c r="BK12" s="149"/>
      <c r="BL12" s="31">
        <f t="shared" si="21"/>
        <v>0</v>
      </c>
      <c r="BM12" s="149"/>
      <c r="BN12" s="31">
        <f t="shared" si="22"/>
        <v>0</v>
      </c>
      <c r="BO12" s="149"/>
      <c r="BP12" s="149">
        <f t="shared" si="23"/>
        <v>0</v>
      </c>
      <c r="BQ12" s="32">
        <f t="shared" si="24"/>
        <v>0</v>
      </c>
    </row>
    <row r="13" spans="1:69" ht="63.75" x14ac:dyDescent="0.25">
      <c r="A13" s="113"/>
      <c r="B13" s="276" t="s">
        <v>338</v>
      </c>
      <c r="C13" s="287"/>
      <c r="D13" s="144" t="s">
        <v>339</v>
      </c>
      <c r="E13" s="144" t="s">
        <v>340</v>
      </c>
      <c r="F13" s="146">
        <f t="shared" si="1"/>
        <v>0</v>
      </c>
      <c r="G13" s="41">
        <f t="shared" si="2"/>
        <v>1</v>
      </c>
      <c r="H13" s="146"/>
      <c r="I13" s="29">
        <v>0.5</v>
      </c>
      <c r="J13" s="147"/>
      <c r="K13" s="29"/>
      <c r="L13" s="147"/>
      <c r="M13" s="147"/>
      <c r="N13" s="29">
        <v>0.4</v>
      </c>
      <c r="O13" s="147"/>
      <c r="P13" s="29"/>
      <c r="Q13" s="147"/>
      <c r="R13" s="147"/>
      <c r="S13" s="29">
        <v>0.1</v>
      </c>
      <c r="T13" s="147"/>
      <c r="U13" s="29">
        <f t="shared" si="5"/>
        <v>0</v>
      </c>
      <c r="V13" s="147"/>
      <c r="W13" s="147"/>
      <c r="X13" s="29">
        <f t="shared" si="6"/>
        <v>0</v>
      </c>
      <c r="Y13" s="147"/>
      <c r="Z13" s="30">
        <f t="shared" si="7"/>
        <v>0</v>
      </c>
      <c r="AA13" s="148"/>
      <c r="AB13" s="148"/>
      <c r="AC13" s="30">
        <f t="shared" si="8"/>
        <v>0</v>
      </c>
      <c r="AD13" s="148"/>
      <c r="AE13" s="30">
        <f t="shared" si="9"/>
        <v>0</v>
      </c>
      <c r="AF13" s="148"/>
      <c r="AG13" s="148"/>
      <c r="AH13" s="30">
        <f t="shared" si="26"/>
        <v>0</v>
      </c>
      <c r="AI13" s="148"/>
      <c r="AJ13" s="30">
        <f t="shared" si="10"/>
        <v>0</v>
      </c>
      <c r="AK13" s="148"/>
      <c r="AL13" s="148"/>
      <c r="AM13" s="30">
        <f t="shared" si="11"/>
        <v>0</v>
      </c>
      <c r="AN13" s="148"/>
      <c r="AO13" s="31">
        <f t="shared" si="12"/>
        <v>0</v>
      </c>
      <c r="AP13" s="149"/>
      <c r="AQ13" s="149"/>
      <c r="AR13" s="31">
        <f t="shared" si="13"/>
        <v>0</v>
      </c>
      <c r="AS13" s="149"/>
      <c r="AT13" s="31">
        <f t="shared" si="14"/>
        <v>0</v>
      </c>
      <c r="AU13" s="149"/>
      <c r="AV13" s="149"/>
      <c r="AW13" s="31">
        <f t="shared" si="15"/>
        <v>0</v>
      </c>
      <c r="AX13" s="149"/>
      <c r="AY13" s="31">
        <f t="shared" si="16"/>
        <v>0</v>
      </c>
      <c r="AZ13" s="149"/>
      <c r="BA13" s="149"/>
      <c r="BB13" s="31">
        <f t="shared" si="17"/>
        <v>0</v>
      </c>
      <c r="BC13" s="149"/>
      <c r="BD13" s="31">
        <f t="shared" si="18"/>
        <v>0</v>
      </c>
      <c r="BE13" s="149"/>
      <c r="BF13" s="149"/>
      <c r="BG13" s="31">
        <f t="shared" si="19"/>
        <v>0</v>
      </c>
      <c r="BH13" s="149"/>
      <c r="BI13" s="31">
        <f t="shared" si="20"/>
        <v>0</v>
      </c>
      <c r="BJ13" s="149"/>
      <c r="BK13" s="149"/>
      <c r="BL13" s="31">
        <f t="shared" si="21"/>
        <v>0</v>
      </c>
      <c r="BM13" s="149"/>
      <c r="BN13" s="31">
        <f t="shared" si="22"/>
        <v>0</v>
      </c>
      <c r="BO13" s="149"/>
      <c r="BP13" s="149">
        <f t="shared" si="23"/>
        <v>0</v>
      </c>
      <c r="BQ13" s="32">
        <f t="shared" si="24"/>
        <v>0</v>
      </c>
    </row>
    <row r="14" spans="1:69" s="113" customFormat="1" ht="15.75" thickBot="1" x14ac:dyDescent="0.3">
      <c r="F14" s="127"/>
      <c r="G14" s="128">
        <f>AVERAGE(G9:G13)</f>
        <v>1</v>
      </c>
      <c r="H14" s="129"/>
      <c r="I14" s="38">
        <f>AVERAGE(I9:I13)</f>
        <v>0.1</v>
      </c>
      <c r="J14" s="129"/>
      <c r="K14" s="128">
        <f>IFERROR(AVERAGE(K9:K13),0)</f>
        <v>0</v>
      </c>
      <c r="L14" s="129"/>
      <c r="M14" s="129"/>
      <c r="N14" s="38">
        <f>AVERAGE(N9:N13)</f>
        <v>0.18</v>
      </c>
      <c r="O14" s="129"/>
      <c r="P14" s="128">
        <f>IFERROR(AVERAGE(P9:P13),0)</f>
        <v>0</v>
      </c>
      <c r="Q14" s="129"/>
      <c r="R14" s="129"/>
      <c r="S14" s="38">
        <f>AVERAGE(S9:S13)</f>
        <v>0.20600000000000002</v>
      </c>
      <c r="T14" s="129"/>
      <c r="U14" s="38">
        <f>AVERAGE(U9:U13)</f>
        <v>0</v>
      </c>
      <c r="V14" s="129"/>
      <c r="W14" s="129"/>
      <c r="X14" s="38">
        <f>AVERAGE(X9:X13)</f>
        <v>0</v>
      </c>
      <c r="Y14" s="129"/>
      <c r="Z14" s="38">
        <f>AVERAGE(Z9:Z13)</f>
        <v>0</v>
      </c>
      <c r="AA14" s="129"/>
      <c r="AB14" s="129"/>
      <c r="AC14" s="38">
        <f>AVERAGE(AC9:AC13)</f>
        <v>0.1</v>
      </c>
      <c r="AD14" s="129"/>
      <c r="AE14" s="38">
        <f>AVERAGE(AE9:AE13)</f>
        <v>0</v>
      </c>
      <c r="AF14" s="129"/>
      <c r="AG14" s="129"/>
      <c r="AH14" s="38">
        <f>AVERAGE(AH9:AH13)</f>
        <v>0.128</v>
      </c>
      <c r="AI14" s="129"/>
      <c r="AJ14" s="38">
        <f>AVERAGE(AJ9:AJ13)</f>
        <v>0</v>
      </c>
      <c r="AK14" s="129"/>
      <c r="AL14" s="129"/>
      <c r="AM14" s="38">
        <f>AVERAGE(AM9:AM13)</f>
        <v>0</v>
      </c>
      <c r="AN14" s="129"/>
      <c r="AO14" s="38">
        <f>AVERAGE(AO9:AO13)</f>
        <v>0</v>
      </c>
      <c r="AP14" s="129"/>
      <c r="AQ14" s="129"/>
      <c r="AR14" s="38">
        <f>AVERAGE(AR9:AR13)</f>
        <v>0</v>
      </c>
      <c r="AS14" s="129"/>
      <c r="AT14" s="38">
        <f>AVERAGE(AT9:AT13)</f>
        <v>0</v>
      </c>
      <c r="AU14" s="129"/>
      <c r="AV14" s="129"/>
      <c r="AW14" s="38">
        <f>AVERAGE(AW9:AW13)</f>
        <v>2.8000000000000004E-2</v>
      </c>
      <c r="AX14" s="129"/>
      <c r="AY14" s="38">
        <f>AVERAGE(AY9:AY13)</f>
        <v>0</v>
      </c>
      <c r="AZ14" s="129"/>
      <c r="BA14" s="129"/>
      <c r="BB14" s="38">
        <f>AVERAGE(BB9:BB13)</f>
        <v>0.1</v>
      </c>
      <c r="BC14" s="129"/>
      <c r="BD14" s="38">
        <f>AVERAGE(BD9:BD13)</f>
        <v>0</v>
      </c>
      <c r="BE14" s="129"/>
      <c r="BF14" s="129"/>
      <c r="BG14" s="38">
        <f>AVERAGE(BG9:BG13)</f>
        <v>0.1</v>
      </c>
      <c r="BH14" s="129"/>
      <c r="BI14" s="129">
        <f>AVERAGE(BI9:BI13)</f>
        <v>0</v>
      </c>
      <c r="BJ14" s="129"/>
      <c r="BK14" s="129"/>
      <c r="BL14" s="38">
        <f>AVERAGE(BL9:BL13)</f>
        <v>5.7999999999999996E-2</v>
      </c>
      <c r="BM14" s="129"/>
      <c r="BN14" s="128">
        <f>AVERAGE(BN9:BN13)</f>
        <v>0</v>
      </c>
      <c r="BO14" s="129"/>
      <c r="BP14" s="129"/>
      <c r="BQ14" s="39">
        <f>AVERAGE(BQ9:BQ13)</f>
        <v>0</v>
      </c>
    </row>
    <row r="15" spans="1:69" s="113" customFormat="1" x14ac:dyDescent="0.25">
      <c r="AR15" s="54"/>
    </row>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row r="104" s="113" customFormat="1" x14ac:dyDescent="0.25"/>
    <row r="105" s="113" customFormat="1" x14ac:dyDescent="0.25"/>
  </sheetData>
  <sheetProtection algorithmName="SHA-512" hashValue="H3mMItQt5XBXzcxoEsxRR9RA2CI+B8sWc6ERFwudu5bsoWCdMfeBzYOGGD4fCch/llSRwnmmaqDG5sI6eJKYmw==" saltValue="1M+cys/RJOa134f10R6nxQ==" spinCount="100000" sheet="1" objects="1" scenarios="1" sort="0" autoFilter="0"/>
  <mergeCells count="30">
    <mergeCell ref="B10:C10"/>
    <mergeCell ref="B11:C11"/>
    <mergeCell ref="B12:C12"/>
    <mergeCell ref="B13:C13"/>
    <mergeCell ref="BA7:BE7"/>
    <mergeCell ref="B9:C9"/>
    <mergeCell ref="U1:X1"/>
    <mergeCell ref="C3:S3"/>
    <mergeCell ref="T3:Y3"/>
    <mergeCell ref="B4:Y4"/>
    <mergeCell ref="B6:C8"/>
    <mergeCell ref="D6:D8"/>
    <mergeCell ref="E6:E8"/>
    <mergeCell ref="F6:F8"/>
    <mergeCell ref="B1:S1"/>
    <mergeCell ref="BQ7:BQ8"/>
    <mergeCell ref="G6:G8"/>
    <mergeCell ref="H6:BQ6"/>
    <mergeCell ref="H7:L7"/>
    <mergeCell ref="M7:Q7"/>
    <mergeCell ref="R7:V7"/>
    <mergeCell ref="W7:AA7"/>
    <mergeCell ref="AB7:AF7"/>
    <mergeCell ref="AG7:AK7"/>
    <mergeCell ref="AL7:AP7"/>
    <mergeCell ref="AQ7:AU7"/>
    <mergeCell ref="AV7:AZ7"/>
    <mergeCell ref="BF7:BJ7"/>
    <mergeCell ref="BK7:BO7"/>
    <mergeCell ref="BP7:BP8"/>
  </mergeCells>
  <conditionalFormatting sqref="BQ9:BQ14">
    <cfRule type="cellIs" dxfId="11"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E366F-EF33-4136-88FA-C9EB7EDA609D}">
  <sheetPr codeName="Hoja13">
    <tabColor rgb="FF6EB993"/>
  </sheetPr>
  <dimension ref="A1:BQ101"/>
  <sheetViews>
    <sheetView zoomScale="90" zoomScaleNormal="90" workbookViewId="0">
      <pane ySplit="8" topLeftCell="A9" activePane="bottomLeft" state="frozen"/>
      <selection pane="bottomLeft"/>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109</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303" t="s">
        <v>341</v>
      </c>
      <c r="D3" s="304"/>
      <c r="E3" s="304"/>
      <c r="F3" s="304"/>
      <c r="G3" s="304"/>
      <c r="H3" s="304"/>
      <c r="I3" s="304"/>
      <c r="J3" s="304"/>
      <c r="K3" s="304"/>
      <c r="L3" s="304"/>
      <c r="M3" s="304"/>
      <c r="N3" s="304"/>
      <c r="O3" s="304"/>
      <c r="P3" s="304"/>
      <c r="Q3" s="304"/>
      <c r="R3" s="304"/>
      <c r="S3" s="304"/>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60.75" customHeight="1" x14ac:dyDescent="0.25">
      <c r="A9" s="116"/>
      <c r="B9" s="305" t="s">
        <v>112</v>
      </c>
      <c r="C9" s="306"/>
      <c r="D9" s="165" t="s">
        <v>342</v>
      </c>
      <c r="E9" s="166" t="s">
        <v>343</v>
      </c>
      <c r="F9" s="122">
        <f>H9+M9+R9+W9+AB9+AG9+AL9+AQ9+AV9+BA9+BF9+BK9</f>
        <v>0</v>
      </c>
      <c r="G9" s="40">
        <f>I9+N9+S9+X9+AC9+AH9+AM9+AR9+AW9+BB9+BG9+BL9</f>
        <v>1</v>
      </c>
      <c r="H9" s="122"/>
      <c r="I9" s="25">
        <f>IFERROR(H9/$F9,0)</f>
        <v>0</v>
      </c>
      <c r="J9" s="123"/>
      <c r="K9" s="25">
        <f>IFERROR(J9/$F9,0)</f>
        <v>0</v>
      </c>
      <c r="L9" s="123"/>
      <c r="M9" s="123"/>
      <c r="N9" s="25">
        <v>0.16</v>
      </c>
      <c r="O9" s="123"/>
      <c r="P9" s="25">
        <v>0.16</v>
      </c>
      <c r="Q9" s="123"/>
      <c r="R9" s="122"/>
      <c r="S9" s="25">
        <f>IFERROR(R9/$F9,0)</f>
        <v>0</v>
      </c>
      <c r="T9" s="123"/>
      <c r="U9" s="25">
        <f>IFERROR(T9/$F9,0)</f>
        <v>0</v>
      </c>
      <c r="V9" s="123"/>
      <c r="W9" s="123"/>
      <c r="X9" s="25">
        <f>IFERROR(W9/$F9,0)</f>
        <v>0</v>
      </c>
      <c r="Y9" s="123"/>
      <c r="Z9" s="25">
        <f>IFERROR(Y9/$F9,0)</f>
        <v>0</v>
      </c>
      <c r="AA9" s="123"/>
      <c r="AB9" s="125"/>
      <c r="AC9" s="26">
        <f>IFERROR(AB9/$F9,0)</f>
        <v>0</v>
      </c>
      <c r="AD9" s="125"/>
      <c r="AE9" s="26">
        <f>IFERROR(AD9/$F9,0)</f>
        <v>0</v>
      </c>
      <c r="AF9" s="125"/>
      <c r="AG9" s="125"/>
      <c r="AH9" s="26">
        <f>IFERROR(AG9/$F9,0)</f>
        <v>0</v>
      </c>
      <c r="AI9" s="125"/>
      <c r="AJ9" s="26">
        <f>IFERROR(AI9/$F9,0)</f>
        <v>0</v>
      </c>
      <c r="AK9" s="125"/>
      <c r="AL9" s="125"/>
      <c r="AM9" s="26">
        <f>IFERROR(AL9/$F9,0)</f>
        <v>0</v>
      </c>
      <c r="AN9" s="125"/>
      <c r="AO9" s="27">
        <f>IFERROR(AN9/$F9,0)</f>
        <v>0</v>
      </c>
      <c r="AP9" s="126"/>
      <c r="AQ9" s="126"/>
      <c r="AR9" s="27">
        <f>IFERROR(AQ9/$F9,0)</f>
        <v>0</v>
      </c>
      <c r="AS9" s="126"/>
      <c r="AT9" s="27">
        <f>IFERROR(AS9/$F9,0)</f>
        <v>0</v>
      </c>
      <c r="AU9" s="126"/>
      <c r="AV9" s="126"/>
      <c r="AW9" s="27">
        <f>IFERROR(AV9/$F9,0)</f>
        <v>0</v>
      </c>
      <c r="AX9" s="126"/>
      <c r="AY9" s="27">
        <f>IFERROR(AX9/$F9,0)</f>
        <v>0</v>
      </c>
      <c r="AZ9" s="126"/>
      <c r="BA9" s="126"/>
      <c r="BB9" s="27">
        <f>IFERROR(BA9/$F9,0)</f>
        <v>0</v>
      </c>
      <c r="BC9" s="126"/>
      <c r="BD9" s="27">
        <f>IFERROR(BC9/$F9,0)</f>
        <v>0</v>
      </c>
      <c r="BE9" s="126"/>
      <c r="BF9" s="126"/>
      <c r="BG9" s="27">
        <v>0.17</v>
      </c>
      <c r="BH9" s="126"/>
      <c r="BI9" s="27">
        <f>IFERROR(BH9/$F9,0)</f>
        <v>0</v>
      </c>
      <c r="BJ9" s="126"/>
      <c r="BK9" s="126"/>
      <c r="BL9" s="27">
        <v>0.67</v>
      </c>
      <c r="BM9" s="126"/>
      <c r="BN9" s="27">
        <f>IFERROR(BM9/$F9,0)</f>
        <v>0</v>
      </c>
      <c r="BO9" s="126"/>
      <c r="BP9" s="126">
        <f t="shared" ref="BP9" si="0">SUM(BM9,BH9,BC9,AX9,AS9,AN9,AI9,AD9,Y9,T9,O9,J9)</f>
        <v>0</v>
      </c>
      <c r="BQ9" s="28">
        <f>SUM(BN9,BI9,BD9,AY9,AT9,AO9,AJ9,AE9,Z9,U9,P9,K9)</f>
        <v>0.16</v>
      </c>
    </row>
    <row r="10" spans="1:69" s="113" customFormat="1" ht="15.75" thickBot="1" x14ac:dyDescent="0.3">
      <c r="F10" s="127"/>
      <c r="G10" s="128">
        <f>AVERAGE(G9:G9)</f>
        <v>1</v>
      </c>
      <c r="H10" s="129"/>
      <c r="I10" s="38">
        <f>AVERAGE(I9:I9)</f>
        <v>0</v>
      </c>
      <c r="J10" s="129"/>
      <c r="K10" s="128">
        <f>AVERAGE(K9:K9)</f>
        <v>0</v>
      </c>
      <c r="L10" s="129"/>
      <c r="M10" s="129"/>
      <c r="N10" s="38">
        <f>AVERAGE(N9:N9)</f>
        <v>0.16</v>
      </c>
      <c r="O10" s="129"/>
      <c r="P10" s="38">
        <f>AVERAGE(P9:P9)</f>
        <v>0.16</v>
      </c>
      <c r="Q10" s="129"/>
      <c r="R10" s="129"/>
      <c r="S10" s="38">
        <f>AVERAGE(S9:S9)</f>
        <v>0</v>
      </c>
      <c r="T10" s="129"/>
      <c r="U10" s="38">
        <f>AVERAGE(U9:U9)</f>
        <v>0</v>
      </c>
      <c r="V10" s="129"/>
      <c r="W10" s="129"/>
      <c r="X10" s="38">
        <f>AVERAGE(X9:X9)</f>
        <v>0</v>
      </c>
      <c r="Y10" s="129"/>
      <c r="Z10" s="38">
        <f>AVERAGE(Z9:Z9)</f>
        <v>0</v>
      </c>
      <c r="AA10" s="129"/>
      <c r="AB10" s="129"/>
      <c r="AC10" s="38">
        <f>AVERAGE(AC9:AC9)</f>
        <v>0</v>
      </c>
      <c r="AD10" s="129"/>
      <c r="AE10" s="38">
        <f>AVERAGE(AE9:AE9)</f>
        <v>0</v>
      </c>
      <c r="AF10" s="129"/>
      <c r="AG10" s="129"/>
      <c r="AH10" s="38">
        <f>AVERAGE(AH9:AH9)</f>
        <v>0</v>
      </c>
      <c r="AI10" s="129"/>
      <c r="AJ10" s="38">
        <f>AVERAGE(AJ9:AJ9)</f>
        <v>0</v>
      </c>
      <c r="AK10" s="129"/>
      <c r="AL10" s="129"/>
      <c r="AM10" s="38">
        <f>AVERAGE(AM9:AM9)</f>
        <v>0</v>
      </c>
      <c r="AN10" s="129"/>
      <c r="AO10" s="38">
        <f>AVERAGE(AO9:AO9)</f>
        <v>0</v>
      </c>
      <c r="AP10" s="129"/>
      <c r="AQ10" s="129"/>
      <c r="AR10" s="38">
        <f>AVERAGE(AR9:AR9)</f>
        <v>0</v>
      </c>
      <c r="AS10" s="129"/>
      <c r="AT10" s="38">
        <f>AVERAGE(AT9:AT9)</f>
        <v>0</v>
      </c>
      <c r="AU10" s="129"/>
      <c r="AV10" s="129"/>
      <c r="AW10" s="38">
        <f>AVERAGE(AW9:AW9)</f>
        <v>0</v>
      </c>
      <c r="AX10" s="129"/>
      <c r="AY10" s="38">
        <f>AVERAGE(AY9:AY9)</f>
        <v>0</v>
      </c>
      <c r="AZ10" s="129"/>
      <c r="BA10" s="129"/>
      <c r="BB10" s="38">
        <f>AVERAGE(BB9:BB9)</f>
        <v>0</v>
      </c>
      <c r="BC10" s="129"/>
      <c r="BD10" s="38">
        <f>AVERAGE(BD9:BD9)</f>
        <v>0</v>
      </c>
      <c r="BE10" s="129"/>
      <c r="BF10" s="129"/>
      <c r="BG10" s="38">
        <f>AVERAGE(BG9:BG9)</f>
        <v>0.17</v>
      </c>
      <c r="BH10" s="129"/>
      <c r="BI10" s="129">
        <f>AVERAGE(BI9:BI9)</f>
        <v>0</v>
      </c>
      <c r="BJ10" s="129"/>
      <c r="BK10" s="129"/>
      <c r="BL10" s="38">
        <f>AVERAGE(BL9:BL9)</f>
        <v>0.67</v>
      </c>
      <c r="BM10" s="129"/>
      <c r="BN10" s="128">
        <f>AVERAGE(BN9:BN9)</f>
        <v>0</v>
      </c>
      <c r="BO10" s="129"/>
      <c r="BP10" s="129"/>
      <c r="BQ10" s="39">
        <f>AVERAGE(BQ9:BQ9)</f>
        <v>0.16</v>
      </c>
    </row>
    <row r="11" spans="1:69" s="113" customFormat="1" x14ac:dyDescent="0.25">
      <c r="AR11" s="54"/>
    </row>
    <row r="12" spans="1:69" s="113" customFormat="1" x14ac:dyDescent="0.25"/>
    <row r="13" spans="1:69" s="113" customFormat="1" x14ac:dyDescent="0.25"/>
    <row r="14" spans="1:69" s="113" customFormat="1" x14ac:dyDescent="0.25"/>
    <row r="15" spans="1:69" s="113" customFormat="1" x14ac:dyDescent="0.25"/>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sheetData>
  <sheetProtection algorithmName="SHA-512" hashValue="5N83hmL0tkUYUOKCvb8TBUIRDaJb0N2fegTpFHsSVr9rORtZXcWj5zgMlxem4Wzv0Bq2PwKaPx5546zhuaSOEw==" saltValue="Jsr4mMh1ScsKnjtB6TmbKw==" spinCount="100000" sheet="1" objects="1" scenarios="1" sort="0" autoFilter="0"/>
  <mergeCells count="26">
    <mergeCell ref="B9:C9"/>
    <mergeCell ref="B6:C8"/>
    <mergeCell ref="D6:D8"/>
    <mergeCell ref="E6:E8"/>
    <mergeCell ref="F6:F8"/>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s>
  <conditionalFormatting sqref="BQ9:BQ10">
    <cfRule type="cellIs" dxfId="10"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8CE1-3E98-4EB8-891F-78115BD4A241}">
  <sheetPr codeName="Hoja14">
    <tabColor rgb="FF6EB993"/>
  </sheetPr>
  <dimension ref="A1:BQ102"/>
  <sheetViews>
    <sheetView zoomScale="90" zoomScaleNormal="90" workbookViewId="0">
      <pane ySplit="8" topLeftCell="A9" activePane="bottomLeft" state="frozen"/>
      <selection pane="bottomLeft" activeCell="J9" sqref="J9"/>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115</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69" t="s">
        <v>344</v>
      </c>
      <c r="D3" s="270"/>
      <c r="E3" s="270"/>
      <c r="F3" s="270"/>
      <c r="G3" s="270"/>
      <c r="H3" s="270"/>
      <c r="I3" s="270"/>
      <c r="J3" s="270"/>
      <c r="K3" s="270"/>
      <c r="L3" s="270"/>
      <c r="M3" s="270"/>
      <c r="N3" s="270"/>
      <c r="O3" s="270"/>
      <c r="P3" s="270"/>
      <c r="Q3" s="270"/>
      <c r="R3" s="270"/>
      <c r="S3" s="271"/>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60.75" customHeight="1" x14ac:dyDescent="0.25">
      <c r="A9" s="116"/>
      <c r="B9" s="274" t="s">
        <v>345</v>
      </c>
      <c r="C9" s="307"/>
      <c r="D9" s="121" t="s">
        <v>346</v>
      </c>
      <c r="E9" s="143" t="s">
        <v>343</v>
      </c>
      <c r="F9" s="122">
        <f>H9+M9+R9+W9+AB9+AG9+AL9+AQ9+AV9+BA9+BF9+BK9</f>
        <v>0</v>
      </c>
      <c r="G9" s="40">
        <f>I9+N9+S9+X9+AC9+AH9+AM9+AR9+AW9+BB9+BG9+BL9</f>
        <v>1</v>
      </c>
      <c r="H9" s="122"/>
      <c r="I9" s="25">
        <f>IFERROR(H9/$F9,0)</f>
        <v>0</v>
      </c>
      <c r="J9" s="123"/>
      <c r="K9" s="25">
        <f>IFERROR(J9/$F9,0)</f>
        <v>0</v>
      </c>
      <c r="L9" s="123"/>
      <c r="M9" s="123"/>
      <c r="N9" s="25">
        <v>0.08</v>
      </c>
      <c r="O9" s="123"/>
      <c r="P9" s="25">
        <v>0</v>
      </c>
      <c r="Q9" s="123"/>
      <c r="R9" s="122"/>
      <c r="S9" s="25">
        <v>0.08</v>
      </c>
      <c r="T9" s="123"/>
      <c r="U9" s="25">
        <f>IFERROR(T9/$F9,0)</f>
        <v>0</v>
      </c>
      <c r="V9" s="123"/>
      <c r="W9" s="123"/>
      <c r="X9" s="25">
        <v>0.38</v>
      </c>
      <c r="Y9" s="123"/>
      <c r="Z9" s="25">
        <f>IFERROR(Y9/$F9,0)</f>
        <v>0</v>
      </c>
      <c r="AA9" s="123"/>
      <c r="AB9" s="125"/>
      <c r="AC9" s="26">
        <v>0.31</v>
      </c>
      <c r="AD9" s="125"/>
      <c r="AE9" s="26">
        <f>IFERROR(AD9/$F9,0)</f>
        <v>0</v>
      </c>
      <c r="AF9" s="125"/>
      <c r="AG9" s="125"/>
      <c r="AH9" s="26">
        <f>IFERROR(AG9/$F9,0)</f>
        <v>0</v>
      </c>
      <c r="AI9" s="125"/>
      <c r="AJ9" s="26">
        <f>IFERROR(AI9/$F9,0)</f>
        <v>0</v>
      </c>
      <c r="AK9" s="125"/>
      <c r="AL9" s="125"/>
      <c r="AM9" s="26">
        <f>IFERROR(AL9/$F9,0)</f>
        <v>0</v>
      </c>
      <c r="AN9" s="125"/>
      <c r="AO9" s="27">
        <f>IFERROR(AN9/$F9,0)</f>
        <v>0</v>
      </c>
      <c r="AP9" s="126"/>
      <c r="AQ9" s="126"/>
      <c r="AR9" s="27">
        <f>IFERROR(AQ9/$F9,0)</f>
        <v>0</v>
      </c>
      <c r="AS9" s="126"/>
      <c r="AT9" s="27">
        <f>IFERROR(AS9/$F9,0)</f>
        <v>0</v>
      </c>
      <c r="AU9" s="126"/>
      <c r="AV9" s="126"/>
      <c r="AW9" s="27">
        <f>IFERROR(AV9/$F9,0)</f>
        <v>0</v>
      </c>
      <c r="AX9" s="126"/>
      <c r="AY9" s="27">
        <f>IFERROR(AX9/$F9,0)</f>
        <v>0</v>
      </c>
      <c r="AZ9" s="126"/>
      <c r="BA9" s="126"/>
      <c r="BB9" s="27">
        <v>0.15</v>
      </c>
      <c r="BC9" s="126"/>
      <c r="BD9" s="27">
        <f>IFERROR(BC9/$F9,0)</f>
        <v>0</v>
      </c>
      <c r="BE9" s="126"/>
      <c r="BF9" s="126"/>
      <c r="BG9" s="27">
        <f>IFERROR(BF9/$F9,0)</f>
        <v>0</v>
      </c>
      <c r="BH9" s="126"/>
      <c r="BI9" s="27">
        <f>IFERROR(BH9/$F9,0)</f>
        <v>0</v>
      </c>
      <c r="BJ9" s="126"/>
      <c r="BK9" s="126"/>
      <c r="BL9" s="27">
        <f>IFERROR(BK9/$F9,0)</f>
        <v>0</v>
      </c>
      <c r="BM9" s="126"/>
      <c r="BN9" s="27">
        <f>IFERROR(BM9/$F9,0)</f>
        <v>0</v>
      </c>
      <c r="BO9" s="126"/>
      <c r="BP9" s="126">
        <f t="shared" ref="BP9" si="0">SUM(BM9,BH9,BC9,AX9,AS9,AN9,AI9,AD9,Y9,T9,O9,J9)</f>
        <v>0</v>
      </c>
      <c r="BQ9" s="28">
        <f>SUM(BN9,BI9,BD9,AY9,AT9,AO9,AJ9,AE9,Z9,U9,P9,K9)</f>
        <v>0</v>
      </c>
    </row>
    <row r="10" spans="1:69" ht="60" customHeight="1" x14ac:dyDescent="0.25">
      <c r="A10" s="116"/>
      <c r="B10" s="278" t="s">
        <v>347</v>
      </c>
      <c r="C10" s="308"/>
      <c r="D10" s="154" t="s">
        <v>346</v>
      </c>
      <c r="E10" s="153" t="s">
        <v>343</v>
      </c>
      <c r="F10" s="146">
        <f t="shared" ref="F10:G10" si="1">H10+M10+R10+W10+AB10+AG10+AL10+AQ10+AV10+BA10+BF10+BK10</f>
        <v>0</v>
      </c>
      <c r="G10" s="41">
        <f t="shared" si="1"/>
        <v>1</v>
      </c>
      <c r="H10" s="146"/>
      <c r="I10" s="29">
        <f t="shared" ref="I10" si="2">IFERROR(H10/$F10,0)</f>
        <v>0</v>
      </c>
      <c r="J10" s="147"/>
      <c r="K10" s="29">
        <f t="shared" ref="K10" si="3">IFERROR(J10/$F10,0)</f>
        <v>0</v>
      </c>
      <c r="L10" s="147"/>
      <c r="M10" s="147"/>
      <c r="N10" s="29">
        <v>0.06</v>
      </c>
      <c r="O10" s="147"/>
      <c r="P10" s="29">
        <v>0</v>
      </c>
      <c r="Q10" s="147"/>
      <c r="R10" s="147"/>
      <c r="S10" s="29">
        <v>0.11</v>
      </c>
      <c r="T10" s="147"/>
      <c r="U10" s="29">
        <f t="shared" ref="U10" si="4">IFERROR(T10/$F10,0)</f>
        <v>0</v>
      </c>
      <c r="V10" s="147"/>
      <c r="W10" s="147"/>
      <c r="X10" s="29">
        <v>0.22</v>
      </c>
      <c r="Y10" s="147"/>
      <c r="Z10" s="30">
        <f t="shared" ref="Z10" si="5">IFERROR(Y10/$F10,0)</f>
        <v>0</v>
      </c>
      <c r="AA10" s="148"/>
      <c r="AB10" s="148"/>
      <c r="AC10" s="30">
        <v>0.22</v>
      </c>
      <c r="AD10" s="148"/>
      <c r="AE10" s="30">
        <f t="shared" ref="AE10" si="6">IFERROR(AD10/$F10,0)</f>
        <v>0</v>
      </c>
      <c r="AF10" s="148"/>
      <c r="AG10" s="148"/>
      <c r="AH10" s="30">
        <f t="shared" ref="AH10" si="7">IFERROR(AG10/$F10,0)</f>
        <v>0</v>
      </c>
      <c r="AI10" s="148"/>
      <c r="AJ10" s="30">
        <f t="shared" ref="AJ10" si="8">IFERROR(AI10/$F10,0)</f>
        <v>0</v>
      </c>
      <c r="AK10" s="148"/>
      <c r="AL10" s="148"/>
      <c r="AM10" s="30">
        <f t="shared" ref="AM10" si="9">IFERROR(AL10/$F10,0)</f>
        <v>0</v>
      </c>
      <c r="AN10" s="148"/>
      <c r="AO10" s="31">
        <f t="shared" ref="AO10" si="10">IFERROR(AN10/$F10,0)</f>
        <v>0</v>
      </c>
      <c r="AP10" s="149"/>
      <c r="AQ10" s="149"/>
      <c r="AR10" s="31">
        <f t="shared" ref="AR10" si="11">IFERROR(AQ10/$F10,0)</f>
        <v>0</v>
      </c>
      <c r="AS10" s="149"/>
      <c r="AT10" s="31">
        <f t="shared" ref="AT10" si="12">IFERROR(AS10/$F10,0)</f>
        <v>0</v>
      </c>
      <c r="AU10" s="149"/>
      <c r="AV10" s="149"/>
      <c r="AW10" s="31">
        <f t="shared" ref="AW10" si="13">IFERROR(AV10/$F10,0)</f>
        <v>0</v>
      </c>
      <c r="AX10" s="149"/>
      <c r="AY10" s="31">
        <f t="shared" ref="AY10" si="14">IFERROR(AX10/$F10,0)</f>
        <v>0</v>
      </c>
      <c r="AZ10" s="149"/>
      <c r="BA10" s="149"/>
      <c r="BB10" s="31">
        <v>0.22</v>
      </c>
      <c r="BC10" s="149"/>
      <c r="BD10" s="31">
        <f t="shared" ref="BD10" si="15">IFERROR(BC10/$F10,0)</f>
        <v>0</v>
      </c>
      <c r="BE10" s="149"/>
      <c r="BF10" s="149"/>
      <c r="BG10" s="31">
        <f t="shared" ref="BG10" si="16">IFERROR(BF10/$F10,0)</f>
        <v>0</v>
      </c>
      <c r="BH10" s="149"/>
      <c r="BI10" s="31">
        <f t="shared" ref="BI10" si="17">IFERROR(BH10/$F10,0)</f>
        <v>0</v>
      </c>
      <c r="BJ10" s="149"/>
      <c r="BK10" s="149"/>
      <c r="BL10" s="31">
        <v>0.17</v>
      </c>
      <c r="BM10" s="149"/>
      <c r="BN10" s="31">
        <f t="shared" ref="BN10" si="18">IFERROR(BM10/$F10,0)</f>
        <v>0</v>
      </c>
      <c r="BO10" s="149"/>
      <c r="BP10" s="149">
        <f t="shared" ref="BP10" si="19">SUM(BM10,BH10,BC10,AX10,AS10,AN10,AI10,AD10,Y10,T10,O10,J10)</f>
        <v>0</v>
      </c>
      <c r="BQ10" s="32">
        <f t="shared" ref="BQ10" si="20">SUM(BN10,BI10,BD10,AY10,AT10,AO10,AJ10,AE10,Z10,U10,P10,K10)</f>
        <v>0</v>
      </c>
    </row>
    <row r="11" spans="1:69" s="113" customFormat="1" ht="15.75" thickBot="1" x14ac:dyDescent="0.3">
      <c r="F11" s="127"/>
      <c r="G11" s="128">
        <f>AVERAGE(G9:G10)</f>
        <v>1</v>
      </c>
      <c r="H11" s="129"/>
      <c r="I11" s="38">
        <f>AVERAGE(I9:I10)</f>
        <v>0</v>
      </c>
      <c r="J11" s="129"/>
      <c r="K11" s="128">
        <f>AVERAGE(K9:K10)</f>
        <v>0</v>
      </c>
      <c r="L11" s="129"/>
      <c r="M11" s="129"/>
      <c r="N11" s="38">
        <f>AVERAGE(N9:N10)</f>
        <v>7.0000000000000007E-2</v>
      </c>
      <c r="O11" s="129"/>
      <c r="P11" s="38">
        <f>AVERAGE(P9:P10)</f>
        <v>0</v>
      </c>
      <c r="Q11" s="129"/>
      <c r="R11" s="129"/>
      <c r="S11" s="38">
        <f>AVERAGE(S9:S10)</f>
        <v>9.5000000000000001E-2</v>
      </c>
      <c r="T11" s="129"/>
      <c r="U11" s="38">
        <f>AVERAGE(U9:U10)</f>
        <v>0</v>
      </c>
      <c r="V11" s="129"/>
      <c r="W11" s="129"/>
      <c r="X11" s="38">
        <f>AVERAGE(X9:X10)</f>
        <v>0.3</v>
      </c>
      <c r="Y11" s="129"/>
      <c r="Z11" s="38">
        <f>AVERAGE(Z9:Z10)</f>
        <v>0</v>
      </c>
      <c r="AA11" s="129"/>
      <c r="AB11" s="129"/>
      <c r="AC11" s="38">
        <f>AVERAGE(AC9:AC10)</f>
        <v>0.26500000000000001</v>
      </c>
      <c r="AD11" s="129"/>
      <c r="AE11" s="38">
        <f>AVERAGE(AE9:AE10)</f>
        <v>0</v>
      </c>
      <c r="AF11" s="129"/>
      <c r="AG11" s="129"/>
      <c r="AH11" s="38">
        <f>AVERAGE(AH9:AH10)</f>
        <v>0</v>
      </c>
      <c r="AI11" s="129"/>
      <c r="AJ11" s="38">
        <f>AVERAGE(AJ9:AJ10)</f>
        <v>0</v>
      </c>
      <c r="AK11" s="129"/>
      <c r="AL11" s="129"/>
      <c r="AM11" s="38">
        <f>AVERAGE(AM9:AM10)</f>
        <v>0</v>
      </c>
      <c r="AN11" s="129"/>
      <c r="AO11" s="38">
        <f>AVERAGE(AO9:AO10)</f>
        <v>0</v>
      </c>
      <c r="AP11" s="129"/>
      <c r="AQ11" s="129"/>
      <c r="AR11" s="38">
        <f>AVERAGE(AR9:AR10)</f>
        <v>0</v>
      </c>
      <c r="AS11" s="129"/>
      <c r="AT11" s="38">
        <f>AVERAGE(AT9:AT10)</f>
        <v>0</v>
      </c>
      <c r="AU11" s="129"/>
      <c r="AV11" s="129"/>
      <c r="AW11" s="38">
        <f>AVERAGE(AW9:AW10)</f>
        <v>0</v>
      </c>
      <c r="AX11" s="129"/>
      <c r="AY11" s="38">
        <f>AVERAGE(AY9:AY10)</f>
        <v>0</v>
      </c>
      <c r="AZ11" s="129"/>
      <c r="BA11" s="129"/>
      <c r="BB11" s="38">
        <f>AVERAGE(BB9:BB10)</f>
        <v>0.185</v>
      </c>
      <c r="BC11" s="129"/>
      <c r="BD11" s="38">
        <f>AVERAGE(BD9:BD10)</f>
        <v>0</v>
      </c>
      <c r="BE11" s="129"/>
      <c r="BF11" s="129"/>
      <c r="BG11" s="38">
        <f>AVERAGE(BG9:BG10)</f>
        <v>0</v>
      </c>
      <c r="BH11" s="129"/>
      <c r="BI11" s="129">
        <f>AVERAGE(BI9:BI10)</f>
        <v>0</v>
      </c>
      <c r="BJ11" s="129"/>
      <c r="BK11" s="129"/>
      <c r="BL11" s="38">
        <f>AVERAGE(BL9:BL10)</f>
        <v>8.5000000000000006E-2</v>
      </c>
      <c r="BM11" s="129"/>
      <c r="BN11" s="128">
        <f>AVERAGE(BN9:BN10)</f>
        <v>0</v>
      </c>
      <c r="BO11" s="129"/>
      <c r="BP11" s="129"/>
      <c r="BQ11" s="39">
        <f>AVERAGE(BQ9:BQ10)</f>
        <v>0</v>
      </c>
    </row>
    <row r="12" spans="1:69" s="113" customFormat="1" x14ac:dyDescent="0.25">
      <c r="AR12" s="54"/>
    </row>
    <row r="13" spans="1:69" s="113" customFormat="1" x14ac:dyDescent="0.25"/>
    <row r="14" spans="1:69" s="113" customFormat="1" x14ac:dyDescent="0.25"/>
    <row r="15" spans="1:69" s="113" customFormat="1" x14ac:dyDescent="0.25"/>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sheetData>
  <sheetProtection algorithmName="SHA-512" hashValue="+52W3YgnUigF3/qNnUnBNE1lgfabuy1AoHte3z4uYOFXSaLrZJzKoVSojkWyMnQLUS0mKPWa4fDOEMRcaA8eKg==" saltValue="htwJ6/gdeLcm/27sOUdPmA==" spinCount="100000" sheet="1" objects="1" scenarios="1" sort="0" autoFilter="0"/>
  <mergeCells count="27">
    <mergeCell ref="B9:C9"/>
    <mergeCell ref="B10:C10"/>
    <mergeCell ref="B6:C8"/>
    <mergeCell ref="D6:D8"/>
    <mergeCell ref="E6:E8"/>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F6:F8"/>
    <mergeCell ref="B1:S1"/>
    <mergeCell ref="U1:X1"/>
    <mergeCell ref="C3:S3"/>
    <mergeCell ref="T3:Y3"/>
    <mergeCell ref="B4:Y4"/>
  </mergeCells>
  <conditionalFormatting sqref="BQ9:BQ11">
    <cfRule type="cellIs" dxfId="9"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101D-E1E9-4923-89DA-A78EB6F78DD5}">
  <sheetPr codeName="Hoja15">
    <tabColor rgb="FF6EB993"/>
  </sheetPr>
  <dimension ref="A1:BQ101"/>
  <sheetViews>
    <sheetView zoomScale="90" zoomScaleNormal="90" workbookViewId="0">
      <pane ySplit="8" topLeftCell="A9" activePane="bottomLeft" state="frozen"/>
      <selection pane="bottomLeft"/>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124</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94" t="s">
        <v>348</v>
      </c>
      <c r="D3" s="295"/>
      <c r="E3" s="295"/>
      <c r="F3" s="295"/>
      <c r="G3" s="295"/>
      <c r="H3" s="295"/>
      <c r="I3" s="295"/>
      <c r="J3" s="295"/>
      <c r="K3" s="295"/>
      <c r="L3" s="295"/>
      <c r="M3" s="295"/>
      <c r="N3" s="295"/>
      <c r="O3" s="295"/>
      <c r="P3" s="295"/>
      <c r="Q3" s="295"/>
      <c r="R3" s="295"/>
      <c r="S3" s="296"/>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109.5" customHeight="1" x14ac:dyDescent="0.25">
      <c r="A9" s="116"/>
      <c r="B9" s="288" t="s">
        <v>349</v>
      </c>
      <c r="C9" s="289"/>
      <c r="D9" s="121" t="s">
        <v>350</v>
      </c>
      <c r="E9" s="121" t="s">
        <v>123</v>
      </c>
      <c r="F9" s="122">
        <f>H9+M9+R9+W9+AB9+AG9+AL9+AQ9+AV9+BA9+BF9+BK9</f>
        <v>0</v>
      </c>
      <c r="G9" s="40">
        <f>I9+N9+S9+X9+AC9+AH9+AM9+AR9+AW9+BB9+BG9+BL9</f>
        <v>1</v>
      </c>
      <c r="H9" s="122"/>
      <c r="I9" s="25">
        <v>0.04</v>
      </c>
      <c r="J9" s="123"/>
      <c r="K9" s="25">
        <v>0</v>
      </c>
      <c r="L9" s="123"/>
      <c r="M9" s="123"/>
      <c r="N9" s="25">
        <v>0.09</v>
      </c>
      <c r="O9" s="123"/>
      <c r="P9" s="25">
        <v>0</v>
      </c>
      <c r="Q9" s="123"/>
      <c r="R9" s="122"/>
      <c r="S9" s="25">
        <v>0.09</v>
      </c>
      <c r="T9" s="123"/>
      <c r="U9" s="25">
        <f>IFERROR(T9/$F9,0)</f>
        <v>0</v>
      </c>
      <c r="V9" s="123"/>
      <c r="W9" s="123"/>
      <c r="X9" s="25">
        <v>0.09</v>
      </c>
      <c r="Y9" s="123"/>
      <c r="Z9" s="25">
        <f>IFERROR(Y9/$F9,0)</f>
        <v>0</v>
      </c>
      <c r="AA9" s="123"/>
      <c r="AB9" s="125"/>
      <c r="AC9" s="26">
        <v>0.1</v>
      </c>
      <c r="AD9" s="125"/>
      <c r="AE9" s="26">
        <f>IFERROR(AD9/$F9,0)</f>
        <v>0</v>
      </c>
      <c r="AF9" s="125"/>
      <c r="AG9" s="125"/>
      <c r="AH9" s="26">
        <v>0.09</v>
      </c>
      <c r="AI9" s="125"/>
      <c r="AJ9" s="26">
        <f>IFERROR(AI9/$F9,0)</f>
        <v>0</v>
      </c>
      <c r="AK9" s="125"/>
      <c r="AL9" s="125"/>
      <c r="AM9" s="26">
        <v>7.0000000000000007E-2</v>
      </c>
      <c r="AN9" s="125"/>
      <c r="AO9" s="27">
        <f>IFERROR(AN9/$F9,0)</f>
        <v>0</v>
      </c>
      <c r="AP9" s="126"/>
      <c r="AQ9" s="126"/>
      <c r="AR9" s="27">
        <v>0.09</v>
      </c>
      <c r="AS9" s="126"/>
      <c r="AT9" s="27">
        <f>IFERROR(AS9/$F9,0)</f>
        <v>0</v>
      </c>
      <c r="AU9" s="126"/>
      <c r="AV9" s="126"/>
      <c r="AW9" s="27">
        <v>0.09</v>
      </c>
      <c r="AX9" s="126"/>
      <c r="AY9" s="27">
        <f>IFERROR(AX9/$F9,0)</f>
        <v>0</v>
      </c>
      <c r="AZ9" s="126"/>
      <c r="BA9" s="126"/>
      <c r="BB9" s="27">
        <v>0.1</v>
      </c>
      <c r="BC9" s="126"/>
      <c r="BD9" s="27">
        <f>IFERROR(BC9/$F9,0)</f>
        <v>0</v>
      </c>
      <c r="BE9" s="126"/>
      <c r="BF9" s="126"/>
      <c r="BG9" s="27">
        <v>0.09</v>
      </c>
      <c r="BH9" s="126"/>
      <c r="BI9" s="27">
        <f>IFERROR(BH9/$F9,0)</f>
        <v>0</v>
      </c>
      <c r="BJ9" s="126"/>
      <c r="BK9" s="126"/>
      <c r="BL9" s="27">
        <v>0.06</v>
      </c>
      <c r="BM9" s="126"/>
      <c r="BN9" s="27">
        <f>IFERROR(BM9/$F9,0)</f>
        <v>0</v>
      </c>
      <c r="BO9" s="126"/>
      <c r="BP9" s="126">
        <f t="shared" ref="BP9" si="0">SUM(BM9,BH9,BC9,AX9,AS9,AN9,AI9,AD9,Y9,T9,O9,J9)</f>
        <v>0</v>
      </c>
      <c r="BQ9" s="28">
        <f>SUM(BN9,BI9,BD9,AY9,AT9,AO9,AJ9,AE9,Z9,U9,P9,K9)</f>
        <v>0</v>
      </c>
    </row>
    <row r="10" spans="1:69" s="113" customFormat="1" ht="15.75" thickBot="1" x14ac:dyDescent="0.3">
      <c r="F10" s="127"/>
      <c r="G10" s="128">
        <f>AVERAGE(G9:G9)</f>
        <v>1</v>
      </c>
      <c r="H10" s="129"/>
      <c r="I10" s="38">
        <f>AVERAGE(I9:I9)</f>
        <v>0.04</v>
      </c>
      <c r="J10" s="129"/>
      <c r="K10" s="128">
        <f>AVERAGE(K9:K9)</f>
        <v>0</v>
      </c>
      <c r="L10" s="129"/>
      <c r="M10" s="129"/>
      <c r="N10" s="38">
        <f>AVERAGE(N9:N9)</f>
        <v>0.09</v>
      </c>
      <c r="O10" s="129"/>
      <c r="P10" s="38">
        <f>AVERAGE(P9:P9)</f>
        <v>0</v>
      </c>
      <c r="Q10" s="129"/>
      <c r="R10" s="129"/>
      <c r="S10" s="38">
        <f>AVERAGE(S9:S9)</f>
        <v>0.09</v>
      </c>
      <c r="T10" s="129"/>
      <c r="U10" s="38">
        <f>AVERAGE(U9:U9)</f>
        <v>0</v>
      </c>
      <c r="V10" s="129"/>
      <c r="W10" s="129"/>
      <c r="X10" s="38">
        <f>AVERAGE(X9:X9)</f>
        <v>0.09</v>
      </c>
      <c r="Y10" s="129"/>
      <c r="Z10" s="38">
        <f>AVERAGE(Z9:Z9)</f>
        <v>0</v>
      </c>
      <c r="AA10" s="129"/>
      <c r="AB10" s="129"/>
      <c r="AC10" s="38">
        <f>AVERAGE(AC9:AC9)</f>
        <v>0.1</v>
      </c>
      <c r="AD10" s="129"/>
      <c r="AE10" s="38">
        <f>AVERAGE(AE9:AE9)</f>
        <v>0</v>
      </c>
      <c r="AF10" s="129"/>
      <c r="AG10" s="129"/>
      <c r="AH10" s="38">
        <f>AVERAGE(AH9:AH9)</f>
        <v>0.09</v>
      </c>
      <c r="AI10" s="129"/>
      <c r="AJ10" s="38">
        <f>AVERAGE(AJ9:AJ9)</f>
        <v>0</v>
      </c>
      <c r="AK10" s="129"/>
      <c r="AL10" s="129"/>
      <c r="AM10" s="38">
        <f>AVERAGE(AM9:AM9)</f>
        <v>7.0000000000000007E-2</v>
      </c>
      <c r="AN10" s="129"/>
      <c r="AO10" s="38">
        <f>AVERAGE(AO9:AO9)</f>
        <v>0</v>
      </c>
      <c r="AP10" s="129"/>
      <c r="AQ10" s="129"/>
      <c r="AR10" s="38">
        <f>AVERAGE(AR9:AR9)</f>
        <v>0.09</v>
      </c>
      <c r="AS10" s="129"/>
      <c r="AT10" s="38">
        <f>AVERAGE(AT9:AT9)</f>
        <v>0</v>
      </c>
      <c r="AU10" s="129"/>
      <c r="AV10" s="129"/>
      <c r="AW10" s="38">
        <f>AVERAGE(AW9:AW9)</f>
        <v>0.09</v>
      </c>
      <c r="AX10" s="129"/>
      <c r="AY10" s="38">
        <f>AVERAGE(AY9:AY9)</f>
        <v>0</v>
      </c>
      <c r="AZ10" s="129"/>
      <c r="BA10" s="129"/>
      <c r="BB10" s="38">
        <f>AVERAGE(BB9:BB9)</f>
        <v>0.1</v>
      </c>
      <c r="BC10" s="129"/>
      <c r="BD10" s="38">
        <f>AVERAGE(BD9:BD9)</f>
        <v>0</v>
      </c>
      <c r="BE10" s="129"/>
      <c r="BF10" s="129"/>
      <c r="BG10" s="38">
        <f>AVERAGE(BG9:BG9)</f>
        <v>0.09</v>
      </c>
      <c r="BH10" s="129"/>
      <c r="BI10" s="129">
        <f>AVERAGE(BI9:BI9)</f>
        <v>0</v>
      </c>
      <c r="BJ10" s="129"/>
      <c r="BK10" s="129"/>
      <c r="BL10" s="38">
        <f>AVERAGE(BL9:BL9)</f>
        <v>0.06</v>
      </c>
      <c r="BM10" s="129"/>
      <c r="BN10" s="128">
        <f>AVERAGE(BN9:BN9)</f>
        <v>0</v>
      </c>
      <c r="BO10" s="129"/>
      <c r="BP10" s="129"/>
      <c r="BQ10" s="39">
        <f>AVERAGE(BQ9:BQ9)</f>
        <v>0</v>
      </c>
    </row>
    <row r="11" spans="1:69" s="113" customFormat="1" x14ac:dyDescent="0.25">
      <c r="AR11" s="54"/>
    </row>
    <row r="12" spans="1:69" s="113" customFormat="1" x14ac:dyDescent="0.25"/>
    <row r="13" spans="1:69" s="113" customFormat="1" x14ac:dyDescent="0.25"/>
    <row r="14" spans="1:69" s="113" customFormat="1" x14ac:dyDescent="0.25"/>
    <row r="15" spans="1:69" s="113" customFormat="1" x14ac:dyDescent="0.25"/>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sheetData>
  <sheetProtection algorithmName="SHA-512" hashValue="rOjRXQEgLy1aDFXDTxRWP3hLHGwP/l9ZLNTZ4CqgxjXBHbIQ7o4LX6uJdfTClh6grPy4/Dr6keDL2lpTNpR/iQ==" saltValue="8VbTlAmerCV1KM00cCEZIw==" spinCount="100000" sheet="1" objects="1" scenarios="1" sort="0" autoFilter="0"/>
  <mergeCells count="26">
    <mergeCell ref="B6:C8"/>
    <mergeCell ref="D6:D8"/>
    <mergeCell ref="E6:E8"/>
    <mergeCell ref="F6:F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s>
  <conditionalFormatting sqref="BQ9:BQ10">
    <cfRule type="cellIs" dxfId="8"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9D77-0C65-41A2-AA0C-AB974BA3F0A4}">
  <sheetPr codeName="Hoja16">
    <tabColor rgb="FF6EB993"/>
  </sheetPr>
  <dimension ref="A1:BQ110"/>
  <sheetViews>
    <sheetView zoomScale="90" zoomScaleNormal="90" workbookViewId="0">
      <pane ySplit="8" topLeftCell="A9" activePane="bottomLeft" state="frozen"/>
      <selection pane="bottomLeft"/>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351</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94" t="s">
        <v>352</v>
      </c>
      <c r="D3" s="295"/>
      <c r="E3" s="295"/>
      <c r="F3" s="295"/>
      <c r="G3" s="295"/>
      <c r="H3" s="295"/>
      <c r="I3" s="295"/>
      <c r="J3" s="295"/>
      <c r="K3" s="295"/>
      <c r="L3" s="295"/>
      <c r="M3" s="295"/>
      <c r="N3" s="295"/>
      <c r="O3" s="295"/>
      <c r="P3" s="295"/>
      <c r="Q3" s="295"/>
      <c r="R3" s="295"/>
      <c r="S3" s="296"/>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60.75" customHeight="1" x14ac:dyDescent="0.25">
      <c r="A9" s="116"/>
      <c r="B9" s="288" t="s">
        <v>353</v>
      </c>
      <c r="C9" s="289"/>
      <c r="D9" s="121" t="s">
        <v>354</v>
      </c>
      <c r="E9" s="121" t="s">
        <v>355</v>
      </c>
      <c r="F9" s="122">
        <f t="shared" ref="F9:G18" si="0">H9+M9+R9+W9+AB9+AG9+AL9+AQ9+AV9+BA9+BF9+BK9</f>
        <v>15</v>
      </c>
      <c r="G9" s="49">
        <f t="shared" si="0"/>
        <v>1</v>
      </c>
      <c r="H9" s="132">
        <v>0</v>
      </c>
      <c r="I9" s="25">
        <f t="shared" ref="I9:I18" si="1">IFERROR(H9/$F9,0)</f>
        <v>0</v>
      </c>
      <c r="J9" s="123"/>
      <c r="K9" s="25">
        <f t="shared" ref="K9:K18" si="2">IFERROR(J9/$F9,0)</f>
        <v>0</v>
      </c>
      <c r="L9" s="123"/>
      <c r="M9" s="123">
        <v>0</v>
      </c>
      <c r="N9" s="25">
        <f t="shared" ref="N9:N18" si="3">IFERROR(M9/$F9,0)</f>
        <v>0</v>
      </c>
      <c r="O9" s="123"/>
      <c r="P9" s="25">
        <f t="shared" ref="P9:P18" si="4">IFERROR(O9/$F9,0)</f>
        <v>0</v>
      </c>
      <c r="Q9" s="147"/>
      <c r="R9" s="147">
        <v>0</v>
      </c>
      <c r="S9" s="25">
        <f t="shared" ref="S9:S18" si="5">IFERROR(R9/$F9,0)</f>
        <v>0</v>
      </c>
      <c r="T9" s="123"/>
      <c r="U9" s="25">
        <f t="shared" ref="U9:U18" si="6">IFERROR(T9/$F9,0)</f>
        <v>0</v>
      </c>
      <c r="V9" s="123"/>
      <c r="W9" s="123">
        <v>4</v>
      </c>
      <c r="X9" s="25">
        <f t="shared" ref="X9:X18" si="7">IFERROR(W9/$F9,0)</f>
        <v>0.26666666666666666</v>
      </c>
      <c r="Y9" s="123"/>
      <c r="Z9" s="25">
        <f t="shared" ref="Z9:Z18" si="8">IFERROR(Y9/$F9,0)</f>
        <v>0</v>
      </c>
      <c r="AA9" s="123"/>
      <c r="AB9" s="125">
        <v>0</v>
      </c>
      <c r="AC9" s="26">
        <f t="shared" ref="AC9:AC18" si="9">IFERROR(AB9/$F9,0)</f>
        <v>0</v>
      </c>
      <c r="AD9" s="125"/>
      <c r="AE9" s="26">
        <f t="shared" ref="AE9:AE18" si="10">IFERROR(AD9/$F9,0)</f>
        <v>0</v>
      </c>
      <c r="AF9" s="125"/>
      <c r="AG9" s="125">
        <v>0</v>
      </c>
      <c r="AH9" s="26">
        <f t="shared" ref="AH9:AH18" si="11">IFERROR(AG9/$F9,0)</f>
        <v>0</v>
      </c>
      <c r="AI9" s="125"/>
      <c r="AJ9" s="26">
        <f t="shared" ref="AJ9:AJ18" si="12">IFERROR(AI9/$F9,0)</f>
        <v>0</v>
      </c>
      <c r="AK9" s="125"/>
      <c r="AL9" s="125">
        <v>6</v>
      </c>
      <c r="AM9" s="26">
        <f t="shared" ref="AM9:AM18" si="13">IFERROR(AL9/$F9,0)</f>
        <v>0.4</v>
      </c>
      <c r="AN9" s="125"/>
      <c r="AO9" s="27">
        <f t="shared" ref="AO9:AO18" si="14">IFERROR(AN9/$F9,0)</f>
        <v>0</v>
      </c>
      <c r="AP9" s="126"/>
      <c r="AQ9" s="126">
        <v>0</v>
      </c>
      <c r="AR9" s="27">
        <f t="shared" ref="AR9:AR18" si="15">IFERROR(AQ9/$F9,0)</f>
        <v>0</v>
      </c>
      <c r="AS9" s="126"/>
      <c r="AT9" s="27">
        <f t="shared" ref="AT9:AT18" si="16">IFERROR(AS9/$F9,0)</f>
        <v>0</v>
      </c>
      <c r="AU9" s="126"/>
      <c r="AV9" s="126">
        <v>0</v>
      </c>
      <c r="AW9" s="27">
        <f t="shared" ref="AW9:AW18" si="17">IFERROR(AV9/$F9,0)</f>
        <v>0</v>
      </c>
      <c r="AX9" s="126"/>
      <c r="AY9" s="27">
        <f t="shared" ref="AY9:AY18" si="18">IFERROR(AX9/$F9,0)</f>
        <v>0</v>
      </c>
      <c r="AZ9" s="126"/>
      <c r="BA9" s="126">
        <v>5</v>
      </c>
      <c r="BB9" s="27">
        <f t="shared" ref="BB9:BB18" si="19">IFERROR(BA9/$F9,0)</f>
        <v>0.33333333333333331</v>
      </c>
      <c r="BC9" s="126"/>
      <c r="BD9" s="27">
        <f t="shared" ref="BD9:BD18" si="20">IFERROR(BC9/$F9,0)</f>
        <v>0</v>
      </c>
      <c r="BE9" s="126"/>
      <c r="BF9" s="126">
        <v>0</v>
      </c>
      <c r="BG9" s="27">
        <f t="shared" ref="BG9:BG18" si="21">IFERROR(BF9/$F9,0)</f>
        <v>0</v>
      </c>
      <c r="BH9" s="126"/>
      <c r="BI9" s="27">
        <f t="shared" ref="BI9:BI18" si="22">IFERROR(BH9/$F9,0)</f>
        <v>0</v>
      </c>
      <c r="BJ9" s="126"/>
      <c r="BK9" s="126">
        <v>0</v>
      </c>
      <c r="BL9" s="27">
        <f t="shared" ref="BL9:BL18" si="23">IFERROR(BK9/$F9,0)</f>
        <v>0</v>
      </c>
      <c r="BM9" s="126"/>
      <c r="BN9" s="27">
        <f t="shared" ref="BN9:BN18" si="24">IFERROR(BM9/$F9,0)</f>
        <v>0</v>
      </c>
      <c r="BO9" s="126"/>
      <c r="BP9" s="126">
        <f t="shared" ref="BP9:BP10" si="25">SUM(BM9,BH9,BC9,AX9,AS9,AN9,AI9,AD9,Y9,T9,O9,J9)</f>
        <v>0</v>
      </c>
      <c r="BQ9" s="28">
        <f>SUM(BN9,BI9,BD9,AY9,AT9,AO9,AJ9,AE9,Z9,U9,P9,K9)</f>
        <v>0</v>
      </c>
    </row>
    <row r="10" spans="1:69" ht="60" customHeight="1" x14ac:dyDescent="0.25">
      <c r="A10" s="116"/>
      <c r="B10" s="290" t="s">
        <v>356</v>
      </c>
      <c r="C10" s="291"/>
      <c r="D10" s="144" t="s">
        <v>354</v>
      </c>
      <c r="E10" s="144" t="s">
        <v>355</v>
      </c>
      <c r="F10" s="146">
        <f t="shared" si="0"/>
        <v>6</v>
      </c>
      <c r="G10" s="50">
        <f t="shared" si="0"/>
        <v>1</v>
      </c>
      <c r="H10" s="156">
        <v>0</v>
      </c>
      <c r="I10" s="29">
        <f t="shared" si="1"/>
        <v>0</v>
      </c>
      <c r="J10" s="147"/>
      <c r="K10" s="29">
        <f t="shared" si="2"/>
        <v>0</v>
      </c>
      <c r="L10" s="147"/>
      <c r="M10" s="147">
        <v>0</v>
      </c>
      <c r="N10" s="29">
        <f t="shared" si="3"/>
        <v>0</v>
      </c>
      <c r="O10" s="147"/>
      <c r="P10" s="29">
        <f t="shared" si="4"/>
        <v>0</v>
      </c>
      <c r="Q10" s="147"/>
      <c r="R10" s="147">
        <v>0</v>
      </c>
      <c r="S10" s="29">
        <f t="shared" si="5"/>
        <v>0</v>
      </c>
      <c r="T10" s="147"/>
      <c r="U10" s="29">
        <f t="shared" si="6"/>
        <v>0</v>
      </c>
      <c r="V10" s="147"/>
      <c r="W10" s="147">
        <v>0</v>
      </c>
      <c r="X10" s="29">
        <f t="shared" si="7"/>
        <v>0</v>
      </c>
      <c r="Y10" s="147"/>
      <c r="Z10" s="30">
        <f t="shared" si="8"/>
        <v>0</v>
      </c>
      <c r="AA10" s="148"/>
      <c r="AB10" s="148">
        <v>0</v>
      </c>
      <c r="AC10" s="30">
        <f t="shared" si="9"/>
        <v>0</v>
      </c>
      <c r="AD10" s="148"/>
      <c r="AE10" s="30">
        <f t="shared" si="10"/>
        <v>0</v>
      </c>
      <c r="AF10" s="148"/>
      <c r="AG10" s="148">
        <v>0</v>
      </c>
      <c r="AH10" s="30">
        <f t="shared" si="11"/>
        <v>0</v>
      </c>
      <c r="AI10" s="148"/>
      <c r="AJ10" s="30">
        <f t="shared" si="12"/>
        <v>0</v>
      </c>
      <c r="AK10" s="148"/>
      <c r="AL10" s="148">
        <v>4</v>
      </c>
      <c r="AM10" s="30">
        <f t="shared" si="13"/>
        <v>0.66666666666666663</v>
      </c>
      <c r="AN10" s="148"/>
      <c r="AO10" s="31">
        <f t="shared" si="14"/>
        <v>0</v>
      </c>
      <c r="AP10" s="149"/>
      <c r="AQ10" s="149">
        <v>0</v>
      </c>
      <c r="AR10" s="31">
        <f t="shared" si="15"/>
        <v>0</v>
      </c>
      <c r="AS10" s="149"/>
      <c r="AT10" s="31">
        <f t="shared" si="16"/>
        <v>0</v>
      </c>
      <c r="AU10" s="149"/>
      <c r="AV10" s="149">
        <v>0</v>
      </c>
      <c r="AW10" s="31">
        <f t="shared" si="17"/>
        <v>0</v>
      </c>
      <c r="AX10" s="149"/>
      <c r="AY10" s="31">
        <f t="shared" si="18"/>
        <v>0</v>
      </c>
      <c r="AZ10" s="149"/>
      <c r="BA10" s="149">
        <v>2</v>
      </c>
      <c r="BB10" s="31">
        <f t="shared" si="19"/>
        <v>0.33333333333333331</v>
      </c>
      <c r="BC10" s="149"/>
      <c r="BD10" s="31">
        <f t="shared" si="20"/>
        <v>0</v>
      </c>
      <c r="BE10" s="149"/>
      <c r="BF10" s="149">
        <v>0</v>
      </c>
      <c r="BG10" s="31">
        <f t="shared" si="21"/>
        <v>0</v>
      </c>
      <c r="BH10" s="149"/>
      <c r="BI10" s="31">
        <f t="shared" si="22"/>
        <v>0</v>
      </c>
      <c r="BJ10" s="149"/>
      <c r="BK10" s="149">
        <v>0</v>
      </c>
      <c r="BL10" s="31">
        <f t="shared" si="23"/>
        <v>0</v>
      </c>
      <c r="BM10" s="149"/>
      <c r="BN10" s="31">
        <f t="shared" si="24"/>
        <v>0</v>
      </c>
      <c r="BO10" s="149"/>
      <c r="BP10" s="149">
        <f t="shared" si="25"/>
        <v>0</v>
      </c>
      <c r="BQ10" s="32">
        <f t="shared" ref="BQ10" si="26">SUM(BN10,BI10,BD10,AY10,AT10,AO10,AJ10,AE10,Z10,U10,P10,K10)</f>
        <v>0</v>
      </c>
    </row>
    <row r="11" spans="1:69" ht="60" customHeight="1" x14ac:dyDescent="0.25">
      <c r="A11" s="116"/>
      <c r="B11" s="290" t="s">
        <v>357</v>
      </c>
      <c r="C11" s="291"/>
      <c r="D11" s="144" t="s">
        <v>354</v>
      </c>
      <c r="E11" s="144" t="s">
        <v>355</v>
      </c>
      <c r="F11" s="146">
        <f t="shared" si="0"/>
        <v>8</v>
      </c>
      <c r="G11" s="50">
        <f t="shared" si="0"/>
        <v>1</v>
      </c>
      <c r="H11" s="156">
        <v>0</v>
      </c>
      <c r="I11" s="29">
        <f t="shared" si="1"/>
        <v>0</v>
      </c>
      <c r="J11" s="147"/>
      <c r="K11" s="29">
        <f t="shared" si="2"/>
        <v>0</v>
      </c>
      <c r="L11" s="147"/>
      <c r="M11" s="147">
        <v>0</v>
      </c>
      <c r="N11" s="29">
        <f t="shared" si="3"/>
        <v>0</v>
      </c>
      <c r="O11" s="147"/>
      <c r="P11" s="29">
        <f t="shared" si="4"/>
        <v>0</v>
      </c>
      <c r="Q11" s="147"/>
      <c r="R11" s="147">
        <v>0</v>
      </c>
      <c r="S11" s="29">
        <f t="shared" si="5"/>
        <v>0</v>
      </c>
      <c r="T11" s="147"/>
      <c r="U11" s="29">
        <f t="shared" si="6"/>
        <v>0</v>
      </c>
      <c r="V11" s="147"/>
      <c r="W11" s="147">
        <v>0</v>
      </c>
      <c r="X11" s="29">
        <f t="shared" si="7"/>
        <v>0</v>
      </c>
      <c r="Y11" s="147"/>
      <c r="Z11" s="30">
        <f t="shared" si="8"/>
        <v>0</v>
      </c>
      <c r="AA11" s="148"/>
      <c r="AB11" s="148">
        <v>0</v>
      </c>
      <c r="AC11" s="30">
        <f t="shared" si="9"/>
        <v>0</v>
      </c>
      <c r="AD11" s="148"/>
      <c r="AE11" s="30">
        <f t="shared" si="10"/>
        <v>0</v>
      </c>
      <c r="AF11" s="148"/>
      <c r="AG11" s="148">
        <v>0</v>
      </c>
      <c r="AH11" s="30">
        <f t="shared" si="11"/>
        <v>0</v>
      </c>
      <c r="AI11" s="148"/>
      <c r="AJ11" s="30">
        <f t="shared" si="12"/>
        <v>0</v>
      </c>
      <c r="AK11" s="148"/>
      <c r="AL11" s="148">
        <v>3</v>
      </c>
      <c r="AM11" s="30">
        <f t="shared" si="13"/>
        <v>0.375</v>
      </c>
      <c r="AN11" s="148"/>
      <c r="AO11" s="31">
        <f t="shared" si="14"/>
        <v>0</v>
      </c>
      <c r="AP11" s="149"/>
      <c r="AQ11" s="149">
        <v>0</v>
      </c>
      <c r="AR11" s="31">
        <f t="shared" si="15"/>
        <v>0</v>
      </c>
      <c r="AS11" s="149"/>
      <c r="AT11" s="31">
        <f t="shared" si="16"/>
        <v>0</v>
      </c>
      <c r="AU11" s="149"/>
      <c r="AV11" s="149">
        <v>0</v>
      </c>
      <c r="AW11" s="31">
        <f t="shared" si="17"/>
        <v>0</v>
      </c>
      <c r="AX11" s="149"/>
      <c r="AY11" s="31">
        <f t="shared" si="18"/>
        <v>0</v>
      </c>
      <c r="AZ11" s="149"/>
      <c r="BA11" s="149">
        <v>5</v>
      </c>
      <c r="BB11" s="31">
        <f t="shared" si="19"/>
        <v>0.625</v>
      </c>
      <c r="BC11" s="149"/>
      <c r="BD11" s="31">
        <f t="shared" si="20"/>
        <v>0</v>
      </c>
      <c r="BE11" s="149"/>
      <c r="BF11" s="149">
        <v>0</v>
      </c>
      <c r="BG11" s="31">
        <f t="shared" si="21"/>
        <v>0</v>
      </c>
      <c r="BH11" s="149"/>
      <c r="BI11" s="31">
        <f t="shared" si="22"/>
        <v>0</v>
      </c>
      <c r="BJ11" s="149"/>
      <c r="BK11" s="149">
        <v>0</v>
      </c>
      <c r="BL11" s="31">
        <f t="shared" si="23"/>
        <v>0</v>
      </c>
      <c r="BM11" s="149"/>
      <c r="BN11" s="31">
        <f t="shared" si="24"/>
        <v>0</v>
      </c>
      <c r="BO11" s="149"/>
      <c r="BP11" s="149">
        <f t="shared" ref="BP11:BP18" si="27">SUM(BM11,BH11,BC11,AX11,AS11,AN11,AI11,AD11,Y11,T11,O11,J11)</f>
        <v>0</v>
      </c>
      <c r="BQ11" s="32">
        <f t="shared" ref="BQ11:BQ18" si="28">SUM(BN11,BI11,BD11,AY11,AT11,AO11,AJ11,AE11,Z11,U11,P11,K11)</f>
        <v>0</v>
      </c>
    </row>
    <row r="12" spans="1:69" ht="54" customHeight="1" x14ac:dyDescent="0.25">
      <c r="A12" s="113"/>
      <c r="B12" s="290" t="s">
        <v>358</v>
      </c>
      <c r="C12" s="291"/>
      <c r="D12" s="144" t="s">
        <v>354</v>
      </c>
      <c r="E12" s="144" t="s">
        <v>355</v>
      </c>
      <c r="F12" s="146">
        <f t="shared" si="0"/>
        <v>1</v>
      </c>
      <c r="G12" s="50">
        <f t="shared" si="0"/>
        <v>1</v>
      </c>
      <c r="H12" s="156">
        <v>0</v>
      </c>
      <c r="I12" s="29">
        <f t="shared" si="1"/>
        <v>0</v>
      </c>
      <c r="J12" s="147"/>
      <c r="K12" s="29">
        <f t="shared" si="2"/>
        <v>0</v>
      </c>
      <c r="L12" s="147"/>
      <c r="M12" s="147">
        <v>0</v>
      </c>
      <c r="N12" s="29">
        <f t="shared" si="3"/>
        <v>0</v>
      </c>
      <c r="O12" s="147"/>
      <c r="P12" s="29">
        <f t="shared" si="4"/>
        <v>0</v>
      </c>
      <c r="Q12" s="147"/>
      <c r="R12" s="147">
        <v>0</v>
      </c>
      <c r="S12" s="29">
        <f t="shared" si="5"/>
        <v>0</v>
      </c>
      <c r="T12" s="147"/>
      <c r="U12" s="29">
        <f t="shared" si="6"/>
        <v>0</v>
      </c>
      <c r="V12" s="147"/>
      <c r="W12" s="147">
        <v>1</v>
      </c>
      <c r="X12" s="29">
        <f t="shared" si="7"/>
        <v>1</v>
      </c>
      <c r="Y12" s="147"/>
      <c r="Z12" s="30">
        <f t="shared" si="8"/>
        <v>0</v>
      </c>
      <c r="AA12" s="148"/>
      <c r="AB12" s="148">
        <v>0</v>
      </c>
      <c r="AC12" s="30">
        <f t="shared" si="9"/>
        <v>0</v>
      </c>
      <c r="AD12" s="148"/>
      <c r="AE12" s="30">
        <f t="shared" si="10"/>
        <v>0</v>
      </c>
      <c r="AF12" s="148"/>
      <c r="AG12" s="148">
        <v>0</v>
      </c>
      <c r="AH12" s="30">
        <f t="shared" si="11"/>
        <v>0</v>
      </c>
      <c r="AI12" s="148"/>
      <c r="AJ12" s="30">
        <f t="shared" si="12"/>
        <v>0</v>
      </c>
      <c r="AK12" s="148"/>
      <c r="AL12" s="148">
        <v>0</v>
      </c>
      <c r="AM12" s="30">
        <f t="shared" si="13"/>
        <v>0</v>
      </c>
      <c r="AN12" s="148"/>
      <c r="AO12" s="31">
        <f t="shared" si="14"/>
        <v>0</v>
      </c>
      <c r="AP12" s="149"/>
      <c r="AQ12" s="149">
        <v>0</v>
      </c>
      <c r="AR12" s="31">
        <f t="shared" si="15"/>
        <v>0</v>
      </c>
      <c r="AS12" s="149"/>
      <c r="AT12" s="31">
        <f t="shared" si="16"/>
        <v>0</v>
      </c>
      <c r="AU12" s="149"/>
      <c r="AV12" s="149">
        <v>0</v>
      </c>
      <c r="AW12" s="31">
        <f t="shared" si="17"/>
        <v>0</v>
      </c>
      <c r="AX12" s="149"/>
      <c r="AY12" s="31">
        <f t="shared" si="18"/>
        <v>0</v>
      </c>
      <c r="AZ12" s="149"/>
      <c r="BA12" s="149">
        <v>0</v>
      </c>
      <c r="BB12" s="31">
        <f t="shared" si="19"/>
        <v>0</v>
      </c>
      <c r="BC12" s="149"/>
      <c r="BD12" s="31">
        <f t="shared" si="20"/>
        <v>0</v>
      </c>
      <c r="BE12" s="149"/>
      <c r="BF12" s="149">
        <v>0</v>
      </c>
      <c r="BG12" s="31">
        <f t="shared" si="21"/>
        <v>0</v>
      </c>
      <c r="BH12" s="149"/>
      <c r="BI12" s="31">
        <f t="shared" si="22"/>
        <v>0</v>
      </c>
      <c r="BJ12" s="149"/>
      <c r="BK12" s="149">
        <v>0</v>
      </c>
      <c r="BL12" s="31">
        <f t="shared" si="23"/>
        <v>0</v>
      </c>
      <c r="BM12" s="149"/>
      <c r="BN12" s="31">
        <f t="shared" si="24"/>
        <v>0</v>
      </c>
      <c r="BO12" s="149"/>
      <c r="BP12" s="149">
        <f t="shared" si="27"/>
        <v>0</v>
      </c>
      <c r="BQ12" s="32">
        <f t="shared" si="28"/>
        <v>0</v>
      </c>
    </row>
    <row r="13" spans="1:69" ht="61.5" customHeight="1" x14ac:dyDescent="0.25">
      <c r="A13" s="113"/>
      <c r="B13" s="290" t="s">
        <v>359</v>
      </c>
      <c r="C13" s="291"/>
      <c r="D13" s="144" t="s">
        <v>354</v>
      </c>
      <c r="E13" s="144" t="s">
        <v>355</v>
      </c>
      <c r="F13" s="146">
        <f t="shared" si="0"/>
        <v>2</v>
      </c>
      <c r="G13" s="50">
        <f t="shared" si="0"/>
        <v>1</v>
      </c>
      <c r="H13" s="156">
        <v>0</v>
      </c>
      <c r="I13" s="29">
        <f t="shared" si="1"/>
        <v>0</v>
      </c>
      <c r="J13" s="147"/>
      <c r="K13" s="29">
        <f t="shared" si="2"/>
        <v>0</v>
      </c>
      <c r="L13" s="147"/>
      <c r="M13" s="150">
        <v>0</v>
      </c>
      <c r="N13" s="29">
        <f t="shared" si="3"/>
        <v>0</v>
      </c>
      <c r="O13" s="151"/>
      <c r="P13" s="33">
        <f t="shared" si="4"/>
        <v>0</v>
      </c>
      <c r="Q13" s="147"/>
      <c r="R13" s="150">
        <v>0</v>
      </c>
      <c r="S13" s="29">
        <f t="shared" si="5"/>
        <v>0</v>
      </c>
      <c r="T13" s="150"/>
      <c r="U13" s="29">
        <f t="shared" si="6"/>
        <v>0</v>
      </c>
      <c r="V13" s="147"/>
      <c r="W13" s="150">
        <v>1</v>
      </c>
      <c r="X13" s="29">
        <f t="shared" si="7"/>
        <v>0.5</v>
      </c>
      <c r="Y13" s="150"/>
      <c r="Z13" s="30">
        <f t="shared" si="8"/>
        <v>0</v>
      </c>
      <c r="AA13" s="148"/>
      <c r="AB13" s="148">
        <v>0</v>
      </c>
      <c r="AC13" s="30">
        <f t="shared" si="9"/>
        <v>0</v>
      </c>
      <c r="AD13" s="148"/>
      <c r="AE13" s="30">
        <f t="shared" si="10"/>
        <v>0</v>
      </c>
      <c r="AF13" s="148"/>
      <c r="AG13" s="148">
        <v>0</v>
      </c>
      <c r="AH13" s="30">
        <f t="shared" si="11"/>
        <v>0</v>
      </c>
      <c r="AI13" s="148"/>
      <c r="AJ13" s="30">
        <f t="shared" si="12"/>
        <v>0</v>
      </c>
      <c r="AK13" s="148"/>
      <c r="AL13" s="148">
        <v>0</v>
      </c>
      <c r="AM13" s="30">
        <f t="shared" si="13"/>
        <v>0</v>
      </c>
      <c r="AN13" s="148"/>
      <c r="AO13" s="31">
        <f t="shared" si="14"/>
        <v>0</v>
      </c>
      <c r="AP13" s="149"/>
      <c r="AQ13" s="149">
        <v>0</v>
      </c>
      <c r="AR13" s="31">
        <f t="shared" si="15"/>
        <v>0</v>
      </c>
      <c r="AS13" s="149"/>
      <c r="AT13" s="31">
        <f t="shared" si="16"/>
        <v>0</v>
      </c>
      <c r="AU13" s="149"/>
      <c r="AV13" s="149">
        <v>0</v>
      </c>
      <c r="AW13" s="31">
        <f t="shared" si="17"/>
        <v>0</v>
      </c>
      <c r="AX13" s="149"/>
      <c r="AY13" s="31">
        <f t="shared" si="18"/>
        <v>0</v>
      </c>
      <c r="AZ13" s="149"/>
      <c r="BA13" s="149">
        <v>1</v>
      </c>
      <c r="BB13" s="31">
        <f t="shared" si="19"/>
        <v>0.5</v>
      </c>
      <c r="BC13" s="149"/>
      <c r="BD13" s="31">
        <f t="shared" si="20"/>
        <v>0</v>
      </c>
      <c r="BE13" s="149"/>
      <c r="BF13" s="149">
        <v>0</v>
      </c>
      <c r="BG13" s="31">
        <f t="shared" si="21"/>
        <v>0</v>
      </c>
      <c r="BH13" s="149"/>
      <c r="BI13" s="31">
        <f t="shared" si="22"/>
        <v>0</v>
      </c>
      <c r="BJ13" s="149"/>
      <c r="BK13" s="149">
        <v>0</v>
      </c>
      <c r="BL13" s="31">
        <f t="shared" si="23"/>
        <v>0</v>
      </c>
      <c r="BM13" s="149"/>
      <c r="BN13" s="31">
        <f t="shared" si="24"/>
        <v>0</v>
      </c>
      <c r="BO13" s="149"/>
      <c r="BP13" s="149">
        <f t="shared" si="27"/>
        <v>0</v>
      </c>
      <c r="BQ13" s="32">
        <f t="shared" si="28"/>
        <v>0</v>
      </c>
    </row>
    <row r="14" spans="1:69" ht="64.5" customHeight="1" x14ac:dyDescent="0.25">
      <c r="A14" s="113"/>
      <c r="B14" s="290" t="s">
        <v>360</v>
      </c>
      <c r="C14" s="291"/>
      <c r="D14" s="144" t="s">
        <v>354</v>
      </c>
      <c r="E14" s="144" t="s">
        <v>355</v>
      </c>
      <c r="F14" s="146">
        <f t="shared" si="0"/>
        <v>2</v>
      </c>
      <c r="G14" s="50">
        <f t="shared" si="0"/>
        <v>1</v>
      </c>
      <c r="H14" s="156">
        <v>0</v>
      </c>
      <c r="I14" s="29">
        <f t="shared" si="1"/>
        <v>0</v>
      </c>
      <c r="J14" s="147"/>
      <c r="K14" s="29">
        <f t="shared" si="2"/>
        <v>0</v>
      </c>
      <c r="L14" s="147"/>
      <c r="M14" s="147">
        <v>0</v>
      </c>
      <c r="N14" s="29">
        <f t="shared" si="3"/>
        <v>0</v>
      </c>
      <c r="O14" s="147"/>
      <c r="P14" s="29">
        <f t="shared" si="4"/>
        <v>0</v>
      </c>
      <c r="Q14" s="147"/>
      <c r="R14" s="147">
        <v>0</v>
      </c>
      <c r="S14" s="29">
        <f t="shared" si="5"/>
        <v>0</v>
      </c>
      <c r="T14" s="147"/>
      <c r="U14" s="29">
        <f t="shared" si="6"/>
        <v>0</v>
      </c>
      <c r="V14" s="147"/>
      <c r="W14" s="147">
        <v>2</v>
      </c>
      <c r="X14" s="29">
        <f t="shared" si="7"/>
        <v>1</v>
      </c>
      <c r="Y14" s="147"/>
      <c r="Z14" s="30">
        <f t="shared" si="8"/>
        <v>0</v>
      </c>
      <c r="AA14" s="148"/>
      <c r="AB14" s="148">
        <v>0</v>
      </c>
      <c r="AC14" s="30">
        <f t="shared" si="9"/>
        <v>0</v>
      </c>
      <c r="AD14" s="148"/>
      <c r="AE14" s="30">
        <f t="shared" si="10"/>
        <v>0</v>
      </c>
      <c r="AF14" s="148"/>
      <c r="AG14" s="148">
        <v>0</v>
      </c>
      <c r="AH14" s="30">
        <f t="shared" si="11"/>
        <v>0</v>
      </c>
      <c r="AI14" s="148"/>
      <c r="AJ14" s="30">
        <f t="shared" si="12"/>
        <v>0</v>
      </c>
      <c r="AK14" s="148"/>
      <c r="AL14" s="148">
        <v>0</v>
      </c>
      <c r="AM14" s="30">
        <f t="shared" si="13"/>
        <v>0</v>
      </c>
      <c r="AN14" s="148"/>
      <c r="AO14" s="31">
        <f t="shared" si="14"/>
        <v>0</v>
      </c>
      <c r="AP14" s="149"/>
      <c r="AQ14" s="149">
        <v>0</v>
      </c>
      <c r="AR14" s="31">
        <f t="shared" si="15"/>
        <v>0</v>
      </c>
      <c r="AS14" s="149"/>
      <c r="AT14" s="31">
        <f t="shared" si="16"/>
        <v>0</v>
      </c>
      <c r="AU14" s="149"/>
      <c r="AV14" s="149">
        <v>0</v>
      </c>
      <c r="AW14" s="31">
        <f t="shared" si="17"/>
        <v>0</v>
      </c>
      <c r="AX14" s="149"/>
      <c r="AY14" s="31">
        <f t="shared" si="18"/>
        <v>0</v>
      </c>
      <c r="AZ14" s="149"/>
      <c r="BA14" s="149">
        <v>0</v>
      </c>
      <c r="BB14" s="31">
        <f t="shared" si="19"/>
        <v>0</v>
      </c>
      <c r="BC14" s="149"/>
      <c r="BD14" s="31">
        <f t="shared" si="20"/>
        <v>0</v>
      </c>
      <c r="BE14" s="149"/>
      <c r="BF14" s="149">
        <v>0</v>
      </c>
      <c r="BG14" s="31">
        <f t="shared" si="21"/>
        <v>0</v>
      </c>
      <c r="BH14" s="149"/>
      <c r="BI14" s="31">
        <f t="shared" si="22"/>
        <v>0</v>
      </c>
      <c r="BJ14" s="149"/>
      <c r="BK14" s="149">
        <v>0</v>
      </c>
      <c r="BL14" s="31">
        <f t="shared" si="23"/>
        <v>0</v>
      </c>
      <c r="BM14" s="149"/>
      <c r="BN14" s="31">
        <f t="shared" si="24"/>
        <v>0</v>
      </c>
      <c r="BO14" s="149"/>
      <c r="BP14" s="149">
        <f t="shared" si="27"/>
        <v>0</v>
      </c>
      <c r="BQ14" s="32">
        <f t="shared" si="28"/>
        <v>0</v>
      </c>
    </row>
    <row r="15" spans="1:69" ht="56.25" customHeight="1" x14ac:dyDescent="0.25">
      <c r="A15" s="113"/>
      <c r="B15" s="290" t="s">
        <v>361</v>
      </c>
      <c r="C15" s="291"/>
      <c r="D15" s="157" t="s">
        <v>354</v>
      </c>
      <c r="E15" s="144" t="s">
        <v>355</v>
      </c>
      <c r="F15" s="146">
        <f t="shared" si="0"/>
        <v>0</v>
      </c>
      <c r="G15" s="50">
        <f t="shared" si="0"/>
        <v>0</v>
      </c>
      <c r="H15" s="156">
        <v>0</v>
      </c>
      <c r="I15" s="29">
        <f t="shared" si="1"/>
        <v>0</v>
      </c>
      <c r="J15" s="147"/>
      <c r="K15" s="29">
        <f t="shared" si="2"/>
        <v>0</v>
      </c>
      <c r="L15" s="147"/>
      <c r="M15" s="147">
        <v>0</v>
      </c>
      <c r="N15" s="29">
        <f t="shared" si="3"/>
        <v>0</v>
      </c>
      <c r="O15" s="147"/>
      <c r="P15" s="29">
        <f t="shared" si="4"/>
        <v>0</v>
      </c>
      <c r="Q15" s="147"/>
      <c r="R15" s="147">
        <v>0</v>
      </c>
      <c r="S15" s="29">
        <f t="shared" si="5"/>
        <v>0</v>
      </c>
      <c r="T15" s="147"/>
      <c r="U15" s="29">
        <f t="shared" si="6"/>
        <v>0</v>
      </c>
      <c r="V15" s="147"/>
      <c r="W15" s="147">
        <v>0</v>
      </c>
      <c r="X15" s="29">
        <f t="shared" si="7"/>
        <v>0</v>
      </c>
      <c r="Y15" s="147"/>
      <c r="Z15" s="30">
        <f t="shared" si="8"/>
        <v>0</v>
      </c>
      <c r="AA15" s="148"/>
      <c r="AB15" s="148">
        <v>0</v>
      </c>
      <c r="AC15" s="30">
        <f t="shared" si="9"/>
        <v>0</v>
      </c>
      <c r="AD15" s="148"/>
      <c r="AE15" s="30">
        <f t="shared" si="10"/>
        <v>0</v>
      </c>
      <c r="AF15" s="148"/>
      <c r="AG15" s="148">
        <v>0</v>
      </c>
      <c r="AH15" s="30">
        <f t="shared" si="11"/>
        <v>0</v>
      </c>
      <c r="AI15" s="148"/>
      <c r="AJ15" s="30">
        <f t="shared" si="12"/>
        <v>0</v>
      </c>
      <c r="AK15" s="148"/>
      <c r="AL15" s="148">
        <v>0</v>
      </c>
      <c r="AM15" s="30">
        <f t="shared" si="13"/>
        <v>0</v>
      </c>
      <c r="AN15" s="148"/>
      <c r="AO15" s="31">
        <f t="shared" si="14"/>
        <v>0</v>
      </c>
      <c r="AP15" s="149"/>
      <c r="AQ15" s="149">
        <v>0</v>
      </c>
      <c r="AR15" s="31">
        <f t="shared" si="15"/>
        <v>0</v>
      </c>
      <c r="AS15" s="149"/>
      <c r="AT15" s="31">
        <f t="shared" si="16"/>
        <v>0</v>
      </c>
      <c r="AU15" s="149"/>
      <c r="AV15" s="149">
        <v>0</v>
      </c>
      <c r="AW15" s="31">
        <f t="shared" si="17"/>
        <v>0</v>
      </c>
      <c r="AX15" s="149"/>
      <c r="AY15" s="31">
        <f t="shared" si="18"/>
        <v>0</v>
      </c>
      <c r="AZ15" s="149"/>
      <c r="BA15" s="149">
        <v>0</v>
      </c>
      <c r="BB15" s="31">
        <f t="shared" si="19"/>
        <v>0</v>
      </c>
      <c r="BC15" s="149"/>
      <c r="BD15" s="31">
        <f t="shared" si="20"/>
        <v>0</v>
      </c>
      <c r="BE15" s="149"/>
      <c r="BF15" s="149">
        <v>0</v>
      </c>
      <c r="BG15" s="31">
        <f t="shared" si="21"/>
        <v>0</v>
      </c>
      <c r="BH15" s="149"/>
      <c r="BI15" s="31">
        <f t="shared" si="22"/>
        <v>0</v>
      </c>
      <c r="BJ15" s="149"/>
      <c r="BK15" s="149">
        <v>0</v>
      </c>
      <c r="BL15" s="31">
        <f t="shared" si="23"/>
        <v>0</v>
      </c>
      <c r="BM15" s="149"/>
      <c r="BN15" s="31">
        <f t="shared" si="24"/>
        <v>0</v>
      </c>
      <c r="BO15" s="149"/>
      <c r="BP15" s="149">
        <f t="shared" si="27"/>
        <v>0</v>
      </c>
      <c r="BQ15" s="32">
        <f t="shared" si="28"/>
        <v>0</v>
      </c>
    </row>
    <row r="16" spans="1:69" ht="56.25" customHeight="1" x14ac:dyDescent="0.25">
      <c r="A16" s="113"/>
      <c r="B16" s="290" t="s">
        <v>362</v>
      </c>
      <c r="C16" s="291"/>
      <c r="D16" s="158" t="s">
        <v>354</v>
      </c>
      <c r="E16" s="144" t="s">
        <v>355</v>
      </c>
      <c r="F16" s="146">
        <f t="shared" ref="F16" si="29">H16+M16+R16+W16+AB16+AG16+AL16+AQ16+AV16+BA16+BF16+BK16</f>
        <v>6</v>
      </c>
      <c r="G16" s="50">
        <f t="shared" ref="G16" si="30">I16+N16+S16+X16+AC16+AH16+AM16+AR16+AW16+BB16+BG16+BL16</f>
        <v>1</v>
      </c>
      <c r="H16" s="156">
        <v>0</v>
      </c>
      <c r="I16" s="29">
        <f t="shared" ref="I16" si="31">IFERROR(H16/$F16,0)</f>
        <v>0</v>
      </c>
      <c r="J16" s="147"/>
      <c r="K16" s="29">
        <f t="shared" ref="K16" si="32">IFERROR(J16/$F16,0)</f>
        <v>0</v>
      </c>
      <c r="L16" s="147"/>
      <c r="M16" s="147">
        <v>0</v>
      </c>
      <c r="N16" s="29">
        <f t="shared" si="3"/>
        <v>0</v>
      </c>
      <c r="O16" s="147"/>
      <c r="P16" s="29">
        <f t="shared" si="4"/>
        <v>0</v>
      </c>
      <c r="Q16" s="147"/>
      <c r="R16" s="147">
        <v>0</v>
      </c>
      <c r="S16" s="29">
        <f t="shared" si="5"/>
        <v>0</v>
      </c>
      <c r="T16" s="147"/>
      <c r="U16" s="29">
        <f t="shared" si="6"/>
        <v>0</v>
      </c>
      <c r="V16" s="147"/>
      <c r="W16" s="147">
        <v>2</v>
      </c>
      <c r="X16" s="29">
        <f t="shared" si="7"/>
        <v>0.33333333333333331</v>
      </c>
      <c r="Y16" s="147"/>
      <c r="Z16" s="30">
        <f t="shared" si="8"/>
        <v>0</v>
      </c>
      <c r="AA16" s="148"/>
      <c r="AB16" s="148">
        <v>0</v>
      </c>
      <c r="AC16" s="30">
        <f t="shared" si="9"/>
        <v>0</v>
      </c>
      <c r="AD16" s="148"/>
      <c r="AE16" s="30">
        <f t="shared" si="10"/>
        <v>0</v>
      </c>
      <c r="AF16" s="148"/>
      <c r="AG16" s="148">
        <v>0</v>
      </c>
      <c r="AH16" s="30">
        <f t="shared" si="11"/>
        <v>0</v>
      </c>
      <c r="AI16" s="148"/>
      <c r="AJ16" s="30">
        <f t="shared" si="12"/>
        <v>0</v>
      </c>
      <c r="AK16" s="148"/>
      <c r="AL16" s="148">
        <v>2</v>
      </c>
      <c r="AM16" s="30">
        <f t="shared" si="13"/>
        <v>0.33333333333333331</v>
      </c>
      <c r="AN16" s="148"/>
      <c r="AO16" s="31">
        <f t="shared" si="14"/>
        <v>0</v>
      </c>
      <c r="AP16" s="149"/>
      <c r="AQ16" s="149">
        <v>0</v>
      </c>
      <c r="AR16" s="31">
        <f t="shared" si="15"/>
        <v>0</v>
      </c>
      <c r="AS16" s="149"/>
      <c r="AT16" s="31">
        <f t="shared" si="16"/>
        <v>0</v>
      </c>
      <c r="AU16" s="149"/>
      <c r="AV16" s="149">
        <v>0</v>
      </c>
      <c r="AW16" s="31">
        <f t="shared" si="17"/>
        <v>0</v>
      </c>
      <c r="AX16" s="149"/>
      <c r="AY16" s="31">
        <f t="shared" si="18"/>
        <v>0</v>
      </c>
      <c r="AZ16" s="149"/>
      <c r="BA16" s="149">
        <v>2</v>
      </c>
      <c r="BB16" s="31">
        <f t="shared" si="19"/>
        <v>0.33333333333333331</v>
      </c>
      <c r="BC16" s="149"/>
      <c r="BD16" s="31">
        <f t="shared" si="20"/>
        <v>0</v>
      </c>
      <c r="BE16" s="149"/>
      <c r="BF16" s="149">
        <v>0</v>
      </c>
      <c r="BG16" s="31">
        <f t="shared" si="21"/>
        <v>0</v>
      </c>
      <c r="BH16" s="149"/>
      <c r="BI16" s="31">
        <f t="shared" si="22"/>
        <v>0</v>
      </c>
      <c r="BJ16" s="149"/>
      <c r="BK16" s="149">
        <v>0</v>
      </c>
      <c r="BL16" s="31">
        <f t="shared" si="23"/>
        <v>0</v>
      </c>
      <c r="BM16" s="149"/>
      <c r="BN16" s="31">
        <f t="shared" si="24"/>
        <v>0</v>
      </c>
      <c r="BO16" s="149"/>
      <c r="BP16" s="149">
        <f t="shared" ref="BP16" si="33">SUM(BM16,BH16,BC16,AX16,AS16,AN16,AI16,AD16,Y16,T16,O16,J16)</f>
        <v>0</v>
      </c>
      <c r="BQ16" s="32">
        <f t="shared" ref="BQ16" si="34">SUM(BN16,BI16,BD16,AY16,AT16,AO16,AJ16,AE16,Z16,U16,P16,K16)</f>
        <v>0</v>
      </c>
    </row>
    <row r="17" spans="1:69" ht="57" customHeight="1" x14ac:dyDescent="0.25">
      <c r="A17" s="113"/>
      <c r="B17" s="290" t="s">
        <v>363</v>
      </c>
      <c r="C17" s="291"/>
      <c r="D17" s="159" t="s">
        <v>354</v>
      </c>
      <c r="E17" s="144" t="s">
        <v>355</v>
      </c>
      <c r="F17" s="146">
        <f t="shared" si="0"/>
        <v>10</v>
      </c>
      <c r="G17" s="50">
        <f t="shared" si="0"/>
        <v>0.99999999999999989</v>
      </c>
      <c r="H17" s="156">
        <v>0</v>
      </c>
      <c r="I17" s="29">
        <f t="shared" si="1"/>
        <v>0</v>
      </c>
      <c r="J17" s="147"/>
      <c r="K17" s="29">
        <f t="shared" si="2"/>
        <v>0</v>
      </c>
      <c r="L17" s="147"/>
      <c r="M17" s="147">
        <v>0</v>
      </c>
      <c r="N17" s="29">
        <f t="shared" si="3"/>
        <v>0</v>
      </c>
      <c r="O17" s="147"/>
      <c r="P17" s="29">
        <f t="shared" si="4"/>
        <v>0</v>
      </c>
      <c r="Q17" s="147"/>
      <c r="R17" s="147">
        <v>0</v>
      </c>
      <c r="S17" s="29">
        <f t="shared" si="5"/>
        <v>0</v>
      </c>
      <c r="T17" s="147"/>
      <c r="U17" s="29">
        <f t="shared" si="6"/>
        <v>0</v>
      </c>
      <c r="V17" s="147"/>
      <c r="W17" s="147">
        <v>6</v>
      </c>
      <c r="X17" s="29">
        <f t="shared" si="7"/>
        <v>0.6</v>
      </c>
      <c r="Y17" s="147"/>
      <c r="Z17" s="30">
        <f t="shared" si="8"/>
        <v>0</v>
      </c>
      <c r="AA17" s="148"/>
      <c r="AB17" s="148">
        <v>0</v>
      </c>
      <c r="AC17" s="30">
        <f t="shared" si="9"/>
        <v>0</v>
      </c>
      <c r="AD17" s="148"/>
      <c r="AE17" s="30">
        <f t="shared" si="10"/>
        <v>0</v>
      </c>
      <c r="AF17" s="148"/>
      <c r="AG17" s="148">
        <v>0</v>
      </c>
      <c r="AH17" s="30">
        <f t="shared" si="11"/>
        <v>0</v>
      </c>
      <c r="AI17" s="148"/>
      <c r="AJ17" s="30">
        <f t="shared" si="12"/>
        <v>0</v>
      </c>
      <c r="AK17" s="148"/>
      <c r="AL17" s="148">
        <v>3</v>
      </c>
      <c r="AM17" s="30">
        <f t="shared" si="13"/>
        <v>0.3</v>
      </c>
      <c r="AN17" s="148"/>
      <c r="AO17" s="31">
        <f t="shared" si="14"/>
        <v>0</v>
      </c>
      <c r="AP17" s="149"/>
      <c r="AQ17" s="149">
        <v>0</v>
      </c>
      <c r="AR17" s="31">
        <f t="shared" si="15"/>
        <v>0</v>
      </c>
      <c r="AS17" s="149"/>
      <c r="AT17" s="31">
        <f t="shared" si="16"/>
        <v>0</v>
      </c>
      <c r="AU17" s="149"/>
      <c r="AV17" s="149">
        <v>0</v>
      </c>
      <c r="AW17" s="31">
        <f t="shared" si="17"/>
        <v>0</v>
      </c>
      <c r="AX17" s="149"/>
      <c r="AY17" s="31">
        <f t="shared" si="18"/>
        <v>0</v>
      </c>
      <c r="AZ17" s="149"/>
      <c r="BA17" s="149">
        <v>1</v>
      </c>
      <c r="BB17" s="31">
        <f t="shared" si="19"/>
        <v>0.1</v>
      </c>
      <c r="BC17" s="149"/>
      <c r="BD17" s="31">
        <f t="shared" si="20"/>
        <v>0</v>
      </c>
      <c r="BE17" s="149"/>
      <c r="BF17" s="149">
        <v>0</v>
      </c>
      <c r="BG17" s="31">
        <f t="shared" si="21"/>
        <v>0</v>
      </c>
      <c r="BH17" s="149"/>
      <c r="BI17" s="31">
        <f t="shared" si="22"/>
        <v>0</v>
      </c>
      <c r="BJ17" s="149"/>
      <c r="BK17" s="149">
        <v>0</v>
      </c>
      <c r="BL17" s="31">
        <f t="shared" si="23"/>
        <v>0</v>
      </c>
      <c r="BM17" s="149"/>
      <c r="BN17" s="31">
        <f t="shared" si="24"/>
        <v>0</v>
      </c>
      <c r="BO17" s="149"/>
      <c r="BP17" s="149">
        <f t="shared" si="27"/>
        <v>0</v>
      </c>
      <c r="BQ17" s="32">
        <f t="shared" si="28"/>
        <v>0</v>
      </c>
    </row>
    <row r="18" spans="1:69" ht="69" customHeight="1" thickBot="1" x14ac:dyDescent="0.3">
      <c r="A18" s="113"/>
      <c r="B18" s="309" t="s">
        <v>364</v>
      </c>
      <c r="C18" s="310"/>
      <c r="D18" s="154" t="s">
        <v>354</v>
      </c>
      <c r="E18" s="154" t="s">
        <v>355</v>
      </c>
      <c r="F18" s="136">
        <f t="shared" si="0"/>
        <v>3</v>
      </c>
      <c r="G18" s="51">
        <f t="shared" si="0"/>
        <v>1</v>
      </c>
      <c r="H18" s="160">
        <v>0</v>
      </c>
      <c r="I18" s="34">
        <f t="shared" si="1"/>
        <v>0</v>
      </c>
      <c r="J18" s="161"/>
      <c r="K18" s="34">
        <f t="shared" si="2"/>
        <v>0</v>
      </c>
      <c r="L18" s="161"/>
      <c r="M18" s="161">
        <v>0</v>
      </c>
      <c r="N18" s="34">
        <f t="shared" si="3"/>
        <v>0</v>
      </c>
      <c r="O18" s="161"/>
      <c r="P18" s="34">
        <f t="shared" si="4"/>
        <v>0</v>
      </c>
      <c r="Q18" s="161"/>
      <c r="R18" s="161">
        <v>0</v>
      </c>
      <c r="S18" s="34">
        <f t="shared" si="5"/>
        <v>0</v>
      </c>
      <c r="T18" s="161"/>
      <c r="U18" s="34">
        <f t="shared" si="6"/>
        <v>0</v>
      </c>
      <c r="V18" s="161"/>
      <c r="W18" s="161">
        <v>1</v>
      </c>
      <c r="X18" s="34">
        <f t="shared" si="7"/>
        <v>0.33333333333333331</v>
      </c>
      <c r="Y18" s="161"/>
      <c r="Z18" s="35">
        <f t="shared" si="8"/>
        <v>0</v>
      </c>
      <c r="AA18" s="162"/>
      <c r="AB18" s="162">
        <v>0</v>
      </c>
      <c r="AC18" s="35">
        <f t="shared" si="9"/>
        <v>0</v>
      </c>
      <c r="AD18" s="162"/>
      <c r="AE18" s="35">
        <f t="shared" si="10"/>
        <v>0</v>
      </c>
      <c r="AF18" s="162"/>
      <c r="AG18" s="59">
        <v>0</v>
      </c>
      <c r="AH18" s="163">
        <f t="shared" si="11"/>
        <v>0</v>
      </c>
      <c r="AI18" s="162"/>
      <c r="AJ18" s="35">
        <f t="shared" si="12"/>
        <v>0</v>
      </c>
      <c r="AK18" s="162"/>
      <c r="AL18" s="162">
        <v>2</v>
      </c>
      <c r="AM18" s="35">
        <f t="shared" si="13"/>
        <v>0.66666666666666663</v>
      </c>
      <c r="AN18" s="162"/>
      <c r="AO18" s="36">
        <f t="shared" si="14"/>
        <v>0</v>
      </c>
      <c r="AP18" s="164"/>
      <c r="AQ18" s="164">
        <v>0</v>
      </c>
      <c r="AR18" s="36">
        <f t="shared" si="15"/>
        <v>0</v>
      </c>
      <c r="AS18" s="164"/>
      <c r="AT18" s="36">
        <f t="shared" si="16"/>
        <v>0</v>
      </c>
      <c r="AU18" s="164"/>
      <c r="AV18" s="164">
        <v>0</v>
      </c>
      <c r="AW18" s="36">
        <f t="shared" si="17"/>
        <v>0</v>
      </c>
      <c r="AX18" s="164"/>
      <c r="AY18" s="36">
        <f t="shared" si="18"/>
        <v>0</v>
      </c>
      <c r="AZ18" s="164"/>
      <c r="BA18" s="164">
        <v>0</v>
      </c>
      <c r="BB18" s="36">
        <f t="shared" si="19"/>
        <v>0</v>
      </c>
      <c r="BC18" s="164"/>
      <c r="BD18" s="36">
        <f t="shared" si="20"/>
        <v>0</v>
      </c>
      <c r="BE18" s="164"/>
      <c r="BF18" s="164">
        <v>0</v>
      </c>
      <c r="BG18" s="36">
        <f t="shared" si="21"/>
        <v>0</v>
      </c>
      <c r="BH18" s="164"/>
      <c r="BI18" s="36">
        <f t="shared" si="22"/>
        <v>0</v>
      </c>
      <c r="BJ18" s="164"/>
      <c r="BK18" s="164">
        <v>0</v>
      </c>
      <c r="BL18" s="36">
        <f t="shared" si="23"/>
        <v>0</v>
      </c>
      <c r="BM18" s="164"/>
      <c r="BN18" s="36">
        <f t="shared" si="24"/>
        <v>0</v>
      </c>
      <c r="BO18" s="164"/>
      <c r="BP18" s="164">
        <f t="shared" si="27"/>
        <v>0</v>
      </c>
      <c r="BQ18" s="37">
        <f t="shared" si="28"/>
        <v>0</v>
      </c>
    </row>
    <row r="19" spans="1:69" s="113" customFormat="1" ht="64.5" customHeight="1" thickBot="1" x14ac:dyDescent="0.3">
      <c r="F19" s="140"/>
      <c r="G19" s="141">
        <f>AVERAGE(G9:G18)</f>
        <v>0.9</v>
      </c>
      <c r="H19" s="129"/>
      <c r="I19" s="38">
        <f>AVERAGE(I9:I18)</f>
        <v>0</v>
      </c>
      <c r="J19" s="129"/>
      <c r="K19" s="128">
        <f>AVERAGE(K9:K18)</f>
        <v>0</v>
      </c>
      <c r="L19" s="129"/>
      <c r="M19" s="129"/>
      <c r="N19" s="38">
        <f>AVERAGE(N9:N18)</f>
        <v>0</v>
      </c>
      <c r="O19" s="129"/>
      <c r="P19" s="38">
        <f>AVERAGE(P9:P18)</f>
        <v>0</v>
      </c>
      <c r="Q19" s="129"/>
      <c r="R19" s="129"/>
      <c r="S19" s="38">
        <f>AVERAGE(S9:S18)</f>
        <v>0</v>
      </c>
      <c r="T19" s="129"/>
      <c r="U19" s="38">
        <f>AVERAGE(U9:U18)</f>
        <v>0</v>
      </c>
      <c r="V19" s="129"/>
      <c r="W19" s="129"/>
      <c r="X19" s="38">
        <f>AVERAGE(X9:X18)</f>
        <v>0.40333333333333332</v>
      </c>
      <c r="Y19" s="129"/>
      <c r="Z19" s="38">
        <f>AVERAGE(Z9:Z18)</f>
        <v>0</v>
      </c>
      <c r="AA19" s="129"/>
      <c r="AB19" s="129"/>
      <c r="AC19" s="38">
        <f>AVERAGE(AC9:AC18)</f>
        <v>0</v>
      </c>
      <c r="AD19" s="129"/>
      <c r="AE19" s="38">
        <f>AVERAGE(AE9:AE18)</f>
        <v>0</v>
      </c>
      <c r="AF19" s="129"/>
      <c r="AG19" s="129"/>
      <c r="AH19" s="38">
        <f>AVERAGE(AH9:AH18)</f>
        <v>0</v>
      </c>
      <c r="AI19" s="129"/>
      <c r="AJ19" s="38">
        <f>AVERAGE(AJ9:AJ18)</f>
        <v>0</v>
      </c>
      <c r="AK19" s="129"/>
      <c r="AL19" s="129"/>
      <c r="AM19" s="38">
        <f>AVERAGE(AM9:AM18)</f>
        <v>0.27416666666666661</v>
      </c>
      <c r="AN19" s="129"/>
      <c r="AO19" s="38">
        <f>AVERAGE(AO9:AO18)</f>
        <v>0</v>
      </c>
      <c r="AP19" s="129"/>
      <c r="AQ19" s="129"/>
      <c r="AR19" s="38">
        <f>AVERAGE(AR9:AR18)</f>
        <v>0</v>
      </c>
      <c r="AS19" s="129"/>
      <c r="AT19" s="38">
        <f>AVERAGE(AT9:AT18)</f>
        <v>0</v>
      </c>
      <c r="AU19" s="129"/>
      <c r="AV19" s="129"/>
      <c r="AW19" s="38">
        <f>AVERAGE(AW9:AW18)</f>
        <v>0</v>
      </c>
      <c r="AX19" s="129"/>
      <c r="AY19" s="38">
        <f>AVERAGE(AY9:AY18)</f>
        <v>0</v>
      </c>
      <c r="AZ19" s="129"/>
      <c r="BA19" s="129"/>
      <c r="BB19" s="38">
        <f>AVERAGE(BB9:BB18)</f>
        <v>0.2225</v>
      </c>
      <c r="BC19" s="129"/>
      <c r="BD19" s="38">
        <f>AVERAGE(BD9:BD18)</f>
        <v>0</v>
      </c>
      <c r="BE19" s="129"/>
      <c r="BF19" s="129"/>
      <c r="BG19" s="38">
        <f>AVERAGE(BG9:BG18)</f>
        <v>0</v>
      </c>
      <c r="BH19" s="129"/>
      <c r="BI19" s="129">
        <f>AVERAGE(BI9:BI18)</f>
        <v>0</v>
      </c>
      <c r="BJ19" s="129"/>
      <c r="BK19" s="129"/>
      <c r="BL19" s="38">
        <f>AVERAGE(BL9:BL18)</f>
        <v>0</v>
      </c>
      <c r="BM19" s="129"/>
      <c r="BN19" s="128">
        <f>AVERAGE(BN9:BN18)</f>
        <v>0</v>
      </c>
      <c r="BO19" s="129"/>
      <c r="BP19" s="129"/>
      <c r="BQ19" s="39">
        <f>AVERAGE(BQ9:BQ18)</f>
        <v>0</v>
      </c>
    </row>
    <row r="20" spans="1:69" s="113" customFormat="1" x14ac:dyDescent="0.25">
      <c r="AR20" s="54"/>
    </row>
    <row r="21" spans="1:69" s="113" customFormat="1" x14ac:dyDescent="0.25"/>
    <row r="22" spans="1:69" s="113" customFormat="1" x14ac:dyDescent="0.25"/>
    <row r="23" spans="1:69" s="113" customFormat="1" x14ac:dyDescent="0.25"/>
    <row r="24" spans="1:69" s="113" customFormat="1" x14ac:dyDescent="0.25"/>
    <row r="25" spans="1:69" s="113" customFormat="1" x14ac:dyDescent="0.25"/>
    <row r="26" spans="1:69" s="113" customFormat="1" x14ac:dyDescent="0.25"/>
    <row r="27" spans="1:69" s="113" customFormat="1" x14ac:dyDescent="0.25"/>
    <row r="28" spans="1:69" s="113" customFormat="1" x14ac:dyDescent="0.25"/>
    <row r="29" spans="1:69" s="113" customFormat="1" x14ac:dyDescent="0.25"/>
    <row r="30" spans="1:69" s="113" customFormat="1" x14ac:dyDescent="0.25"/>
    <row r="31" spans="1:69" s="113" customFormat="1" x14ac:dyDescent="0.25"/>
    <row r="32" spans="1:69"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row r="104" s="113" customFormat="1" x14ac:dyDescent="0.25"/>
    <row r="105" s="113" customFormat="1" x14ac:dyDescent="0.25"/>
    <row r="106" s="113" customFormat="1" x14ac:dyDescent="0.25"/>
    <row r="107" s="113" customFormat="1" x14ac:dyDescent="0.25"/>
    <row r="108" s="113" customFormat="1" x14ac:dyDescent="0.25"/>
    <row r="109" s="113" customFormat="1" x14ac:dyDescent="0.25"/>
    <row r="110" s="113" customFormat="1" x14ac:dyDescent="0.25"/>
  </sheetData>
  <sheetProtection algorithmName="SHA-512" hashValue="AktmjOZqROLHCeJzI09oJyhleVW872Byjvv7OE4Uzz1TNo2N1/vQ5JON7uVBfF7Ow9O+0OXM6zSEI6Rt3ZSTSg==" saltValue="KDIhhj5cR1lfHPmcgmgg5Q==" spinCount="100000" sheet="1" objects="1" scenarios="1" sort="0" autoFilter="0"/>
  <mergeCells count="35">
    <mergeCell ref="B18:C18"/>
    <mergeCell ref="B9:C9"/>
    <mergeCell ref="B11:C11"/>
    <mergeCell ref="B12:C12"/>
    <mergeCell ref="B13:C13"/>
    <mergeCell ref="B14:C14"/>
    <mergeCell ref="B15:C15"/>
    <mergeCell ref="B16:C16"/>
    <mergeCell ref="B17:C17"/>
    <mergeCell ref="B10:C10"/>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E6:E8"/>
    <mergeCell ref="F6:F8"/>
    <mergeCell ref="B1:S1"/>
    <mergeCell ref="U1:X1"/>
    <mergeCell ref="C3:S3"/>
    <mergeCell ref="T3:Y3"/>
    <mergeCell ref="B4:Y4"/>
    <mergeCell ref="B6:C8"/>
    <mergeCell ref="D6:D8"/>
  </mergeCells>
  <conditionalFormatting sqref="BQ9:BQ19">
    <cfRule type="cellIs" dxfId="7"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FD30F-D590-4678-BD29-9B9F55708CA8}">
  <sheetPr codeName="Hoja17">
    <tabColor rgb="FF6EB993"/>
  </sheetPr>
  <dimension ref="A1:BQ103"/>
  <sheetViews>
    <sheetView zoomScale="90" zoomScaleNormal="90" workbookViewId="0">
      <pane ySplit="8" topLeftCell="A9" activePane="bottomLeft" state="frozen"/>
      <selection pane="bottomLeft"/>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130</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82" t="s">
        <v>365</v>
      </c>
      <c r="D3" s="283"/>
      <c r="E3" s="283"/>
      <c r="F3" s="283"/>
      <c r="G3" s="283"/>
      <c r="H3" s="283"/>
      <c r="I3" s="283"/>
      <c r="J3" s="283"/>
      <c r="K3" s="283"/>
      <c r="L3" s="283"/>
      <c r="M3" s="283"/>
      <c r="N3" s="283"/>
      <c r="O3" s="283"/>
      <c r="P3" s="283"/>
      <c r="Q3" s="283"/>
      <c r="R3" s="283"/>
      <c r="S3" s="284"/>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63.75" x14ac:dyDescent="0.25">
      <c r="A9" s="116"/>
      <c r="B9" s="274" t="s">
        <v>366</v>
      </c>
      <c r="C9" s="307"/>
      <c r="D9" s="121" t="s">
        <v>367</v>
      </c>
      <c r="E9" s="143" t="s">
        <v>368</v>
      </c>
      <c r="F9" s="122">
        <f>H9+M9+R9+W9+AB9+AG9+AL9+AQ9+AV9+BA9+BF9+BK9</f>
        <v>2</v>
      </c>
      <c r="G9" s="40">
        <f>I9+N9+S9+X9+AC9+AH9+AM9+AR9+AW9+BB9+BG9+BL9</f>
        <v>1</v>
      </c>
      <c r="H9" s="122">
        <v>2</v>
      </c>
      <c r="I9" s="25">
        <f>IFERROR(H9/$F9,0)</f>
        <v>1</v>
      </c>
      <c r="J9" s="124"/>
      <c r="K9" s="25">
        <f>IFERROR(J9/$F9,0)</f>
        <v>0</v>
      </c>
      <c r="L9" s="123"/>
      <c r="M9" s="123"/>
      <c r="N9" s="25">
        <f>IFERROR(M9/$F9,0)</f>
        <v>0</v>
      </c>
      <c r="O9" s="123"/>
      <c r="P9" s="25">
        <f>IFERROR(O9/$F9,0)</f>
        <v>0</v>
      </c>
      <c r="Q9" s="123"/>
      <c r="R9" s="122"/>
      <c r="S9" s="25">
        <f>IFERROR(R9/$F9,0)</f>
        <v>0</v>
      </c>
      <c r="T9" s="123"/>
      <c r="U9" s="25">
        <f>IFERROR(T9/$F9,0)</f>
        <v>0</v>
      </c>
      <c r="V9" s="123"/>
      <c r="W9" s="123"/>
      <c r="X9" s="25">
        <f>IFERROR(W9/$F9,0)</f>
        <v>0</v>
      </c>
      <c r="Y9" s="123"/>
      <c r="Z9" s="25">
        <f>IFERROR(Y9/$F9,0)</f>
        <v>0</v>
      </c>
      <c r="AA9" s="123"/>
      <c r="AB9" s="125"/>
      <c r="AC9" s="26">
        <f>IFERROR(AB9/$F9,0)</f>
        <v>0</v>
      </c>
      <c r="AD9" s="125"/>
      <c r="AE9" s="26">
        <f>IFERROR(AD9/$F9,0)</f>
        <v>0</v>
      </c>
      <c r="AF9" s="125"/>
      <c r="AG9" s="125"/>
      <c r="AH9" s="26">
        <f>IFERROR(AG9/$F9,0)</f>
        <v>0</v>
      </c>
      <c r="AI9" s="125"/>
      <c r="AJ9" s="26">
        <f>IFERROR(AI9/$F9,0)</f>
        <v>0</v>
      </c>
      <c r="AK9" s="125"/>
      <c r="AL9" s="125"/>
      <c r="AM9" s="26">
        <f>IFERROR(AL9/$F9,0)</f>
        <v>0</v>
      </c>
      <c r="AN9" s="125"/>
      <c r="AO9" s="27">
        <f>IFERROR(AN9/$F9,0)</f>
        <v>0</v>
      </c>
      <c r="AP9" s="126"/>
      <c r="AQ9" s="126"/>
      <c r="AR9" s="27">
        <f>IFERROR(AQ9/$F9,0)</f>
        <v>0</v>
      </c>
      <c r="AS9" s="126"/>
      <c r="AT9" s="27">
        <f>IFERROR(AS9/$F9,0)</f>
        <v>0</v>
      </c>
      <c r="AU9" s="126"/>
      <c r="AV9" s="126"/>
      <c r="AW9" s="27">
        <f>IFERROR(AV9/$F9,0)</f>
        <v>0</v>
      </c>
      <c r="AX9" s="126"/>
      <c r="AY9" s="27">
        <f>IFERROR(AX9/$F9,0)</f>
        <v>0</v>
      </c>
      <c r="AZ9" s="126"/>
      <c r="BA9" s="126"/>
      <c r="BB9" s="27">
        <f>IFERROR(BA9/$F9,0)</f>
        <v>0</v>
      </c>
      <c r="BC9" s="126"/>
      <c r="BD9" s="27">
        <f>IFERROR(BC9/$F9,0)</f>
        <v>0</v>
      </c>
      <c r="BE9" s="126"/>
      <c r="BF9" s="126"/>
      <c r="BG9" s="27">
        <f>IFERROR(BF9/$F9,0)</f>
        <v>0</v>
      </c>
      <c r="BH9" s="126"/>
      <c r="BI9" s="27">
        <f>IFERROR(BH9/$F9,0)</f>
        <v>0</v>
      </c>
      <c r="BJ9" s="126"/>
      <c r="BK9" s="126"/>
      <c r="BL9" s="27">
        <f>IFERROR(BK9/$F9,0)</f>
        <v>0</v>
      </c>
      <c r="BM9" s="126"/>
      <c r="BN9" s="27">
        <f>IFERROR(BM9/$F9,0)</f>
        <v>0</v>
      </c>
      <c r="BO9" s="126"/>
      <c r="BP9" s="126">
        <f t="shared" ref="BP9" si="0">SUM(BM9,BH9,BC9,AX9,AS9,AN9,AI9,AD9,Y9,T9,O9,J9)</f>
        <v>0</v>
      </c>
      <c r="BQ9" s="28">
        <f>SUM(BN9,BI9,BD9,AY9,AT9,AO9,AJ9,AE9,Z9,U9,P9,K9)</f>
        <v>0</v>
      </c>
    </row>
    <row r="10" spans="1:69" ht="63.75" x14ac:dyDescent="0.25">
      <c r="A10" s="116"/>
      <c r="B10" s="276" t="s">
        <v>369</v>
      </c>
      <c r="C10" s="287"/>
      <c r="D10" s="144" t="s">
        <v>370</v>
      </c>
      <c r="E10" s="145" t="s">
        <v>371</v>
      </c>
      <c r="F10" s="146">
        <f t="shared" ref="F10:G11" si="1">H10+M10+R10+W10+AB10+AG10+AL10+AQ10+AV10+BA10+BF10+BK10</f>
        <v>9</v>
      </c>
      <c r="G10" s="41">
        <f t="shared" si="1"/>
        <v>1</v>
      </c>
      <c r="H10" s="146"/>
      <c r="I10" s="29">
        <f t="shared" ref="I10:I11" si="2">IFERROR(H10/$F10,0)</f>
        <v>0</v>
      </c>
      <c r="J10" s="147"/>
      <c r="K10" s="29">
        <f t="shared" ref="K10:K11" si="3">IFERROR(J10/$F10,0)</f>
        <v>0</v>
      </c>
      <c r="L10" s="147"/>
      <c r="M10" s="147"/>
      <c r="N10" s="29">
        <f t="shared" ref="N10:N11" si="4">IFERROR(M10/$F10,0)</f>
        <v>0</v>
      </c>
      <c r="O10" s="147"/>
      <c r="P10" s="29">
        <f t="shared" ref="P10:P11" si="5">IFERROR(O10/$F10,0)</f>
        <v>0</v>
      </c>
      <c r="Q10" s="147"/>
      <c r="R10" s="147">
        <v>4</v>
      </c>
      <c r="S10" s="29">
        <f t="shared" ref="S10:S11" si="6">IFERROR(R10/$F10,0)</f>
        <v>0.44444444444444442</v>
      </c>
      <c r="T10" s="147"/>
      <c r="U10" s="29">
        <f t="shared" ref="U10:U11" si="7">IFERROR(T10/$F10,0)</f>
        <v>0</v>
      </c>
      <c r="V10" s="147"/>
      <c r="W10" s="147">
        <v>2</v>
      </c>
      <c r="X10" s="29">
        <f t="shared" ref="X10:X11" si="8">IFERROR(W10/$F10,0)</f>
        <v>0.22222222222222221</v>
      </c>
      <c r="Y10" s="147"/>
      <c r="Z10" s="30">
        <f t="shared" ref="Z10:Z11" si="9">IFERROR(Y10/$F10,0)</f>
        <v>0</v>
      </c>
      <c r="AA10" s="148"/>
      <c r="AB10" s="148"/>
      <c r="AC10" s="30">
        <f t="shared" ref="AC10:AC11" si="10">IFERROR(AB10/$F10,0)</f>
        <v>0</v>
      </c>
      <c r="AD10" s="148"/>
      <c r="AE10" s="30">
        <f t="shared" ref="AE10:AE11" si="11">IFERROR(AD10/$F10,0)</f>
        <v>0</v>
      </c>
      <c r="AF10" s="148"/>
      <c r="AG10" s="148">
        <v>2</v>
      </c>
      <c r="AH10" s="30">
        <f t="shared" ref="AH10:AH11" si="12">IFERROR(AG10/$F10,0)</f>
        <v>0.22222222222222221</v>
      </c>
      <c r="AI10" s="148"/>
      <c r="AJ10" s="30">
        <f t="shared" ref="AJ10:AJ11" si="13">IFERROR(AI10/$F10,0)</f>
        <v>0</v>
      </c>
      <c r="AK10" s="148"/>
      <c r="AL10" s="148"/>
      <c r="AM10" s="30">
        <f t="shared" ref="AM10:AM11" si="14">IFERROR(AL10/$F10,0)</f>
        <v>0</v>
      </c>
      <c r="AN10" s="148"/>
      <c r="AO10" s="31">
        <f t="shared" ref="AO10:AO11" si="15">IFERROR(AN10/$F10,0)</f>
        <v>0</v>
      </c>
      <c r="AP10" s="149"/>
      <c r="AQ10" s="149">
        <v>1</v>
      </c>
      <c r="AR10" s="31">
        <f t="shared" ref="AR10:AR11" si="16">IFERROR(AQ10/$F10,0)</f>
        <v>0.1111111111111111</v>
      </c>
      <c r="AS10" s="149"/>
      <c r="AT10" s="31">
        <f t="shared" ref="AT10:AT11" si="17">IFERROR(AS10/$F10,0)</f>
        <v>0</v>
      </c>
      <c r="AU10" s="149"/>
      <c r="AV10" s="149"/>
      <c r="AW10" s="31">
        <f t="shared" ref="AW10:AW11" si="18">IFERROR(AV10/$F10,0)</f>
        <v>0</v>
      </c>
      <c r="AX10" s="149"/>
      <c r="AY10" s="31">
        <f t="shared" ref="AY10:AY11" si="19">IFERROR(AX10/$F10,0)</f>
        <v>0</v>
      </c>
      <c r="AZ10" s="149"/>
      <c r="BA10" s="149"/>
      <c r="BB10" s="31">
        <f t="shared" ref="BB10:BB11" si="20">IFERROR(BA10/$F10,0)</f>
        <v>0</v>
      </c>
      <c r="BC10" s="149"/>
      <c r="BD10" s="31">
        <f t="shared" ref="BD10:BD11" si="21">IFERROR(BC10/$F10,0)</f>
        <v>0</v>
      </c>
      <c r="BE10" s="149"/>
      <c r="BF10" s="149"/>
      <c r="BG10" s="31">
        <f t="shared" ref="BG10:BG11" si="22">IFERROR(BF10/$F10,0)</f>
        <v>0</v>
      </c>
      <c r="BH10" s="149"/>
      <c r="BI10" s="31">
        <f t="shared" ref="BI10:BI11" si="23">IFERROR(BH10/$F10,0)</f>
        <v>0</v>
      </c>
      <c r="BJ10" s="149"/>
      <c r="BK10" s="149"/>
      <c r="BL10" s="31">
        <f t="shared" ref="BL10:BL11" si="24">IFERROR(BK10/$F10,0)</f>
        <v>0</v>
      </c>
      <c r="BM10" s="149"/>
      <c r="BN10" s="31">
        <f t="shared" ref="BN10:BN11" si="25">IFERROR(BM10/$F10,0)</f>
        <v>0</v>
      </c>
      <c r="BO10" s="149"/>
      <c r="BP10" s="149">
        <f t="shared" ref="BP10:BP11" si="26">SUM(BM10,BH10,BC10,AX10,AS10,AN10,AI10,AD10,Y10,T10,O10,J10)</f>
        <v>0</v>
      </c>
      <c r="BQ10" s="32">
        <f t="shared" ref="BQ10:BQ11" si="27">SUM(BN10,BI10,BD10,AY10,AT10,AO10,AJ10,AE10,Z10,U10,P10,K10)</f>
        <v>0</v>
      </c>
    </row>
    <row r="11" spans="1:69" ht="64.5" thickBot="1" x14ac:dyDescent="0.3">
      <c r="A11" s="113"/>
      <c r="B11" s="278" t="s">
        <v>372</v>
      </c>
      <c r="C11" s="308"/>
      <c r="D11" s="154" t="s">
        <v>373</v>
      </c>
      <c r="E11" s="153" t="s">
        <v>374</v>
      </c>
      <c r="F11" s="146">
        <f t="shared" si="1"/>
        <v>12</v>
      </c>
      <c r="G11" s="41">
        <f t="shared" si="1"/>
        <v>0.99999999999999989</v>
      </c>
      <c r="H11" s="146"/>
      <c r="I11" s="29">
        <f t="shared" si="2"/>
        <v>0</v>
      </c>
      <c r="J11" s="147"/>
      <c r="K11" s="29">
        <f t="shared" si="3"/>
        <v>0</v>
      </c>
      <c r="L11" s="147"/>
      <c r="M11" s="147"/>
      <c r="N11" s="29">
        <f t="shared" si="4"/>
        <v>0</v>
      </c>
      <c r="O11" s="147"/>
      <c r="P11" s="29">
        <f t="shared" si="5"/>
        <v>0</v>
      </c>
      <c r="Q11" s="147"/>
      <c r="R11" s="147">
        <v>2</v>
      </c>
      <c r="S11" s="29">
        <f t="shared" si="6"/>
        <v>0.16666666666666666</v>
      </c>
      <c r="T11" s="147"/>
      <c r="U11" s="29">
        <f t="shared" si="7"/>
        <v>0</v>
      </c>
      <c r="V11" s="147"/>
      <c r="W11" s="147"/>
      <c r="X11" s="29">
        <f t="shared" si="8"/>
        <v>0</v>
      </c>
      <c r="Y11" s="147"/>
      <c r="Z11" s="30">
        <f t="shared" si="9"/>
        <v>0</v>
      </c>
      <c r="AA11" s="148"/>
      <c r="AB11" s="148"/>
      <c r="AC11" s="30">
        <f t="shared" si="10"/>
        <v>0</v>
      </c>
      <c r="AD11" s="148"/>
      <c r="AE11" s="30">
        <f t="shared" si="11"/>
        <v>0</v>
      </c>
      <c r="AF11" s="148"/>
      <c r="AG11" s="148">
        <v>4</v>
      </c>
      <c r="AH11" s="30">
        <f t="shared" si="12"/>
        <v>0.33333333333333331</v>
      </c>
      <c r="AI11" s="148"/>
      <c r="AJ11" s="30">
        <f t="shared" si="13"/>
        <v>0</v>
      </c>
      <c r="AK11" s="148"/>
      <c r="AL11" s="148"/>
      <c r="AM11" s="30">
        <f t="shared" si="14"/>
        <v>0</v>
      </c>
      <c r="AN11" s="148"/>
      <c r="AO11" s="31">
        <f t="shared" si="15"/>
        <v>0</v>
      </c>
      <c r="AP11" s="149"/>
      <c r="AQ11" s="149"/>
      <c r="AR11" s="31">
        <f t="shared" si="16"/>
        <v>0</v>
      </c>
      <c r="AS11" s="149"/>
      <c r="AT11" s="31">
        <f t="shared" si="17"/>
        <v>0</v>
      </c>
      <c r="AU11" s="149"/>
      <c r="AV11" s="149">
        <v>4</v>
      </c>
      <c r="AW11" s="31">
        <f t="shared" si="18"/>
        <v>0.33333333333333331</v>
      </c>
      <c r="AX11" s="149"/>
      <c r="AY11" s="31">
        <f t="shared" si="19"/>
        <v>0</v>
      </c>
      <c r="AZ11" s="149"/>
      <c r="BA11" s="149"/>
      <c r="BB11" s="31">
        <f t="shared" si="20"/>
        <v>0</v>
      </c>
      <c r="BC11" s="149"/>
      <c r="BD11" s="31">
        <f t="shared" si="21"/>
        <v>0</v>
      </c>
      <c r="BE11" s="149"/>
      <c r="BF11" s="149"/>
      <c r="BG11" s="31">
        <f t="shared" si="22"/>
        <v>0</v>
      </c>
      <c r="BH11" s="149"/>
      <c r="BI11" s="31">
        <f t="shared" si="23"/>
        <v>0</v>
      </c>
      <c r="BJ11" s="149"/>
      <c r="BK11" s="149">
        <v>2</v>
      </c>
      <c r="BL11" s="31">
        <f t="shared" si="24"/>
        <v>0.16666666666666666</v>
      </c>
      <c r="BM11" s="149"/>
      <c r="BN11" s="31">
        <f t="shared" si="25"/>
        <v>0</v>
      </c>
      <c r="BO11" s="149"/>
      <c r="BP11" s="149">
        <f t="shared" si="26"/>
        <v>0</v>
      </c>
      <c r="BQ11" s="32">
        <f t="shared" si="27"/>
        <v>0</v>
      </c>
    </row>
    <row r="12" spans="1:69" s="113" customFormat="1" ht="15.75" thickBot="1" x14ac:dyDescent="0.3">
      <c r="F12" s="127"/>
      <c r="G12" s="128">
        <f>AVERAGE(G9:G11)</f>
        <v>1</v>
      </c>
      <c r="H12" s="129"/>
      <c r="I12" s="38">
        <f>AVERAGE(I9:I11)</f>
        <v>0.33333333333333331</v>
      </c>
      <c r="J12" s="129"/>
      <c r="K12" s="128">
        <f>AVERAGE(K9:K11)</f>
        <v>0</v>
      </c>
      <c r="L12" s="129"/>
      <c r="M12" s="129"/>
      <c r="N12" s="38">
        <f>AVERAGE(N9:N11)</f>
        <v>0</v>
      </c>
      <c r="O12" s="129"/>
      <c r="P12" s="38">
        <f>AVERAGE(P9:P11)</f>
        <v>0</v>
      </c>
      <c r="Q12" s="129"/>
      <c r="R12" s="129"/>
      <c r="S12" s="38">
        <f>AVERAGE(S9:S11)</f>
        <v>0.20370370370370369</v>
      </c>
      <c r="T12" s="129"/>
      <c r="U12" s="38">
        <f>AVERAGE(U9:U11)</f>
        <v>0</v>
      </c>
      <c r="V12" s="129"/>
      <c r="W12" s="129"/>
      <c r="X12" s="38">
        <f>AVERAGE(X9:X11)</f>
        <v>7.407407407407407E-2</v>
      </c>
      <c r="Y12" s="129"/>
      <c r="Z12" s="38">
        <f>AVERAGE(Z9:Z11)</f>
        <v>0</v>
      </c>
      <c r="AA12" s="129"/>
      <c r="AB12" s="129"/>
      <c r="AC12" s="38">
        <f>AVERAGE(AC9:AC11)</f>
        <v>0</v>
      </c>
      <c r="AD12" s="129"/>
      <c r="AE12" s="38">
        <f>AVERAGE(AE9:AE11)</f>
        <v>0</v>
      </c>
      <c r="AF12" s="129"/>
      <c r="AG12" s="129"/>
      <c r="AH12" s="38">
        <f>AVERAGE(AH9:AH11)</f>
        <v>0.1851851851851852</v>
      </c>
      <c r="AI12" s="129"/>
      <c r="AJ12" s="38">
        <f>AVERAGE(AJ9:AJ11)</f>
        <v>0</v>
      </c>
      <c r="AK12" s="129"/>
      <c r="AL12" s="129"/>
      <c r="AM12" s="38">
        <f>AVERAGE(AM9:AM11)</f>
        <v>0</v>
      </c>
      <c r="AN12" s="129"/>
      <c r="AO12" s="38">
        <f>AVERAGE(AO9:AO11)</f>
        <v>0</v>
      </c>
      <c r="AP12" s="129"/>
      <c r="AQ12" s="129"/>
      <c r="AR12" s="38">
        <f>AVERAGE(AR9:AR11)</f>
        <v>3.7037037037037035E-2</v>
      </c>
      <c r="AS12" s="129"/>
      <c r="AT12" s="38">
        <f>AVERAGE(AT9:AT11)</f>
        <v>0</v>
      </c>
      <c r="AU12" s="129"/>
      <c r="AV12" s="129"/>
      <c r="AW12" s="38">
        <f>AVERAGE(AW9:AW11)</f>
        <v>0.1111111111111111</v>
      </c>
      <c r="AX12" s="129"/>
      <c r="AY12" s="38">
        <f>AVERAGE(AY9:AY11)</f>
        <v>0</v>
      </c>
      <c r="AZ12" s="129"/>
      <c r="BA12" s="129"/>
      <c r="BB12" s="38">
        <f>AVERAGE(BB9:BB11)</f>
        <v>0</v>
      </c>
      <c r="BC12" s="129"/>
      <c r="BD12" s="38">
        <f>AVERAGE(BD9:BD11)</f>
        <v>0</v>
      </c>
      <c r="BE12" s="129"/>
      <c r="BF12" s="129"/>
      <c r="BG12" s="38">
        <f>AVERAGE(BG9:BG11)</f>
        <v>0</v>
      </c>
      <c r="BH12" s="129"/>
      <c r="BI12" s="129">
        <f>AVERAGE(BI9:BI11)</f>
        <v>0</v>
      </c>
      <c r="BJ12" s="129"/>
      <c r="BK12" s="129"/>
      <c r="BL12" s="38">
        <f>AVERAGE(BL9:BL11)</f>
        <v>5.5555555555555552E-2</v>
      </c>
      <c r="BM12" s="129"/>
      <c r="BN12" s="128">
        <f>AVERAGE(BN9:BN11)</f>
        <v>0</v>
      </c>
      <c r="BO12" s="129"/>
      <c r="BP12" s="129"/>
      <c r="BQ12" s="39">
        <f>AVERAGE(BQ9:BQ11)</f>
        <v>0</v>
      </c>
    </row>
    <row r="13" spans="1:69" s="113" customFormat="1" x14ac:dyDescent="0.25">
      <c r="AR13" s="54"/>
    </row>
    <row r="14" spans="1:69" s="113" customFormat="1" x14ac:dyDescent="0.25"/>
    <row r="15" spans="1:69" s="113" customFormat="1" x14ac:dyDescent="0.25"/>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sheetData>
  <sheetProtection algorithmName="SHA-512" hashValue="SPKNoqzYKMAgxvdKeNMoemluFteKNxHuFUzjq8PUnIghheqSeUicioU+s9/fUyAVx57BYz9+MLmlCF5bCOAVpQ==" saltValue="uEpFizkzRDwG1uPKA6AgwA==" spinCount="100000" sheet="1" objects="1" scenarios="1" sort="0" autoFilter="0"/>
  <mergeCells count="28">
    <mergeCell ref="B9:C9"/>
    <mergeCell ref="B10:C10"/>
    <mergeCell ref="B11:C11"/>
    <mergeCell ref="B6:C8"/>
    <mergeCell ref="D6:D8"/>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E6:E8"/>
    <mergeCell ref="F6:F8"/>
    <mergeCell ref="B1:S1"/>
    <mergeCell ref="U1:X1"/>
    <mergeCell ref="C3:S3"/>
    <mergeCell ref="T3:Y3"/>
    <mergeCell ref="B4:Y4"/>
  </mergeCells>
  <conditionalFormatting sqref="BQ9:BQ12">
    <cfRule type="cellIs" dxfId="6"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139B-3D4B-4904-BA38-6E25322BB7A6}">
  <sheetPr codeName="Hoja18">
    <tabColor rgb="FF6EB993"/>
  </sheetPr>
  <dimension ref="A1:BQ105"/>
  <sheetViews>
    <sheetView zoomScale="90" zoomScaleNormal="90" workbookViewId="0">
      <pane ySplit="8" topLeftCell="A9" activePane="bottomLeft" state="frozen"/>
      <selection pane="bottomLeft"/>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32.8554687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136</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69" t="s">
        <v>375</v>
      </c>
      <c r="D3" s="270"/>
      <c r="E3" s="270"/>
      <c r="F3" s="270"/>
      <c r="G3" s="270"/>
      <c r="H3" s="270"/>
      <c r="I3" s="270"/>
      <c r="J3" s="270"/>
      <c r="K3" s="270"/>
      <c r="L3" s="270"/>
      <c r="M3" s="270"/>
      <c r="N3" s="270"/>
      <c r="O3" s="270"/>
      <c r="P3" s="270"/>
      <c r="Q3" s="270"/>
      <c r="R3" s="270"/>
      <c r="S3" s="271"/>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6.25"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84" customHeight="1" x14ac:dyDescent="0.25">
      <c r="A9" s="116"/>
      <c r="B9" s="285" t="s">
        <v>376</v>
      </c>
      <c r="C9" s="286"/>
      <c r="D9" s="121" t="s">
        <v>289</v>
      </c>
      <c r="E9" s="121" t="s">
        <v>377</v>
      </c>
      <c r="F9" s="122">
        <f>H9+M9+R9+W9+AB9+AG9+AL9+AQ9+AV9+BA9+BF9+BK9</f>
        <v>5</v>
      </c>
      <c r="G9" s="40">
        <f>I9+N9+S9+X9+AC9+AH9+AM9+AR9+AW9+BB9+BG9+BL9</f>
        <v>1</v>
      </c>
      <c r="H9" s="122">
        <v>1</v>
      </c>
      <c r="I9" s="25">
        <f>IFERROR(H9/$F9,0)</f>
        <v>0.2</v>
      </c>
      <c r="J9" s="123"/>
      <c r="K9" s="25">
        <f>IFERROR(J9/$F9,0)</f>
        <v>0</v>
      </c>
      <c r="L9" s="123"/>
      <c r="M9" s="123">
        <v>1</v>
      </c>
      <c r="N9" s="25">
        <f>IFERROR(M9/$F9,0)</f>
        <v>0.2</v>
      </c>
      <c r="O9" s="123"/>
      <c r="P9" s="25">
        <f>IFERROR(O9/$F9,0)</f>
        <v>0</v>
      </c>
      <c r="Q9" s="123"/>
      <c r="R9" s="122">
        <v>0</v>
      </c>
      <c r="S9" s="25">
        <f>IFERROR(R9/$F9,0)</f>
        <v>0</v>
      </c>
      <c r="T9" s="123"/>
      <c r="U9" s="25">
        <f>IFERROR(T9/$F9,0)</f>
        <v>0</v>
      </c>
      <c r="V9" s="123"/>
      <c r="W9" s="123">
        <v>0</v>
      </c>
      <c r="X9" s="25">
        <f>IFERROR(W9/$F9,0)</f>
        <v>0</v>
      </c>
      <c r="Y9" s="123"/>
      <c r="Z9" s="25">
        <f>IFERROR(Y9/$F9,0)</f>
        <v>0</v>
      </c>
      <c r="AA9" s="123"/>
      <c r="AB9" s="125">
        <v>1</v>
      </c>
      <c r="AC9" s="26">
        <f>IFERROR(AB9/$F9,0)</f>
        <v>0.2</v>
      </c>
      <c r="AD9" s="125"/>
      <c r="AE9" s="26">
        <f>IFERROR(AD9/$F9,0)</f>
        <v>0</v>
      </c>
      <c r="AF9" s="125"/>
      <c r="AG9" s="125">
        <v>0</v>
      </c>
      <c r="AH9" s="26">
        <f>IFERROR(AG9/$F9,0)</f>
        <v>0</v>
      </c>
      <c r="AI9" s="125"/>
      <c r="AJ9" s="26">
        <f>IFERROR(AI9/$F9,0)</f>
        <v>0</v>
      </c>
      <c r="AK9" s="125"/>
      <c r="AL9" s="125">
        <v>0</v>
      </c>
      <c r="AM9" s="26">
        <f>IFERROR(AL9/$F9,0)</f>
        <v>0</v>
      </c>
      <c r="AN9" s="125"/>
      <c r="AO9" s="27">
        <f>IFERROR(AN9/$F9,0)</f>
        <v>0</v>
      </c>
      <c r="AP9" s="126"/>
      <c r="AQ9" s="126">
        <v>1</v>
      </c>
      <c r="AR9" s="27">
        <f>IFERROR(AQ9/$F9,0)</f>
        <v>0.2</v>
      </c>
      <c r="AS9" s="126"/>
      <c r="AT9" s="27">
        <f>IFERROR(AS9/$F9,0)</f>
        <v>0</v>
      </c>
      <c r="AU9" s="126"/>
      <c r="AV9" s="126">
        <v>0</v>
      </c>
      <c r="AW9" s="27">
        <f>IFERROR(AV9/$F9,0)</f>
        <v>0</v>
      </c>
      <c r="AX9" s="126"/>
      <c r="AY9" s="27">
        <f>IFERROR(AX9/$F9,0)</f>
        <v>0</v>
      </c>
      <c r="AZ9" s="126"/>
      <c r="BA9" s="126">
        <v>1</v>
      </c>
      <c r="BB9" s="27">
        <f>IFERROR(BA9/$F9,0)</f>
        <v>0.2</v>
      </c>
      <c r="BC9" s="126"/>
      <c r="BD9" s="27">
        <f>IFERROR(BC9/$F9,0)</f>
        <v>0</v>
      </c>
      <c r="BE9" s="126"/>
      <c r="BF9" s="126">
        <v>0</v>
      </c>
      <c r="BG9" s="27">
        <f>IFERROR(BF9/$F9,0)</f>
        <v>0</v>
      </c>
      <c r="BH9" s="126"/>
      <c r="BI9" s="27">
        <f>IFERROR(BH9/$F9,0)</f>
        <v>0</v>
      </c>
      <c r="BJ9" s="126"/>
      <c r="BK9" s="126">
        <v>0</v>
      </c>
      <c r="BL9" s="27">
        <f>IFERROR(BK9/$F9,0)</f>
        <v>0</v>
      </c>
      <c r="BM9" s="126"/>
      <c r="BN9" s="27">
        <f>IFERROR(BM9/$F9,0)</f>
        <v>0</v>
      </c>
      <c r="BO9" s="126"/>
      <c r="BP9" s="126">
        <f>SUM(BM9,BH9,BC9,AX9,AS9,AN9,AI9,AD9,Y9,T9,O9,J9)</f>
        <v>0</v>
      </c>
      <c r="BQ9" s="28">
        <f>SUM(BN9,BI9,BD9,AY9,AT9,AO9,AJ9,AE9,Z9,U9,P9,K9)</f>
        <v>0</v>
      </c>
    </row>
    <row r="10" spans="1:69" ht="63.75" x14ac:dyDescent="0.25">
      <c r="A10" s="116"/>
      <c r="B10" s="276" t="s">
        <v>378</v>
      </c>
      <c r="C10" s="287"/>
      <c r="D10" s="144" t="s">
        <v>289</v>
      </c>
      <c r="E10" s="144" t="s">
        <v>377</v>
      </c>
      <c r="F10" s="146">
        <f t="shared" ref="F10:G13" si="0">H10+M10+R10+W10+AB10+AG10+AL10+AQ10+AV10+BA10+BF10+BK10</f>
        <v>2</v>
      </c>
      <c r="G10" s="41">
        <f t="shared" si="0"/>
        <v>1</v>
      </c>
      <c r="H10" s="146">
        <v>0</v>
      </c>
      <c r="I10" s="29">
        <f t="shared" ref="I10:I13" si="1">IFERROR(H10/$F10,0)</f>
        <v>0</v>
      </c>
      <c r="J10" s="147"/>
      <c r="K10" s="29">
        <f t="shared" ref="K10:K13" si="2">IFERROR(J10/$F10,0)</f>
        <v>0</v>
      </c>
      <c r="L10" s="147"/>
      <c r="M10" s="147">
        <v>0</v>
      </c>
      <c r="N10" s="29">
        <f t="shared" ref="N10:N13" si="3">IFERROR(M10/$F10,0)</f>
        <v>0</v>
      </c>
      <c r="O10" s="147"/>
      <c r="P10" s="29">
        <f t="shared" ref="P10:P13" si="4">IFERROR(O10/$F10,0)</f>
        <v>0</v>
      </c>
      <c r="Q10" s="147"/>
      <c r="R10" s="147">
        <v>1</v>
      </c>
      <c r="S10" s="29">
        <f t="shared" ref="S10:S13" si="5">IFERROR(R10/$F10,0)</f>
        <v>0.5</v>
      </c>
      <c r="T10" s="147"/>
      <c r="U10" s="29">
        <f t="shared" ref="U10:U13" si="6">IFERROR(T10/$F10,0)</f>
        <v>0</v>
      </c>
      <c r="V10" s="147"/>
      <c r="W10" s="147">
        <v>0</v>
      </c>
      <c r="X10" s="29">
        <f t="shared" ref="X10:X13" si="7">IFERROR(W10/$F10,0)</f>
        <v>0</v>
      </c>
      <c r="Y10" s="147"/>
      <c r="Z10" s="30">
        <f t="shared" ref="Z10:Z13" si="8">IFERROR(Y10/$F10,0)</f>
        <v>0</v>
      </c>
      <c r="AA10" s="148"/>
      <c r="AB10" s="148">
        <v>1</v>
      </c>
      <c r="AC10" s="30">
        <f t="shared" ref="AC10:AC13" si="9">IFERROR(AB10/$F10,0)</f>
        <v>0.5</v>
      </c>
      <c r="AD10" s="148"/>
      <c r="AE10" s="30">
        <f t="shared" ref="AE10:AE13" si="10">IFERROR(AD10/$F10,0)</f>
        <v>0</v>
      </c>
      <c r="AF10" s="148"/>
      <c r="AG10" s="148">
        <v>0</v>
      </c>
      <c r="AH10" s="30">
        <f t="shared" ref="AH10:AH13" si="11">IFERROR(AG10/$F10,0)</f>
        <v>0</v>
      </c>
      <c r="AI10" s="148"/>
      <c r="AJ10" s="30">
        <f t="shared" ref="AJ10:AJ13" si="12">IFERROR(AI10/$F10,0)</f>
        <v>0</v>
      </c>
      <c r="AK10" s="148"/>
      <c r="AL10" s="148">
        <v>0</v>
      </c>
      <c r="AM10" s="30">
        <f t="shared" ref="AM10:AM13" si="13">IFERROR(AL10/$F10,0)</f>
        <v>0</v>
      </c>
      <c r="AN10" s="148"/>
      <c r="AO10" s="31">
        <f t="shared" ref="AO10:AO13" si="14">IFERROR(AN10/$F10,0)</f>
        <v>0</v>
      </c>
      <c r="AP10" s="149"/>
      <c r="AQ10" s="149">
        <v>0</v>
      </c>
      <c r="AR10" s="31">
        <f t="shared" ref="AR10:AR13" si="15">IFERROR(AQ10/$F10,0)</f>
        <v>0</v>
      </c>
      <c r="AS10" s="149"/>
      <c r="AT10" s="31">
        <f t="shared" ref="AT10:AT13" si="16">IFERROR(AS10/$F10,0)</f>
        <v>0</v>
      </c>
      <c r="AU10" s="149"/>
      <c r="AV10" s="149">
        <v>0</v>
      </c>
      <c r="AW10" s="31">
        <f t="shared" ref="AW10:AW13" si="17">IFERROR(AV10/$F10,0)</f>
        <v>0</v>
      </c>
      <c r="AX10" s="149"/>
      <c r="AY10" s="31">
        <f t="shared" ref="AY10:AY13" si="18">IFERROR(AX10/$F10,0)</f>
        <v>0</v>
      </c>
      <c r="AZ10" s="149"/>
      <c r="BA10" s="149">
        <v>0</v>
      </c>
      <c r="BB10" s="31">
        <f t="shared" ref="BB10:BB13" si="19">IFERROR(BA10/$F10,0)</f>
        <v>0</v>
      </c>
      <c r="BC10" s="149"/>
      <c r="BD10" s="31">
        <f t="shared" ref="BD10:BD13" si="20">IFERROR(BC10/$F10,0)</f>
        <v>0</v>
      </c>
      <c r="BE10" s="149"/>
      <c r="BF10" s="149">
        <v>0</v>
      </c>
      <c r="BG10" s="31">
        <f t="shared" ref="BG10:BG13" si="21">IFERROR(BF10/$F10,0)</f>
        <v>0</v>
      </c>
      <c r="BH10" s="149"/>
      <c r="BI10" s="31">
        <f t="shared" ref="BI10:BI13" si="22">IFERROR(BH10/$F10,0)</f>
        <v>0</v>
      </c>
      <c r="BJ10" s="149"/>
      <c r="BK10" s="149">
        <v>0</v>
      </c>
      <c r="BL10" s="31">
        <f t="shared" ref="BL10:BL13" si="23">IFERROR(BK10/$F10,0)</f>
        <v>0</v>
      </c>
      <c r="BM10" s="149"/>
      <c r="BN10" s="31">
        <f t="shared" ref="BN10:BN13" si="24">IFERROR(BM10/$F10,0)</f>
        <v>0</v>
      </c>
      <c r="BO10" s="149"/>
      <c r="BP10" s="149">
        <f t="shared" ref="BP10:BP13" si="25">SUM(BM10,BH10,BC10,AX10,AS10,AN10,AI10,AD10,Y10,T10,O10,J10)</f>
        <v>0</v>
      </c>
      <c r="BQ10" s="32">
        <f t="shared" ref="BQ10:BQ13" si="26">SUM(BN10,BI10,BD10,AY10,AT10,AO10,AJ10,AE10,Z10,U10,P10,K10)</f>
        <v>0</v>
      </c>
    </row>
    <row r="11" spans="1:69" ht="63.75" x14ac:dyDescent="0.25">
      <c r="A11" s="113"/>
      <c r="B11" s="276" t="s">
        <v>379</v>
      </c>
      <c r="C11" s="287"/>
      <c r="D11" s="144" t="s">
        <v>289</v>
      </c>
      <c r="E11" s="144" t="s">
        <v>377</v>
      </c>
      <c r="F11" s="146">
        <f t="shared" si="0"/>
        <v>1</v>
      </c>
      <c r="G11" s="41">
        <f t="shared" si="0"/>
        <v>1</v>
      </c>
      <c r="H11" s="146">
        <v>1</v>
      </c>
      <c r="I11" s="29">
        <f t="shared" si="1"/>
        <v>1</v>
      </c>
      <c r="J11" s="147"/>
      <c r="K11" s="29">
        <f t="shared" si="2"/>
        <v>0</v>
      </c>
      <c r="L11" s="147"/>
      <c r="M11" s="147">
        <v>0</v>
      </c>
      <c r="N11" s="29">
        <f t="shared" si="3"/>
        <v>0</v>
      </c>
      <c r="O11" s="147"/>
      <c r="P11" s="29">
        <f t="shared" si="4"/>
        <v>0</v>
      </c>
      <c r="Q11" s="147"/>
      <c r="R11" s="147">
        <v>0</v>
      </c>
      <c r="S11" s="29">
        <f t="shared" si="5"/>
        <v>0</v>
      </c>
      <c r="T11" s="147"/>
      <c r="U11" s="29">
        <f t="shared" si="6"/>
        <v>0</v>
      </c>
      <c r="V11" s="147"/>
      <c r="W11" s="147">
        <v>0</v>
      </c>
      <c r="X11" s="29">
        <f t="shared" si="7"/>
        <v>0</v>
      </c>
      <c r="Y11" s="147"/>
      <c r="Z11" s="30">
        <f t="shared" si="8"/>
        <v>0</v>
      </c>
      <c r="AA11" s="148"/>
      <c r="AB11" s="148">
        <v>0</v>
      </c>
      <c r="AC11" s="30">
        <f t="shared" si="9"/>
        <v>0</v>
      </c>
      <c r="AD11" s="148"/>
      <c r="AE11" s="30">
        <f t="shared" si="10"/>
        <v>0</v>
      </c>
      <c r="AF11" s="148"/>
      <c r="AG11" s="148">
        <v>0</v>
      </c>
      <c r="AH11" s="30">
        <f t="shared" si="11"/>
        <v>0</v>
      </c>
      <c r="AI11" s="148"/>
      <c r="AJ11" s="30">
        <f t="shared" si="12"/>
        <v>0</v>
      </c>
      <c r="AK11" s="148"/>
      <c r="AL11" s="148">
        <v>0</v>
      </c>
      <c r="AM11" s="30">
        <f t="shared" si="13"/>
        <v>0</v>
      </c>
      <c r="AN11" s="148"/>
      <c r="AO11" s="31">
        <f t="shared" si="14"/>
        <v>0</v>
      </c>
      <c r="AP11" s="149"/>
      <c r="AQ11" s="149">
        <v>0</v>
      </c>
      <c r="AR11" s="31">
        <f t="shared" si="15"/>
        <v>0</v>
      </c>
      <c r="AS11" s="149"/>
      <c r="AT11" s="31">
        <f t="shared" si="16"/>
        <v>0</v>
      </c>
      <c r="AU11" s="149"/>
      <c r="AV11" s="149">
        <v>0</v>
      </c>
      <c r="AW11" s="31">
        <f t="shared" si="17"/>
        <v>0</v>
      </c>
      <c r="AX11" s="149"/>
      <c r="AY11" s="31">
        <f t="shared" si="18"/>
        <v>0</v>
      </c>
      <c r="AZ11" s="149"/>
      <c r="BA11" s="149">
        <v>0</v>
      </c>
      <c r="BB11" s="31">
        <f t="shared" si="19"/>
        <v>0</v>
      </c>
      <c r="BC11" s="149"/>
      <c r="BD11" s="31">
        <f t="shared" si="20"/>
        <v>0</v>
      </c>
      <c r="BE11" s="149"/>
      <c r="BF11" s="149">
        <v>0</v>
      </c>
      <c r="BG11" s="31">
        <f t="shared" si="21"/>
        <v>0</v>
      </c>
      <c r="BH11" s="149"/>
      <c r="BI11" s="31">
        <f t="shared" si="22"/>
        <v>0</v>
      </c>
      <c r="BJ11" s="149"/>
      <c r="BK11" s="149">
        <v>0</v>
      </c>
      <c r="BL11" s="31">
        <f t="shared" si="23"/>
        <v>0</v>
      </c>
      <c r="BM11" s="149"/>
      <c r="BN11" s="31">
        <f t="shared" si="24"/>
        <v>0</v>
      </c>
      <c r="BO11" s="149"/>
      <c r="BP11" s="149">
        <f t="shared" si="25"/>
        <v>0</v>
      </c>
      <c r="BQ11" s="32">
        <f t="shared" si="26"/>
        <v>0</v>
      </c>
    </row>
    <row r="12" spans="1:69" ht="90.75" customHeight="1" x14ac:dyDescent="0.25">
      <c r="A12" s="113"/>
      <c r="B12" s="276" t="s">
        <v>380</v>
      </c>
      <c r="C12" s="287"/>
      <c r="D12" s="144" t="s">
        <v>289</v>
      </c>
      <c r="E12" s="144" t="s">
        <v>377</v>
      </c>
      <c r="F12" s="146">
        <f t="shared" si="0"/>
        <v>17</v>
      </c>
      <c r="G12" s="41">
        <f t="shared" si="0"/>
        <v>1</v>
      </c>
      <c r="H12" s="146">
        <v>0</v>
      </c>
      <c r="I12" s="29">
        <f t="shared" si="1"/>
        <v>0</v>
      </c>
      <c r="J12" s="147"/>
      <c r="K12" s="29">
        <f t="shared" si="2"/>
        <v>0</v>
      </c>
      <c r="L12" s="147"/>
      <c r="M12" s="150">
        <v>1</v>
      </c>
      <c r="N12" s="29">
        <f t="shared" si="3"/>
        <v>5.8823529411764705E-2</v>
      </c>
      <c r="O12" s="151"/>
      <c r="P12" s="33">
        <f t="shared" si="4"/>
        <v>0</v>
      </c>
      <c r="Q12" s="147" t="s">
        <v>381</v>
      </c>
      <c r="R12" s="150">
        <v>1</v>
      </c>
      <c r="S12" s="29">
        <f t="shared" si="5"/>
        <v>5.8823529411764705E-2</v>
      </c>
      <c r="T12" s="150"/>
      <c r="U12" s="29">
        <f t="shared" si="6"/>
        <v>0</v>
      </c>
      <c r="V12" s="147"/>
      <c r="W12" s="150">
        <v>4</v>
      </c>
      <c r="X12" s="29">
        <f t="shared" si="7"/>
        <v>0.23529411764705882</v>
      </c>
      <c r="Y12" s="150"/>
      <c r="Z12" s="30">
        <f t="shared" si="8"/>
        <v>0</v>
      </c>
      <c r="AA12" s="148"/>
      <c r="AB12" s="148">
        <v>2</v>
      </c>
      <c r="AC12" s="30">
        <f t="shared" si="9"/>
        <v>0.11764705882352941</v>
      </c>
      <c r="AD12" s="148"/>
      <c r="AE12" s="30">
        <f t="shared" si="10"/>
        <v>0</v>
      </c>
      <c r="AF12" s="148"/>
      <c r="AG12" s="148">
        <v>1</v>
      </c>
      <c r="AH12" s="30">
        <f t="shared" si="11"/>
        <v>5.8823529411764705E-2</v>
      </c>
      <c r="AI12" s="148"/>
      <c r="AJ12" s="30">
        <f t="shared" si="12"/>
        <v>0</v>
      </c>
      <c r="AK12" s="148"/>
      <c r="AL12" s="148">
        <v>1</v>
      </c>
      <c r="AM12" s="30">
        <f t="shared" si="13"/>
        <v>5.8823529411764705E-2</v>
      </c>
      <c r="AN12" s="148"/>
      <c r="AO12" s="31">
        <f t="shared" si="14"/>
        <v>0</v>
      </c>
      <c r="AP12" s="149"/>
      <c r="AQ12" s="149">
        <v>2</v>
      </c>
      <c r="AR12" s="31">
        <f t="shared" si="15"/>
        <v>0.11764705882352941</v>
      </c>
      <c r="AS12" s="149"/>
      <c r="AT12" s="31">
        <f t="shared" si="16"/>
        <v>0</v>
      </c>
      <c r="AU12" s="149"/>
      <c r="AV12" s="149">
        <v>3</v>
      </c>
      <c r="AW12" s="31">
        <f t="shared" si="17"/>
        <v>0.17647058823529413</v>
      </c>
      <c r="AX12" s="149"/>
      <c r="AY12" s="31">
        <f t="shared" si="18"/>
        <v>0</v>
      </c>
      <c r="AZ12" s="149"/>
      <c r="BA12" s="149">
        <v>1</v>
      </c>
      <c r="BB12" s="31">
        <f t="shared" si="19"/>
        <v>5.8823529411764705E-2</v>
      </c>
      <c r="BC12" s="149"/>
      <c r="BD12" s="31">
        <f t="shared" si="20"/>
        <v>0</v>
      </c>
      <c r="BE12" s="149"/>
      <c r="BF12" s="149">
        <v>1</v>
      </c>
      <c r="BG12" s="31">
        <f t="shared" si="21"/>
        <v>5.8823529411764705E-2</v>
      </c>
      <c r="BH12" s="149"/>
      <c r="BI12" s="31">
        <f t="shared" si="22"/>
        <v>0</v>
      </c>
      <c r="BJ12" s="149"/>
      <c r="BK12" s="149">
        <v>0</v>
      </c>
      <c r="BL12" s="31">
        <f t="shared" si="23"/>
        <v>0</v>
      </c>
      <c r="BM12" s="149"/>
      <c r="BN12" s="31">
        <f t="shared" si="24"/>
        <v>0</v>
      </c>
      <c r="BO12" s="149"/>
      <c r="BP12" s="149">
        <f t="shared" si="25"/>
        <v>0</v>
      </c>
      <c r="BQ12" s="32">
        <f t="shared" si="26"/>
        <v>0</v>
      </c>
    </row>
    <row r="13" spans="1:69" ht="64.5" customHeight="1" thickBot="1" x14ac:dyDescent="0.3">
      <c r="A13" s="113"/>
      <c r="B13" s="276" t="s">
        <v>382</v>
      </c>
      <c r="C13" s="287"/>
      <c r="D13" s="144" t="s">
        <v>289</v>
      </c>
      <c r="E13" s="144" t="s">
        <v>377</v>
      </c>
      <c r="F13" s="146">
        <f t="shared" si="0"/>
        <v>5</v>
      </c>
      <c r="G13" s="41">
        <f t="shared" si="0"/>
        <v>1</v>
      </c>
      <c r="H13" s="146">
        <v>0</v>
      </c>
      <c r="I13" s="29">
        <f t="shared" si="1"/>
        <v>0</v>
      </c>
      <c r="J13" s="147"/>
      <c r="K13" s="29">
        <f t="shared" si="2"/>
        <v>0</v>
      </c>
      <c r="L13" s="147"/>
      <c r="M13" s="147">
        <v>0</v>
      </c>
      <c r="N13" s="29">
        <f t="shared" si="3"/>
        <v>0</v>
      </c>
      <c r="O13" s="147"/>
      <c r="P13" s="29">
        <f t="shared" si="4"/>
        <v>0</v>
      </c>
      <c r="Q13" s="147"/>
      <c r="R13" s="147">
        <v>1</v>
      </c>
      <c r="S13" s="29">
        <f t="shared" si="5"/>
        <v>0.2</v>
      </c>
      <c r="T13" s="147"/>
      <c r="U13" s="29">
        <f t="shared" si="6"/>
        <v>0</v>
      </c>
      <c r="V13" s="147"/>
      <c r="W13" s="147">
        <v>0</v>
      </c>
      <c r="X13" s="29">
        <f t="shared" si="7"/>
        <v>0</v>
      </c>
      <c r="Y13" s="147"/>
      <c r="Z13" s="30">
        <f t="shared" si="8"/>
        <v>0</v>
      </c>
      <c r="AA13" s="148"/>
      <c r="AB13" s="148">
        <v>0</v>
      </c>
      <c r="AC13" s="30">
        <f t="shared" si="9"/>
        <v>0</v>
      </c>
      <c r="AD13" s="148"/>
      <c r="AE13" s="30">
        <f t="shared" si="10"/>
        <v>0</v>
      </c>
      <c r="AF13" s="148"/>
      <c r="AG13" s="148">
        <v>1</v>
      </c>
      <c r="AH13" s="30">
        <f t="shared" si="11"/>
        <v>0.2</v>
      </c>
      <c r="AI13" s="148"/>
      <c r="AJ13" s="30">
        <f t="shared" si="12"/>
        <v>0</v>
      </c>
      <c r="AK13" s="148"/>
      <c r="AL13" s="148">
        <v>0</v>
      </c>
      <c r="AM13" s="30">
        <f t="shared" si="13"/>
        <v>0</v>
      </c>
      <c r="AN13" s="148"/>
      <c r="AO13" s="31">
        <f t="shared" si="14"/>
        <v>0</v>
      </c>
      <c r="AP13" s="149"/>
      <c r="AQ13" s="149">
        <v>0</v>
      </c>
      <c r="AR13" s="31">
        <f t="shared" si="15"/>
        <v>0</v>
      </c>
      <c r="AS13" s="149"/>
      <c r="AT13" s="31">
        <f t="shared" si="16"/>
        <v>0</v>
      </c>
      <c r="AU13" s="149"/>
      <c r="AV13" s="149">
        <v>1</v>
      </c>
      <c r="AW13" s="31">
        <f t="shared" si="17"/>
        <v>0.2</v>
      </c>
      <c r="AX13" s="149"/>
      <c r="AY13" s="31">
        <f t="shared" si="18"/>
        <v>0</v>
      </c>
      <c r="AZ13" s="149"/>
      <c r="BA13" s="149">
        <v>0</v>
      </c>
      <c r="BB13" s="31">
        <f t="shared" si="19"/>
        <v>0</v>
      </c>
      <c r="BC13" s="149"/>
      <c r="BD13" s="31">
        <f t="shared" si="20"/>
        <v>0</v>
      </c>
      <c r="BE13" s="149"/>
      <c r="BF13" s="149">
        <v>0</v>
      </c>
      <c r="BG13" s="31">
        <f t="shared" si="21"/>
        <v>0</v>
      </c>
      <c r="BH13" s="149"/>
      <c r="BI13" s="31">
        <f t="shared" si="22"/>
        <v>0</v>
      </c>
      <c r="BJ13" s="149"/>
      <c r="BK13" s="149">
        <v>2</v>
      </c>
      <c r="BL13" s="31">
        <f t="shared" si="23"/>
        <v>0.4</v>
      </c>
      <c r="BM13" s="149"/>
      <c r="BN13" s="31">
        <f t="shared" si="24"/>
        <v>0</v>
      </c>
      <c r="BO13" s="149"/>
      <c r="BP13" s="149">
        <f t="shared" si="25"/>
        <v>0</v>
      </c>
      <c r="BQ13" s="32">
        <f t="shared" si="26"/>
        <v>0</v>
      </c>
    </row>
    <row r="14" spans="1:69" s="113" customFormat="1" ht="15.75" thickBot="1" x14ac:dyDescent="0.3">
      <c r="F14" s="127"/>
      <c r="G14" s="128">
        <f>AVERAGE(G9:G13)</f>
        <v>1</v>
      </c>
      <c r="H14" s="129"/>
      <c r="I14" s="38">
        <f>AVERAGE(I9:I13)</f>
        <v>0.24</v>
      </c>
      <c r="J14" s="129"/>
      <c r="K14" s="128">
        <f>AVERAGE(K9:K13)</f>
        <v>0</v>
      </c>
      <c r="L14" s="129"/>
      <c r="M14" s="129"/>
      <c r="N14" s="38">
        <f>AVERAGE(N9:N13)</f>
        <v>5.1764705882352949E-2</v>
      </c>
      <c r="O14" s="129"/>
      <c r="P14" s="38">
        <f>AVERAGE(P9:P13)</f>
        <v>0</v>
      </c>
      <c r="Q14" s="129"/>
      <c r="R14" s="129"/>
      <c r="S14" s="38">
        <f>AVERAGE(S9:S13)</f>
        <v>0.15176470588235294</v>
      </c>
      <c r="T14" s="129"/>
      <c r="U14" s="38">
        <f>AVERAGE(U9:U13)</f>
        <v>0</v>
      </c>
      <c r="V14" s="129"/>
      <c r="W14" s="129"/>
      <c r="X14" s="38">
        <f>AVERAGE(X9:X13)</f>
        <v>4.7058823529411764E-2</v>
      </c>
      <c r="Y14" s="129"/>
      <c r="Z14" s="38">
        <f>AVERAGE(Z9:Z13)</f>
        <v>0</v>
      </c>
      <c r="AA14" s="129"/>
      <c r="AB14" s="129"/>
      <c r="AC14" s="38">
        <f>AVERAGE(AC9:AC13)</f>
        <v>0.16352941176470587</v>
      </c>
      <c r="AD14" s="129"/>
      <c r="AE14" s="38">
        <f>AVERAGE(AE9:AE13)</f>
        <v>0</v>
      </c>
      <c r="AF14" s="129"/>
      <c r="AG14" s="129"/>
      <c r="AH14" s="38">
        <f>AVERAGE(AH9:AH13)</f>
        <v>5.1764705882352949E-2</v>
      </c>
      <c r="AI14" s="129"/>
      <c r="AJ14" s="38">
        <f>AVERAGE(AJ9:AJ13)</f>
        <v>0</v>
      </c>
      <c r="AK14" s="129"/>
      <c r="AL14" s="129"/>
      <c r="AM14" s="38">
        <f>AVERAGE(AM9:AM13)</f>
        <v>1.1764705882352941E-2</v>
      </c>
      <c r="AN14" s="129"/>
      <c r="AO14" s="38">
        <f>AVERAGE(AO9:AO13)</f>
        <v>0</v>
      </c>
      <c r="AP14" s="129"/>
      <c r="AQ14" s="129"/>
      <c r="AR14" s="38">
        <f>AVERAGE(AR9:AR13)</f>
        <v>6.3529411764705876E-2</v>
      </c>
      <c r="AS14" s="129"/>
      <c r="AT14" s="38">
        <f>AVERAGE(AT9:AT13)</f>
        <v>0</v>
      </c>
      <c r="AU14" s="129"/>
      <c r="AV14" s="129"/>
      <c r="AW14" s="38">
        <f>AVERAGE(AW9:AW13)</f>
        <v>7.5294117647058817E-2</v>
      </c>
      <c r="AX14" s="129"/>
      <c r="AY14" s="38">
        <f>AVERAGE(AY9:AY13)</f>
        <v>0</v>
      </c>
      <c r="AZ14" s="129"/>
      <c r="BA14" s="129"/>
      <c r="BB14" s="38">
        <f>AVERAGE(BB9:BB13)</f>
        <v>5.1764705882352949E-2</v>
      </c>
      <c r="BC14" s="129"/>
      <c r="BD14" s="38">
        <f>AVERAGE(BD9:BD13)</f>
        <v>0</v>
      </c>
      <c r="BE14" s="129"/>
      <c r="BF14" s="129"/>
      <c r="BG14" s="38">
        <f>AVERAGE(BG9:BG13)</f>
        <v>1.1764705882352941E-2</v>
      </c>
      <c r="BH14" s="129"/>
      <c r="BI14" s="129">
        <f>AVERAGE(BI9:BI13)</f>
        <v>0</v>
      </c>
      <c r="BJ14" s="129"/>
      <c r="BK14" s="129"/>
      <c r="BL14" s="38">
        <f>AVERAGE(BL9:BL13)</f>
        <v>0.08</v>
      </c>
      <c r="BM14" s="129"/>
      <c r="BN14" s="128">
        <f>AVERAGE(BN9:BN13)</f>
        <v>0</v>
      </c>
      <c r="BO14" s="129"/>
      <c r="BP14" s="129"/>
      <c r="BQ14" s="39">
        <f>AVERAGE(BQ9:BQ13)</f>
        <v>0</v>
      </c>
    </row>
    <row r="15" spans="1:69" s="113" customFormat="1" x14ac:dyDescent="0.25">
      <c r="AR15" s="54"/>
    </row>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row r="104" s="113" customFormat="1" x14ac:dyDescent="0.25"/>
    <row r="105" s="113" customFormat="1" x14ac:dyDescent="0.25"/>
  </sheetData>
  <sheetProtection algorithmName="SHA-512" hashValue="S/6XmbxnOdfh9uafwaAUKgfWl11kFauvPDMyJ8L1ycGMrqi02Z4QUghpqPfqXY0qfAEpjNWeevNZkpVcw1zGfw==" saltValue="ldRF7lHD8W8ugm+wN/WfGg==" spinCount="100000" sheet="1" objects="1" scenarios="1" sort="0" autoFilter="0"/>
  <mergeCells count="30">
    <mergeCell ref="B10:C10"/>
    <mergeCell ref="B11:C11"/>
    <mergeCell ref="B12:C12"/>
    <mergeCell ref="B13:C13"/>
    <mergeCell ref="B6:C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D6:D8"/>
    <mergeCell ref="E6:E8"/>
    <mergeCell ref="F6:F8"/>
    <mergeCell ref="B1:S1"/>
    <mergeCell ref="U1:X1"/>
    <mergeCell ref="C3:S3"/>
    <mergeCell ref="T3:Y3"/>
    <mergeCell ref="B4:Y4"/>
  </mergeCells>
  <conditionalFormatting sqref="BQ9:BQ14">
    <cfRule type="cellIs" dxfId="5"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C88E3-0E57-4BD4-AF59-A1A5C260A193}">
  <sheetPr codeName="Hoja20">
    <tabColor rgb="FF6EB993"/>
  </sheetPr>
  <dimension ref="A1:BQ103"/>
  <sheetViews>
    <sheetView zoomScale="90" zoomScaleNormal="90" workbookViewId="0"/>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137</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69" t="s">
        <v>383</v>
      </c>
      <c r="D3" s="270"/>
      <c r="E3" s="270"/>
      <c r="F3" s="270"/>
      <c r="G3" s="270"/>
      <c r="H3" s="270"/>
      <c r="I3" s="270"/>
      <c r="J3" s="270"/>
      <c r="K3" s="270"/>
      <c r="L3" s="270"/>
      <c r="M3" s="270"/>
      <c r="N3" s="270"/>
      <c r="O3" s="270"/>
      <c r="P3" s="270"/>
      <c r="Q3" s="270"/>
      <c r="R3" s="270"/>
      <c r="S3" s="271"/>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102" x14ac:dyDescent="0.25">
      <c r="A9" s="116"/>
      <c r="B9" s="315" t="s">
        <v>384</v>
      </c>
      <c r="C9" s="316"/>
      <c r="D9" s="121" t="s">
        <v>385</v>
      </c>
      <c r="E9" s="143" t="s">
        <v>386</v>
      </c>
      <c r="F9" s="122">
        <f>H9+M9+R9+W9+AB9+AG9+AL9+AQ9+AV9+BA9+BF9+BK9</f>
        <v>24</v>
      </c>
      <c r="G9" s="40">
        <f>I9+N9+S9+X9+AC9+AH9+AM9+AR9+AW9+BB9+BG9+BL9</f>
        <v>1</v>
      </c>
      <c r="H9" s="122">
        <v>2</v>
      </c>
      <c r="I9" s="25">
        <f>IFERROR(H9/$F9,0)</f>
        <v>8.3333333333333329E-2</v>
      </c>
      <c r="J9" s="123"/>
      <c r="K9" s="25">
        <f>IFERROR(J9/$F9,0)</f>
        <v>0</v>
      </c>
      <c r="L9" s="123"/>
      <c r="M9" s="123">
        <v>2</v>
      </c>
      <c r="N9" s="25">
        <f>IFERROR(M9/$F9,0)</f>
        <v>8.3333333333333329E-2</v>
      </c>
      <c r="O9" s="123"/>
      <c r="P9" s="25">
        <f>IFERROR(O9/$F9,0)</f>
        <v>0</v>
      </c>
      <c r="Q9" s="123"/>
      <c r="R9" s="123">
        <v>2</v>
      </c>
      <c r="S9" s="25">
        <f>IFERROR(R9/$F9,0)</f>
        <v>8.3333333333333329E-2</v>
      </c>
      <c r="T9" s="123"/>
      <c r="U9" s="25">
        <f>IFERROR(T9/$F9,0)</f>
        <v>0</v>
      </c>
      <c r="V9" s="123"/>
      <c r="W9" s="123">
        <v>2</v>
      </c>
      <c r="X9" s="25">
        <f>IFERROR(W9/$F9,0)</f>
        <v>8.3333333333333329E-2</v>
      </c>
      <c r="Y9" s="123"/>
      <c r="Z9" s="25">
        <f>IFERROR(Y9/$F9,0)</f>
        <v>0</v>
      </c>
      <c r="AA9" s="123"/>
      <c r="AB9" s="125">
        <v>2</v>
      </c>
      <c r="AC9" s="26">
        <f>IFERROR(AB9/$F9,0)</f>
        <v>8.3333333333333329E-2</v>
      </c>
      <c r="AD9" s="125"/>
      <c r="AE9" s="26">
        <f>IFERROR(AD9/$F9,0)</f>
        <v>0</v>
      </c>
      <c r="AF9" s="125"/>
      <c r="AG9" s="125">
        <v>2</v>
      </c>
      <c r="AH9" s="26">
        <f>IFERROR(AG9/$F9,0)</f>
        <v>8.3333333333333329E-2</v>
      </c>
      <c r="AI9" s="125"/>
      <c r="AJ9" s="26">
        <f>IFERROR(AI9/$F9,0)</f>
        <v>0</v>
      </c>
      <c r="AK9" s="125"/>
      <c r="AL9" s="125">
        <v>2</v>
      </c>
      <c r="AM9" s="26">
        <f>IFERROR(AL9/$F9,0)</f>
        <v>8.3333333333333329E-2</v>
      </c>
      <c r="AN9" s="125"/>
      <c r="AO9" s="27">
        <f>IFERROR(AN9/$F9,0)</f>
        <v>0</v>
      </c>
      <c r="AP9" s="126"/>
      <c r="AQ9" s="126">
        <v>2</v>
      </c>
      <c r="AR9" s="27">
        <f>IFERROR(AQ9/$F9,0)</f>
        <v>8.3333333333333329E-2</v>
      </c>
      <c r="AS9" s="126"/>
      <c r="AT9" s="27">
        <f>IFERROR(AS9/$F9,0)</f>
        <v>0</v>
      </c>
      <c r="AU9" s="126"/>
      <c r="AV9" s="126">
        <v>2</v>
      </c>
      <c r="AW9" s="27">
        <f>IFERROR(AV9/$F9,0)</f>
        <v>8.3333333333333329E-2</v>
      </c>
      <c r="AX9" s="126"/>
      <c r="AY9" s="27">
        <f>IFERROR(AX9/$F9,0)</f>
        <v>0</v>
      </c>
      <c r="AZ9" s="126"/>
      <c r="BA9" s="126">
        <v>2</v>
      </c>
      <c r="BB9" s="27">
        <f>IFERROR(BA9/$F9,0)</f>
        <v>8.3333333333333329E-2</v>
      </c>
      <c r="BC9" s="126"/>
      <c r="BD9" s="27">
        <f>IFERROR(BC9/$F9,0)</f>
        <v>0</v>
      </c>
      <c r="BE9" s="126"/>
      <c r="BF9" s="126">
        <v>2</v>
      </c>
      <c r="BG9" s="27">
        <f>IFERROR(BF9/$F9,0)</f>
        <v>8.3333333333333329E-2</v>
      </c>
      <c r="BH9" s="126"/>
      <c r="BI9" s="27">
        <f>IFERROR(BH9/$F9,0)</f>
        <v>0</v>
      </c>
      <c r="BJ9" s="126"/>
      <c r="BK9" s="126">
        <v>2</v>
      </c>
      <c r="BL9" s="27">
        <f>IFERROR(BK9/$F9,0)</f>
        <v>8.3333333333333329E-2</v>
      </c>
      <c r="BM9" s="126"/>
      <c r="BN9" s="27">
        <f>IFERROR(BM9/$F9,0)</f>
        <v>0</v>
      </c>
      <c r="BO9" s="126"/>
      <c r="BP9" s="126">
        <v>0</v>
      </c>
      <c r="BQ9" s="28">
        <f>SUM(BN9,BI9,BD9,AY9,AT9,AO9,AJ9,AE9,Z9,U9,P9,K9)</f>
        <v>0</v>
      </c>
    </row>
    <row r="10" spans="1:69" ht="53.25" customHeight="1" x14ac:dyDescent="0.25">
      <c r="A10" s="116"/>
      <c r="B10" s="311" t="s">
        <v>387</v>
      </c>
      <c r="C10" s="312"/>
      <c r="D10" s="144" t="s">
        <v>388</v>
      </c>
      <c r="E10" s="145" t="s">
        <v>389</v>
      </c>
      <c r="F10" s="146">
        <f>H10+M10+R10+W10+AB10+AG10+AL10+AQ10+AV10+BA10+BF10+BK10</f>
        <v>12</v>
      </c>
      <c r="G10" s="41">
        <f t="shared" ref="G10" si="0">I10+N10+S10+X10+AC10+AH10+AM10+AR10+AW10+BB10+BG10+BL10</f>
        <v>1</v>
      </c>
      <c r="H10" s="146">
        <v>1</v>
      </c>
      <c r="I10" s="29">
        <f t="shared" ref="I10" si="1">IFERROR(H10/$F10,0)</f>
        <v>8.3333333333333329E-2</v>
      </c>
      <c r="J10" s="147"/>
      <c r="K10" s="29">
        <f t="shared" ref="K10:K11" si="2">IFERROR(J10/$F10,0)</f>
        <v>0</v>
      </c>
      <c r="L10" s="147"/>
      <c r="M10" s="147">
        <v>1</v>
      </c>
      <c r="N10" s="29">
        <f t="shared" ref="N10" si="3">IFERROR(M10/$F10,0)</f>
        <v>8.3333333333333329E-2</v>
      </c>
      <c r="O10" s="147"/>
      <c r="P10" s="29">
        <f t="shared" ref="P10:P11" si="4">IFERROR(O10/$F10,0)</f>
        <v>0</v>
      </c>
      <c r="Q10" s="147"/>
      <c r="R10" s="147">
        <v>1</v>
      </c>
      <c r="S10" s="29">
        <f t="shared" ref="S10" si="5">IFERROR(R10/$F10,0)</f>
        <v>8.3333333333333329E-2</v>
      </c>
      <c r="T10" s="147"/>
      <c r="U10" s="29">
        <f t="shared" ref="U10" si="6">IFERROR(T10/$F10,0)</f>
        <v>0</v>
      </c>
      <c r="V10" s="147"/>
      <c r="W10" s="147">
        <v>1</v>
      </c>
      <c r="X10" s="29">
        <f t="shared" ref="X10" si="7">IFERROR(W10/$F10,0)</f>
        <v>8.3333333333333329E-2</v>
      </c>
      <c r="Y10" s="147"/>
      <c r="Z10" s="30">
        <f t="shared" ref="Z10" si="8">IFERROR(Y10/$F10,0)</f>
        <v>0</v>
      </c>
      <c r="AA10" s="148"/>
      <c r="AB10" s="148">
        <v>1</v>
      </c>
      <c r="AC10" s="30">
        <f t="shared" ref="AC10" si="9">IFERROR(AB10/$F10,0)</f>
        <v>8.3333333333333329E-2</v>
      </c>
      <c r="AD10" s="148"/>
      <c r="AE10" s="30">
        <f t="shared" ref="AE10" si="10">IFERROR(AD10/$F10,0)</f>
        <v>0</v>
      </c>
      <c r="AF10" s="148"/>
      <c r="AG10" s="148">
        <v>1</v>
      </c>
      <c r="AH10" s="30">
        <f t="shared" ref="AH10" si="11">IFERROR(AG10/$F10,0)</f>
        <v>8.3333333333333329E-2</v>
      </c>
      <c r="AI10" s="148"/>
      <c r="AJ10" s="30">
        <f t="shared" ref="AJ10" si="12">IFERROR(AI10/$F10,0)</f>
        <v>0</v>
      </c>
      <c r="AK10" s="148"/>
      <c r="AL10" s="148">
        <v>1</v>
      </c>
      <c r="AM10" s="30">
        <f t="shared" ref="AM10" si="13">IFERROR(AL10/$F10,0)</f>
        <v>8.3333333333333329E-2</v>
      </c>
      <c r="AN10" s="148"/>
      <c r="AO10" s="31">
        <f t="shared" ref="AO10" si="14">IFERROR(AN10/$F10,0)</f>
        <v>0</v>
      </c>
      <c r="AP10" s="149"/>
      <c r="AQ10" s="149">
        <v>1</v>
      </c>
      <c r="AR10" s="31">
        <f t="shared" ref="AR10" si="15">IFERROR(AQ10/$F10,0)</f>
        <v>8.3333333333333329E-2</v>
      </c>
      <c r="AS10" s="149"/>
      <c r="AT10" s="31">
        <f t="shared" ref="AT10" si="16">IFERROR(AS10/$F10,0)</f>
        <v>0</v>
      </c>
      <c r="AU10" s="149"/>
      <c r="AV10" s="149">
        <v>1</v>
      </c>
      <c r="AW10" s="31">
        <f t="shared" ref="AW10" si="17">IFERROR(AV10/$F10,0)</f>
        <v>8.3333333333333329E-2</v>
      </c>
      <c r="AX10" s="149"/>
      <c r="AY10" s="31">
        <f t="shared" ref="AY10" si="18">IFERROR(AX10/$F10,0)</f>
        <v>0</v>
      </c>
      <c r="AZ10" s="149"/>
      <c r="BA10" s="149">
        <v>1</v>
      </c>
      <c r="BB10" s="31">
        <f t="shared" ref="BB10" si="19">IFERROR(BA10/$F10,0)</f>
        <v>8.3333333333333329E-2</v>
      </c>
      <c r="BC10" s="149"/>
      <c r="BD10" s="31">
        <f t="shared" ref="BD10" si="20">IFERROR(BC10/$F10,0)</f>
        <v>0</v>
      </c>
      <c r="BE10" s="149"/>
      <c r="BF10" s="149">
        <v>1</v>
      </c>
      <c r="BG10" s="31">
        <f t="shared" ref="BG10" si="21">IFERROR(BF10/$F10,0)</f>
        <v>8.3333333333333329E-2</v>
      </c>
      <c r="BH10" s="149"/>
      <c r="BI10" s="31">
        <f t="shared" ref="BI10" si="22">IFERROR(BH10/$F10,0)</f>
        <v>0</v>
      </c>
      <c r="BJ10" s="149"/>
      <c r="BK10" s="149">
        <v>1</v>
      </c>
      <c r="BL10" s="31">
        <f t="shared" ref="BL10" si="23">IFERROR(BK10/$F10,0)</f>
        <v>8.3333333333333329E-2</v>
      </c>
      <c r="BM10" s="149"/>
      <c r="BN10" s="31">
        <f t="shared" ref="BN10" si="24">IFERROR(BM10/$F10,0)</f>
        <v>0</v>
      </c>
      <c r="BO10" s="149"/>
      <c r="BP10" s="149">
        <v>0</v>
      </c>
      <c r="BQ10" s="32">
        <f t="shared" ref="BQ10:BQ11" si="25">SUM(BN10,BI10,BD10,AY10,AT10,AO10,AJ10,AE10,Z10,U10,P10,K10)</f>
        <v>0</v>
      </c>
    </row>
    <row r="11" spans="1:69" ht="53.25" customHeight="1" thickBot="1" x14ac:dyDescent="0.3">
      <c r="A11" s="113"/>
      <c r="B11" s="313" t="s">
        <v>390</v>
      </c>
      <c r="C11" s="314"/>
      <c r="D11" s="154" t="s">
        <v>391</v>
      </c>
      <c r="E11" s="153" t="s">
        <v>392</v>
      </c>
      <c r="F11" s="146">
        <f>J11+O11+T11+Y11+AD11+AI11+AN11+AS11+AX11+BC11+BH11+BM11</f>
        <v>0</v>
      </c>
      <c r="G11" s="41">
        <f>I11+N11+S11+X11+AC11+AH11+AM11+AR11+AW11+BB11+BG11+BL11</f>
        <v>0.99960000000000016</v>
      </c>
      <c r="H11" s="136"/>
      <c r="I11" s="55">
        <v>8.3299999999999999E-2</v>
      </c>
      <c r="J11" s="137"/>
      <c r="K11" s="55">
        <f t="shared" si="2"/>
        <v>0</v>
      </c>
      <c r="L11" s="137"/>
      <c r="M11" s="137"/>
      <c r="N11" s="155">
        <v>8.3299999999999999E-2</v>
      </c>
      <c r="O11" s="137"/>
      <c r="P11" s="55">
        <f t="shared" si="4"/>
        <v>0</v>
      </c>
      <c r="Q11" s="137"/>
      <c r="R11" s="137"/>
      <c r="S11" s="55">
        <v>8.3299999999999999E-2</v>
      </c>
      <c r="T11" s="137"/>
      <c r="U11" s="55">
        <f>IF(T11&gt;0,S11,0)</f>
        <v>0</v>
      </c>
      <c r="V11" s="137"/>
      <c r="W11" s="137"/>
      <c r="X11" s="55">
        <v>8.3299999999999999E-2</v>
      </c>
      <c r="Y11" s="137"/>
      <c r="Z11" s="55">
        <f>IF(Y11&gt;0,X11,0)</f>
        <v>0</v>
      </c>
      <c r="AA11" s="138"/>
      <c r="AB11" s="138"/>
      <c r="AC11" s="155">
        <v>8.3299999999999999E-2</v>
      </c>
      <c r="AD11" s="138"/>
      <c r="AE11" s="55">
        <f>IF(AD11&gt;0,AC11,0)</f>
        <v>0</v>
      </c>
      <c r="AF11" s="138"/>
      <c r="AG11" s="138"/>
      <c r="AH11" s="155">
        <v>8.3299999999999999E-2</v>
      </c>
      <c r="AI11" s="138"/>
      <c r="AJ11" s="55">
        <f>IF(AI11&gt;0,AH11,0)</f>
        <v>0</v>
      </c>
      <c r="AK11" s="138"/>
      <c r="AL11" s="138"/>
      <c r="AM11" s="155">
        <v>8.3299999999999999E-2</v>
      </c>
      <c r="AN11" s="138"/>
      <c r="AO11" s="55">
        <f>IF(AN11&gt;0,AM11,0)</f>
        <v>0</v>
      </c>
      <c r="AP11" s="139"/>
      <c r="AQ11" s="139"/>
      <c r="AR11" s="155">
        <v>8.3299999999999999E-2</v>
      </c>
      <c r="AS11" s="139"/>
      <c r="AT11" s="55">
        <f>IF(AS11&gt;0,AR11,0)</f>
        <v>0</v>
      </c>
      <c r="AU11" s="139"/>
      <c r="AV11" s="139"/>
      <c r="AW11" s="155">
        <v>8.3299999999999999E-2</v>
      </c>
      <c r="AX11" s="139"/>
      <c r="AY11" s="55">
        <f>IF(AX11&gt;0,AW11,0)</f>
        <v>0</v>
      </c>
      <c r="AZ11" s="139"/>
      <c r="BA11" s="139"/>
      <c r="BB11" s="155">
        <v>8.3299999999999999E-2</v>
      </c>
      <c r="BC11" s="139"/>
      <c r="BD11" s="55">
        <f>IF(BC11&gt;0,BB11,0)</f>
        <v>0</v>
      </c>
      <c r="BE11" s="139"/>
      <c r="BF11" s="139"/>
      <c r="BG11" s="155">
        <v>8.3299999999999999E-2</v>
      </c>
      <c r="BH11" s="139"/>
      <c r="BI11" s="55">
        <f>IF(BH11&gt;0,BG11,0)</f>
        <v>0</v>
      </c>
      <c r="BJ11" s="139"/>
      <c r="BK11" s="139"/>
      <c r="BL11" s="155">
        <v>8.3299999999999999E-2</v>
      </c>
      <c r="BM11" s="139"/>
      <c r="BN11" s="55">
        <f>IF(BM11&gt;0,BL11,0)</f>
        <v>0</v>
      </c>
      <c r="BO11" s="139"/>
      <c r="BP11" s="139">
        <v>0</v>
      </c>
      <c r="BQ11" s="58">
        <f t="shared" si="25"/>
        <v>0</v>
      </c>
    </row>
    <row r="12" spans="1:69" s="113" customFormat="1" ht="15.75" thickBot="1" x14ac:dyDescent="0.3">
      <c r="F12" s="127"/>
      <c r="G12" s="128">
        <f>AVERAGE(G9:G11)</f>
        <v>0.99986666666666668</v>
      </c>
      <c r="H12" s="142"/>
      <c r="I12" s="43">
        <f>AVERAGE(I9:I11)</f>
        <v>8.3322222222222228E-2</v>
      </c>
      <c r="J12" s="142"/>
      <c r="K12" s="141">
        <f>AVERAGE(K9:K11)</f>
        <v>0</v>
      </c>
      <c r="L12" s="142"/>
      <c r="M12" s="142"/>
      <c r="N12" s="43">
        <f>AVERAGE(N9:N11)</f>
        <v>8.3322222222222228E-2</v>
      </c>
      <c r="O12" s="142"/>
      <c r="P12" s="43">
        <f>AVERAGE(P9:P11)</f>
        <v>0</v>
      </c>
      <c r="Q12" s="142"/>
      <c r="R12" s="142"/>
      <c r="S12" s="43">
        <f>AVERAGE(S9:S11)</f>
        <v>8.3322222222222228E-2</v>
      </c>
      <c r="T12" s="142"/>
      <c r="U12" s="43">
        <f>AVERAGE(U9:U11)</f>
        <v>0</v>
      </c>
      <c r="V12" s="142"/>
      <c r="W12" s="142"/>
      <c r="X12" s="43">
        <f>AVERAGE(X9:X11)</f>
        <v>8.3322222222222228E-2</v>
      </c>
      <c r="Y12" s="142"/>
      <c r="Z12" s="43">
        <f>AVERAGE(Z9:Z11)</f>
        <v>0</v>
      </c>
      <c r="AA12" s="142"/>
      <c r="AB12" s="142"/>
      <c r="AC12" s="43">
        <f>AVERAGE(AC9:AC11)</f>
        <v>8.3322222222222228E-2</v>
      </c>
      <c r="AD12" s="142"/>
      <c r="AE12" s="43">
        <f>AVERAGE(AE9:AE11)</f>
        <v>0</v>
      </c>
      <c r="AF12" s="142"/>
      <c r="AG12" s="142"/>
      <c r="AH12" s="43">
        <f>AVERAGE(AH9:AH11)</f>
        <v>8.3322222222222228E-2</v>
      </c>
      <c r="AI12" s="142"/>
      <c r="AJ12" s="43">
        <f>AVERAGE(AJ9:AJ11)</f>
        <v>0</v>
      </c>
      <c r="AK12" s="142"/>
      <c r="AL12" s="142"/>
      <c r="AM12" s="43">
        <f>AVERAGE(AM9:AM11)</f>
        <v>8.3322222222222228E-2</v>
      </c>
      <c r="AN12" s="142"/>
      <c r="AO12" s="43">
        <f>AVERAGE(AO9:AO11)</f>
        <v>0</v>
      </c>
      <c r="AP12" s="142"/>
      <c r="AQ12" s="142"/>
      <c r="AR12" s="43">
        <f>AVERAGE(AR9:AR11)</f>
        <v>8.3322222222222228E-2</v>
      </c>
      <c r="AS12" s="142"/>
      <c r="AT12" s="43">
        <f>AVERAGE(AT9:AT11)</f>
        <v>0</v>
      </c>
      <c r="AU12" s="142"/>
      <c r="AV12" s="142"/>
      <c r="AW12" s="43">
        <f>AVERAGE(AW9:AW11)</f>
        <v>8.3322222222222228E-2</v>
      </c>
      <c r="AX12" s="142"/>
      <c r="AY12" s="43">
        <f>AVERAGE(AY9:AY11)</f>
        <v>0</v>
      </c>
      <c r="AZ12" s="142"/>
      <c r="BA12" s="142"/>
      <c r="BB12" s="43">
        <f>AVERAGE(BB9:BB11)</f>
        <v>8.3322222222222228E-2</v>
      </c>
      <c r="BC12" s="142"/>
      <c r="BD12" s="43">
        <f>AVERAGE(BD9:BD11)</f>
        <v>0</v>
      </c>
      <c r="BE12" s="142"/>
      <c r="BF12" s="142"/>
      <c r="BG12" s="43">
        <f>AVERAGE(BG9:BG11)</f>
        <v>8.3322222222222228E-2</v>
      </c>
      <c r="BH12" s="142"/>
      <c r="BI12" s="142">
        <f>AVERAGE(BI9:BI11)</f>
        <v>0</v>
      </c>
      <c r="BJ12" s="142"/>
      <c r="BK12" s="142"/>
      <c r="BL12" s="43">
        <f>AVERAGE(BL9:BL11)</f>
        <v>8.3322222222222228E-2</v>
      </c>
      <c r="BM12" s="142"/>
      <c r="BN12" s="141">
        <f>AVERAGE(BN9:BN11)</f>
        <v>0</v>
      </c>
      <c r="BO12" s="142"/>
      <c r="BP12" s="142"/>
      <c r="BQ12" s="44">
        <f>AVERAGE(BQ9:BQ11)</f>
        <v>0</v>
      </c>
    </row>
    <row r="13" spans="1:69" s="113" customFormat="1" x14ac:dyDescent="0.25">
      <c r="AR13" s="54"/>
    </row>
    <row r="14" spans="1:69" s="113" customFormat="1" x14ac:dyDescent="0.25"/>
    <row r="15" spans="1:69" s="113" customFormat="1" x14ac:dyDescent="0.25"/>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sheetData>
  <sheetProtection algorithmName="SHA-512" hashValue="vCgLyJ9l3szQGSrUSaE72ZECXjZ5wq0eWP8bUcvEv6pLRJS+muD1T0O1IOnjjpd6BT8/t5pJbQaVFpVbw6G9YQ==" saltValue="qAzTBTnf0UF+94hirdmJTQ==" spinCount="100000" sheet="1" objects="1" scenarios="1" sort="0" autoFilter="0"/>
  <mergeCells count="28">
    <mergeCell ref="B10:C10"/>
    <mergeCell ref="B11:C11"/>
    <mergeCell ref="B6:C8"/>
    <mergeCell ref="D6:D8"/>
    <mergeCell ref="E6:E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F6:F8"/>
    <mergeCell ref="B1:S1"/>
    <mergeCell ref="U1:X1"/>
    <mergeCell ref="C3:S3"/>
    <mergeCell ref="T3:Y3"/>
    <mergeCell ref="B4:Y4"/>
  </mergeCells>
  <conditionalFormatting sqref="BQ9:BQ12">
    <cfRule type="cellIs" dxfId="4"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8826-96E3-4EF3-8A00-3504199FD08C}">
  <sheetPr codeName="Hoja2"/>
  <dimension ref="A1:BM38"/>
  <sheetViews>
    <sheetView showGridLines="0" zoomScale="90" zoomScaleNormal="90" zoomScaleSheetLayoutView="49" workbookViewId="0">
      <pane xSplit="1" ySplit="2" topLeftCell="B21" activePane="bottomRight" state="frozen"/>
      <selection pane="topRight"/>
      <selection pane="bottomLeft"/>
      <selection pane="bottomRight"/>
    </sheetView>
  </sheetViews>
  <sheetFormatPr baseColWidth="10" defaultColWidth="15.42578125" defaultRowHeight="15" x14ac:dyDescent="0.25"/>
  <cols>
    <col min="1" max="1" width="41" customWidth="1"/>
    <col min="2" max="2" width="26" customWidth="1"/>
    <col min="3" max="3" width="27" customWidth="1"/>
    <col min="4" max="14" width="25.42578125" customWidth="1"/>
    <col min="15" max="15" width="16.28515625" style="93" customWidth="1"/>
    <col min="16" max="62" width="16.28515625" customWidth="1"/>
    <col min="63" max="63" width="22" style="93" customWidth="1"/>
    <col min="264" max="264" width="4.5703125" customWidth="1"/>
    <col min="265" max="265" width="18.42578125" customWidth="1"/>
    <col min="266" max="266" width="17.42578125" customWidth="1"/>
    <col min="267" max="267" width="6.5703125" customWidth="1"/>
    <col min="268" max="268" width="28.42578125" customWidth="1"/>
    <col min="269" max="269" width="20.42578125" customWidth="1"/>
    <col min="270" max="270" width="20.140625" customWidth="1"/>
    <col min="271" max="281" width="7.42578125" customWidth="1"/>
    <col min="520" max="520" width="4.5703125" customWidth="1"/>
    <col min="521" max="521" width="18.42578125" customWidth="1"/>
    <col min="522" max="522" width="17.42578125" customWidth="1"/>
    <col min="523" max="523" width="6.5703125" customWidth="1"/>
    <col min="524" max="524" width="28.42578125" customWidth="1"/>
    <col min="525" max="525" width="20.42578125" customWidth="1"/>
    <col min="526" max="526" width="20.140625" customWidth="1"/>
    <col min="527" max="537" width="7.42578125" customWidth="1"/>
    <col min="776" max="776" width="4.5703125" customWidth="1"/>
    <col min="777" max="777" width="18.42578125" customWidth="1"/>
    <col min="778" max="778" width="17.42578125" customWidth="1"/>
    <col min="779" max="779" width="6.5703125" customWidth="1"/>
    <col min="780" max="780" width="28.42578125" customWidth="1"/>
    <col min="781" max="781" width="20.42578125" customWidth="1"/>
    <col min="782" max="782" width="20.140625" customWidth="1"/>
    <col min="783" max="793" width="7.42578125" customWidth="1"/>
    <col min="1032" max="1032" width="4.5703125" customWidth="1"/>
    <col min="1033" max="1033" width="18.42578125" customWidth="1"/>
    <col min="1034" max="1034" width="17.42578125" customWidth="1"/>
    <col min="1035" max="1035" width="6.5703125" customWidth="1"/>
    <col min="1036" max="1036" width="28.42578125" customWidth="1"/>
    <col min="1037" max="1037" width="20.42578125" customWidth="1"/>
    <col min="1038" max="1038" width="20.140625" customWidth="1"/>
    <col min="1039" max="1049" width="7.42578125" customWidth="1"/>
    <col min="1288" max="1288" width="4.5703125" customWidth="1"/>
    <col min="1289" max="1289" width="18.42578125" customWidth="1"/>
    <col min="1290" max="1290" width="17.42578125" customWidth="1"/>
    <col min="1291" max="1291" width="6.5703125" customWidth="1"/>
    <col min="1292" max="1292" width="28.42578125" customWidth="1"/>
    <col min="1293" max="1293" width="20.42578125" customWidth="1"/>
    <col min="1294" max="1294" width="20.140625" customWidth="1"/>
    <col min="1295" max="1305" width="7.42578125" customWidth="1"/>
    <col min="1544" max="1544" width="4.5703125" customWidth="1"/>
    <col min="1545" max="1545" width="18.42578125" customWidth="1"/>
    <col min="1546" max="1546" width="17.42578125" customWidth="1"/>
    <col min="1547" max="1547" width="6.5703125" customWidth="1"/>
    <col min="1548" max="1548" width="28.42578125" customWidth="1"/>
    <col min="1549" max="1549" width="20.42578125" customWidth="1"/>
    <col min="1550" max="1550" width="20.140625" customWidth="1"/>
    <col min="1551" max="1561" width="7.42578125" customWidth="1"/>
    <col min="1800" max="1800" width="4.5703125" customWidth="1"/>
    <col min="1801" max="1801" width="18.42578125" customWidth="1"/>
    <col min="1802" max="1802" width="17.42578125" customWidth="1"/>
    <col min="1803" max="1803" width="6.5703125" customWidth="1"/>
    <col min="1804" max="1804" width="28.42578125" customWidth="1"/>
    <col min="1805" max="1805" width="20.42578125" customWidth="1"/>
    <col min="1806" max="1806" width="20.140625" customWidth="1"/>
    <col min="1807" max="1817" width="7.42578125" customWidth="1"/>
    <col min="2056" max="2056" width="4.5703125" customWidth="1"/>
    <col min="2057" max="2057" width="18.42578125" customWidth="1"/>
    <col min="2058" max="2058" width="17.42578125" customWidth="1"/>
    <col min="2059" max="2059" width="6.5703125" customWidth="1"/>
    <col min="2060" max="2060" width="28.42578125" customWidth="1"/>
    <col min="2061" max="2061" width="20.42578125" customWidth="1"/>
    <col min="2062" max="2062" width="20.140625" customWidth="1"/>
    <col min="2063" max="2073" width="7.42578125" customWidth="1"/>
    <col min="2312" max="2312" width="4.5703125" customWidth="1"/>
    <col min="2313" max="2313" width="18.42578125" customWidth="1"/>
    <col min="2314" max="2314" width="17.42578125" customWidth="1"/>
    <col min="2315" max="2315" width="6.5703125" customWidth="1"/>
    <col min="2316" max="2316" width="28.42578125" customWidth="1"/>
    <col min="2317" max="2317" width="20.42578125" customWidth="1"/>
    <col min="2318" max="2318" width="20.140625" customWidth="1"/>
    <col min="2319" max="2329" width="7.42578125" customWidth="1"/>
    <col min="2568" max="2568" width="4.5703125" customWidth="1"/>
    <col min="2569" max="2569" width="18.42578125" customWidth="1"/>
    <col min="2570" max="2570" width="17.42578125" customWidth="1"/>
    <col min="2571" max="2571" width="6.5703125" customWidth="1"/>
    <col min="2572" max="2572" width="28.42578125" customWidth="1"/>
    <col min="2573" max="2573" width="20.42578125" customWidth="1"/>
    <col min="2574" max="2574" width="20.140625" customWidth="1"/>
    <col min="2575" max="2585" width="7.42578125" customWidth="1"/>
    <col min="2824" max="2824" width="4.5703125" customWidth="1"/>
    <col min="2825" max="2825" width="18.42578125" customWidth="1"/>
    <col min="2826" max="2826" width="17.42578125" customWidth="1"/>
    <col min="2827" max="2827" width="6.5703125" customWidth="1"/>
    <col min="2828" max="2828" width="28.42578125" customWidth="1"/>
    <col min="2829" max="2829" width="20.42578125" customWidth="1"/>
    <col min="2830" max="2830" width="20.140625" customWidth="1"/>
    <col min="2831" max="2841" width="7.42578125" customWidth="1"/>
    <col min="3080" max="3080" width="4.5703125" customWidth="1"/>
    <col min="3081" max="3081" width="18.42578125" customWidth="1"/>
    <col min="3082" max="3082" width="17.42578125" customWidth="1"/>
    <col min="3083" max="3083" width="6.5703125" customWidth="1"/>
    <col min="3084" max="3084" width="28.42578125" customWidth="1"/>
    <col min="3085" max="3085" width="20.42578125" customWidth="1"/>
    <col min="3086" max="3086" width="20.140625" customWidth="1"/>
    <col min="3087" max="3097" width="7.42578125" customWidth="1"/>
    <col min="3336" max="3336" width="4.5703125" customWidth="1"/>
    <col min="3337" max="3337" width="18.42578125" customWidth="1"/>
    <col min="3338" max="3338" width="17.42578125" customWidth="1"/>
    <col min="3339" max="3339" width="6.5703125" customWidth="1"/>
    <col min="3340" max="3340" width="28.42578125" customWidth="1"/>
    <col min="3341" max="3341" width="20.42578125" customWidth="1"/>
    <col min="3342" max="3342" width="20.140625" customWidth="1"/>
    <col min="3343" max="3353" width="7.42578125" customWidth="1"/>
    <col min="3592" max="3592" width="4.5703125" customWidth="1"/>
    <col min="3593" max="3593" width="18.42578125" customWidth="1"/>
    <col min="3594" max="3594" width="17.42578125" customWidth="1"/>
    <col min="3595" max="3595" width="6.5703125" customWidth="1"/>
    <col min="3596" max="3596" width="28.42578125" customWidth="1"/>
    <col min="3597" max="3597" width="20.42578125" customWidth="1"/>
    <col min="3598" max="3598" width="20.140625" customWidth="1"/>
    <col min="3599" max="3609" width="7.42578125" customWidth="1"/>
    <col min="3848" max="3848" width="4.5703125" customWidth="1"/>
    <col min="3849" max="3849" width="18.42578125" customWidth="1"/>
    <col min="3850" max="3850" width="17.42578125" customWidth="1"/>
    <col min="3851" max="3851" width="6.5703125" customWidth="1"/>
    <col min="3852" max="3852" width="28.42578125" customWidth="1"/>
    <col min="3853" max="3853" width="20.42578125" customWidth="1"/>
    <col min="3854" max="3854" width="20.140625" customWidth="1"/>
    <col min="3855" max="3865" width="7.42578125" customWidth="1"/>
    <col min="4104" max="4104" width="4.5703125" customWidth="1"/>
    <col min="4105" max="4105" width="18.42578125" customWidth="1"/>
    <col min="4106" max="4106" width="17.42578125" customWidth="1"/>
    <col min="4107" max="4107" width="6.5703125" customWidth="1"/>
    <col min="4108" max="4108" width="28.42578125" customWidth="1"/>
    <col min="4109" max="4109" width="20.42578125" customWidth="1"/>
    <col min="4110" max="4110" width="20.140625" customWidth="1"/>
    <col min="4111" max="4121" width="7.42578125" customWidth="1"/>
    <col min="4360" max="4360" width="4.5703125" customWidth="1"/>
    <col min="4361" max="4361" width="18.42578125" customWidth="1"/>
    <col min="4362" max="4362" width="17.42578125" customWidth="1"/>
    <col min="4363" max="4363" width="6.5703125" customWidth="1"/>
    <col min="4364" max="4364" width="28.42578125" customWidth="1"/>
    <col min="4365" max="4365" width="20.42578125" customWidth="1"/>
    <col min="4366" max="4366" width="20.140625" customWidth="1"/>
    <col min="4367" max="4377" width="7.42578125" customWidth="1"/>
    <col min="4616" max="4616" width="4.5703125" customWidth="1"/>
    <col min="4617" max="4617" width="18.42578125" customWidth="1"/>
    <col min="4618" max="4618" width="17.42578125" customWidth="1"/>
    <col min="4619" max="4619" width="6.5703125" customWidth="1"/>
    <col min="4620" max="4620" width="28.42578125" customWidth="1"/>
    <col min="4621" max="4621" width="20.42578125" customWidth="1"/>
    <col min="4622" max="4622" width="20.140625" customWidth="1"/>
    <col min="4623" max="4633" width="7.42578125" customWidth="1"/>
    <col min="4872" max="4872" width="4.5703125" customWidth="1"/>
    <col min="4873" max="4873" width="18.42578125" customWidth="1"/>
    <col min="4874" max="4874" width="17.42578125" customWidth="1"/>
    <col min="4875" max="4875" width="6.5703125" customWidth="1"/>
    <col min="4876" max="4876" width="28.42578125" customWidth="1"/>
    <col min="4877" max="4877" width="20.42578125" customWidth="1"/>
    <col min="4878" max="4878" width="20.140625" customWidth="1"/>
    <col min="4879" max="4889" width="7.42578125" customWidth="1"/>
    <col min="5128" max="5128" width="4.5703125" customWidth="1"/>
    <col min="5129" max="5129" width="18.42578125" customWidth="1"/>
    <col min="5130" max="5130" width="17.42578125" customWidth="1"/>
    <col min="5131" max="5131" width="6.5703125" customWidth="1"/>
    <col min="5132" max="5132" width="28.42578125" customWidth="1"/>
    <col min="5133" max="5133" width="20.42578125" customWidth="1"/>
    <col min="5134" max="5134" width="20.140625" customWidth="1"/>
    <col min="5135" max="5145" width="7.42578125" customWidth="1"/>
    <col min="5384" max="5384" width="4.5703125" customWidth="1"/>
    <col min="5385" max="5385" width="18.42578125" customWidth="1"/>
    <col min="5386" max="5386" width="17.42578125" customWidth="1"/>
    <col min="5387" max="5387" width="6.5703125" customWidth="1"/>
    <col min="5388" max="5388" width="28.42578125" customWidth="1"/>
    <col min="5389" max="5389" width="20.42578125" customWidth="1"/>
    <col min="5390" max="5390" width="20.140625" customWidth="1"/>
    <col min="5391" max="5401" width="7.42578125" customWidth="1"/>
    <col min="5640" max="5640" width="4.5703125" customWidth="1"/>
    <col min="5641" max="5641" width="18.42578125" customWidth="1"/>
    <col min="5642" max="5642" width="17.42578125" customWidth="1"/>
    <col min="5643" max="5643" width="6.5703125" customWidth="1"/>
    <col min="5644" max="5644" width="28.42578125" customWidth="1"/>
    <col min="5645" max="5645" width="20.42578125" customWidth="1"/>
    <col min="5646" max="5646" width="20.140625" customWidth="1"/>
    <col min="5647" max="5657" width="7.42578125" customWidth="1"/>
    <col min="5896" max="5896" width="4.5703125" customWidth="1"/>
    <col min="5897" max="5897" width="18.42578125" customWidth="1"/>
    <col min="5898" max="5898" width="17.42578125" customWidth="1"/>
    <col min="5899" max="5899" width="6.5703125" customWidth="1"/>
    <col min="5900" max="5900" width="28.42578125" customWidth="1"/>
    <col min="5901" max="5901" width="20.42578125" customWidth="1"/>
    <col min="5902" max="5902" width="20.140625" customWidth="1"/>
    <col min="5903" max="5913" width="7.42578125" customWidth="1"/>
    <col min="6152" max="6152" width="4.5703125" customWidth="1"/>
    <col min="6153" max="6153" width="18.42578125" customWidth="1"/>
    <col min="6154" max="6154" width="17.42578125" customWidth="1"/>
    <col min="6155" max="6155" width="6.5703125" customWidth="1"/>
    <col min="6156" max="6156" width="28.42578125" customWidth="1"/>
    <col min="6157" max="6157" width="20.42578125" customWidth="1"/>
    <col min="6158" max="6158" width="20.140625" customWidth="1"/>
    <col min="6159" max="6169" width="7.42578125" customWidth="1"/>
    <col min="6408" max="6408" width="4.5703125" customWidth="1"/>
    <col min="6409" max="6409" width="18.42578125" customWidth="1"/>
    <col min="6410" max="6410" width="17.42578125" customWidth="1"/>
    <col min="6411" max="6411" width="6.5703125" customWidth="1"/>
    <col min="6412" max="6412" width="28.42578125" customWidth="1"/>
    <col min="6413" max="6413" width="20.42578125" customWidth="1"/>
    <col min="6414" max="6414" width="20.140625" customWidth="1"/>
    <col min="6415" max="6425" width="7.42578125" customWidth="1"/>
    <col min="6664" max="6664" width="4.5703125" customWidth="1"/>
    <col min="6665" max="6665" width="18.42578125" customWidth="1"/>
    <col min="6666" max="6666" width="17.42578125" customWidth="1"/>
    <col min="6667" max="6667" width="6.5703125" customWidth="1"/>
    <col min="6668" max="6668" width="28.42578125" customWidth="1"/>
    <col min="6669" max="6669" width="20.42578125" customWidth="1"/>
    <col min="6670" max="6670" width="20.140625" customWidth="1"/>
    <col min="6671" max="6681" width="7.42578125" customWidth="1"/>
    <col min="6920" max="6920" width="4.5703125" customWidth="1"/>
    <col min="6921" max="6921" width="18.42578125" customWidth="1"/>
    <col min="6922" max="6922" width="17.42578125" customWidth="1"/>
    <col min="6923" max="6923" width="6.5703125" customWidth="1"/>
    <col min="6924" max="6924" width="28.42578125" customWidth="1"/>
    <col min="6925" max="6925" width="20.42578125" customWidth="1"/>
    <col min="6926" max="6926" width="20.140625" customWidth="1"/>
    <col min="6927" max="6937" width="7.42578125" customWidth="1"/>
    <col min="7176" max="7176" width="4.5703125" customWidth="1"/>
    <col min="7177" max="7177" width="18.42578125" customWidth="1"/>
    <col min="7178" max="7178" width="17.42578125" customWidth="1"/>
    <col min="7179" max="7179" width="6.5703125" customWidth="1"/>
    <col min="7180" max="7180" width="28.42578125" customWidth="1"/>
    <col min="7181" max="7181" width="20.42578125" customWidth="1"/>
    <col min="7182" max="7182" width="20.140625" customWidth="1"/>
    <col min="7183" max="7193" width="7.42578125" customWidth="1"/>
    <col min="7432" max="7432" width="4.5703125" customWidth="1"/>
    <col min="7433" max="7433" width="18.42578125" customWidth="1"/>
    <col min="7434" max="7434" width="17.42578125" customWidth="1"/>
    <col min="7435" max="7435" width="6.5703125" customWidth="1"/>
    <col min="7436" max="7436" width="28.42578125" customWidth="1"/>
    <col min="7437" max="7437" width="20.42578125" customWidth="1"/>
    <col min="7438" max="7438" width="20.140625" customWidth="1"/>
    <col min="7439" max="7449" width="7.42578125" customWidth="1"/>
    <col min="7688" max="7688" width="4.5703125" customWidth="1"/>
    <col min="7689" max="7689" width="18.42578125" customWidth="1"/>
    <col min="7690" max="7690" width="17.42578125" customWidth="1"/>
    <col min="7691" max="7691" width="6.5703125" customWidth="1"/>
    <col min="7692" max="7692" width="28.42578125" customWidth="1"/>
    <col min="7693" max="7693" width="20.42578125" customWidth="1"/>
    <col min="7694" max="7694" width="20.140625" customWidth="1"/>
    <col min="7695" max="7705" width="7.42578125" customWidth="1"/>
    <col min="7944" max="7944" width="4.5703125" customWidth="1"/>
    <col min="7945" max="7945" width="18.42578125" customWidth="1"/>
    <col min="7946" max="7946" width="17.42578125" customWidth="1"/>
    <col min="7947" max="7947" width="6.5703125" customWidth="1"/>
    <col min="7948" max="7948" width="28.42578125" customWidth="1"/>
    <col min="7949" max="7949" width="20.42578125" customWidth="1"/>
    <col min="7950" max="7950" width="20.140625" customWidth="1"/>
    <col min="7951" max="7961" width="7.42578125" customWidth="1"/>
    <col min="8200" max="8200" width="4.5703125" customWidth="1"/>
    <col min="8201" max="8201" width="18.42578125" customWidth="1"/>
    <col min="8202" max="8202" width="17.42578125" customWidth="1"/>
    <col min="8203" max="8203" width="6.5703125" customWidth="1"/>
    <col min="8204" max="8204" width="28.42578125" customWidth="1"/>
    <col min="8205" max="8205" width="20.42578125" customWidth="1"/>
    <col min="8206" max="8206" width="20.140625" customWidth="1"/>
    <col min="8207" max="8217" width="7.42578125" customWidth="1"/>
    <col min="8456" max="8456" width="4.5703125" customWidth="1"/>
    <col min="8457" max="8457" width="18.42578125" customWidth="1"/>
    <col min="8458" max="8458" width="17.42578125" customWidth="1"/>
    <col min="8459" max="8459" width="6.5703125" customWidth="1"/>
    <col min="8460" max="8460" width="28.42578125" customWidth="1"/>
    <col min="8461" max="8461" width="20.42578125" customWidth="1"/>
    <col min="8462" max="8462" width="20.140625" customWidth="1"/>
    <col min="8463" max="8473" width="7.42578125" customWidth="1"/>
    <col min="8712" max="8712" width="4.5703125" customWidth="1"/>
    <col min="8713" max="8713" width="18.42578125" customWidth="1"/>
    <col min="8714" max="8714" width="17.42578125" customWidth="1"/>
    <col min="8715" max="8715" width="6.5703125" customWidth="1"/>
    <col min="8716" max="8716" width="28.42578125" customWidth="1"/>
    <col min="8717" max="8717" width="20.42578125" customWidth="1"/>
    <col min="8718" max="8718" width="20.140625" customWidth="1"/>
    <col min="8719" max="8729" width="7.42578125" customWidth="1"/>
    <col min="8968" max="8968" width="4.5703125" customWidth="1"/>
    <col min="8969" max="8969" width="18.42578125" customWidth="1"/>
    <col min="8970" max="8970" width="17.42578125" customWidth="1"/>
    <col min="8971" max="8971" width="6.5703125" customWidth="1"/>
    <col min="8972" max="8972" width="28.42578125" customWidth="1"/>
    <col min="8973" max="8973" width="20.42578125" customWidth="1"/>
    <col min="8974" max="8974" width="20.140625" customWidth="1"/>
    <col min="8975" max="8985" width="7.42578125" customWidth="1"/>
    <col min="9224" max="9224" width="4.5703125" customWidth="1"/>
    <col min="9225" max="9225" width="18.42578125" customWidth="1"/>
    <col min="9226" max="9226" width="17.42578125" customWidth="1"/>
    <col min="9227" max="9227" width="6.5703125" customWidth="1"/>
    <col min="9228" max="9228" width="28.42578125" customWidth="1"/>
    <col min="9229" max="9229" width="20.42578125" customWidth="1"/>
    <col min="9230" max="9230" width="20.140625" customWidth="1"/>
    <col min="9231" max="9241" width="7.42578125" customWidth="1"/>
    <col min="9480" max="9480" width="4.5703125" customWidth="1"/>
    <col min="9481" max="9481" width="18.42578125" customWidth="1"/>
    <col min="9482" max="9482" width="17.42578125" customWidth="1"/>
    <col min="9483" max="9483" width="6.5703125" customWidth="1"/>
    <col min="9484" max="9484" width="28.42578125" customWidth="1"/>
    <col min="9485" max="9485" width="20.42578125" customWidth="1"/>
    <col min="9486" max="9486" width="20.140625" customWidth="1"/>
    <col min="9487" max="9497" width="7.42578125" customWidth="1"/>
    <col min="9736" max="9736" width="4.5703125" customWidth="1"/>
    <col min="9737" max="9737" width="18.42578125" customWidth="1"/>
    <col min="9738" max="9738" width="17.42578125" customWidth="1"/>
    <col min="9739" max="9739" width="6.5703125" customWidth="1"/>
    <col min="9740" max="9740" width="28.42578125" customWidth="1"/>
    <col min="9741" max="9741" width="20.42578125" customWidth="1"/>
    <col min="9742" max="9742" width="20.140625" customWidth="1"/>
    <col min="9743" max="9753" width="7.42578125" customWidth="1"/>
    <col min="9992" max="9992" width="4.5703125" customWidth="1"/>
    <col min="9993" max="9993" width="18.42578125" customWidth="1"/>
    <col min="9994" max="9994" width="17.42578125" customWidth="1"/>
    <col min="9995" max="9995" width="6.5703125" customWidth="1"/>
    <col min="9996" max="9996" width="28.42578125" customWidth="1"/>
    <col min="9997" max="9997" width="20.42578125" customWidth="1"/>
    <col min="9998" max="9998" width="20.140625" customWidth="1"/>
    <col min="9999" max="10009" width="7.42578125" customWidth="1"/>
    <col min="10248" max="10248" width="4.5703125" customWidth="1"/>
    <col min="10249" max="10249" width="18.42578125" customWidth="1"/>
    <col min="10250" max="10250" width="17.42578125" customWidth="1"/>
    <col min="10251" max="10251" width="6.5703125" customWidth="1"/>
    <col min="10252" max="10252" width="28.42578125" customWidth="1"/>
    <col min="10253" max="10253" width="20.42578125" customWidth="1"/>
    <col min="10254" max="10254" width="20.140625" customWidth="1"/>
    <col min="10255" max="10265" width="7.42578125" customWidth="1"/>
    <col min="10504" max="10504" width="4.5703125" customWidth="1"/>
    <col min="10505" max="10505" width="18.42578125" customWidth="1"/>
    <col min="10506" max="10506" width="17.42578125" customWidth="1"/>
    <col min="10507" max="10507" width="6.5703125" customWidth="1"/>
    <col min="10508" max="10508" width="28.42578125" customWidth="1"/>
    <col min="10509" max="10509" width="20.42578125" customWidth="1"/>
    <col min="10510" max="10510" width="20.140625" customWidth="1"/>
    <col min="10511" max="10521" width="7.42578125" customWidth="1"/>
    <col min="10760" max="10760" width="4.5703125" customWidth="1"/>
    <col min="10761" max="10761" width="18.42578125" customWidth="1"/>
    <col min="10762" max="10762" width="17.42578125" customWidth="1"/>
    <col min="10763" max="10763" width="6.5703125" customWidth="1"/>
    <col min="10764" max="10764" width="28.42578125" customWidth="1"/>
    <col min="10765" max="10765" width="20.42578125" customWidth="1"/>
    <col min="10766" max="10766" width="20.140625" customWidth="1"/>
    <col min="10767" max="10777" width="7.42578125" customWidth="1"/>
    <col min="11016" max="11016" width="4.5703125" customWidth="1"/>
    <col min="11017" max="11017" width="18.42578125" customWidth="1"/>
    <col min="11018" max="11018" width="17.42578125" customWidth="1"/>
    <col min="11019" max="11019" width="6.5703125" customWidth="1"/>
    <col min="11020" max="11020" width="28.42578125" customWidth="1"/>
    <col min="11021" max="11021" width="20.42578125" customWidth="1"/>
    <col min="11022" max="11022" width="20.140625" customWidth="1"/>
    <col min="11023" max="11033" width="7.42578125" customWidth="1"/>
    <col min="11272" max="11272" width="4.5703125" customWidth="1"/>
    <col min="11273" max="11273" width="18.42578125" customWidth="1"/>
    <col min="11274" max="11274" width="17.42578125" customWidth="1"/>
    <col min="11275" max="11275" width="6.5703125" customWidth="1"/>
    <col min="11276" max="11276" width="28.42578125" customWidth="1"/>
    <col min="11277" max="11277" width="20.42578125" customWidth="1"/>
    <col min="11278" max="11278" width="20.140625" customWidth="1"/>
    <col min="11279" max="11289" width="7.42578125" customWidth="1"/>
    <col min="11528" max="11528" width="4.5703125" customWidth="1"/>
    <col min="11529" max="11529" width="18.42578125" customWidth="1"/>
    <col min="11530" max="11530" width="17.42578125" customWidth="1"/>
    <col min="11531" max="11531" width="6.5703125" customWidth="1"/>
    <col min="11532" max="11532" width="28.42578125" customWidth="1"/>
    <col min="11533" max="11533" width="20.42578125" customWidth="1"/>
    <col min="11534" max="11534" width="20.140625" customWidth="1"/>
    <col min="11535" max="11545" width="7.42578125" customWidth="1"/>
    <col min="11784" max="11784" width="4.5703125" customWidth="1"/>
    <col min="11785" max="11785" width="18.42578125" customWidth="1"/>
    <col min="11786" max="11786" width="17.42578125" customWidth="1"/>
    <col min="11787" max="11787" width="6.5703125" customWidth="1"/>
    <col min="11788" max="11788" width="28.42578125" customWidth="1"/>
    <col min="11789" max="11789" width="20.42578125" customWidth="1"/>
    <col min="11790" max="11790" width="20.140625" customWidth="1"/>
    <col min="11791" max="11801" width="7.42578125" customWidth="1"/>
    <col min="12040" max="12040" width="4.5703125" customWidth="1"/>
    <col min="12041" max="12041" width="18.42578125" customWidth="1"/>
    <col min="12042" max="12042" width="17.42578125" customWidth="1"/>
    <col min="12043" max="12043" width="6.5703125" customWidth="1"/>
    <col min="12044" max="12044" width="28.42578125" customWidth="1"/>
    <col min="12045" max="12045" width="20.42578125" customWidth="1"/>
    <col min="12046" max="12046" width="20.140625" customWidth="1"/>
    <col min="12047" max="12057" width="7.42578125" customWidth="1"/>
    <col min="12296" max="12296" width="4.5703125" customWidth="1"/>
    <col min="12297" max="12297" width="18.42578125" customWidth="1"/>
    <col min="12298" max="12298" width="17.42578125" customWidth="1"/>
    <col min="12299" max="12299" width="6.5703125" customWidth="1"/>
    <col min="12300" max="12300" width="28.42578125" customWidth="1"/>
    <col min="12301" max="12301" width="20.42578125" customWidth="1"/>
    <col min="12302" max="12302" width="20.140625" customWidth="1"/>
    <col min="12303" max="12313" width="7.42578125" customWidth="1"/>
    <col min="12552" max="12552" width="4.5703125" customWidth="1"/>
    <col min="12553" max="12553" width="18.42578125" customWidth="1"/>
    <col min="12554" max="12554" width="17.42578125" customWidth="1"/>
    <col min="12555" max="12555" width="6.5703125" customWidth="1"/>
    <col min="12556" max="12556" width="28.42578125" customWidth="1"/>
    <col min="12557" max="12557" width="20.42578125" customWidth="1"/>
    <col min="12558" max="12558" width="20.140625" customWidth="1"/>
    <col min="12559" max="12569" width="7.42578125" customWidth="1"/>
    <col min="12808" max="12808" width="4.5703125" customWidth="1"/>
    <col min="12809" max="12809" width="18.42578125" customWidth="1"/>
    <col min="12810" max="12810" width="17.42578125" customWidth="1"/>
    <col min="12811" max="12811" width="6.5703125" customWidth="1"/>
    <col min="12812" max="12812" width="28.42578125" customWidth="1"/>
    <col min="12813" max="12813" width="20.42578125" customWidth="1"/>
    <col min="12814" max="12814" width="20.140625" customWidth="1"/>
    <col min="12815" max="12825" width="7.42578125" customWidth="1"/>
    <col min="13064" max="13064" width="4.5703125" customWidth="1"/>
    <col min="13065" max="13065" width="18.42578125" customWidth="1"/>
    <col min="13066" max="13066" width="17.42578125" customWidth="1"/>
    <col min="13067" max="13067" width="6.5703125" customWidth="1"/>
    <col min="13068" max="13068" width="28.42578125" customWidth="1"/>
    <col min="13069" max="13069" width="20.42578125" customWidth="1"/>
    <col min="13070" max="13070" width="20.140625" customWidth="1"/>
    <col min="13071" max="13081" width="7.42578125" customWidth="1"/>
    <col min="13320" max="13320" width="4.5703125" customWidth="1"/>
    <col min="13321" max="13321" width="18.42578125" customWidth="1"/>
    <col min="13322" max="13322" width="17.42578125" customWidth="1"/>
    <col min="13323" max="13323" width="6.5703125" customWidth="1"/>
    <col min="13324" max="13324" width="28.42578125" customWidth="1"/>
    <col min="13325" max="13325" width="20.42578125" customWidth="1"/>
    <col min="13326" max="13326" width="20.140625" customWidth="1"/>
    <col min="13327" max="13337" width="7.42578125" customWidth="1"/>
    <col min="13576" max="13576" width="4.5703125" customWidth="1"/>
    <col min="13577" max="13577" width="18.42578125" customWidth="1"/>
    <col min="13578" max="13578" width="17.42578125" customWidth="1"/>
    <col min="13579" max="13579" width="6.5703125" customWidth="1"/>
    <col min="13580" max="13580" width="28.42578125" customWidth="1"/>
    <col min="13581" max="13581" width="20.42578125" customWidth="1"/>
    <col min="13582" max="13582" width="20.140625" customWidth="1"/>
    <col min="13583" max="13593" width="7.42578125" customWidth="1"/>
    <col min="13832" max="13832" width="4.5703125" customWidth="1"/>
    <col min="13833" max="13833" width="18.42578125" customWidth="1"/>
    <col min="13834" max="13834" width="17.42578125" customWidth="1"/>
    <col min="13835" max="13835" width="6.5703125" customWidth="1"/>
    <col min="13836" max="13836" width="28.42578125" customWidth="1"/>
    <col min="13837" max="13837" width="20.42578125" customWidth="1"/>
    <col min="13838" max="13838" width="20.140625" customWidth="1"/>
    <col min="13839" max="13849" width="7.42578125" customWidth="1"/>
    <col min="14088" max="14088" width="4.5703125" customWidth="1"/>
    <col min="14089" max="14089" width="18.42578125" customWidth="1"/>
    <col min="14090" max="14090" width="17.42578125" customWidth="1"/>
    <col min="14091" max="14091" width="6.5703125" customWidth="1"/>
    <col min="14092" max="14092" width="28.42578125" customWidth="1"/>
    <col min="14093" max="14093" width="20.42578125" customWidth="1"/>
    <col min="14094" max="14094" width="20.140625" customWidth="1"/>
    <col min="14095" max="14105" width="7.42578125" customWidth="1"/>
    <col min="14344" max="14344" width="4.5703125" customWidth="1"/>
    <col min="14345" max="14345" width="18.42578125" customWidth="1"/>
    <col min="14346" max="14346" width="17.42578125" customWidth="1"/>
    <col min="14347" max="14347" width="6.5703125" customWidth="1"/>
    <col min="14348" max="14348" width="28.42578125" customWidth="1"/>
    <col min="14349" max="14349" width="20.42578125" customWidth="1"/>
    <col min="14350" max="14350" width="20.140625" customWidth="1"/>
    <col min="14351" max="14361" width="7.42578125" customWidth="1"/>
    <col min="14600" max="14600" width="4.5703125" customWidth="1"/>
    <col min="14601" max="14601" width="18.42578125" customWidth="1"/>
    <col min="14602" max="14602" width="17.42578125" customWidth="1"/>
    <col min="14603" max="14603" width="6.5703125" customWidth="1"/>
    <col min="14604" max="14604" width="28.42578125" customWidth="1"/>
    <col min="14605" max="14605" width="20.42578125" customWidth="1"/>
    <col min="14606" max="14606" width="20.140625" customWidth="1"/>
    <col min="14607" max="14617" width="7.42578125" customWidth="1"/>
    <col min="14856" max="14856" width="4.5703125" customWidth="1"/>
    <col min="14857" max="14857" width="18.42578125" customWidth="1"/>
    <col min="14858" max="14858" width="17.42578125" customWidth="1"/>
    <col min="14859" max="14859" width="6.5703125" customWidth="1"/>
    <col min="14860" max="14860" width="28.42578125" customWidth="1"/>
    <col min="14861" max="14861" width="20.42578125" customWidth="1"/>
    <col min="14862" max="14862" width="20.140625" customWidth="1"/>
    <col min="14863" max="14873" width="7.42578125" customWidth="1"/>
    <col min="15112" max="15112" width="4.5703125" customWidth="1"/>
    <col min="15113" max="15113" width="18.42578125" customWidth="1"/>
    <col min="15114" max="15114" width="17.42578125" customWidth="1"/>
    <col min="15115" max="15115" width="6.5703125" customWidth="1"/>
    <col min="15116" max="15116" width="28.42578125" customWidth="1"/>
    <col min="15117" max="15117" width="20.42578125" customWidth="1"/>
    <col min="15118" max="15118" width="20.140625" customWidth="1"/>
    <col min="15119" max="15129" width="7.42578125" customWidth="1"/>
    <col min="15368" max="15368" width="4.5703125" customWidth="1"/>
    <col min="15369" max="15369" width="18.42578125" customWidth="1"/>
    <col min="15370" max="15370" width="17.42578125" customWidth="1"/>
    <col min="15371" max="15371" width="6.5703125" customWidth="1"/>
    <col min="15372" max="15372" width="28.42578125" customWidth="1"/>
    <col min="15373" max="15373" width="20.42578125" customWidth="1"/>
    <col min="15374" max="15374" width="20.140625" customWidth="1"/>
    <col min="15375" max="15385" width="7.42578125" customWidth="1"/>
    <col min="15624" max="15624" width="4.5703125" customWidth="1"/>
    <col min="15625" max="15625" width="18.42578125" customWidth="1"/>
    <col min="15626" max="15626" width="17.42578125" customWidth="1"/>
    <col min="15627" max="15627" width="6.5703125" customWidth="1"/>
    <col min="15628" max="15628" width="28.42578125" customWidth="1"/>
    <col min="15629" max="15629" width="20.42578125" customWidth="1"/>
    <col min="15630" max="15630" width="20.140625" customWidth="1"/>
    <col min="15631" max="15641" width="7.42578125" customWidth="1"/>
    <col min="15880" max="15880" width="4.5703125" customWidth="1"/>
    <col min="15881" max="15881" width="18.42578125" customWidth="1"/>
    <col min="15882" max="15882" width="17.42578125" customWidth="1"/>
    <col min="15883" max="15883" width="6.5703125" customWidth="1"/>
    <col min="15884" max="15884" width="28.42578125" customWidth="1"/>
    <col min="15885" max="15885" width="20.42578125" customWidth="1"/>
    <col min="15886" max="15886" width="20.140625" customWidth="1"/>
    <col min="15887" max="15897" width="7.42578125" customWidth="1"/>
    <col min="16136" max="16136" width="4.5703125" customWidth="1"/>
    <col min="16137" max="16137" width="18.42578125" customWidth="1"/>
    <col min="16138" max="16138" width="17.42578125" customWidth="1"/>
    <col min="16139" max="16139" width="6.5703125" customWidth="1"/>
    <col min="16140" max="16140" width="28.42578125" customWidth="1"/>
    <col min="16141" max="16141" width="20.42578125" customWidth="1"/>
    <col min="16142" max="16142" width="20.140625" customWidth="1"/>
    <col min="16143" max="16153" width="7.42578125" customWidth="1"/>
  </cols>
  <sheetData>
    <row r="1" spans="1:64" ht="58.5" customHeight="1" x14ac:dyDescent="0.25"/>
    <row r="2" spans="1:64" ht="51.75" customHeight="1" x14ac:dyDescent="0.25">
      <c r="A2" s="18" t="s">
        <v>0</v>
      </c>
      <c r="B2" s="18" t="s">
        <v>1</v>
      </c>
      <c r="C2" s="18" t="s">
        <v>2</v>
      </c>
      <c r="D2" s="94" t="s">
        <v>3</v>
      </c>
      <c r="E2" s="94" t="s">
        <v>4</v>
      </c>
      <c r="F2" s="94" t="s">
        <v>5</v>
      </c>
      <c r="G2" s="94" t="s">
        <v>6</v>
      </c>
      <c r="H2" s="94" t="s">
        <v>7</v>
      </c>
      <c r="I2" s="94" t="s">
        <v>8</v>
      </c>
      <c r="J2" s="94" t="s">
        <v>9</v>
      </c>
      <c r="K2" s="18" t="s">
        <v>10</v>
      </c>
      <c r="L2" s="18" t="s">
        <v>11</v>
      </c>
      <c r="M2" s="18" t="s">
        <v>12</v>
      </c>
      <c r="N2" s="18" t="s">
        <v>13</v>
      </c>
      <c r="O2" s="95" t="s">
        <v>14</v>
      </c>
      <c r="P2" s="95" t="s">
        <v>15</v>
      </c>
      <c r="Q2" s="95" t="s">
        <v>16</v>
      </c>
      <c r="R2" s="95" t="s">
        <v>17</v>
      </c>
      <c r="S2" s="96" t="s">
        <v>18</v>
      </c>
      <c r="T2" s="96" t="s">
        <v>19</v>
      </c>
      <c r="U2" s="96" t="s">
        <v>20</v>
      </c>
      <c r="V2" s="96" t="s">
        <v>21</v>
      </c>
      <c r="W2" s="95" t="s">
        <v>22</v>
      </c>
      <c r="X2" s="95" t="s">
        <v>23</v>
      </c>
      <c r="Y2" s="95" t="s">
        <v>24</v>
      </c>
      <c r="Z2" s="95" t="s">
        <v>25</v>
      </c>
      <c r="AA2" s="96" t="s">
        <v>26</v>
      </c>
      <c r="AB2" s="96" t="s">
        <v>27</v>
      </c>
      <c r="AC2" s="96" t="s">
        <v>28</v>
      </c>
      <c r="AD2" s="96" t="s">
        <v>29</v>
      </c>
      <c r="AE2" s="95" t="s">
        <v>30</v>
      </c>
      <c r="AF2" s="95" t="s">
        <v>31</v>
      </c>
      <c r="AG2" s="95" t="s">
        <v>32</v>
      </c>
      <c r="AH2" s="95" t="s">
        <v>33</v>
      </c>
      <c r="AI2" s="96" t="s">
        <v>34</v>
      </c>
      <c r="AJ2" s="96" t="s">
        <v>35</v>
      </c>
      <c r="AK2" s="96" t="s">
        <v>36</v>
      </c>
      <c r="AL2" s="96" t="s">
        <v>37</v>
      </c>
      <c r="AM2" s="95" t="s">
        <v>38</v>
      </c>
      <c r="AN2" s="95" t="s">
        <v>39</v>
      </c>
      <c r="AO2" s="95" t="s">
        <v>40</v>
      </c>
      <c r="AP2" s="95" t="s">
        <v>41</v>
      </c>
      <c r="AQ2" s="96" t="s">
        <v>42</v>
      </c>
      <c r="AR2" s="96" t="s">
        <v>43</v>
      </c>
      <c r="AS2" s="96" t="s">
        <v>44</v>
      </c>
      <c r="AT2" s="96" t="s">
        <v>45</v>
      </c>
      <c r="AU2" s="95" t="s">
        <v>46</v>
      </c>
      <c r="AV2" s="95" t="s">
        <v>47</v>
      </c>
      <c r="AW2" s="95" t="s">
        <v>48</v>
      </c>
      <c r="AX2" s="95" t="s">
        <v>49</v>
      </c>
      <c r="AY2" s="96" t="s">
        <v>50</v>
      </c>
      <c r="AZ2" s="96" t="s">
        <v>51</v>
      </c>
      <c r="BA2" s="96" t="s">
        <v>52</v>
      </c>
      <c r="BB2" s="96" t="s">
        <v>53</v>
      </c>
      <c r="BC2" s="95" t="s">
        <v>54</v>
      </c>
      <c r="BD2" s="95" t="s">
        <v>55</v>
      </c>
      <c r="BE2" s="95" t="s">
        <v>56</v>
      </c>
      <c r="BF2" s="95" t="s">
        <v>57</v>
      </c>
      <c r="BG2" s="96" t="s">
        <v>58</v>
      </c>
      <c r="BH2" s="96" t="s">
        <v>59</v>
      </c>
      <c r="BI2" s="96" t="s">
        <v>60</v>
      </c>
      <c r="BJ2" s="96" t="s">
        <v>61</v>
      </c>
      <c r="BK2" s="67" t="s">
        <v>62</v>
      </c>
      <c r="BL2" s="67" t="s">
        <v>63</v>
      </c>
    </row>
    <row r="3" spans="1:64" s="100" customFormat="1" ht="105" x14ac:dyDescent="0.25">
      <c r="A3" s="97" t="s">
        <v>64</v>
      </c>
      <c r="B3" s="98" t="s">
        <v>65</v>
      </c>
      <c r="C3" s="98" t="s">
        <v>66</v>
      </c>
      <c r="D3" s="98" t="s">
        <v>67</v>
      </c>
      <c r="E3" s="98" t="s">
        <v>68</v>
      </c>
      <c r="F3" s="98" t="s">
        <v>69</v>
      </c>
      <c r="G3" s="99" t="s">
        <v>70</v>
      </c>
      <c r="H3" s="99" t="s">
        <v>71</v>
      </c>
      <c r="I3" s="98" t="s">
        <v>72</v>
      </c>
      <c r="J3" s="98" t="s">
        <v>73</v>
      </c>
      <c r="K3" s="98" t="s">
        <v>74</v>
      </c>
      <c r="L3" s="98" t="s">
        <v>75</v>
      </c>
      <c r="M3" s="98" t="s">
        <v>76</v>
      </c>
      <c r="N3" s="98" t="s">
        <v>77</v>
      </c>
      <c r="O3" s="62">
        <v>0</v>
      </c>
      <c r="P3" s="63">
        <f>IFERROR(PINAR!$K$12,0)</f>
        <v>0</v>
      </c>
      <c r="Q3" s="62"/>
      <c r="R3" s="64"/>
      <c r="S3" s="62">
        <f>IFERROR(PINAR!$N$12,0)</f>
        <v>6.6666666666666666E-2</v>
      </c>
      <c r="T3" s="63">
        <f>IFERROR(PINAR!$P$12,0)</f>
        <v>0</v>
      </c>
      <c r="U3" s="62"/>
      <c r="V3" s="64"/>
      <c r="W3" s="62">
        <f>IFERROR(PINAR!$S$12,0)</f>
        <v>0</v>
      </c>
      <c r="X3" s="63">
        <f>IFERROR(PINAR!$U$12,0)</f>
        <v>0</v>
      </c>
      <c r="Y3" s="64"/>
      <c r="Z3" s="62"/>
      <c r="AA3" s="63">
        <f>IFERROR(PINAR!$X$12,0)</f>
        <v>0.1111111111111111</v>
      </c>
      <c r="AB3" s="62">
        <f>IFERROR(PINAR!$Z$12,0)</f>
        <v>0</v>
      </c>
      <c r="AC3" s="62"/>
      <c r="AD3" s="62"/>
      <c r="AE3" s="63">
        <f>IFERROR(PINAR!$AC$12,0)</f>
        <v>0</v>
      </c>
      <c r="AF3" s="62">
        <f>IFERROR(PINAR!$AE$12,0)</f>
        <v>0</v>
      </c>
      <c r="AG3" s="62"/>
      <c r="AH3" s="62"/>
      <c r="AI3" s="63">
        <f>IFERROR(PINAR!$AH$12,0)</f>
        <v>0.16666666666666666</v>
      </c>
      <c r="AJ3" s="62">
        <f>IFERROR(PINAR!$AJ$12,0)</f>
        <v>0</v>
      </c>
      <c r="AK3" s="62"/>
      <c r="AL3" s="63"/>
      <c r="AM3" s="62">
        <f>IFERROR(PINAR!$AM$12,0)</f>
        <v>0.1111111111111111</v>
      </c>
      <c r="AN3" s="63">
        <f>IFERROR(PINAR!$AO$12,0)</f>
        <v>0</v>
      </c>
      <c r="AO3" s="64"/>
      <c r="AP3" s="64"/>
      <c r="AQ3" s="62">
        <f>IFERROR(PINAR!$AR$12,0)</f>
        <v>0.13333333333333333</v>
      </c>
      <c r="AR3" s="63">
        <f>IFERROR(PINAR!$AT$12,0)</f>
        <v>0</v>
      </c>
      <c r="AS3" s="64"/>
      <c r="AT3" s="64"/>
      <c r="AU3" s="62">
        <f>IFERROR(PINAR!$AW$12,0)</f>
        <v>6.6666666666666666E-2</v>
      </c>
      <c r="AV3" s="63">
        <f>IFERROR(PINAR!$AY$12,0)</f>
        <v>0</v>
      </c>
      <c r="AW3" s="64"/>
      <c r="AX3" s="62"/>
      <c r="AY3" s="63">
        <f>IFERROR(PINAR!$BB$12,0)</f>
        <v>0</v>
      </c>
      <c r="AZ3" s="62">
        <f>IFERROR(PINAR!$BD$12,0)</f>
        <v>0</v>
      </c>
      <c r="BA3" s="62"/>
      <c r="BB3" s="62"/>
      <c r="BC3" s="63">
        <f>IFERROR(PINAR!$BG$12,0)</f>
        <v>0</v>
      </c>
      <c r="BD3" s="62">
        <f>IFERROR(PINAR!$BI$12,0)</f>
        <v>0</v>
      </c>
      <c r="BE3" s="62"/>
      <c r="BF3" s="62"/>
      <c r="BG3" s="63">
        <f>IFERROR(PINAR!$BL$12,0)</f>
        <v>0.34444444444444439</v>
      </c>
      <c r="BH3" s="63">
        <f>IFERROR(PINAR!$BN$12,0)</f>
        <v>0</v>
      </c>
      <c r="BI3" s="65"/>
      <c r="BJ3" s="65"/>
      <c r="BK3" s="66">
        <f>IFERROR(PINAR!$BQ$12,0)</f>
        <v>0</v>
      </c>
      <c r="BL3" s="63">
        <f t="shared" ref="BL3:BL20" si="0">SUM(BG3,BC3,AY3,AU3,AQ3,AM3,AI3,AE3,AA3,W3,S3,O3)</f>
        <v>0.99999999999999978</v>
      </c>
    </row>
    <row r="4" spans="1:64" s="100" customFormat="1" ht="409.5" x14ac:dyDescent="0.25">
      <c r="A4" s="101" t="s">
        <v>78</v>
      </c>
      <c r="B4" s="102" t="s">
        <v>79</v>
      </c>
      <c r="C4" s="102" t="s">
        <v>80</v>
      </c>
      <c r="D4" s="103" t="s">
        <v>81</v>
      </c>
      <c r="E4" s="102" t="s">
        <v>82</v>
      </c>
      <c r="F4" s="103" t="s">
        <v>83</v>
      </c>
      <c r="G4" s="103" t="s">
        <v>84</v>
      </c>
      <c r="H4" s="103" t="s">
        <v>85</v>
      </c>
      <c r="I4" s="102" t="s">
        <v>80</v>
      </c>
      <c r="J4" s="102" t="s">
        <v>80</v>
      </c>
      <c r="K4" s="102" t="s">
        <v>80</v>
      </c>
      <c r="L4" s="102" t="s">
        <v>86</v>
      </c>
      <c r="M4" s="102" t="s">
        <v>87</v>
      </c>
      <c r="N4" s="102" t="s">
        <v>88</v>
      </c>
      <c r="O4" s="45">
        <f>IFERROR(PAA!$F$20,0)</f>
        <v>1</v>
      </c>
      <c r="P4" s="46">
        <f>IFERROR(PAA!$H$20,0)</f>
        <v>0</v>
      </c>
      <c r="Q4" s="45"/>
      <c r="R4" s="45"/>
      <c r="S4" s="45">
        <f>IFERROR(PAA!$J$20,0)</f>
        <v>0</v>
      </c>
      <c r="T4" s="46">
        <f>IFERROR(PAA!$L$20,0)</f>
        <v>0</v>
      </c>
      <c r="U4" s="45"/>
      <c r="V4" s="48"/>
      <c r="W4" s="45">
        <f>IFERROR(PAA!$N$20,0)</f>
        <v>0</v>
      </c>
      <c r="X4" s="46">
        <f>IFERROR(PAA!$P$20,0)</f>
        <v>0</v>
      </c>
      <c r="Y4" s="48"/>
      <c r="Z4" s="45"/>
      <c r="AA4" s="46">
        <f>IFERROR(PAA!$R$20,0)</f>
        <v>0</v>
      </c>
      <c r="AB4" s="45">
        <f>IFERROR(PAA!$T$20,0)</f>
        <v>0</v>
      </c>
      <c r="AC4" s="45"/>
      <c r="AD4" s="45"/>
      <c r="AE4" s="46">
        <f>IFERROR(PAA!$V$20,0)</f>
        <v>0</v>
      </c>
      <c r="AF4" s="45">
        <f>IFERROR(PAA!$X$20,0)</f>
        <v>0</v>
      </c>
      <c r="AG4" s="45"/>
      <c r="AH4" s="45"/>
      <c r="AI4" s="46">
        <f>IFERROR(PAA!$Z$20,0)</f>
        <v>0</v>
      </c>
      <c r="AJ4" s="45">
        <f>IFERROR(PAA!$AB$20,0)</f>
        <v>0</v>
      </c>
      <c r="AK4" s="45"/>
      <c r="AL4" s="46"/>
      <c r="AM4" s="45">
        <f>IFERROR(PAA!$AD$20,0)</f>
        <v>0</v>
      </c>
      <c r="AN4" s="46">
        <f>IFERROR(PAA!$AF$20,0)</f>
        <v>0</v>
      </c>
      <c r="AO4" s="48"/>
      <c r="AP4" s="48"/>
      <c r="AQ4" s="45">
        <f>IFERROR(PAA!$AH$20,0)</f>
        <v>0</v>
      </c>
      <c r="AR4" s="46">
        <f>IFERROR(PAA!$AJ$20,0)</f>
        <v>0</v>
      </c>
      <c r="AS4" s="48"/>
      <c r="AT4" s="48"/>
      <c r="AU4" s="45">
        <f>IFERROR(PAA!$AL$20,0)</f>
        <v>0</v>
      </c>
      <c r="AV4" s="46">
        <f>IFERROR(PAA!$AN$20,0)</f>
        <v>0</v>
      </c>
      <c r="AW4" s="48"/>
      <c r="AX4" s="45"/>
      <c r="AY4" s="46">
        <f>IFERROR(PAA!$AP$20,0)</f>
        <v>0</v>
      </c>
      <c r="AZ4" s="45">
        <f>IFERROR(PAA!$AR$20,0)</f>
        <v>0</v>
      </c>
      <c r="BA4" s="45"/>
      <c r="BB4" s="45"/>
      <c r="BC4" s="46">
        <f>IFERROR(PAA!$AT$20,0)</f>
        <v>0</v>
      </c>
      <c r="BD4" s="45">
        <f>IFERROR(PAA!$AV$20,0)</f>
        <v>0</v>
      </c>
      <c r="BE4" s="45"/>
      <c r="BF4" s="45"/>
      <c r="BG4" s="46">
        <f>IFERROR(PAA!$AX$20,0)</f>
        <v>0</v>
      </c>
      <c r="BH4" s="45">
        <f>IFERROR(PAA!$AZ$20,0)</f>
        <v>0</v>
      </c>
      <c r="BI4" s="68"/>
      <c r="BJ4" s="47"/>
      <c r="BK4" s="60">
        <f>IFERROR(PAA!$BB$20,0)</f>
        <v>0</v>
      </c>
      <c r="BL4" s="46">
        <f t="shared" si="0"/>
        <v>1</v>
      </c>
    </row>
    <row r="5" spans="1:64" ht="105" x14ac:dyDescent="0.25">
      <c r="A5" s="101" t="s">
        <v>89</v>
      </c>
      <c r="B5" s="102" t="s">
        <v>65</v>
      </c>
      <c r="C5" s="102" t="s">
        <v>90</v>
      </c>
      <c r="D5" s="102" t="s">
        <v>67</v>
      </c>
      <c r="E5" s="102" t="s">
        <v>68</v>
      </c>
      <c r="F5" s="102" t="s">
        <v>69</v>
      </c>
      <c r="G5" s="104" t="s">
        <v>70</v>
      </c>
      <c r="H5" s="104" t="s">
        <v>71</v>
      </c>
      <c r="I5" s="102" t="s">
        <v>91</v>
      </c>
      <c r="J5" s="102" t="s">
        <v>73</v>
      </c>
      <c r="K5" s="102" t="s">
        <v>74</v>
      </c>
      <c r="L5" s="102" t="s">
        <v>92</v>
      </c>
      <c r="M5" s="102" t="s">
        <v>93</v>
      </c>
      <c r="N5" s="102" t="s">
        <v>89</v>
      </c>
      <c r="O5" s="45">
        <f>IFERROR(PAVPR!$I$10,0)</f>
        <v>0.5</v>
      </c>
      <c r="P5" s="46">
        <f>IFERROR(PAVPR!$K$10,0)</f>
        <v>0</v>
      </c>
      <c r="Q5" s="45"/>
      <c r="R5" s="48"/>
      <c r="S5" s="45">
        <f>IFERROR(PAVPR!$N$10,0)</f>
        <v>0</v>
      </c>
      <c r="T5" s="46">
        <f>IFERROR(PAVPR!$P$10,0)</f>
        <v>0</v>
      </c>
      <c r="U5" s="105"/>
      <c r="V5" s="48"/>
      <c r="W5" s="45">
        <f>IFERROR(PAVPR!$S$10,0)</f>
        <v>0</v>
      </c>
      <c r="X5" s="46">
        <f>IFERROR(PAVPR!$U$10,0)</f>
        <v>0</v>
      </c>
      <c r="Y5" s="48"/>
      <c r="Z5" s="45"/>
      <c r="AA5" s="46">
        <f>IFERROR(PAVPR!$X$10,0)</f>
        <v>0</v>
      </c>
      <c r="AB5" s="45">
        <f>IFERROR(PAVPR!$Z$10,0)</f>
        <v>0</v>
      </c>
      <c r="AC5" s="45"/>
      <c r="AD5" s="45"/>
      <c r="AE5" s="46">
        <f>IFERROR(PAVPR!$AC$10,0)</f>
        <v>0</v>
      </c>
      <c r="AF5" s="45">
        <f>IFERROR(PAVPR!$AE$10,0)</f>
        <v>0</v>
      </c>
      <c r="AG5" s="45"/>
      <c r="AH5" s="45"/>
      <c r="AI5" s="46">
        <f>IFERROR(PAVPR!$AH$10,0)</f>
        <v>0</v>
      </c>
      <c r="AJ5" s="45">
        <f>IFERROR(PAVPR!$AJ$10,0)</f>
        <v>0</v>
      </c>
      <c r="AK5" s="45"/>
      <c r="AL5" s="46"/>
      <c r="AM5" s="45">
        <f>IFERROR(PAVPR!$AM$10,0)</f>
        <v>0.5</v>
      </c>
      <c r="AN5" s="46">
        <f>IFERROR(PAVPR!$AO$10,0)</f>
        <v>0</v>
      </c>
      <c r="AO5" s="48"/>
      <c r="AP5" s="48"/>
      <c r="AQ5" s="45">
        <f>IFERROR(PAVPR!$AR$10,0)</f>
        <v>0</v>
      </c>
      <c r="AR5" s="46">
        <f>IFERROR(PAVPR!$AT$10,0)</f>
        <v>0</v>
      </c>
      <c r="AS5" s="48"/>
      <c r="AT5" s="48"/>
      <c r="AU5" s="45">
        <f>IFERROR(PAVPR!$AW$10,0)</f>
        <v>0</v>
      </c>
      <c r="AV5" s="46">
        <f>IFERROR(PAVPR!$AY$10,0)</f>
        <v>0</v>
      </c>
      <c r="AW5" s="48"/>
      <c r="AX5" s="45"/>
      <c r="AY5" s="46">
        <f>IFERROR(PAVPR!$BB$10,0)</f>
        <v>0</v>
      </c>
      <c r="AZ5" s="45">
        <f>IFERROR(PAVPR!$BD$10,0)</f>
        <v>0</v>
      </c>
      <c r="BA5" s="45"/>
      <c r="BB5" s="45"/>
      <c r="BC5" s="46">
        <f>IFERROR(PAVPR!$BG$10,0)</f>
        <v>0</v>
      </c>
      <c r="BD5" s="45">
        <f>IFERROR(PAVPR!$BI$10,0)</f>
        <v>0</v>
      </c>
      <c r="BE5" s="45"/>
      <c r="BF5" s="45"/>
      <c r="BG5" s="46">
        <f>IFERROR(PAVPR!$BL$10,0)</f>
        <v>0</v>
      </c>
      <c r="BH5" s="45">
        <f>IFERROR(PAVPR!$BN$10,0)</f>
        <v>0</v>
      </c>
      <c r="BI5" s="68"/>
      <c r="BJ5" s="47"/>
      <c r="BK5" s="60">
        <f>IFERROR(PAVPR!$BQ$10,0)</f>
        <v>0</v>
      </c>
      <c r="BL5" s="46">
        <f t="shared" si="0"/>
        <v>1</v>
      </c>
    </row>
    <row r="6" spans="1:64" ht="105" x14ac:dyDescent="0.25">
      <c r="A6" s="101" t="s">
        <v>94</v>
      </c>
      <c r="B6" s="102" t="s">
        <v>65</v>
      </c>
      <c r="C6" s="102" t="s">
        <v>90</v>
      </c>
      <c r="D6" s="102" t="s">
        <v>67</v>
      </c>
      <c r="E6" s="102" t="s">
        <v>68</v>
      </c>
      <c r="F6" s="102" t="s">
        <v>69</v>
      </c>
      <c r="G6" s="104" t="s">
        <v>70</v>
      </c>
      <c r="H6" s="104" t="s">
        <v>71</v>
      </c>
      <c r="I6" s="102" t="s">
        <v>91</v>
      </c>
      <c r="J6" s="102" t="s">
        <v>73</v>
      </c>
      <c r="K6" s="102" t="s">
        <v>74</v>
      </c>
      <c r="L6" s="102" t="s">
        <v>92</v>
      </c>
      <c r="M6" s="102" t="s">
        <v>93</v>
      </c>
      <c r="N6" s="102" t="s">
        <v>94</v>
      </c>
      <c r="O6" s="45">
        <f>IFERROR(PETH!$I$15,0)</f>
        <v>0</v>
      </c>
      <c r="P6" s="46">
        <f>IFERROR(PETH!$K$15,0)</f>
        <v>0</v>
      </c>
      <c r="Q6" s="45"/>
      <c r="R6" s="48"/>
      <c r="S6" s="45">
        <f>IFERROR(PETH!$N$15,0)</f>
        <v>0</v>
      </c>
      <c r="T6" s="46">
        <f>IFERROR(PETH!$P$15,0)</f>
        <v>0</v>
      </c>
      <c r="U6" s="105"/>
      <c r="V6" s="48"/>
      <c r="W6" s="45">
        <f>IFERROR(PETH!$S$15,0)</f>
        <v>0</v>
      </c>
      <c r="X6" s="46">
        <f>IFERROR(PETH!$U$15,0)</f>
        <v>0</v>
      </c>
      <c r="Y6" s="48"/>
      <c r="Z6" s="45"/>
      <c r="AA6" s="46">
        <f>IFERROR(PETH!$X$15,0)</f>
        <v>0</v>
      </c>
      <c r="AB6" s="45">
        <f>IFERROR(PETH!$Z$15,0)</f>
        <v>0</v>
      </c>
      <c r="AC6" s="45"/>
      <c r="AD6" s="45"/>
      <c r="AE6" s="46">
        <f>IFERROR(PETH!$AC$15,0)</f>
        <v>0</v>
      </c>
      <c r="AF6" s="45">
        <f>IFERROR(PETH!$AE$15,0)</f>
        <v>0</v>
      </c>
      <c r="AG6" s="45"/>
      <c r="AH6" s="45"/>
      <c r="AI6" s="46">
        <f>IFERROR(PETH!$AH$15,0)</f>
        <v>0</v>
      </c>
      <c r="AJ6" s="45">
        <f>IFERROR(PETH!$AJ$15,0)</f>
        <v>0</v>
      </c>
      <c r="AK6" s="45"/>
      <c r="AL6" s="46"/>
      <c r="AM6" s="45">
        <f>IFERROR(PETH!$AM$15,0)</f>
        <v>0</v>
      </c>
      <c r="AN6" s="46">
        <f>IFERROR(PETH!$AO$15,0)</f>
        <v>0</v>
      </c>
      <c r="AO6" s="48"/>
      <c r="AP6" s="48"/>
      <c r="AQ6" s="45">
        <f>IFERROR(PETH!$AR$15,0)</f>
        <v>0</v>
      </c>
      <c r="AR6" s="46">
        <f>IFERROR(PETH!$AT$15,0)</f>
        <v>0</v>
      </c>
      <c r="AS6" s="48"/>
      <c r="AT6" s="48"/>
      <c r="AU6" s="45">
        <f>IFERROR(PETH!$AW$15,0)</f>
        <v>0</v>
      </c>
      <c r="AV6" s="46">
        <f>IFERROR(PETH!$AY$15,0)</f>
        <v>0</v>
      </c>
      <c r="AW6" s="48"/>
      <c r="AX6" s="45"/>
      <c r="AY6" s="46">
        <f>IFERROR(PETH!$BB$15,0)</f>
        <v>0</v>
      </c>
      <c r="AZ6" s="45">
        <f>IFERROR(PETH!$BD$15,0)</f>
        <v>0</v>
      </c>
      <c r="BA6" s="45"/>
      <c r="BB6" s="45"/>
      <c r="BC6" s="46">
        <f>IFERROR(PETH!$BG$15,0)</f>
        <v>0</v>
      </c>
      <c r="BD6" s="45">
        <f>IFERROR(PETH!$BI$15,0)</f>
        <v>0</v>
      </c>
      <c r="BE6" s="45"/>
      <c r="BF6" s="45"/>
      <c r="BG6" s="46">
        <f>IFERROR(PETH!$BL$15,0)</f>
        <v>1</v>
      </c>
      <c r="BH6" s="45">
        <f>IFERROR(PETH!$BN$15,0)</f>
        <v>0</v>
      </c>
      <c r="BI6" s="68"/>
      <c r="BJ6" s="47"/>
      <c r="BK6" s="60">
        <f>IFERROR(PETH!$BQ$15,0)</f>
        <v>0</v>
      </c>
      <c r="BL6" s="46">
        <f t="shared" si="0"/>
        <v>1</v>
      </c>
    </row>
    <row r="7" spans="1:64" ht="105" x14ac:dyDescent="0.25">
      <c r="A7" s="101" t="s">
        <v>95</v>
      </c>
      <c r="B7" s="102" t="s">
        <v>65</v>
      </c>
      <c r="C7" s="102" t="s">
        <v>90</v>
      </c>
      <c r="D7" s="102" t="s">
        <v>67</v>
      </c>
      <c r="E7" s="102" t="s">
        <v>68</v>
      </c>
      <c r="F7" s="102" t="s">
        <v>69</v>
      </c>
      <c r="G7" s="104" t="s">
        <v>70</v>
      </c>
      <c r="H7" s="104" t="s">
        <v>71</v>
      </c>
      <c r="I7" s="102" t="s">
        <v>91</v>
      </c>
      <c r="J7" s="102" t="s">
        <v>73</v>
      </c>
      <c r="K7" s="102" t="s">
        <v>74</v>
      </c>
      <c r="L7" s="102" t="s">
        <v>92</v>
      </c>
      <c r="M7" s="102" t="s">
        <v>93</v>
      </c>
      <c r="N7" s="102" t="s">
        <v>95</v>
      </c>
      <c r="O7" s="45">
        <f>IFERROR(PIC!$I$16,0)</f>
        <v>2.0768913626056484E-2</v>
      </c>
      <c r="P7" s="46">
        <f>IFERROR(PIC!$K$16,0)</f>
        <v>0</v>
      </c>
      <c r="Q7" s="45"/>
      <c r="R7" s="48"/>
      <c r="S7" s="45">
        <f>IFERROR(PIC!$N$16,0)</f>
        <v>4.9963924963924967E-2</v>
      </c>
      <c r="T7" s="46">
        <f>IFERROR(PIC!$P$16,0)</f>
        <v>0</v>
      </c>
      <c r="U7" s="45"/>
      <c r="V7" s="48"/>
      <c r="W7" s="45">
        <f>IFERROR(PIC!$S$16,0)</f>
        <v>0.11688113473827759</v>
      </c>
      <c r="X7" s="46">
        <f>IFERROR(PIC!$U$16,0)</f>
        <v>0</v>
      </c>
      <c r="Y7" s="48"/>
      <c r="Z7" s="45"/>
      <c r="AA7" s="46">
        <f>IFERROR(PIC!$X$16,0)</f>
        <v>0.13926153211867495</v>
      </c>
      <c r="AB7" s="45">
        <f>IFERROR(PIC!$Z$16,0)</f>
        <v>0</v>
      </c>
      <c r="AC7" s="45"/>
      <c r="AD7" s="45"/>
      <c r="AE7" s="46">
        <f>IFERROR(PIC!$AC$16,0)</f>
        <v>9.6332239189382052E-2</v>
      </c>
      <c r="AF7" s="45">
        <f>IFERROR(PIC!$AE$16,0)</f>
        <v>0</v>
      </c>
      <c r="AG7" s="45"/>
      <c r="AH7" s="45"/>
      <c r="AI7" s="46">
        <f>IFERROR(PIC!$AH$16,0)</f>
        <v>0.15206618778047351</v>
      </c>
      <c r="AJ7" s="45">
        <f>IFERROR(PIC!$AJ$16,0)</f>
        <v>0</v>
      </c>
      <c r="AK7" s="45"/>
      <c r="AL7" s="46"/>
      <c r="AM7" s="45">
        <f>IFERROR(PIC!$AM$16,0)</f>
        <v>0.11686924186924187</v>
      </c>
      <c r="AN7" s="46">
        <f>IFERROR(PIC!$AO$16,0)</f>
        <v>0</v>
      </c>
      <c r="AO7" s="48"/>
      <c r="AP7" s="48"/>
      <c r="AQ7" s="45">
        <f>IFERROR(PIC!$AR$16,0)</f>
        <v>8.2867529296100736E-2</v>
      </c>
      <c r="AR7" s="46">
        <f>IFERROR(PIC!$AT$16,0)</f>
        <v>0</v>
      </c>
      <c r="AS7" s="48"/>
      <c r="AT7" s="48"/>
      <c r="AU7" s="45">
        <f>IFERROR(PIC!$AW$16,0)</f>
        <v>0.12059170987742417</v>
      </c>
      <c r="AV7" s="46">
        <f>IFERROR(PIC!$AY$16,0)</f>
        <v>0</v>
      </c>
      <c r="AW7" s="48"/>
      <c r="AX7" s="45"/>
      <c r="AY7" s="46">
        <f>IFERROR(PIC!$BB$16,0)</f>
        <v>8.4544423830138118E-2</v>
      </c>
      <c r="AZ7" s="45">
        <f>IFERROR(PIC!$BD$16,0)</f>
        <v>0</v>
      </c>
      <c r="BA7" s="45"/>
      <c r="BB7" s="45"/>
      <c r="BC7" s="46">
        <f>IFERROR(PIC!$BG$16,0)</f>
        <v>2.2675736961451248E-3</v>
      </c>
      <c r="BD7" s="45">
        <f>IFERROR(PIC!$BI$16,0)</f>
        <v>0</v>
      </c>
      <c r="BE7" s="45"/>
      <c r="BF7" s="45"/>
      <c r="BG7" s="46">
        <f>IFERROR(PIC!$BL$16,0)</f>
        <v>1.7585589014160442E-2</v>
      </c>
      <c r="BH7" s="45">
        <f>IFERROR(PIC!$BN$16,0)</f>
        <v>0</v>
      </c>
      <c r="BI7" s="68"/>
      <c r="BJ7" s="47"/>
      <c r="BK7" s="60">
        <f>IFERROR(PIC!$BQ$16,0)</f>
        <v>0</v>
      </c>
      <c r="BL7" s="46">
        <f t="shared" si="0"/>
        <v>1</v>
      </c>
    </row>
    <row r="8" spans="1:64" ht="105" x14ac:dyDescent="0.25">
      <c r="A8" s="101" t="s">
        <v>96</v>
      </c>
      <c r="B8" s="102" t="s">
        <v>65</v>
      </c>
      <c r="C8" s="102" t="s">
        <v>90</v>
      </c>
      <c r="D8" s="102" t="s">
        <v>67</v>
      </c>
      <c r="E8" s="102" t="s">
        <v>68</v>
      </c>
      <c r="F8" s="102" t="s">
        <v>69</v>
      </c>
      <c r="G8" s="104" t="s">
        <v>70</v>
      </c>
      <c r="H8" s="104" t="s">
        <v>71</v>
      </c>
      <c r="I8" s="102" t="s">
        <v>91</v>
      </c>
      <c r="J8" s="102" t="s">
        <v>73</v>
      </c>
      <c r="K8" s="102" t="s">
        <v>74</v>
      </c>
      <c r="L8" s="102" t="s">
        <v>92</v>
      </c>
      <c r="M8" s="102" t="s">
        <v>93</v>
      </c>
      <c r="N8" s="102" t="s">
        <v>96</v>
      </c>
      <c r="O8" s="45">
        <f>IFERROR(PBSI!$I$17,0)</f>
        <v>3.4413621869792979E-2</v>
      </c>
      <c r="P8" s="46">
        <f>IFERROR(PBSI!$K$17,0)</f>
        <v>0</v>
      </c>
      <c r="Q8" s="105"/>
      <c r="R8" s="48"/>
      <c r="S8" s="45">
        <f>IFERROR(PBSI!$N$17,0)</f>
        <v>7.8335491063401291E-2</v>
      </c>
      <c r="T8" s="46">
        <f>IFERROR(PBSI!$P$17,0)</f>
        <v>0</v>
      </c>
      <c r="U8" s="105"/>
      <c r="V8" s="45"/>
      <c r="W8" s="45">
        <f>IFERROR(PBSI!$S$17,0)</f>
        <v>0.12773020282662637</v>
      </c>
      <c r="X8" s="46">
        <f>IFERROR(PBSI!$U$17,0)</f>
        <v>0</v>
      </c>
      <c r="Y8" s="48"/>
      <c r="Z8" s="45"/>
      <c r="AA8" s="46">
        <f>IFERROR(PBSI!$X$17,0)</f>
        <v>8.8604113472626783E-2</v>
      </c>
      <c r="AB8" s="45">
        <f>IFERROR(PBSI!$Z$17,0)</f>
        <v>0</v>
      </c>
      <c r="AC8" s="45"/>
      <c r="AD8" s="45"/>
      <c r="AE8" s="46">
        <f>IFERROR(PBSI!$AC$17,0)</f>
        <v>9.8047329209671408E-2</v>
      </c>
      <c r="AF8" s="45">
        <f>IFERROR(PBSI!$AE$17,0)</f>
        <v>0</v>
      </c>
      <c r="AG8" s="45"/>
      <c r="AH8" s="45"/>
      <c r="AI8" s="46">
        <f>IFERROR(PBSI!$AH$17,0)</f>
        <v>0.106722977427746</v>
      </c>
      <c r="AJ8" s="45">
        <f>IFERROR(PBSI!$AJ$17,0)</f>
        <v>0</v>
      </c>
      <c r="AK8" s="45"/>
      <c r="AL8" s="46"/>
      <c r="AM8" s="45">
        <f>IFERROR(PBSI!$AM$17,0)</f>
        <v>9.5829587274187555E-2</v>
      </c>
      <c r="AN8" s="46">
        <f>IFERROR(PBSI!$AO$17,0)</f>
        <v>0</v>
      </c>
      <c r="AO8" s="48"/>
      <c r="AP8" s="48"/>
      <c r="AQ8" s="45">
        <f>IFERROR(PBSI!$AR$17,0)</f>
        <v>8.2407532276045609E-2</v>
      </c>
      <c r="AR8" s="46">
        <f>IFERROR(PBSI!$AT$17,0)</f>
        <v>0</v>
      </c>
      <c r="AS8" s="48"/>
      <c r="AT8" s="48"/>
      <c r="AU8" s="45">
        <f>IFERROR(PBSI!$AW$17,0)</f>
        <v>6.9866325625442038E-2</v>
      </c>
      <c r="AV8" s="46">
        <f>IFERROR(PBSI!$AY$17,0)</f>
        <v>0</v>
      </c>
      <c r="AW8" s="48"/>
      <c r="AX8" s="45"/>
      <c r="AY8" s="46">
        <f>IFERROR(PBSI!$BB$17,0)</f>
        <v>9.3666687644597874E-2</v>
      </c>
      <c r="AZ8" s="45">
        <f>IFERROR(PBSI!$BD$17,0)</f>
        <v>0</v>
      </c>
      <c r="BA8" s="45"/>
      <c r="BB8" s="45"/>
      <c r="BC8" s="46">
        <f>IFERROR(PBSI!$BG$17,0)</f>
        <v>0.10182178348377507</v>
      </c>
      <c r="BD8" s="45">
        <f>IFERROR(PBSI!$BI$17,0)</f>
        <v>0</v>
      </c>
      <c r="BE8" s="45"/>
      <c r="BF8" s="45"/>
      <c r="BG8" s="46">
        <f>IFERROR(PBSI!$BL$17,0)</f>
        <v>2.2554347826086955E-2</v>
      </c>
      <c r="BH8" s="45">
        <f>IFERROR(PBSI!$BN$17,0)</f>
        <v>0</v>
      </c>
      <c r="BI8" s="68"/>
      <c r="BJ8" s="47"/>
      <c r="BK8" s="60">
        <f>IFERROR(PBSI!$BQ$17,0)</f>
        <v>0</v>
      </c>
      <c r="BL8" s="46">
        <f t="shared" si="0"/>
        <v>1</v>
      </c>
    </row>
    <row r="9" spans="1:64" ht="105" x14ac:dyDescent="0.25">
      <c r="A9" s="101" t="s">
        <v>97</v>
      </c>
      <c r="B9" s="102" t="s">
        <v>65</v>
      </c>
      <c r="C9" s="102" t="s">
        <v>90</v>
      </c>
      <c r="D9" s="102" t="s">
        <v>67</v>
      </c>
      <c r="E9" s="102" t="s">
        <v>68</v>
      </c>
      <c r="F9" s="102" t="s">
        <v>69</v>
      </c>
      <c r="G9" s="104" t="s">
        <v>70</v>
      </c>
      <c r="H9" s="104" t="s">
        <v>71</v>
      </c>
      <c r="I9" s="102" t="s">
        <v>91</v>
      </c>
      <c r="J9" s="102" t="s">
        <v>73</v>
      </c>
      <c r="K9" s="102" t="s">
        <v>74</v>
      </c>
      <c r="L9" s="102" t="s">
        <v>92</v>
      </c>
      <c r="M9" s="102" t="s">
        <v>93</v>
      </c>
      <c r="N9" s="102" t="s">
        <v>97</v>
      </c>
      <c r="O9" s="45">
        <f>IFERROR(SGSST!$I$14,0)</f>
        <v>8.7787632454460085E-2</v>
      </c>
      <c r="P9" s="46">
        <f>IFERROR(SGSST!$K$14,0)</f>
        <v>0</v>
      </c>
      <c r="Q9" s="105"/>
      <c r="R9" s="48"/>
      <c r="S9" s="45">
        <f>IFERROR(SGSST!$N$14,0)</f>
        <v>9.0893099235385577E-2</v>
      </c>
      <c r="T9" s="46">
        <f>IFERROR(SGSST!$P$14,0)</f>
        <v>0</v>
      </c>
      <c r="U9" s="105"/>
      <c r="V9" s="48"/>
      <c r="W9" s="45">
        <f>IFERROR(SGSST!$S$14,0)</f>
        <v>9.7897281577267098E-2</v>
      </c>
      <c r="X9" s="46">
        <f>IFERROR(SGSST!$U$14,0)</f>
        <v>0</v>
      </c>
      <c r="Y9" s="48"/>
      <c r="Z9" s="45"/>
      <c r="AA9" s="46">
        <f>IFERROR(SGSST!$X$14,0)</f>
        <v>7.7405159422904463E-2</v>
      </c>
      <c r="AB9" s="45">
        <f>IFERROR(SGSST!$Z$14,0)</f>
        <v>0</v>
      </c>
      <c r="AC9" s="45"/>
      <c r="AD9" s="45"/>
      <c r="AE9" s="46">
        <f>IFERROR(SGSST!$AC$14,0)</f>
        <v>7.3253206233650461E-2</v>
      </c>
      <c r="AF9" s="45">
        <f>IFERROR(SGSST!$AE$14,0)</f>
        <v>0</v>
      </c>
      <c r="AG9" s="45"/>
      <c r="AH9" s="45"/>
      <c r="AI9" s="46">
        <f>IFERROR(SGSST!$AH$14,0)</f>
        <v>9.8159341764785996E-2</v>
      </c>
      <c r="AJ9" s="45">
        <f>IFERROR(SGSST!$AJ$14,0)</f>
        <v>0</v>
      </c>
      <c r="AK9" s="45"/>
      <c r="AL9" s="46"/>
      <c r="AM9" s="45">
        <f>IFERROR(SGSST!$AM$14,0)</f>
        <v>7.899267509811933E-2</v>
      </c>
      <c r="AN9" s="46">
        <f>IFERROR(SGSST!$AO$14,0)</f>
        <v>0</v>
      </c>
      <c r="AO9" s="48"/>
      <c r="AP9" s="48"/>
      <c r="AQ9" s="45">
        <f>IFERROR(SGSST!$AR$14,0)</f>
        <v>6.3634555027300074E-2</v>
      </c>
      <c r="AR9" s="46">
        <f>IFERROR(SGSST!$AT$14,0)</f>
        <v>0</v>
      </c>
      <c r="AS9" s="48"/>
      <c r="AT9" s="48"/>
      <c r="AU9" s="45">
        <f>IFERROR(SGSST!$AW$14,0)</f>
        <v>8.395253748344042E-2</v>
      </c>
      <c r="AV9" s="46">
        <f>IFERROR(SGSST!$AY$14,0)</f>
        <v>0</v>
      </c>
      <c r="AW9" s="48"/>
      <c r="AX9" s="45"/>
      <c r="AY9" s="46">
        <f>IFERROR(SGSST!$BB$14,0)</f>
        <v>7.4160870816773763E-2</v>
      </c>
      <c r="AZ9" s="45">
        <f>IFERROR(SGSST!$BD$14,0)</f>
        <v>0</v>
      </c>
      <c r="BA9" s="45"/>
      <c r="BB9" s="45"/>
      <c r="BC9" s="46">
        <f>IFERROR(SGSST!$BG$14,0)</f>
        <v>8.7648810629254864E-2</v>
      </c>
      <c r="BD9" s="45">
        <f>IFERROR(SGSST!$BI$14,0)</f>
        <v>0</v>
      </c>
      <c r="BE9" s="45"/>
      <c r="BF9" s="45"/>
      <c r="BG9" s="46">
        <f>IFERROR(SGSST!$BL$14,0)</f>
        <v>8.6214830256657882E-2</v>
      </c>
      <c r="BH9" s="45">
        <f>IFERROR(SGSST!$BN$14,0)</f>
        <v>0</v>
      </c>
      <c r="BI9" s="68"/>
      <c r="BJ9" s="47"/>
      <c r="BK9" s="60">
        <f>IFERROR(SGSST!$BQ$14,0)</f>
        <v>0</v>
      </c>
      <c r="BL9" s="46">
        <f t="shared" si="0"/>
        <v>1</v>
      </c>
    </row>
    <row r="10" spans="1:64" ht="105" x14ac:dyDescent="0.25">
      <c r="A10" s="101" t="s">
        <v>98</v>
      </c>
      <c r="B10" s="102" t="s">
        <v>79</v>
      </c>
      <c r="C10" s="102" t="s">
        <v>99</v>
      </c>
      <c r="D10" s="102" t="s">
        <v>82</v>
      </c>
      <c r="E10" s="102" t="s">
        <v>82</v>
      </c>
      <c r="F10" s="102" t="s">
        <v>69</v>
      </c>
      <c r="G10" s="104" t="s">
        <v>70</v>
      </c>
      <c r="H10" s="104" t="s">
        <v>100</v>
      </c>
      <c r="I10" s="102" t="s">
        <v>82</v>
      </c>
      <c r="J10" s="102" t="s">
        <v>82</v>
      </c>
      <c r="K10" s="102" t="s">
        <v>74</v>
      </c>
      <c r="L10" s="102" t="s">
        <v>92</v>
      </c>
      <c r="M10" s="102" t="s">
        <v>93</v>
      </c>
      <c r="N10" s="102" t="s">
        <v>98</v>
      </c>
      <c r="O10" s="45">
        <f>IFERROR(PAAC!$I$18,0)</f>
        <v>9.0255731922398594E-2</v>
      </c>
      <c r="P10" s="46">
        <f>IFERROR(PAAC!$K$18,0)</f>
        <v>0</v>
      </c>
      <c r="Q10" s="45"/>
      <c r="R10" s="48"/>
      <c r="S10" s="45">
        <f>IFERROR(PAAC!$N$18,0)</f>
        <v>2.308641975308642E-2</v>
      </c>
      <c r="T10" s="46">
        <f>IFERROR(PAAC!$P$18,0)</f>
        <v>0</v>
      </c>
      <c r="U10" s="45"/>
      <c r="V10" s="48"/>
      <c r="W10" s="45">
        <f>IFERROR(PAAC!$S$18,0)</f>
        <v>0.1179100529100529</v>
      </c>
      <c r="X10" s="46">
        <f>IFERROR(PAAC!$U$18,0)</f>
        <v>0</v>
      </c>
      <c r="Y10" s="48"/>
      <c r="Z10" s="45"/>
      <c r="AA10" s="46">
        <f>IFERROR(PAAC!$X$18,0)</f>
        <v>5.5432098765432099E-2</v>
      </c>
      <c r="AB10" s="45">
        <f>IFERROR(PAAC!$Z$18,0)</f>
        <v>0</v>
      </c>
      <c r="AC10" s="45"/>
      <c r="AD10" s="45"/>
      <c r="AE10" s="46">
        <f>IFERROR(PAAC!$AC$18,0)</f>
        <v>5.3218694885361545E-2</v>
      </c>
      <c r="AF10" s="45">
        <f>IFERROR(PAAC!$AE$18,0)</f>
        <v>0</v>
      </c>
      <c r="AG10" s="45"/>
      <c r="AH10" s="45"/>
      <c r="AI10" s="46">
        <f>IFERROR(PAAC!$AH$18,0)</f>
        <v>0.17667548500881836</v>
      </c>
      <c r="AJ10" s="45">
        <f>IFERROR(PAAC!$AJ$18,0)</f>
        <v>0</v>
      </c>
      <c r="AK10" s="45"/>
      <c r="AL10" s="46"/>
      <c r="AM10" s="45">
        <f>IFERROR(PAAC!$AM$18,0)</f>
        <v>8.0864197530864199E-2</v>
      </c>
      <c r="AN10" s="46">
        <f>IFERROR(PAAC!$AO$18,0)</f>
        <v>0</v>
      </c>
      <c r="AO10" s="48"/>
      <c r="AP10" s="48"/>
      <c r="AQ10" s="45">
        <f>IFERROR(PAAC!$AR$18,0)</f>
        <v>1.8765432098765432E-2</v>
      </c>
      <c r="AR10" s="46">
        <f>IFERROR(PAAC!$AT$18,0)</f>
        <v>0</v>
      </c>
      <c r="AS10" s="48"/>
      <c r="AT10" s="48"/>
      <c r="AU10" s="45">
        <f>IFERROR(PAAC!$AW$18,0)</f>
        <v>6.913580246913581E-2</v>
      </c>
      <c r="AV10" s="46">
        <f>IFERROR(PAAC!$AY$18,0)</f>
        <v>0</v>
      </c>
      <c r="AW10" s="48"/>
      <c r="AX10" s="45"/>
      <c r="AY10" s="46">
        <f>IFERROR(PAAC!$BB$18,0)</f>
        <v>3.9135802469135804E-2</v>
      </c>
      <c r="AZ10" s="45">
        <f>IFERROR(PAAC!$BD$18,0)</f>
        <v>0</v>
      </c>
      <c r="BA10" s="45"/>
      <c r="BB10" s="45"/>
      <c r="BC10" s="46">
        <f>IFERROR(PAAC!$BG$18,0)</f>
        <v>6.3271604938271608E-2</v>
      </c>
      <c r="BD10" s="45">
        <f>IFERROR(PAAC!$BI$18,0)</f>
        <v>0</v>
      </c>
      <c r="BE10" s="45"/>
      <c r="BF10" s="45"/>
      <c r="BG10" s="46">
        <f>IFERROR(PAAC!$BL$18,0)</f>
        <v>0.21224867724867724</v>
      </c>
      <c r="BH10" s="45">
        <f>IFERROR(PAAC!$BN$18,0)</f>
        <v>0</v>
      </c>
      <c r="BI10" s="68"/>
      <c r="BJ10" s="47"/>
      <c r="BK10" s="60">
        <f>IFERROR(PAAC!$BQ$18,0)</f>
        <v>0</v>
      </c>
      <c r="BL10" s="46">
        <f t="shared" si="0"/>
        <v>1</v>
      </c>
    </row>
    <row r="11" spans="1:64" ht="180" x14ac:dyDescent="0.25">
      <c r="A11" s="101" t="s">
        <v>101</v>
      </c>
      <c r="B11" s="102" t="s">
        <v>102</v>
      </c>
      <c r="C11" s="102" t="s">
        <v>103</v>
      </c>
      <c r="D11" s="102" t="s">
        <v>67</v>
      </c>
      <c r="E11" s="102" t="s">
        <v>68</v>
      </c>
      <c r="F11" s="102" t="s">
        <v>69</v>
      </c>
      <c r="G11" s="104" t="s">
        <v>70</v>
      </c>
      <c r="H11" s="104" t="s">
        <v>104</v>
      </c>
      <c r="I11" s="102" t="s">
        <v>72</v>
      </c>
      <c r="J11" s="102" t="s">
        <v>105</v>
      </c>
      <c r="K11" s="102" t="s">
        <v>74</v>
      </c>
      <c r="L11" s="102" t="s">
        <v>106</v>
      </c>
      <c r="M11" s="102" t="s">
        <v>107</v>
      </c>
      <c r="N11" s="102" t="s">
        <v>108</v>
      </c>
      <c r="O11" s="45">
        <f>IFERROR(PETI!$I$14,0)</f>
        <v>0.1</v>
      </c>
      <c r="P11" s="46">
        <f>IFERROR(PETI!$K$14,0)</f>
        <v>0</v>
      </c>
      <c r="Q11" s="45"/>
      <c r="R11" s="45"/>
      <c r="S11" s="45">
        <f>IFERROR(PETI!$N$14,0)</f>
        <v>0.18</v>
      </c>
      <c r="T11" s="46">
        <f>IFERROR(PETI!$P$14,0)</f>
        <v>0</v>
      </c>
      <c r="U11" s="45"/>
      <c r="V11" s="45"/>
      <c r="W11" s="45">
        <f>IFERROR(PETI!$S$14,0)</f>
        <v>0.20600000000000002</v>
      </c>
      <c r="X11" s="46">
        <f>IFERROR(PETI!$U$14,0)</f>
        <v>0</v>
      </c>
      <c r="Y11" s="48"/>
      <c r="Z11" s="45"/>
      <c r="AA11" s="46">
        <f>IFERROR(PETI!$X$14,0)</f>
        <v>0</v>
      </c>
      <c r="AB11" s="45">
        <f>IFERROR(PETI!$Z$14,0)</f>
        <v>0</v>
      </c>
      <c r="AC11" s="45"/>
      <c r="AD11" s="45"/>
      <c r="AE11" s="46">
        <f>IFERROR(PETI!$AC$14,0)</f>
        <v>0.1</v>
      </c>
      <c r="AF11" s="45">
        <f>IFERROR(PETI!$AE$14,0)</f>
        <v>0</v>
      </c>
      <c r="AG11" s="45"/>
      <c r="AH11" s="45"/>
      <c r="AI11" s="46">
        <f>IFERROR(PETI!$AH$14,0)</f>
        <v>0.128</v>
      </c>
      <c r="AJ11" s="45">
        <f>IFERROR(PETI!$AJ$14,0)</f>
        <v>0</v>
      </c>
      <c r="AK11" s="45"/>
      <c r="AL11" s="46"/>
      <c r="AM11" s="45">
        <f>IFERROR(PETI!$AM$14,0)</f>
        <v>0</v>
      </c>
      <c r="AN11" s="46">
        <f>IFERROR(PETI!$AO$14,0)</f>
        <v>0</v>
      </c>
      <c r="AO11" s="48"/>
      <c r="AP11" s="48"/>
      <c r="AQ11" s="45">
        <f>IFERROR(PETI!$AR$14,0)</f>
        <v>0</v>
      </c>
      <c r="AR11" s="46">
        <f>IFERROR(PETI!$AT$14,0)</f>
        <v>0</v>
      </c>
      <c r="AS11" s="48"/>
      <c r="AT11" s="48"/>
      <c r="AU11" s="45">
        <f>IFERROR(PETI!$AW$14,0)</f>
        <v>2.8000000000000004E-2</v>
      </c>
      <c r="AV11" s="46">
        <f>IFERROR(PETI!$AY$14,0)</f>
        <v>0</v>
      </c>
      <c r="AW11" s="48"/>
      <c r="AX11" s="45"/>
      <c r="AY11" s="46">
        <f>IFERROR(PETI!$BB$14,0)</f>
        <v>0.1</v>
      </c>
      <c r="AZ11" s="45">
        <f>IFERROR(PETI!$BD$14,0)</f>
        <v>0</v>
      </c>
      <c r="BA11" s="45"/>
      <c r="BB11" s="45"/>
      <c r="BC11" s="46">
        <f>IFERROR(PETI!$BG$14,0)</f>
        <v>0.1</v>
      </c>
      <c r="BD11" s="45">
        <f>IFERROR(PETI!$BI$14,0)</f>
        <v>0</v>
      </c>
      <c r="BE11" s="45"/>
      <c r="BF11" s="45"/>
      <c r="BG11" s="46">
        <f>IFERROR(PETI!$BL$14,0)</f>
        <v>5.7999999999999996E-2</v>
      </c>
      <c r="BH11" s="45">
        <f>IFERROR(PETI!$BN$14,0)</f>
        <v>0</v>
      </c>
      <c r="BI11" s="68"/>
      <c r="BJ11" s="47"/>
      <c r="BK11" s="60">
        <f>IFERROR(PETI!$BQ$14,0)</f>
        <v>0</v>
      </c>
      <c r="BL11" s="46">
        <f t="shared" si="0"/>
        <v>0.99999999999999989</v>
      </c>
    </row>
    <row r="12" spans="1:64" ht="180" x14ac:dyDescent="0.25">
      <c r="A12" s="101" t="s">
        <v>109</v>
      </c>
      <c r="B12" s="102" t="s">
        <v>102</v>
      </c>
      <c r="C12" s="102" t="s">
        <v>103</v>
      </c>
      <c r="D12" s="102" t="s">
        <v>67</v>
      </c>
      <c r="E12" s="102" t="s">
        <v>68</v>
      </c>
      <c r="F12" s="102" t="s">
        <v>110</v>
      </c>
      <c r="G12" s="104" t="s">
        <v>111</v>
      </c>
      <c r="H12" s="104" t="s">
        <v>104</v>
      </c>
      <c r="I12" s="102" t="s">
        <v>72</v>
      </c>
      <c r="J12" s="102" t="s">
        <v>105</v>
      </c>
      <c r="K12" s="102" t="s">
        <v>74</v>
      </c>
      <c r="L12" s="102" t="s">
        <v>112</v>
      </c>
      <c r="M12" s="102" t="s">
        <v>113</v>
      </c>
      <c r="N12" s="102" t="s">
        <v>114</v>
      </c>
      <c r="O12" s="45">
        <f>IFERROR(PTRSP!$I$10,0)</f>
        <v>0</v>
      </c>
      <c r="P12" s="46">
        <f>IFERROR(PTRSP!$K$10,0)</f>
        <v>0</v>
      </c>
      <c r="Q12" s="48"/>
      <c r="R12" s="48"/>
      <c r="S12" s="45">
        <f>IFERROR(PTRSP!$N$10,0)</f>
        <v>0.16</v>
      </c>
      <c r="T12" s="46">
        <f>IFERROR(PTRSP!$P$10,0)</f>
        <v>0.16</v>
      </c>
      <c r="U12" s="45"/>
      <c r="V12" s="48"/>
      <c r="W12" s="45">
        <f>IFERROR(PTRSP!$S$10,0)</f>
        <v>0</v>
      </c>
      <c r="X12" s="46">
        <f>IFERROR(PTRSP!$U$10,0)</f>
        <v>0</v>
      </c>
      <c r="Y12" s="48"/>
      <c r="Z12" s="45"/>
      <c r="AA12" s="46">
        <f>IFERROR(PTRSP!$X$10,0)</f>
        <v>0</v>
      </c>
      <c r="AB12" s="45">
        <f>IFERROR(PTRSP!$Z$10,0)</f>
        <v>0</v>
      </c>
      <c r="AC12" s="45"/>
      <c r="AD12" s="45"/>
      <c r="AE12" s="46">
        <f>IFERROR(PTRSP!$AC$10,0)</f>
        <v>0</v>
      </c>
      <c r="AF12" s="45">
        <f>IFERROR(PTRSP!$AE$10,0)</f>
        <v>0</v>
      </c>
      <c r="AG12" s="45"/>
      <c r="AH12" s="45"/>
      <c r="AI12" s="46">
        <f>IFERROR(PTRSP!$AH$10,0)</f>
        <v>0</v>
      </c>
      <c r="AJ12" s="45">
        <f>IFERROR(PTRSP!$AJ$10,0)</f>
        <v>0</v>
      </c>
      <c r="AK12" s="45"/>
      <c r="AL12" s="46"/>
      <c r="AM12" s="45">
        <f>IFERROR(PTRSP!$AM$10,0)</f>
        <v>0</v>
      </c>
      <c r="AN12" s="46">
        <f>IFERROR(PTRSP!$AO$10,0)</f>
        <v>0</v>
      </c>
      <c r="AO12" s="48"/>
      <c r="AP12" s="48"/>
      <c r="AQ12" s="45">
        <f>IFERROR(PTRSP!$AR$10,0)</f>
        <v>0</v>
      </c>
      <c r="AR12" s="46">
        <f>IFERROR(PTRSP!$AT$10,0)</f>
        <v>0</v>
      </c>
      <c r="AS12" s="48"/>
      <c r="AT12" s="48"/>
      <c r="AU12" s="45">
        <f>IFERROR(PTRSP!$AW$10,0)</f>
        <v>0</v>
      </c>
      <c r="AV12" s="46">
        <f>IFERROR(PTRSP!$AY$10,0)</f>
        <v>0</v>
      </c>
      <c r="AW12" s="48"/>
      <c r="AX12" s="45"/>
      <c r="AY12" s="46">
        <f>IFERROR(PTRSP!$BB$10,0)</f>
        <v>0</v>
      </c>
      <c r="AZ12" s="45">
        <f>IFERROR(PTRSP!$BD$10,0)</f>
        <v>0</v>
      </c>
      <c r="BA12" s="45"/>
      <c r="BB12" s="45"/>
      <c r="BC12" s="46">
        <f>IFERROR(PTRSP!$BG$10,0)</f>
        <v>0.17</v>
      </c>
      <c r="BD12" s="45">
        <f>IFERROR(PTRSP!$BI$10,0)</f>
        <v>0</v>
      </c>
      <c r="BE12" s="45"/>
      <c r="BF12" s="45"/>
      <c r="BG12" s="46">
        <f>IFERROR(PTRSP!$BL$10,0)</f>
        <v>0.67</v>
      </c>
      <c r="BH12" s="45">
        <f>IFERROR(PTRSP!$BN$10,0)</f>
        <v>0</v>
      </c>
      <c r="BI12" s="68"/>
      <c r="BJ12" s="47"/>
      <c r="BK12" s="60">
        <f>IFERROR(PTRSP!$BQ$10,0)</f>
        <v>0.16</v>
      </c>
      <c r="BL12" s="46">
        <f t="shared" si="0"/>
        <v>1</v>
      </c>
    </row>
    <row r="13" spans="1:64" ht="180" x14ac:dyDescent="0.25">
      <c r="A13" s="101" t="s">
        <v>115</v>
      </c>
      <c r="B13" s="102" t="s">
        <v>102</v>
      </c>
      <c r="C13" s="102" t="s">
        <v>103</v>
      </c>
      <c r="D13" s="102" t="s">
        <v>67</v>
      </c>
      <c r="E13" s="102" t="s">
        <v>68</v>
      </c>
      <c r="F13" s="102" t="s">
        <v>116</v>
      </c>
      <c r="G13" s="104" t="s">
        <v>117</v>
      </c>
      <c r="H13" s="104" t="s">
        <v>104</v>
      </c>
      <c r="I13" s="102" t="s">
        <v>72</v>
      </c>
      <c r="J13" s="102" t="s">
        <v>105</v>
      </c>
      <c r="K13" s="102" t="s">
        <v>74</v>
      </c>
      <c r="L13" s="102" t="s">
        <v>112</v>
      </c>
      <c r="M13" s="102" t="s">
        <v>118</v>
      </c>
      <c r="N13" s="102" t="s">
        <v>114</v>
      </c>
      <c r="O13" s="45">
        <f>IFERROR(PSPI!$I$11,0)</f>
        <v>0</v>
      </c>
      <c r="P13" s="46">
        <f>IFERROR(PSPI!$K$11,0)</f>
        <v>0</v>
      </c>
      <c r="Q13" s="45"/>
      <c r="R13" s="48"/>
      <c r="S13" s="45">
        <f>IFERROR(PSPI!$N$11,0)</f>
        <v>7.0000000000000007E-2</v>
      </c>
      <c r="T13" s="46">
        <f>IFERROR(PSPI!$P$11,0)</f>
        <v>0</v>
      </c>
      <c r="U13" s="45"/>
      <c r="V13" s="45"/>
      <c r="W13" s="45">
        <f>IFERROR(PSPI!$S$11,0)</f>
        <v>9.5000000000000001E-2</v>
      </c>
      <c r="X13" s="46">
        <f>IFERROR(PSPI!$U$11,0)</f>
        <v>0</v>
      </c>
      <c r="Y13" s="48"/>
      <c r="Z13" s="45"/>
      <c r="AA13" s="46">
        <f>IFERROR(PSPI!$X$11,0)</f>
        <v>0.3</v>
      </c>
      <c r="AB13" s="45">
        <f>IFERROR(PSPI!$Z$11,0)</f>
        <v>0</v>
      </c>
      <c r="AC13" s="45"/>
      <c r="AD13" s="45"/>
      <c r="AE13" s="46">
        <f>IFERROR(PSPI!$AC$11,0)</f>
        <v>0.26500000000000001</v>
      </c>
      <c r="AF13" s="45">
        <f>IFERROR(PSPI!$AE$11,0)</f>
        <v>0</v>
      </c>
      <c r="AG13" s="45"/>
      <c r="AH13" s="45"/>
      <c r="AI13" s="46">
        <f>IFERROR(PSPI!$AH$11,0)</f>
        <v>0</v>
      </c>
      <c r="AJ13" s="45">
        <f>IFERROR(PSPI!$AJ$11,0)</f>
        <v>0</v>
      </c>
      <c r="AK13" s="45"/>
      <c r="AL13" s="46"/>
      <c r="AM13" s="45">
        <f>IFERROR(PSPI!$AM$11,0)</f>
        <v>0</v>
      </c>
      <c r="AN13" s="46">
        <f>IFERROR(PSPI!$AO$11,0)</f>
        <v>0</v>
      </c>
      <c r="AO13" s="48"/>
      <c r="AP13" s="48"/>
      <c r="AQ13" s="45">
        <f>IFERROR(PSPI!$AR$11,0)</f>
        <v>0</v>
      </c>
      <c r="AR13" s="46">
        <f>IFERROR(PSPI!$AT$11,0)</f>
        <v>0</v>
      </c>
      <c r="AS13" s="48"/>
      <c r="AT13" s="48"/>
      <c r="AU13" s="45">
        <f>IFERROR(PSPI!$AW$11,0)</f>
        <v>0</v>
      </c>
      <c r="AV13" s="46">
        <f>IFERROR(PSPI!$AY$11,0)</f>
        <v>0</v>
      </c>
      <c r="AW13" s="48"/>
      <c r="AX13" s="45"/>
      <c r="AY13" s="46">
        <f>IFERROR(PSPI!$BB$11,0)</f>
        <v>0.185</v>
      </c>
      <c r="AZ13" s="45">
        <f>IFERROR(PSPI!$BD$11,0)</f>
        <v>0</v>
      </c>
      <c r="BA13" s="45"/>
      <c r="BB13" s="45"/>
      <c r="BC13" s="46">
        <f>IFERROR(PSPI!$BG$11,0)</f>
        <v>0</v>
      </c>
      <c r="BD13" s="45">
        <f>IFERROR(PSPI!$BI$11,0)</f>
        <v>0</v>
      </c>
      <c r="BE13" s="45"/>
      <c r="BF13" s="45"/>
      <c r="BG13" s="46">
        <f>IFERROR(PSPI!$BL$11,0)</f>
        <v>8.5000000000000006E-2</v>
      </c>
      <c r="BH13" s="45">
        <f>IFERROR(PSPI!$BN$11,0)</f>
        <v>0</v>
      </c>
      <c r="BI13" s="68"/>
      <c r="BJ13" s="47"/>
      <c r="BK13" s="60">
        <f>IFERROR(PSPI!$BQ$11,0)</f>
        <v>0</v>
      </c>
      <c r="BL13" s="46">
        <f t="shared" si="0"/>
        <v>1</v>
      </c>
    </row>
    <row r="14" spans="1:64" ht="180" x14ac:dyDescent="0.25">
      <c r="A14" s="106" t="s">
        <v>119</v>
      </c>
      <c r="B14" s="102" t="s">
        <v>79</v>
      </c>
      <c r="C14" s="102" t="s">
        <v>99</v>
      </c>
      <c r="D14" s="102" t="s">
        <v>120</v>
      </c>
      <c r="E14" s="102" t="s">
        <v>82</v>
      </c>
      <c r="F14" s="102" t="s">
        <v>69</v>
      </c>
      <c r="G14" s="104" t="s">
        <v>82</v>
      </c>
      <c r="H14" s="104" t="s">
        <v>82</v>
      </c>
      <c r="I14" s="102" t="s">
        <v>72</v>
      </c>
      <c r="J14" s="102" t="s">
        <v>105</v>
      </c>
      <c r="K14" s="102" t="s">
        <v>74</v>
      </c>
      <c r="L14" s="102" t="s">
        <v>121</v>
      </c>
      <c r="M14" s="102" t="s">
        <v>122</v>
      </c>
      <c r="N14" s="102" t="s">
        <v>123</v>
      </c>
      <c r="O14" s="45">
        <f>IFERROR(PIGA!$I$10,0)</f>
        <v>0.04</v>
      </c>
      <c r="P14" s="46">
        <f>IFERROR(PIGA!$K$10,0)</f>
        <v>0</v>
      </c>
      <c r="Q14" s="45"/>
      <c r="S14" s="45">
        <f>IFERROR(PIGA!$N$10,0)</f>
        <v>0.09</v>
      </c>
      <c r="T14" s="46">
        <f>IFERROR(PIGA!$P$10,0)</f>
        <v>0</v>
      </c>
      <c r="U14" s="45"/>
      <c r="V14" s="48"/>
      <c r="W14" s="45">
        <f>IFERROR(PIGA!$S$10,0)</f>
        <v>0.09</v>
      </c>
      <c r="X14" s="46">
        <f>IFERROR(PIGA!$U$10,0)</f>
        <v>0</v>
      </c>
      <c r="Y14" s="48"/>
      <c r="Z14" s="45"/>
      <c r="AA14" s="46">
        <f>IFERROR(PIGA!$X$10,0)</f>
        <v>0.09</v>
      </c>
      <c r="AB14" s="45">
        <f>IFERROR(PIGA!$Z$10,0)</f>
        <v>0</v>
      </c>
      <c r="AC14" s="45"/>
      <c r="AD14" s="45"/>
      <c r="AE14" s="46">
        <f>IFERROR(PIGA!$AC$10,0)</f>
        <v>0.1</v>
      </c>
      <c r="AF14" s="45">
        <f>IFERROR(PIGA!$AE$10,0)</f>
        <v>0</v>
      </c>
      <c r="AG14" s="45"/>
      <c r="AH14" s="45"/>
      <c r="AI14" s="46">
        <f>IFERROR(PIGA!$AH$10,0)</f>
        <v>0.09</v>
      </c>
      <c r="AJ14" s="45">
        <f>IFERROR(PIGA!$AJ$10,0)</f>
        <v>0</v>
      </c>
      <c r="AK14" s="45"/>
      <c r="AL14" s="46"/>
      <c r="AM14" s="45">
        <f>IFERROR(PIGA!$AM$10,0)</f>
        <v>7.0000000000000007E-2</v>
      </c>
      <c r="AN14" s="46">
        <f>IFERROR(PIGA!$AO$10,0)</f>
        <v>0</v>
      </c>
      <c r="AO14" s="48"/>
      <c r="AP14" s="48"/>
      <c r="AQ14" s="45">
        <f>IFERROR(PIGA!$AR$10,0)</f>
        <v>0.09</v>
      </c>
      <c r="AR14" s="46">
        <f>IFERROR(PIGA!$AT$10,0)</f>
        <v>0</v>
      </c>
      <c r="AS14" s="48"/>
      <c r="AT14" s="48"/>
      <c r="AU14" s="45">
        <f>IFERROR(PIGA!$AW$10,0)</f>
        <v>0.09</v>
      </c>
      <c r="AV14" s="46">
        <f>IFERROR(PIGA!$AY$10,0)</f>
        <v>0</v>
      </c>
      <c r="AW14" s="48"/>
      <c r="AX14" s="45"/>
      <c r="AY14" s="46">
        <f>IFERROR(PIGA!$BB$10,0)</f>
        <v>0.1</v>
      </c>
      <c r="AZ14" s="45">
        <f>IFERROR(PIGA!$BD$10,0)</f>
        <v>0</v>
      </c>
      <c r="BA14" s="45"/>
      <c r="BB14" s="45"/>
      <c r="BC14" s="46">
        <f>IFERROR(PIGA!$BG$10,0)</f>
        <v>0.09</v>
      </c>
      <c r="BD14" s="45">
        <f>IFERROR(PIGA!$BI$10,0)</f>
        <v>0</v>
      </c>
      <c r="BE14" s="45"/>
      <c r="BF14" s="45"/>
      <c r="BG14" s="46">
        <f>IFERROR(PIGA!$BL$10,0)</f>
        <v>0.06</v>
      </c>
      <c r="BH14" s="45">
        <f>IFERROR(PIGA!$BN$10,0)</f>
        <v>0</v>
      </c>
      <c r="BI14" s="68"/>
      <c r="BJ14" s="47"/>
      <c r="BK14" s="60">
        <f>IFERROR(PIGA!$BQ$10,0)</f>
        <v>0</v>
      </c>
      <c r="BL14" s="46">
        <f t="shared" si="0"/>
        <v>0.99999999999999989</v>
      </c>
    </row>
    <row r="15" spans="1:64" ht="180" x14ac:dyDescent="0.25">
      <c r="A15" s="106" t="s">
        <v>124</v>
      </c>
      <c r="B15" s="102" t="s">
        <v>79</v>
      </c>
      <c r="C15" s="102" t="s">
        <v>99</v>
      </c>
      <c r="D15" s="102" t="s">
        <v>120</v>
      </c>
      <c r="E15" s="102" t="s">
        <v>82</v>
      </c>
      <c r="F15" s="102" t="s">
        <v>69</v>
      </c>
      <c r="G15" s="104" t="s">
        <v>82</v>
      </c>
      <c r="H15" s="104" t="s">
        <v>82</v>
      </c>
      <c r="I15" s="102" t="s">
        <v>72</v>
      </c>
      <c r="J15" s="102" t="s">
        <v>105</v>
      </c>
      <c r="K15" s="102" t="s">
        <v>74</v>
      </c>
      <c r="L15" s="102" t="s">
        <v>125</v>
      </c>
      <c r="M15" s="102" t="s">
        <v>122</v>
      </c>
      <c r="N15" s="102" t="s">
        <v>123</v>
      </c>
      <c r="O15" s="45">
        <f>IFERROR(PIMS!$I$10,0)</f>
        <v>0.04</v>
      </c>
      <c r="P15" s="46">
        <f>IFERROR(PIMS!$K$10,0)</f>
        <v>0</v>
      </c>
      <c r="Q15" s="45"/>
      <c r="R15" s="48"/>
      <c r="S15" s="45">
        <f>IFERROR(PIMS!$N$10,0)</f>
        <v>0.09</v>
      </c>
      <c r="T15" s="46">
        <f>IFERROR(PIMS!$P$10,0)</f>
        <v>0</v>
      </c>
      <c r="U15" s="45"/>
      <c r="V15" s="48"/>
      <c r="W15" s="45">
        <f>IFERROR(PIMS!$S$10,0)</f>
        <v>0.09</v>
      </c>
      <c r="X15" s="46">
        <f>IFERROR(PIMS!$U$10,0)</f>
        <v>0</v>
      </c>
      <c r="Y15" s="48"/>
      <c r="Z15" s="45"/>
      <c r="AA15" s="46">
        <f>IFERROR(PIMS!$X$10,0)</f>
        <v>0.09</v>
      </c>
      <c r="AB15" s="45">
        <f>IFERROR(PIMS!$Z$10,0)</f>
        <v>0</v>
      </c>
      <c r="AC15" s="45"/>
      <c r="AD15" s="45"/>
      <c r="AE15" s="46">
        <f>IFERROR(PIMS!$AC$10,0)</f>
        <v>0.1</v>
      </c>
      <c r="AF15" s="45">
        <f>IFERROR(PIMS!$AE$10,0)</f>
        <v>0</v>
      </c>
      <c r="AG15" s="45"/>
      <c r="AH15" s="45"/>
      <c r="AI15" s="46">
        <f>IFERROR(PIMS!$AH$10,0)</f>
        <v>0.09</v>
      </c>
      <c r="AJ15" s="45">
        <f>IFERROR(PIMS!$AJ$10,0)</f>
        <v>0</v>
      </c>
      <c r="AK15" s="45"/>
      <c r="AL15" s="46"/>
      <c r="AM15" s="45">
        <f>IFERROR(PIMS!$AM$10,0)</f>
        <v>7.0000000000000007E-2</v>
      </c>
      <c r="AN15" s="46">
        <f>IFERROR(PIMS!$AO$10,0)</f>
        <v>0</v>
      </c>
      <c r="AO15" s="48"/>
      <c r="AP15" s="48"/>
      <c r="AQ15" s="45">
        <f>IFERROR(PIMS!$AR$10,0)</f>
        <v>0.09</v>
      </c>
      <c r="AR15" s="46">
        <f>IFERROR(PIMS!$AT$10,0)</f>
        <v>0</v>
      </c>
      <c r="AS15" s="48"/>
      <c r="AT15" s="48"/>
      <c r="AU15" s="45">
        <f>IFERROR(PIMS!$AW$10,0)</f>
        <v>0.09</v>
      </c>
      <c r="AV15" s="46">
        <f>IFERROR(PIMS!$AY$10,0)</f>
        <v>0</v>
      </c>
      <c r="AW15" s="48"/>
      <c r="AX15" s="45"/>
      <c r="AY15" s="46">
        <f>IFERROR(PIMS!$BB$10,0)</f>
        <v>0.1</v>
      </c>
      <c r="AZ15" s="45">
        <f>IFERROR(PIMS!$BD$10,0)</f>
        <v>0</v>
      </c>
      <c r="BA15" s="45"/>
      <c r="BB15" s="45"/>
      <c r="BC15" s="46">
        <f>IFERROR(PIMS!$BG$10,0)</f>
        <v>0.09</v>
      </c>
      <c r="BD15" s="45">
        <f>IFERROR(PIMS!$BI$10,0)</f>
        <v>0</v>
      </c>
      <c r="BE15" s="45"/>
      <c r="BF15" s="45"/>
      <c r="BG15" s="46">
        <f>IFERROR(PIMS!$BL$10,0)</f>
        <v>0.06</v>
      </c>
      <c r="BH15" s="45">
        <f>IFERROR(PIMS!$BN$10,0)</f>
        <v>0</v>
      </c>
      <c r="BI15" s="68"/>
      <c r="BJ15" s="47"/>
      <c r="BK15" s="60">
        <f>IFERROR(PIMS!$BQ$10,0)</f>
        <v>0</v>
      </c>
      <c r="BL15" s="46">
        <f t="shared" si="0"/>
        <v>0.99999999999999989</v>
      </c>
    </row>
    <row r="16" spans="1:64" ht="94.5" customHeight="1" x14ac:dyDescent="0.25">
      <c r="A16" s="106" t="s">
        <v>126</v>
      </c>
      <c r="B16" s="102" t="s">
        <v>79</v>
      </c>
      <c r="C16" s="102" t="s">
        <v>99</v>
      </c>
      <c r="D16" s="102" t="s">
        <v>82</v>
      </c>
      <c r="E16" s="102" t="s">
        <v>82</v>
      </c>
      <c r="F16" s="102" t="s">
        <v>69</v>
      </c>
      <c r="G16" s="104" t="s">
        <v>70</v>
      </c>
      <c r="H16" s="104" t="s">
        <v>71</v>
      </c>
      <c r="I16" s="102" t="s">
        <v>72</v>
      </c>
      <c r="J16" s="102" t="s">
        <v>73</v>
      </c>
      <c r="K16" s="102" t="s">
        <v>74</v>
      </c>
      <c r="L16" s="102" t="s">
        <v>127</v>
      </c>
      <c r="M16" s="102" t="s">
        <v>128</v>
      </c>
      <c r="N16" s="102" t="s">
        <v>129</v>
      </c>
      <c r="O16" s="45">
        <f>IFERROR(PAyS!$I$19,0)</f>
        <v>0</v>
      </c>
      <c r="P16" s="46">
        <f>IFERROR(PAyS!$K$19,0)</f>
        <v>0</v>
      </c>
      <c r="Q16" s="45"/>
      <c r="R16" s="48"/>
      <c r="S16" s="45">
        <f>IFERROR(PAyS!$N$19,0)</f>
        <v>0</v>
      </c>
      <c r="T16" s="46">
        <f>IFERROR(PAyS!$P$19,0)</f>
        <v>0</v>
      </c>
      <c r="U16" s="45"/>
      <c r="V16" s="48"/>
      <c r="W16" s="45">
        <f>IFERROR(PAyS!$S$19,0)</f>
        <v>0</v>
      </c>
      <c r="X16" s="46">
        <f>IFERROR(PAyS!$U$19,0)</f>
        <v>0</v>
      </c>
      <c r="Y16" s="48"/>
      <c r="Z16" s="45"/>
      <c r="AA16" s="46">
        <f>IFERROR(PAyS!$X$19,0)</f>
        <v>0.40333333333333332</v>
      </c>
      <c r="AB16" s="45">
        <f>IFERROR(PAyS!$Z$19,0)</f>
        <v>0</v>
      </c>
      <c r="AC16" s="45"/>
      <c r="AD16" s="45"/>
      <c r="AE16" s="46">
        <f>IFERROR(PAyS!$AC$19,0)</f>
        <v>0</v>
      </c>
      <c r="AF16" s="45">
        <f>IFERROR(PAyS!$AE$19,0)</f>
        <v>0</v>
      </c>
      <c r="AG16" s="45"/>
      <c r="AH16" s="45"/>
      <c r="AI16" s="46">
        <f>IFERROR(PAyS!$AH$19,0)</f>
        <v>0</v>
      </c>
      <c r="AJ16" s="45">
        <f>IFERROR(PAyS!$AJ$19,0)</f>
        <v>0</v>
      </c>
      <c r="AK16" s="45"/>
      <c r="AL16" s="46"/>
      <c r="AM16" s="45">
        <f>IFERROR(PAyS!$AM$19,0)</f>
        <v>0.27416666666666661</v>
      </c>
      <c r="AN16" s="46">
        <f>IFERROR(PAyS!$AO$19,0)</f>
        <v>0</v>
      </c>
      <c r="AO16" s="48"/>
      <c r="AP16" s="48"/>
      <c r="AQ16" s="45">
        <f>IFERROR(PAyS!$AR$19,0)</f>
        <v>0</v>
      </c>
      <c r="AR16" s="46">
        <f>IFERROR(PAyS!$AT$19,0)</f>
        <v>0</v>
      </c>
      <c r="AS16" s="48"/>
      <c r="AT16" s="48"/>
      <c r="AU16" s="45">
        <f>IFERROR(PAyS!$AW$19,0)</f>
        <v>0</v>
      </c>
      <c r="AV16" s="46">
        <f>IFERROR(PAyS!$AY$19,0)</f>
        <v>0</v>
      </c>
      <c r="AW16" s="48"/>
      <c r="AX16" s="45"/>
      <c r="AY16" s="46">
        <f>IFERROR(PAyS!$BB$19,0)</f>
        <v>0.2225</v>
      </c>
      <c r="AZ16" s="45">
        <f>IFERROR(PAyS!$BD$19,0)</f>
        <v>0</v>
      </c>
      <c r="BA16" s="45"/>
      <c r="BB16" s="45"/>
      <c r="BC16" s="46">
        <f>IFERROR(PAyS!$BG$19,0)</f>
        <v>0</v>
      </c>
      <c r="BD16" s="45">
        <f>IFERROR(PAyS!$BI$19,0)</f>
        <v>0</v>
      </c>
      <c r="BE16" s="45"/>
      <c r="BF16" s="45"/>
      <c r="BG16" s="46">
        <f>IFERROR(PAyS!$BL$19,0)</f>
        <v>0</v>
      </c>
      <c r="BH16" s="45">
        <f>IFERROR(PAyS!$BN$19,0)</f>
        <v>0</v>
      </c>
      <c r="BI16" s="68"/>
      <c r="BJ16" s="47"/>
      <c r="BK16" s="60">
        <f>IFERROR(PAyS!$BQ$19,0)</f>
        <v>0</v>
      </c>
      <c r="BL16" s="46">
        <f t="shared" si="0"/>
        <v>0.89999999999999991</v>
      </c>
    </row>
    <row r="17" spans="1:65" ht="231.75" customHeight="1" x14ac:dyDescent="0.25">
      <c r="A17" s="106" t="s">
        <v>130</v>
      </c>
      <c r="B17" s="102" t="s">
        <v>79</v>
      </c>
      <c r="C17" s="102" t="s">
        <v>131</v>
      </c>
      <c r="D17" s="102" t="s">
        <v>132</v>
      </c>
      <c r="E17" s="102" t="s">
        <v>68</v>
      </c>
      <c r="F17" s="102" t="s">
        <v>69</v>
      </c>
      <c r="G17" s="104" t="s">
        <v>70</v>
      </c>
      <c r="H17" s="104" t="s">
        <v>71</v>
      </c>
      <c r="I17" s="102" t="s">
        <v>133</v>
      </c>
      <c r="J17" s="102" t="s">
        <v>82</v>
      </c>
      <c r="K17" s="102" t="s">
        <v>74</v>
      </c>
      <c r="L17" s="102" t="s">
        <v>134</v>
      </c>
      <c r="M17" s="102" t="s">
        <v>135</v>
      </c>
      <c r="N17" s="102" t="s">
        <v>82</v>
      </c>
      <c r="O17" s="45">
        <f>IFERROR(PAPC!$I$12,0)</f>
        <v>0.33333333333333331</v>
      </c>
      <c r="P17" s="46">
        <f>IFERROR(PAPC!$K$12,0)</f>
        <v>0</v>
      </c>
      <c r="Q17" s="45"/>
      <c r="R17" s="45"/>
      <c r="S17" s="45">
        <f>IFERROR(PAPC!$N$12,0)</f>
        <v>0</v>
      </c>
      <c r="T17" s="46">
        <f>IFERROR(PAPC!$P$12,0)</f>
        <v>0</v>
      </c>
      <c r="U17" s="45"/>
      <c r="V17" s="45"/>
      <c r="W17" s="45">
        <f>IFERROR(PAPC!$S$12,0)</f>
        <v>0.20370370370370369</v>
      </c>
      <c r="X17" s="46">
        <f>IFERROR(PAPC!$U$12,0)</f>
        <v>0</v>
      </c>
      <c r="Y17" s="48"/>
      <c r="Z17" s="45"/>
      <c r="AA17" s="46">
        <f>IFERROR(PAPC!$X$12,0)</f>
        <v>7.407407407407407E-2</v>
      </c>
      <c r="AB17" s="45">
        <f>IFERROR(PAPC!$Z$12,0)</f>
        <v>0</v>
      </c>
      <c r="AC17" s="45"/>
      <c r="AD17" s="45"/>
      <c r="AE17" s="46">
        <f>IFERROR(PAPC!$AC$12,0)</f>
        <v>0</v>
      </c>
      <c r="AF17" s="45">
        <f>IFERROR(PAPC!$AE$12,0)</f>
        <v>0</v>
      </c>
      <c r="AG17" s="45"/>
      <c r="AH17" s="45"/>
      <c r="AI17" s="46">
        <f>IFERROR(PAPC!$AH$12,0)</f>
        <v>0.1851851851851852</v>
      </c>
      <c r="AJ17" s="45">
        <f>IFERROR(PAPC!$AJ$12,0)</f>
        <v>0</v>
      </c>
      <c r="AK17" s="45"/>
      <c r="AL17" s="46"/>
      <c r="AM17" s="45">
        <f>IFERROR(PAPC!$AM$12,0)</f>
        <v>0</v>
      </c>
      <c r="AN17" s="46">
        <f>IFERROR(PAPC!$AO$12,0)</f>
        <v>0</v>
      </c>
      <c r="AO17" s="48"/>
      <c r="AP17" s="48"/>
      <c r="AQ17" s="45">
        <f>IFERROR(PAPC!$AR$12,0)</f>
        <v>3.7037037037037035E-2</v>
      </c>
      <c r="AR17" s="46">
        <f>IFERROR(PAPC!$AT$12,0)</f>
        <v>0</v>
      </c>
      <c r="AS17" s="48"/>
      <c r="AT17" s="48"/>
      <c r="AU17" s="45">
        <f>IFERROR(PAPC!$AW$12,0)</f>
        <v>0.1111111111111111</v>
      </c>
      <c r="AV17" s="46">
        <f>IFERROR(PAPC!$AY$12,0)</f>
        <v>0</v>
      </c>
      <c r="AW17" s="48"/>
      <c r="AX17" s="45"/>
      <c r="AY17" s="46">
        <f>IFERROR(PAPC!$BB$12,0)</f>
        <v>0</v>
      </c>
      <c r="AZ17" s="45">
        <f>IFERROR(PAPC!$BD$12,0)</f>
        <v>0</v>
      </c>
      <c r="BA17" s="45"/>
      <c r="BB17" s="45"/>
      <c r="BC17" s="46">
        <f>IFERROR(PAPC!$BG$12,0)</f>
        <v>0</v>
      </c>
      <c r="BD17" s="45">
        <f>IFERROR(PAPC!$BI$12,0)</f>
        <v>0</v>
      </c>
      <c r="BE17" s="45"/>
      <c r="BF17" s="45"/>
      <c r="BG17" s="46">
        <f>IFERROR(PAPC!$BL$12,0)</f>
        <v>5.5555555555555552E-2</v>
      </c>
      <c r="BH17" s="45">
        <f>IFERROR(PAPC!$BN$12,0)</f>
        <v>0</v>
      </c>
      <c r="BI17" s="68"/>
      <c r="BJ17" s="47"/>
      <c r="BK17" s="60">
        <f>IFERROR(PAPC!$BQ$12,0)</f>
        <v>0</v>
      </c>
      <c r="BL17" s="46">
        <f t="shared" si="0"/>
        <v>1</v>
      </c>
    </row>
    <row r="18" spans="1:65" ht="105" x14ac:dyDescent="0.25">
      <c r="A18" s="106" t="s">
        <v>136</v>
      </c>
      <c r="B18" s="102" t="s">
        <v>65</v>
      </c>
      <c r="C18" s="102" t="s">
        <v>90</v>
      </c>
      <c r="D18" s="102" t="s">
        <v>67</v>
      </c>
      <c r="E18" s="102" t="s">
        <v>68</v>
      </c>
      <c r="F18" s="102" t="s">
        <v>69</v>
      </c>
      <c r="G18" s="104" t="s">
        <v>70</v>
      </c>
      <c r="H18" s="104" t="s">
        <v>71</v>
      </c>
      <c r="I18" s="102" t="s">
        <v>91</v>
      </c>
      <c r="J18" s="102" t="s">
        <v>73</v>
      </c>
      <c r="K18" s="102" t="s">
        <v>74</v>
      </c>
      <c r="L18" s="102" t="s">
        <v>92</v>
      </c>
      <c r="M18" s="102" t="s">
        <v>93</v>
      </c>
      <c r="N18" s="102" t="s">
        <v>136</v>
      </c>
      <c r="O18" s="45">
        <f>IFERROR('P INTG'!$I$14,0)</f>
        <v>0.24</v>
      </c>
      <c r="P18" s="46">
        <f>IFERROR('P INTG'!$K$14,0)</f>
        <v>0</v>
      </c>
      <c r="Q18" s="45"/>
      <c r="R18" s="105"/>
      <c r="S18" s="45">
        <f>IFERROR('P INTG'!$N$14,0)</f>
        <v>5.1764705882352949E-2</v>
      </c>
      <c r="T18" s="46">
        <f>IFERROR('P INTG'!$P$14,0)</f>
        <v>0</v>
      </c>
      <c r="U18" s="45"/>
      <c r="V18" s="45"/>
      <c r="W18" s="45">
        <f>IFERROR('P INTG'!$S$14,0)</f>
        <v>0.15176470588235294</v>
      </c>
      <c r="X18" s="46">
        <f>IFERROR('P INTG'!$U$14,0)</f>
        <v>0</v>
      </c>
      <c r="Y18" s="48"/>
      <c r="Z18" s="45"/>
      <c r="AA18" s="46">
        <f>IFERROR('P INTG'!$X$14,0)</f>
        <v>4.7058823529411764E-2</v>
      </c>
      <c r="AB18" s="45">
        <f>IFERROR('P INTG'!$Z$14,0)</f>
        <v>0</v>
      </c>
      <c r="AC18" s="45"/>
      <c r="AD18" s="45"/>
      <c r="AE18" s="46">
        <f>IFERROR('P INTG'!$AC$14,0)</f>
        <v>0.16352941176470587</v>
      </c>
      <c r="AF18" s="45">
        <f>IFERROR('P INTG'!$AE$14,0)</f>
        <v>0</v>
      </c>
      <c r="AG18" s="45"/>
      <c r="AH18" s="45"/>
      <c r="AI18" s="46">
        <f>IFERROR('P INTG'!$AH$14,0)</f>
        <v>5.1764705882352949E-2</v>
      </c>
      <c r="AJ18" s="45">
        <f>IFERROR('P INTG'!$AJ$14,0)</f>
        <v>0</v>
      </c>
      <c r="AK18" s="45"/>
      <c r="AL18" s="46"/>
      <c r="AM18" s="45">
        <f>IFERROR('P INTG'!$AM$14,0)</f>
        <v>1.1764705882352941E-2</v>
      </c>
      <c r="AN18" s="46">
        <f>IFERROR('P INTG'!$AO$14,0)</f>
        <v>0</v>
      </c>
      <c r="AO18" s="48"/>
      <c r="AP18" s="48"/>
      <c r="AQ18" s="45">
        <f>IFERROR('P INTG'!$AR$14,0)</f>
        <v>6.3529411764705876E-2</v>
      </c>
      <c r="AR18" s="46">
        <f>IFERROR('P INTG'!$AT$14,0)</f>
        <v>0</v>
      </c>
      <c r="AS18" s="48"/>
      <c r="AT18" s="48"/>
      <c r="AU18" s="45">
        <f>IFERROR('P INTG'!$AW$14,0)</f>
        <v>7.5294117647058817E-2</v>
      </c>
      <c r="AV18" s="46">
        <f>IFERROR('P INTG'!$AY$14,0)</f>
        <v>0</v>
      </c>
      <c r="AW18" s="48"/>
      <c r="AX18" s="45"/>
      <c r="AY18" s="46">
        <f>IFERROR('P INTG'!$BB$14,0)</f>
        <v>5.1764705882352949E-2</v>
      </c>
      <c r="AZ18" s="45">
        <f>IFERROR('P INTG'!$BD$14,0)</f>
        <v>0</v>
      </c>
      <c r="BA18" s="45"/>
      <c r="BB18" s="45"/>
      <c r="BC18" s="46">
        <f>IFERROR('P INTG'!$BG$14,0)</f>
        <v>1.1764705882352941E-2</v>
      </c>
      <c r="BD18" s="45">
        <f>IFERROR('P INTG'!$BI$14,0)</f>
        <v>0</v>
      </c>
      <c r="BE18" s="45"/>
      <c r="BF18" s="45"/>
      <c r="BG18" s="46">
        <f>IFERROR('P INTG'!$BL$14,0)</f>
        <v>0.08</v>
      </c>
      <c r="BH18" s="45">
        <f>IFERROR('P INTG'!$BN$14,0)</f>
        <v>0</v>
      </c>
      <c r="BI18" s="68"/>
      <c r="BJ18" s="47"/>
      <c r="BK18" s="60">
        <f>IFERROR('P INTG'!$BQ$14,0)</f>
        <v>0</v>
      </c>
      <c r="BL18" s="46">
        <f t="shared" si="0"/>
        <v>0.99999999999999989</v>
      </c>
    </row>
    <row r="19" spans="1:65" ht="180" x14ac:dyDescent="0.25">
      <c r="A19" s="107" t="s">
        <v>137</v>
      </c>
      <c r="B19" s="102" t="s">
        <v>138</v>
      </c>
      <c r="C19" s="102" t="s">
        <v>139</v>
      </c>
      <c r="D19" s="102" t="s">
        <v>67</v>
      </c>
      <c r="E19" s="102" t="s">
        <v>68</v>
      </c>
      <c r="F19" s="102" t="s">
        <v>69</v>
      </c>
      <c r="G19" s="104" t="s">
        <v>70</v>
      </c>
      <c r="H19" s="104" t="s">
        <v>71</v>
      </c>
      <c r="I19" s="102" t="s">
        <v>72</v>
      </c>
      <c r="J19" s="102" t="s">
        <v>105</v>
      </c>
      <c r="K19" s="102" t="s">
        <v>74</v>
      </c>
      <c r="L19" s="102" t="s">
        <v>140</v>
      </c>
      <c r="M19" s="102" t="s">
        <v>141</v>
      </c>
      <c r="N19" s="102" t="s">
        <v>137</v>
      </c>
      <c r="O19" s="45">
        <f>IFERROR('P COM'!$I$12,0)</f>
        <v>8.3322222222222228E-2</v>
      </c>
      <c r="P19" s="46">
        <f>IFERROR('P COM'!$K$12,0)</f>
        <v>0</v>
      </c>
      <c r="Q19" s="45"/>
      <c r="R19" s="108"/>
      <c r="S19" s="80">
        <f>IFERROR('P COM'!$N$12,0)</f>
        <v>8.3322222222222228E-2</v>
      </c>
      <c r="T19" s="48">
        <f>IFERROR('P COM'!$P$12,0)</f>
        <v>0</v>
      </c>
      <c r="U19" s="105"/>
      <c r="V19" s="109"/>
      <c r="W19" s="45">
        <f>IFERROR('P COM'!$S$12,0)</f>
        <v>8.3322222222222228E-2</v>
      </c>
      <c r="X19" s="46">
        <f>IFERROR('P COM'!$U$12,0)</f>
        <v>0</v>
      </c>
      <c r="Y19" s="48"/>
      <c r="Z19" s="45"/>
      <c r="AA19" s="46">
        <f>IFERROR('P COM'!$X$12,0)</f>
        <v>8.3322222222222228E-2</v>
      </c>
      <c r="AB19" s="45">
        <f>IFERROR('P COM'!$Z$12,0)</f>
        <v>0</v>
      </c>
      <c r="AC19" s="45"/>
      <c r="AD19" s="45"/>
      <c r="AE19" s="46">
        <f>IFERROR('P COM'!$AC$12,0)</f>
        <v>8.3322222222222228E-2</v>
      </c>
      <c r="AF19" s="45">
        <f>IFERROR('P COM'!$AE$12,0)</f>
        <v>0</v>
      </c>
      <c r="AG19" s="45"/>
      <c r="AH19" s="45"/>
      <c r="AI19" s="46">
        <f>IFERROR('P COM'!$AH$12,0)</f>
        <v>8.3322222222222228E-2</v>
      </c>
      <c r="AJ19" s="45">
        <f>IFERROR('P COM'!$AJ$12,0)</f>
        <v>0</v>
      </c>
      <c r="AK19" s="45"/>
      <c r="AL19" s="46"/>
      <c r="AM19" s="45">
        <f>IFERROR('P COM'!$AM$12,0)</f>
        <v>8.3322222222222228E-2</v>
      </c>
      <c r="AN19" s="46">
        <f>IFERROR('P COM'!$AO$12,0)</f>
        <v>0</v>
      </c>
      <c r="AO19" s="48"/>
      <c r="AP19" s="48"/>
      <c r="AQ19" s="45">
        <f>IFERROR('P COM'!$AR$12,0)</f>
        <v>8.3322222222222228E-2</v>
      </c>
      <c r="AR19" s="46">
        <f>IFERROR('P COM'!$AT$12,0)</f>
        <v>0</v>
      </c>
      <c r="AS19" s="48"/>
      <c r="AT19" s="48"/>
      <c r="AU19" s="45">
        <f>IFERROR('P COM'!$AW$12,0)</f>
        <v>8.3322222222222228E-2</v>
      </c>
      <c r="AV19" s="46">
        <f>IFERROR('P COM'!$AY$12,0)</f>
        <v>0</v>
      </c>
      <c r="AW19" s="48"/>
      <c r="AX19" s="45"/>
      <c r="AY19" s="46">
        <f>IFERROR('P COM'!$BB$12,0)</f>
        <v>8.3322222222222228E-2</v>
      </c>
      <c r="AZ19" s="45">
        <f>IFERROR('P COM'!$BD$12,0)</f>
        <v>0</v>
      </c>
      <c r="BA19" s="45"/>
      <c r="BB19" s="45"/>
      <c r="BC19" s="46">
        <f>IFERROR('P COM'!$BG$12,0)</f>
        <v>8.3322222222222228E-2</v>
      </c>
      <c r="BD19" s="45">
        <f>IFERROR('P COM'!$BI$12,0)</f>
        <v>0</v>
      </c>
      <c r="BE19" s="45"/>
      <c r="BF19" s="45"/>
      <c r="BG19" s="46">
        <f>IFERROR('P COM'!$BL$12,0)</f>
        <v>8.3322222222222228E-2</v>
      </c>
      <c r="BH19" s="45">
        <f>IFERROR('P COM'!$BN$12,0)</f>
        <v>0</v>
      </c>
      <c r="BI19" s="68"/>
      <c r="BJ19" s="47"/>
      <c r="BK19" s="60">
        <f>IFERROR('P COM'!$BQ$12,0)</f>
        <v>0</v>
      </c>
      <c r="BL19" s="46">
        <f t="shared" si="0"/>
        <v>0.99986666666666657</v>
      </c>
    </row>
    <row r="20" spans="1:65" ht="79.5" customHeight="1" x14ac:dyDescent="0.25">
      <c r="A20" s="107" t="s">
        <v>142</v>
      </c>
      <c r="B20" s="102" t="s">
        <v>65</v>
      </c>
      <c r="C20" s="102" t="s">
        <v>66</v>
      </c>
      <c r="D20" s="102" t="s">
        <v>67</v>
      </c>
      <c r="E20" s="102" t="s">
        <v>68</v>
      </c>
      <c r="F20" s="102" t="s">
        <v>69</v>
      </c>
      <c r="G20" s="104" t="s">
        <v>70</v>
      </c>
      <c r="H20" s="104" t="s">
        <v>71</v>
      </c>
      <c r="I20" s="102" t="s">
        <v>72</v>
      </c>
      <c r="J20" s="102" t="s">
        <v>73</v>
      </c>
      <c r="K20" s="102" t="s">
        <v>74</v>
      </c>
      <c r="L20" s="102" t="s">
        <v>143</v>
      </c>
      <c r="M20" s="102" t="s">
        <v>144</v>
      </c>
      <c r="N20" s="102" t="s">
        <v>145</v>
      </c>
      <c r="O20" s="45">
        <f>IFERROR(SIGD!$I$13,0)</f>
        <v>0</v>
      </c>
      <c r="P20" s="46">
        <f>IFERROR(SIGD!$K$13,0)</f>
        <v>0</v>
      </c>
      <c r="Q20" s="45"/>
      <c r="R20" s="48"/>
      <c r="S20" s="62">
        <f>IFERROR(SIGD!$N$13,0)</f>
        <v>0</v>
      </c>
      <c r="T20" s="46">
        <f>IFERROR(SIGD!$P$13,0)</f>
        <v>0</v>
      </c>
      <c r="U20" s="45"/>
      <c r="V20" s="48"/>
      <c r="W20" s="45">
        <f>IFERROR(SIGD!$S$13,0)</f>
        <v>0</v>
      </c>
      <c r="X20" s="46">
        <f>IFERROR(SIGD!$U$13,0)</f>
        <v>0</v>
      </c>
      <c r="Y20" s="48"/>
      <c r="Z20" s="45"/>
      <c r="AA20" s="46">
        <f>IFERROR(SIGD!$X$13,0)</f>
        <v>0</v>
      </c>
      <c r="AB20" s="45">
        <f>IFERROR(SIGD!$Z$13,0)</f>
        <v>0</v>
      </c>
      <c r="AC20" s="45"/>
      <c r="AD20" s="45"/>
      <c r="AE20" s="46">
        <f>IFERROR(SIGD!$AC$13,0)</f>
        <v>0</v>
      </c>
      <c r="AF20" s="45">
        <f>IFERROR(SIGD!$AE$13,0)</f>
        <v>0</v>
      </c>
      <c r="AG20" s="45"/>
      <c r="AH20" s="45"/>
      <c r="AI20" s="46">
        <f>IFERROR(SIGD!$AH$13,0)</f>
        <v>0</v>
      </c>
      <c r="AJ20" s="45">
        <f>IFERROR(SIGD!$AJ$13,0)</f>
        <v>0</v>
      </c>
      <c r="AK20" s="45"/>
      <c r="AL20" s="46"/>
      <c r="AM20" s="45">
        <f>IFERROR(SIGD!$AM$13,0)</f>
        <v>0.5</v>
      </c>
      <c r="AN20" s="46">
        <f>IFERROR(SIGD!$AO$13,0)</f>
        <v>0</v>
      </c>
      <c r="AO20" s="48"/>
      <c r="AP20" s="48"/>
      <c r="AQ20" s="45">
        <f>IFERROR(SIGD!$AR$13,0)</f>
        <v>0</v>
      </c>
      <c r="AR20" s="46">
        <f>IFERROR(SIGD!$AT$13,0)</f>
        <v>0</v>
      </c>
      <c r="AS20" s="48"/>
      <c r="AT20" s="48"/>
      <c r="AU20" s="45">
        <f>IFERROR(SIGD!$AW$13,0)</f>
        <v>0</v>
      </c>
      <c r="AV20" s="46">
        <f>IFERROR(SIGD!$AY$13,0)</f>
        <v>0</v>
      </c>
      <c r="AW20" s="48"/>
      <c r="AX20" s="45"/>
      <c r="AY20" s="46">
        <f>IFERROR(SIGD!$BB$13,0)</f>
        <v>0</v>
      </c>
      <c r="AZ20" s="45">
        <f>IFERROR(SIGD!$BD$13,0)</f>
        <v>0</v>
      </c>
      <c r="BA20" s="45"/>
      <c r="BB20" s="45"/>
      <c r="BC20" s="46">
        <f>IFERROR(SIGD!$BG$13,0)</f>
        <v>0</v>
      </c>
      <c r="BD20" s="45">
        <f>IFERROR(SIGD!$BI$13,0)</f>
        <v>0</v>
      </c>
      <c r="BE20" s="45"/>
      <c r="BF20" s="45"/>
      <c r="BG20" s="46">
        <f>IFERROR(SIGD!$BL$13,0)</f>
        <v>0.5</v>
      </c>
      <c r="BH20" s="45">
        <f>IFERROR(SIGD!$BN$13,0)</f>
        <v>0</v>
      </c>
      <c r="BI20" s="68"/>
      <c r="BJ20" s="47"/>
      <c r="BK20" s="60">
        <f>IFERROR(SIGD!$BQ$13,0)</f>
        <v>0</v>
      </c>
      <c r="BL20" s="46">
        <f t="shared" si="0"/>
        <v>1</v>
      </c>
    </row>
    <row r="21" spans="1:65" ht="180" x14ac:dyDescent="0.25">
      <c r="A21" s="107" t="s">
        <v>146</v>
      </c>
      <c r="B21" s="102" t="s">
        <v>147</v>
      </c>
      <c r="C21" s="102" t="s">
        <v>148</v>
      </c>
      <c r="D21" s="102" t="s">
        <v>67</v>
      </c>
      <c r="E21" s="102" t="s">
        <v>68</v>
      </c>
      <c r="F21" s="104" t="s">
        <v>69</v>
      </c>
      <c r="G21" s="104" t="s">
        <v>70</v>
      </c>
      <c r="H21" s="102" t="s">
        <v>71</v>
      </c>
      <c r="I21" s="102" t="s">
        <v>72</v>
      </c>
      <c r="J21" s="102" t="s">
        <v>105</v>
      </c>
      <c r="K21" s="102" t="s">
        <v>74</v>
      </c>
      <c r="L21" s="110" t="s">
        <v>149</v>
      </c>
      <c r="M21" s="102" t="s">
        <v>149</v>
      </c>
      <c r="N21" s="102" t="s">
        <v>150</v>
      </c>
      <c r="O21" s="48">
        <f>IFERROR('PA AUD'!$I$15,0)</f>
        <v>0.15277777777777776</v>
      </c>
      <c r="P21" s="46">
        <f>IFERROR('PA AUD'!$K$15,0)</f>
        <v>0</v>
      </c>
      <c r="Q21" s="45"/>
      <c r="R21" s="48"/>
      <c r="S21" s="45">
        <f>IFERROR('PA AUD'!$N$15,0)</f>
        <v>0.11924603174603175</v>
      </c>
      <c r="T21" s="46">
        <f>IFERROR('PA AUD'!$P$15,0)</f>
        <v>0</v>
      </c>
      <c r="U21" s="45"/>
      <c r="V21" s="48"/>
      <c r="W21" s="45">
        <f>IFERROR('PA AUD'!$S$15,0)</f>
        <v>3.0555555555555558E-2</v>
      </c>
      <c r="X21" s="46">
        <f>IFERROR('PA AUD'!$U$15,0)</f>
        <v>0</v>
      </c>
      <c r="Y21" s="48"/>
      <c r="Z21" s="45"/>
      <c r="AA21" s="46">
        <f>IFERROR('PA AUD'!$X$15,0)</f>
        <v>7.7579365079365081E-2</v>
      </c>
      <c r="AB21" s="45">
        <f>IFERROR('PA AUD'!$Z$15,0)</f>
        <v>0</v>
      </c>
      <c r="AC21" s="45"/>
      <c r="AD21" s="45"/>
      <c r="AE21" s="46">
        <f>IFERROR('PA AUD'!$AC$15,0)</f>
        <v>8.6111111111111097E-2</v>
      </c>
      <c r="AF21" s="45">
        <f>IFERROR('PA AUD'!$AE$15,0)</f>
        <v>0</v>
      </c>
      <c r="AG21" s="45"/>
      <c r="AH21" s="45"/>
      <c r="AI21" s="46">
        <f>IFERROR('PA AUD'!$AH$15,0)</f>
        <v>0.15853174603174602</v>
      </c>
      <c r="AJ21" s="45">
        <f>IFERROR('PA AUD'!$AJ$15,0)</f>
        <v>0</v>
      </c>
      <c r="AK21" s="45"/>
      <c r="AL21" s="46"/>
      <c r="AM21" s="45">
        <f>IFERROR('PA AUD'!$AM$15,0)</f>
        <v>3.0555555555555558E-2</v>
      </c>
      <c r="AN21" s="46">
        <f>IFERROR('PA AUD'!$AO$15,0)</f>
        <v>0</v>
      </c>
      <c r="AO21" s="48"/>
      <c r="AP21" s="48"/>
      <c r="AQ21" s="45">
        <f>IFERROR('PA AUD'!$AR$15,0)</f>
        <v>8.9484126984126985E-2</v>
      </c>
      <c r="AR21" s="46">
        <f>IFERROR('PA AUD'!$AT$15,0)</f>
        <v>0</v>
      </c>
      <c r="AS21" s="48"/>
      <c r="AT21" s="48"/>
      <c r="AU21" s="45">
        <f>IFERROR('PA AUD'!$AW$15,0)</f>
        <v>8.6111111111111097E-2</v>
      </c>
      <c r="AV21" s="46">
        <f>IFERROR('PA AUD'!$AY$15,0)</f>
        <v>0</v>
      </c>
      <c r="AW21" s="48"/>
      <c r="AX21" s="45"/>
      <c r="AY21" s="46">
        <f>IFERROR('PA AUD'!$BB$15,0)</f>
        <v>8.234126984126984E-2</v>
      </c>
      <c r="AZ21" s="45">
        <f>IFERROR('PA AUD'!$BD$15,0)</f>
        <v>0</v>
      </c>
      <c r="BA21" s="45"/>
      <c r="BB21" s="45"/>
      <c r="BC21" s="46">
        <f>IFERROR('PA AUD'!$BG$15,0)</f>
        <v>3.0555555555555558E-2</v>
      </c>
      <c r="BD21" s="45">
        <f>IFERROR('PA AUD'!$BI$15,0)</f>
        <v>0</v>
      </c>
      <c r="BE21" s="45"/>
      <c r="BF21" s="45"/>
      <c r="BG21" s="46">
        <f>IFERROR('PA AUD'!$BL$15,0)</f>
        <v>5.6150793650793646E-2</v>
      </c>
      <c r="BH21" s="45">
        <f>IFERROR('PA AUD'!$BN$15,0)</f>
        <v>0</v>
      </c>
      <c r="BI21" s="68"/>
      <c r="BJ21" s="47"/>
      <c r="BK21" s="60">
        <f>IFERROR('PA AUD'!$BQ$15,0)</f>
        <v>0</v>
      </c>
      <c r="BL21" s="46">
        <f>SUM(BG21,BC21,AY21,AU21,AQ21,AM21,AI21,AE21,AA21,W21,S21,O21)</f>
        <v>1</v>
      </c>
    </row>
    <row r="22" spans="1:65" ht="180" x14ac:dyDescent="0.25">
      <c r="A22" s="107" t="s">
        <v>151</v>
      </c>
      <c r="B22" s="102" t="s">
        <v>65</v>
      </c>
      <c r="C22" s="102" t="s">
        <v>152</v>
      </c>
      <c r="D22" s="102" t="s">
        <v>67</v>
      </c>
      <c r="E22" s="102" t="s">
        <v>68</v>
      </c>
      <c r="F22" s="102" t="s">
        <v>69</v>
      </c>
      <c r="G22" s="104" t="s">
        <v>70</v>
      </c>
      <c r="H22" s="104" t="s">
        <v>153</v>
      </c>
      <c r="I22" s="102" t="s">
        <v>72</v>
      </c>
      <c r="J22" s="102" t="s">
        <v>105</v>
      </c>
      <c r="K22" s="102" t="s">
        <v>74</v>
      </c>
      <c r="L22" s="102" t="s">
        <v>92</v>
      </c>
      <c r="M22" s="102" t="s">
        <v>154</v>
      </c>
      <c r="N22" s="102" t="s">
        <v>155</v>
      </c>
      <c r="O22" s="45">
        <f>IFERROR(PMSA!$I$11,0)</f>
        <v>8.531746031746032E-2</v>
      </c>
      <c r="P22" s="46">
        <f>IFERROR(PMSA!$K$11,0)</f>
        <v>0</v>
      </c>
      <c r="Q22" s="45"/>
      <c r="R22" s="45"/>
      <c r="S22" s="45">
        <f>IFERROR(PMSA!$N$11,0)</f>
        <v>0.11111111111111117</v>
      </c>
      <c r="T22" s="46">
        <f>IFERROR(PMSA!$P$11,0)</f>
        <v>0</v>
      </c>
      <c r="U22" s="45"/>
      <c r="V22" s="45"/>
      <c r="W22" s="45">
        <f>IFERROR(PMSA!$S$11,0)</f>
        <v>5.7539682539682536E-2</v>
      </c>
      <c r="X22" s="46">
        <f>IFERROR(PMSA!$U$11,0)</f>
        <v>0</v>
      </c>
      <c r="Y22" s="48"/>
      <c r="Z22" s="45"/>
      <c r="AA22" s="46">
        <f>IFERROR(PMSA!$X$11,0)</f>
        <v>8.3333333333333329E-2</v>
      </c>
      <c r="AB22" s="45">
        <f>IFERROR(PMSA!$Z$11,0)</f>
        <v>0</v>
      </c>
      <c r="AC22" s="45"/>
      <c r="AD22" s="45"/>
      <c r="AE22" s="46">
        <f>IFERROR(PMSA!$AC$11,0)</f>
        <v>9.3253968253968256E-2</v>
      </c>
      <c r="AF22" s="45">
        <f>IFERROR(PMSA!$AE$11,0)</f>
        <v>0</v>
      </c>
      <c r="AG22" s="45"/>
      <c r="AH22" s="45"/>
      <c r="AI22" s="46">
        <f>IFERROR(PMSA!$AH$11,0)</f>
        <v>7.5396825396825393E-2</v>
      </c>
      <c r="AJ22" s="45">
        <f>IFERROR(PMSA!$AJ$11,0)</f>
        <v>0</v>
      </c>
      <c r="AK22" s="45"/>
      <c r="AL22" s="46"/>
      <c r="AM22" s="45">
        <f>IFERROR(PMSA!$AM$11,0)</f>
        <v>5.7539682539682536E-2</v>
      </c>
      <c r="AN22" s="46">
        <f>IFERROR(PMSA!$AO$11,0)</f>
        <v>0</v>
      </c>
      <c r="AO22" s="48"/>
      <c r="AP22" s="48"/>
      <c r="AQ22" s="45">
        <f>IFERROR(PMSA!$AR$11,0)</f>
        <v>5.7539682539682536E-2</v>
      </c>
      <c r="AR22" s="46">
        <f>IFERROR(PMSA!$AT$11,0)</f>
        <v>0</v>
      </c>
      <c r="AS22" s="48"/>
      <c r="AT22" s="48"/>
      <c r="AU22" s="45">
        <f>IFERROR(PMSA!$AW$11,0)</f>
        <v>0.16468253968253968</v>
      </c>
      <c r="AV22" s="46">
        <f>IFERROR(PMSA!$AY$11,0)</f>
        <v>0</v>
      </c>
      <c r="AW22" s="48"/>
      <c r="AX22" s="45"/>
      <c r="AY22" s="46">
        <f>IFERROR(PMSA!$BB$11,0)</f>
        <v>6.5476190476190466E-2</v>
      </c>
      <c r="AZ22" s="45">
        <f>IFERROR(PMSA!$BD$11,0)</f>
        <v>0</v>
      </c>
      <c r="BA22" s="45"/>
      <c r="BB22" s="45"/>
      <c r="BC22" s="46">
        <f>IFERROR(PMSA!$BG$11,0)</f>
        <v>8.3333333333333329E-2</v>
      </c>
      <c r="BD22" s="45">
        <f>IFERROR(PMSA!$BI$11,0)</f>
        <v>0</v>
      </c>
      <c r="BE22" s="45"/>
      <c r="BF22" s="45"/>
      <c r="BG22" s="46">
        <f>IFERROR(PMSA!$BL$11,0)</f>
        <v>6.5476190476190466E-2</v>
      </c>
      <c r="BH22" s="45">
        <f>IFERROR(PMSA!$BN$11,0)</f>
        <v>0</v>
      </c>
      <c r="BI22" s="68"/>
      <c r="BJ22" s="47"/>
      <c r="BK22" s="60">
        <f>IFERROR(PMSA!$BQ$11,0)</f>
        <v>0</v>
      </c>
      <c r="BL22" s="46">
        <f>SUM(BG22,BC22,AY22,AU22,AQ22,AM22,AI22,AE22,AA22,W22,S22,O22)</f>
        <v>1</v>
      </c>
      <c r="BM22" s="61"/>
    </row>
    <row r="23" spans="1:65" x14ac:dyDescent="0.25">
      <c r="A23" s="108"/>
    </row>
    <row r="24" spans="1:65" ht="30" x14ac:dyDescent="0.25">
      <c r="A24" s="111" t="s">
        <v>156</v>
      </c>
    </row>
    <row r="25" spans="1:65" s="93" customFormat="1" ht="45" x14ac:dyDescent="0.25">
      <c r="A25" s="112" t="s">
        <v>157</v>
      </c>
      <c r="B25"/>
      <c r="C25"/>
      <c r="D25"/>
      <c r="E25"/>
      <c r="F25"/>
      <c r="G25"/>
      <c r="H25"/>
      <c r="I25"/>
      <c r="J25"/>
      <c r="K25"/>
      <c r="L25"/>
      <c r="M25"/>
      <c r="N25"/>
      <c r="P25"/>
      <c r="Q25"/>
      <c r="R25"/>
    </row>
    <row r="26" spans="1:65" s="93" customFormat="1" x14ac:dyDescent="0.25">
      <c r="A26"/>
      <c r="B26"/>
      <c r="C26"/>
      <c r="D26"/>
      <c r="E26"/>
      <c r="F26"/>
      <c r="G26"/>
      <c r="H26"/>
      <c r="I26"/>
      <c r="J26"/>
      <c r="K26"/>
      <c r="L26"/>
      <c r="M26"/>
      <c r="N26"/>
      <c r="P26"/>
      <c r="Q26"/>
      <c r="R26"/>
    </row>
    <row r="27" spans="1:65" s="93" customFormat="1" x14ac:dyDescent="0.25">
      <c r="A27"/>
      <c r="B27"/>
      <c r="C27"/>
      <c r="D27"/>
      <c r="E27"/>
      <c r="F27"/>
      <c r="G27"/>
      <c r="H27"/>
      <c r="I27"/>
      <c r="J27"/>
      <c r="K27"/>
      <c r="L27"/>
      <c r="M27"/>
      <c r="N27"/>
      <c r="P27"/>
      <c r="Q27"/>
      <c r="R27"/>
    </row>
    <row r="28" spans="1:65" s="93" customFormat="1" x14ac:dyDescent="0.25">
      <c r="A28"/>
      <c r="B28"/>
      <c r="C28"/>
      <c r="D28"/>
      <c r="E28"/>
      <c r="F28"/>
      <c r="G28"/>
      <c r="H28"/>
      <c r="I28"/>
      <c r="J28"/>
      <c r="K28"/>
      <c r="L28"/>
      <c r="M28"/>
      <c r="N28"/>
      <c r="P28"/>
      <c r="Q28"/>
      <c r="R28"/>
    </row>
    <row r="29" spans="1:65" s="93" customFormat="1" x14ac:dyDescent="0.25">
      <c r="A29"/>
      <c r="B29"/>
      <c r="C29"/>
      <c r="D29"/>
      <c r="E29"/>
      <c r="F29"/>
      <c r="G29"/>
      <c r="H29"/>
      <c r="I29"/>
      <c r="J29"/>
      <c r="K29"/>
      <c r="L29"/>
      <c r="M29"/>
      <c r="N29"/>
      <c r="P29"/>
      <c r="Q29"/>
      <c r="R29"/>
    </row>
    <row r="30" spans="1:65" s="93" customFormat="1" x14ac:dyDescent="0.25">
      <c r="A30"/>
      <c r="B30"/>
      <c r="C30"/>
      <c r="D30"/>
      <c r="E30"/>
      <c r="F30"/>
      <c r="G30"/>
      <c r="H30"/>
      <c r="I30"/>
      <c r="J30"/>
      <c r="K30"/>
      <c r="L30"/>
      <c r="M30"/>
      <c r="N30"/>
      <c r="P30"/>
      <c r="Q30"/>
      <c r="R30"/>
    </row>
    <row r="31" spans="1:65" s="93" customFormat="1" x14ac:dyDescent="0.25">
      <c r="A31"/>
      <c r="B31"/>
      <c r="C31"/>
      <c r="D31"/>
      <c r="E31"/>
      <c r="F31"/>
      <c r="G31"/>
      <c r="H31"/>
      <c r="I31"/>
      <c r="J31"/>
      <c r="K31"/>
      <c r="L31"/>
      <c r="M31"/>
      <c r="N31"/>
      <c r="P31"/>
      <c r="Q31"/>
      <c r="R31"/>
    </row>
    <row r="32" spans="1:65" s="93" customFormat="1" x14ac:dyDescent="0.25">
      <c r="A32"/>
      <c r="B32"/>
      <c r="C32"/>
      <c r="D32"/>
      <c r="E32"/>
      <c r="F32"/>
      <c r="G32"/>
      <c r="H32"/>
      <c r="I32"/>
      <c r="J32"/>
      <c r="K32"/>
      <c r="L32"/>
      <c r="M32"/>
      <c r="N32"/>
      <c r="P32"/>
      <c r="Q32"/>
      <c r="R32"/>
    </row>
    <row r="33" spans="1:18" s="93" customFormat="1" x14ac:dyDescent="0.25">
      <c r="A33"/>
      <c r="B33"/>
      <c r="C33"/>
      <c r="D33"/>
      <c r="E33"/>
      <c r="F33"/>
      <c r="G33"/>
      <c r="H33"/>
      <c r="I33"/>
      <c r="J33"/>
      <c r="K33"/>
      <c r="L33"/>
      <c r="M33"/>
      <c r="N33"/>
      <c r="P33"/>
      <c r="Q33"/>
      <c r="R33"/>
    </row>
    <row r="34" spans="1:18" s="93" customFormat="1" x14ac:dyDescent="0.25">
      <c r="A34"/>
      <c r="B34"/>
      <c r="C34"/>
      <c r="D34"/>
      <c r="E34"/>
      <c r="F34"/>
      <c r="G34"/>
      <c r="H34"/>
      <c r="I34"/>
      <c r="J34"/>
      <c r="K34"/>
      <c r="L34"/>
      <c r="M34"/>
      <c r="N34"/>
      <c r="P34"/>
      <c r="Q34"/>
      <c r="R34"/>
    </row>
    <row r="35" spans="1:18" s="93" customFormat="1" x14ac:dyDescent="0.25">
      <c r="A35"/>
      <c r="B35"/>
      <c r="C35"/>
      <c r="D35"/>
      <c r="E35"/>
      <c r="F35"/>
      <c r="G35"/>
      <c r="H35"/>
      <c r="I35"/>
      <c r="J35"/>
      <c r="K35"/>
      <c r="L35"/>
      <c r="M35"/>
      <c r="N35"/>
      <c r="P35"/>
      <c r="Q35"/>
      <c r="R35"/>
    </row>
    <row r="36" spans="1:18" s="93" customFormat="1" x14ac:dyDescent="0.25">
      <c r="A36"/>
      <c r="B36"/>
      <c r="C36"/>
      <c r="D36"/>
      <c r="E36"/>
      <c r="F36"/>
      <c r="G36"/>
      <c r="H36"/>
      <c r="I36"/>
      <c r="J36"/>
      <c r="K36"/>
      <c r="L36"/>
      <c r="M36"/>
      <c r="N36"/>
      <c r="P36"/>
      <c r="Q36"/>
      <c r="R36"/>
    </row>
    <row r="37" spans="1:18" s="93" customFormat="1" x14ac:dyDescent="0.25">
      <c r="A37"/>
      <c r="B37"/>
      <c r="C37"/>
      <c r="D37"/>
      <c r="E37"/>
      <c r="F37"/>
      <c r="G37"/>
      <c r="H37"/>
      <c r="I37"/>
      <c r="J37"/>
      <c r="K37"/>
      <c r="L37"/>
      <c r="M37"/>
      <c r="N37"/>
      <c r="P37"/>
      <c r="Q37"/>
      <c r="R37"/>
    </row>
    <row r="38" spans="1:18" s="93" customFormat="1" x14ac:dyDescent="0.25">
      <c r="A38"/>
      <c r="B38"/>
      <c r="C38"/>
      <c r="D38"/>
      <c r="E38"/>
      <c r="F38"/>
      <c r="G38"/>
      <c r="H38"/>
      <c r="I38"/>
      <c r="J38"/>
      <c r="K38"/>
      <c r="L38"/>
      <c r="M38"/>
      <c r="N38"/>
      <c r="P38"/>
      <c r="Q38"/>
      <c r="R38"/>
    </row>
  </sheetData>
  <sheetProtection algorithmName="SHA-512" hashValue="vWmD4gWGsZZVrUAzioP0JnlmsA4xkIa+Gk/SK94Wp/Rb2W/t7eJtlpngGhqHqRBfc1gup2FPX4RXoXp7NLsEAQ==" saltValue="Ate9smHZoFku4+q7z4gpog==" spinCount="100000" sheet="1" objects="1" scenarios="1" formatCells="0" autoFilter="0"/>
  <autoFilter ref="A2:BL22" xr:uid="{8A7E8826-96E3-4EF3-8A00-3504199FD08C}"/>
  <dataConsolidate function="average">
    <dataRefs count="1">
      <dataRef ref="O9:O17" sheet="PINAR"/>
    </dataRefs>
  </dataConsolidate>
  <conditionalFormatting sqref="BK3:BK22">
    <cfRule type="cellIs" dxfId="20" priority="1" operator="equal">
      <formula>1</formula>
    </cfRule>
    <cfRule type="colorScale" priority="2">
      <colorScale>
        <cfvo type="num" val="0"/>
        <cfvo type="num" val="0.6"/>
        <cfvo type="num" val="0.99"/>
        <color rgb="FFC00000"/>
        <color rgb="FFFFEB84"/>
        <color rgb="FF1DA275"/>
      </colorScale>
    </cfRule>
  </conditionalFormatting>
  <dataValidations count="9">
    <dataValidation type="list" allowBlank="1" showInputMessage="1" showErrorMessage="1" sqref="C3 C5:C22" xr:uid="{19B0934F-177E-487C-8CEE-A368AC3FB19F}">
      <formula1>PROCESOS</formula1>
    </dataValidation>
    <dataValidation type="list" allowBlank="1" showInputMessage="1" showErrorMessage="1" sqref="D3 C21 D22 D5:D20" xr:uid="{6D6078E2-E41C-41DD-972C-D49CA7F3130A}">
      <formula1>PROPOSITOS</formula1>
    </dataValidation>
    <dataValidation type="list" allowBlank="1" showInputMessage="1" showErrorMessage="1" sqref="F3 E21 F5:F20 F22" xr:uid="{E96E35D9-C6FF-45E9-B5C1-FD1CE9830DDE}">
      <formula1>META_PLAN_DE_DESARROLLO</formula1>
    </dataValidation>
    <dataValidation type="list" allowBlank="1" showInputMessage="1" showErrorMessage="1" sqref="G3 F21 G5:G20 G22" xr:uid="{8EBF896A-3D04-4C18-84E5-8419E1BE5954}">
      <formula1>PROYECTO_DE_INVERSIÓN</formula1>
    </dataValidation>
    <dataValidation type="list" allowBlank="1" showInputMessage="1" showErrorMessage="1" sqref="H3 G21 H5:H20 H22" xr:uid="{83F9E4CB-C2E9-4486-AB9D-D5BC259A99E7}">
      <formula1>METAS_PROYECTO_DE_INVERSIÓN</formula1>
    </dataValidation>
    <dataValidation type="list" allowBlank="1" showInputMessage="1" showErrorMessage="1" sqref="I3 H21 I5:I20 I22" xr:uid="{62D12CB7-56B8-4BF2-8D00-51C3E13EFB4D}">
      <formula1>OBJETIVOS_ESTRATEGICOS</formula1>
    </dataValidation>
    <dataValidation type="list" allowBlank="1" showInputMessage="1" showErrorMessage="1" sqref="J3 I21 J22 J5:J20" xr:uid="{2C34CBCF-FE34-4D99-B95E-118815EE7B8F}">
      <formula1>META_DEL_PLAN_ESTRATEGICO_ASOCIADA_AL_OBJETIVO_ESTRATEGICO</formula1>
    </dataValidation>
    <dataValidation type="list" allowBlank="1" showInputMessage="1" showErrorMessage="1" sqref="K3 J21:K21 K5:K20 K22" xr:uid="{39682671-CC90-40C3-8CE8-A64203740A4F}">
      <formula1>FUENTE_DE_FINANCIACION</formula1>
    </dataValidation>
    <dataValidation type="list" allowBlank="1" showInputMessage="1" showErrorMessage="1" sqref="D21 E22 E3:E20" xr:uid="{E49B7B85-B217-4E5B-8EA7-6A1E53A9A656}">
      <formula1>PROGRAMA</formula1>
    </dataValidation>
  </dataValidations>
  <pageMargins left="0.70866141732283472" right="0.70866141732283472" top="0.74803149606299213" bottom="0.74803149606299213" header="0.31496062992125984" footer="0.31496062992125984"/>
  <pageSetup paperSize="9" fitToHeight="0" orientation="landscape" r:id="rId1"/>
  <headerFooter>
    <oddHeader>&amp;L&amp;G&amp;C&amp;"Arial,Negrita"&amp;12PLAN DE ACCIÓN INSTITUCIONAL</oddHeader>
    <oddFooter>&amp;C&amp;P&amp;RDES-FM-05
V8</oddFooter>
  </headerFooter>
  <rowBreaks count="1" manualBreakCount="1">
    <brk id="11" max="16383" man="1"/>
  </rowBreaks>
  <drawing r:id="rId2"/>
  <legacyDrawing r:id="rId3"/>
  <legacyDrawingHF r:id="rId4"/>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EF5E6-3A31-44D3-825E-8CBD5E90392B}">
  <sheetPr codeName="Hoja21">
    <tabColor rgb="FF6EB993"/>
  </sheetPr>
  <dimension ref="A1:BQ104"/>
  <sheetViews>
    <sheetView zoomScale="90" zoomScaleNormal="90" workbookViewId="0">
      <pane ySplit="8" topLeftCell="A9" activePane="bottomLeft" state="frozen"/>
      <selection pane="bottomLeft"/>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393</v>
      </c>
      <c r="C1" s="267"/>
      <c r="D1" s="267"/>
      <c r="E1" s="267"/>
      <c r="F1" s="267"/>
      <c r="G1" s="267"/>
      <c r="H1" s="267"/>
      <c r="I1" s="267"/>
      <c r="J1" s="267"/>
      <c r="K1" s="267"/>
      <c r="L1" s="267"/>
      <c r="M1" s="267"/>
      <c r="N1" s="267"/>
      <c r="O1" s="267"/>
      <c r="P1" s="267"/>
      <c r="Q1" s="267"/>
      <c r="R1" s="267"/>
      <c r="S1" s="267"/>
      <c r="T1" s="114"/>
      <c r="U1" s="268"/>
      <c r="V1" s="268"/>
      <c r="W1" s="268"/>
      <c r="X1" s="268"/>
      <c r="Y1" s="114"/>
    </row>
    <row r="2" spans="1:69" ht="22.5"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69" t="s">
        <v>394</v>
      </c>
      <c r="D3" s="270"/>
      <c r="E3" s="270"/>
      <c r="F3" s="270"/>
      <c r="G3" s="270"/>
      <c r="H3" s="270"/>
      <c r="I3" s="270"/>
      <c r="J3" s="270"/>
      <c r="K3" s="270"/>
      <c r="L3" s="270"/>
      <c r="M3" s="270"/>
      <c r="N3" s="270"/>
      <c r="O3" s="270"/>
      <c r="P3" s="270"/>
      <c r="Q3" s="270"/>
      <c r="R3" s="270"/>
      <c r="S3" s="271"/>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60.75" customHeight="1" x14ac:dyDescent="0.25">
      <c r="A9" s="116"/>
      <c r="B9" s="319" t="s">
        <v>395</v>
      </c>
      <c r="C9" s="320"/>
      <c r="D9" s="121" t="s">
        <v>396</v>
      </c>
      <c r="E9" s="121" t="s">
        <v>397</v>
      </c>
      <c r="F9" s="122">
        <f>H9+M9+R9+W9+AB9+AG9+AL9+AQ9+AV9+BA9+BF9+BK9</f>
        <v>2</v>
      </c>
      <c r="G9" s="40">
        <f>I9+N9+S9+X9+AC9+AH9+AM9+AR9+AW9+BB9+BG9+BL9</f>
        <v>1</v>
      </c>
      <c r="H9" s="122"/>
      <c r="I9" s="25">
        <f>IFERROR(H9/$F9,0)</f>
        <v>0</v>
      </c>
      <c r="J9" s="123"/>
      <c r="K9" s="25">
        <f>IFERROR(J9/$F9,0)</f>
        <v>0</v>
      </c>
      <c r="L9" s="123"/>
      <c r="M9" s="123"/>
      <c r="N9" s="25">
        <f>IFERROR(M9/$F9,0)</f>
        <v>0</v>
      </c>
      <c r="O9" s="123"/>
      <c r="P9" s="25">
        <f>IFERROR(O9/$F9,0)</f>
        <v>0</v>
      </c>
      <c r="Q9" s="147"/>
      <c r="R9" s="147"/>
      <c r="S9" s="25">
        <f>IFERROR(R9/$F9,0)</f>
        <v>0</v>
      </c>
      <c r="T9" s="123"/>
      <c r="U9" s="25">
        <f>IFERROR(T9/$F9,0)</f>
        <v>0</v>
      </c>
      <c r="V9" s="123"/>
      <c r="W9" s="123"/>
      <c r="X9" s="25">
        <f>IFERROR(W9/$F9,0)</f>
        <v>0</v>
      </c>
      <c r="Y9" s="123"/>
      <c r="Z9" s="25">
        <f>IFERROR(Y9/$F9,0)</f>
        <v>0</v>
      </c>
      <c r="AA9" s="123"/>
      <c r="AB9" s="125"/>
      <c r="AC9" s="26">
        <f>IFERROR(AB9/$F9,0)</f>
        <v>0</v>
      </c>
      <c r="AD9" s="125"/>
      <c r="AE9" s="26">
        <f>IFERROR(AD9/$F9,0)</f>
        <v>0</v>
      </c>
      <c r="AF9" s="125"/>
      <c r="AG9" s="125"/>
      <c r="AH9" s="26">
        <f>IFERROR(AG9/$F9,0)</f>
        <v>0</v>
      </c>
      <c r="AI9" s="125"/>
      <c r="AJ9" s="26">
        <f>IFERROR(AI9/$F9,0)</f>
        <v>0</v>
      </c>
      <c r="AK9" s="125"/>
      <c r="AL9" s="125">
        <v>1</v>
      </c>
      <c r="AM9" s="26">
        <f>IFERROR(AL9/$F9,0)</f>
        <v>0.5</v>
      </c>
      <c r="AN9" s="125"/>
      <c r="AO9" s="27">
        <f>IFERROR(AN9/$F9,0)</f>
        <v>0</v>
      </c>
      <c r="AP9" s="126"/>
      <c r="AQ9" s="126"/>
      <c r="AR9" s="27">
        <f>IFERROR(AQ9/$F9,0)</f>
        <v>0</v>
      </c>
      <c r="AS9" s="126"/>
      <c r="AT9" s="27">
        <f>IFERROR(AS9/$F9,0)</f>
        <v>0</v>
      </c>
      <c r="AU9" s="126"/>
      <c r="AV9" s="126"/>
      <c r="AW9" s="27">
        <f>IFERROR(AV9/$F9,0)</f>
        <v>0</v>
      </c>
      <c r="AX9" s="126"/>
      <c r="AY9" s="27">
        <f>IFERROR(AX9/$F9,0)</f>
        <v>0</v>
      </c>
      <c r="AZ9" s="126"/>
      <c r="BA9" s="126"/>
      <c r="BB9" s="27">
        <f>IFERROR(BA9/$F9,0)</f>
        <v>0</v>
      </c>
      <c r="BC9" s="126"/>
      <c r="BD9" s="27">
        <f>IFERROR(BC9/$F9,0)</f>
        <v>0</v>
      </c>
      <c r="BE9" s="126"/>
      <c r="BF9" s="126"/>
      <c r="BG9" s="27">
        <f>IFERROR(BF9/$F9,0)</f>
        <v>0</v>
      </c>
      <c r="BH9" s="126"/>
      <c r="BI9" s="27">
        <f>IFERROR(BH9/$F9,0)</f>
        <v>0</v>
      </c>
      <c r="BJ9" s="126"/>
      <c r="BK9" s="126">
        <v>1</v>
      </c>
      <c r="BL9" s="27">
        <f>IFERROR(BK9/$F9,0)</f>
        <v>0.5</v>
      </c>
      <c r="BM9" s="126"/>
      <c r="BN9" s="27">
        <f>IFERROR(BM9/$F9,0)</f>
        <v>0</v>
      </c>
      <c r="BO9" s="126"/>
      <c r="BP9" s="126">
        <f t="shared" ref="BP9" si="0">SUM(BM9,BH9,BC9,AX9,AS9,AN9,AI9,AD9,Y9,T9,O9,J9)</f>
        <v>0</v>
      </c>
      <c r="BQ9" s="28">
        <f>SUM(BN9,BI9,BD9,AY9,AT9,AO9,AJ9,AE9,Z9,U9,P9,K9)</f>
        <v>0</v>
      </c>
    </row>
    <row r="10" spans="1:69" ht="60" customHeight="1" x14ac:dyDescent="0.25">
      <c r="A10" s="116"/>
      <c r="B10" s="317" t="s">
        <v>398</v>
      </c>
      <c r="C10" s="318"/>
      <c r="D10" s="144" t="s">
        <v>396</v>
      </c>
      <c r="E10" s="144" t="s">
        <v>399</v>
      </c>
      <c r="F10" s="146">
        <f t="shared" ref="F10:G12" si="1">H10+M10+R10+W10+AB10+AG10+AL10+AQ10+AV10+BA10+BF10+BK10</f>
        <v>2</v>
      </c>
      <c r="G10" s="41">
        <f t="shared" si="1"/>
        <v>1</v>
      </c>
      <c r="H10" s="146"/>
      <c r="I10" s="29">
        <f t="shared" ref="I10:I12" si="2">IFERROR(H10/$F10,0)</f>
        <v>0</v>
      </c>
      <c r="J10" s="147"/>
      <c r="K10" s="29">
        <f t="shared" ref="K10:K12" si="3">IFERROR(J10/$F10,0)</f>
        <v>0</v>
      </c>
      <c r="L10" s="147"/>
      <c r="M10" s="147"/>
      <c r="N10" s="29">
        <f t="shared" ref="N10:N12" si="4">IFERROR(M10/$F10,0)</f>
        <v>0</v>
      </c>
      <c r="O10" s="147"/>
      <c r="P10" s="29">
        <f t="shared" ref="P10:P12" si="5">IFERROR(O10/$F10,0)</f>
        <v>0</v>
      </c>
      <c r="Q10" s="147"/>
      <c r="R10" s="147"/>
      <c r="S10" s="29">
        <f t="shared" ref="S10:S12" si="6">IFERROR(R10/$F10,0)</f>
        <v>0</v>
      </c>
      <c r="T10" s="147"/>
      <c r="U10" s="29">
        <f t="shared" ref="U10:U12" si="7">IFERROR(T10/$F10,0)</f>
        <v>0</v>
      </c>
      <c r="V10" s="147"/>
      <c r="W10" s="147"/>
      <c r="X10" s="29">
        <f t="shared" ref="X10:X12" si="8">IFERROR(W10/$F10,0)</f>
        <v>0</v>
      </c>
      <c r="Y10" s="147"/>
      <c r="Z10" s="30">
        <f t="shared" ref="Z10:Z12" si="9">IFERROR(Y10/$F10,0)</f>
        <v>0</v>
      </c>
      <c r="AA10" s="148"/>
      <c r="AB10" s="148"/>
      <c r="AC10" s="30">
        <f t="shared" ref="AC10:AC12" si="10">IFERROR(AB10/$F10,0)</f>
        <v>0</v>
      </c>
      <c r="AD10" s="148"/>
      <c r="AE10" s="30">
        <f t="shared" ref="AE10:AE12" si="11">IFERROR(AD10/$F10,0)</f>
        <v>0</v>
      </c>
      <c r="AF10" s="148"/>
      <c r="AG10" s="148"/>
      <c r="AH10" s="30">
        <f t="shared" ref="AH10:AH12" si="12">IFERROR(AG10/$F10,0)</f>
        <v>0</v>
      </c>
      <c r="AI10" s="148"/>
      <c r="AJ10" s="30">
        <f t="shared" ref="AJ10:AJ12" si="13">IFERROR(AI10/$F10,0)</f>
        <v>0</v>
      </c>
      <c r="AK10" s="148"/>
      <c r="AL10" s="148">
        <v>1</v>
      </c>
      <c r="AM10" s="30">
        <f t="shared" ref="AM10:AM12" si="14">IFERROR(AL10/$F10,0)</f>
        <v>0.5</v>
      </c>
      <c r="AN10" s="148"/>
      <c r="AO10" s="31">
        <f t="shared" ref="AO10:AO12" si="15">IFERROR(AN10/$F10,0)</f>
        <v>0</v>
      </c>
      <c r="AP10" s="149"/>
      <c r="AQ10" s="149"/>
      <c r="AR10" s="31">
        <f t="shared" ref="AR10:AR12" si="16">IFERROR(AQ10/$F10,0)</f>
        <v>0</v>
      </c>
      <c r="AS10" s="149"/>
      <c r="AT10" s="31">
        <f t="shared" ref="AT10:AT12" si="17">IFERROR(AS10/$F10,0)</f>
        <v>0</v>
      </c>
      <c r="AU10" s="149"/>
      <c r="AV10" s="149"/>
      <c r="AW10" s="31">
        <f t="shared" ref="AW10:AW12" si="18">IFERROR(AV10/$F10,0)</f>
        <v>0</v>
      </c>
      <c r="AX10" s="149"/>
      <c r="AY10" s="31">
        <f t="shared" ref="AY10:AY12" si="19">IFERROR(AX10/$F10,0)</f>
        <v>0</v>
      </c>
      <c r="AZ10" s="149"/>
      <c r="BA10" s="149"/>
      <c r="BB10" s="31">
        <f t="shared" ref="BB10:BB12" si="20">IFERROR(BA10/$F10,0)</f>
        <v>0</v>
      </c>
      <c r="BC10" s="149"/>
      <c r="BD10" s="31">
        <f t="shared" ref="BD10:BD12" si="21">IFERROR(BC10/$F10,0)</f>
        <v>0</v>
      </c>
      <c r="BE10" s="149"/>
      <c r="BF10" s="149"/>
      <c r="BG10" s="31">
        <f t="shared" ref="BG10:BG12" si="22">IFERROR(BF10/$F10,0)</f>
        <v>0</v>
      </c>
      <c r="BH10" s="149"/>
      <c r="BI10" s="31">
        <f t="shared" ref="BI10:BI12" si="23">IFERROR(BH10/$F10,0)</f>
        <v>0</v>
      </c>
      <c r="BJ10" s="149"/>
      <c r="BK10" s="149">
        <v>1</v>
      </c>
      <c r="BL10" s="31">
        <f t="shared" ref="BL10:BL12" si="24">IFERROR(BK10/$F10,0)</f>
        <v>0.5</v>
      </c>
      <c r="BM10" s="149"/>
      <c r="BN10" s="31">
        <f t="shared" ref="BN10:BN12" si="25">IFERROR(BM10/$F10,0)</f>
        <v>0</v>
      </c>
      <c r="BO10" s="149"/>
      <c r="BP10" s="149">
        <f t="shared" ref="BP10:BP12" si="26">SUM(BM10,BH10,BC10,AX10,AS10,AN10,AI10,AD10,Y10,T10,O10,J10)</f>
        <v>0</v>
      </c>
      <c r="BQ10" s="32">
        <f t="shared" ref="BQ10:BQ12" si="27">SUM(BN10,BI10,BD10,AY10,AT10,AO10,AJ10,AE10,Z10,U10,P10,K10)</f>
        <v>0</v>
      </c>
    </row>
    <row r="11" spans="1:69" ht="54" customHeight="1" x14ac:dyDescent="0.25">
      <c r="A11" s="113"/>
      <c r="B11" s="317" t="s">
        <v>400</v>
      </c>
      <c r="C11" s="318"/>
      <c r="D11" s="144" t="s">
        <v>396</v>
      </c>
      <c r="E11" s="144" t="s">
        <v>401</v>
      </c>
      <c r="F11" s="146">
        <f t="shared" si="1"/>
        <v>2</v>
      </c>
      <c r="G11" s="41">
        <f t="shared" si="1"/>
        <v>1</v>
      </c>
      <c r="H11" s="146"/>
      <c r="I11" s="29">
        <f t="shared" si="2"/>
        <v>0</v>
      </c>
      <c r="J11" s="147"/>
      <c r="K11" s="29">
        <f t="shared" si="3"/>
        <v>0</v>
      </c>
      <c r="L11" s="147"/>
      <c r="M11" s="147"/>
      <c r="N11" s="29">
        <f t="shared" si="4"/>
        <v>0</v>
      </c>
      <c r="O11" s="147"/>
      <c r="P11" s="29">
        <f t="shared" si="5"/>
        <v>0</v>
      </c>
      <c r="Q11" s="147"/>
      <c r="R11" s="147"/>
      <c r="S11" s="29">
        <f t="shared" si="6"/>
        <v>0</v>
      </c>
      <c r="T11" s="147"/>
      <c r="U11" s="29">
        <f t="shared" si="7"/>
        <v>0</v>
      </c>
      <c r="V11" s="147"/>
      <c r="W11" s="147"/>
      <c r="X11" s="29">
        <f t="shared" si="8"/>
        <v>0</v>
      </c>
      <c r="Y11" s="147"/>
      <c r="Z11" s="30">
        <f t="shared" si="9"/>
        <v>0</v>
      </c>
      <c r="AA11" s="148"/>
      <c r="AB11" s="148"/>
      <c r="AC11" s="30">
        <f t="shared" si="10"/>
        <v>0</v>
      </c>
      <c r="AD11" s="148"/>
      <c r="AE11" s="30">
        <f t="shared" si="11"/>
        <v>0</v>
      </c>
      <c r="AF11" s="148"/>
      <c r="AG11" s="148"/>
      <c r="AH11" s="30">
        <f t="shared" si="12"/>
        <v>0</v>
      </c>
      <c r="AI11" s="148"/>
      <c r="AJ11" s="30">
        <f t="shared" si="13"/>
        <v>0</v>
      </c>
      <c r="AK11" s="148"/>
      <c r="AL11" s="148">
        <v>1</v>
      </c>
      <c r="AM11" s="30">
        <f t="shared" si="14"/>
        <v>0.5</v>
      </c>
      <c r="AN11" s="148"/>
      <c r="AO11" s="31">
        <f t="shared" si="15"/>
        <v>0</v>
      </c>
      <c r="AP11" s="149"/>
      <c r="AQ11" s="149"/>
      <c r="AR11" s="31">
        <f t="shared" si="16"/>
        <v>0</v>
      </c>
      <c r="AS11" s="149"/>
      <c r="AT11" s="31">
        <f t="shared" si="17"/>
        <v>0</v>
      </c>
      <c r="AU11" s="149"/>
      <c r="AV11" s="149"/>
      <c r="AW11" s="31">
        <f t="shared" si="18"/>
        <v>0</v>
      </c>
      <c r="AX11" s="149"/>
      <c r="AY11" s="31">
        <f t="shared" si="19"/>
        <v>0</v>
      </c>
      <c r="AZ11" s="149"/>
      <c r="BA11" s="149"/>
      <c r="BB11" s="31">
        <f t="shared" si="20"/>
        <v>0</v>
      </c>
      <c r="BC11" s="149"/>
      <c r="BD11" s="31">
        <f t="shared" si="21"/>
        <v>0</v>
      </c>
      <c r="BE11" s="149"/>
      <c r="BF11" s="149"/>
      <c r="BG11" s="31">
        <f t="shared" si="22"/>
        <v>0</v>
      </c>
      <c r="BH11" s="149"/>
      <c r="BI11" s="31">
        <f t="shared" si="23"/>
        <v>0</v>
      </c>
      <c r="BJ11" s="149"/>
      <c r="BK11" s="149">
        <v>1</v>
      </c>
      <c r="BL11" s="31">
        <f t="shared" si="24"/>
        <v>0.5</v>
      </c>
      <c r="BM11" s="149"/>
      <c r="BN11" s="31">
        <f t="shared" si="25"/>
        <v>0</v>
      </c>
      <c r="BO11" s="149"/>
      <c r="BP11" s="149">
        <f t="shared" si="26"/>
        <v>0</v>
      </c>
      <c r="BQ11" s="32">
        <f t="shared" si="27"/>
        <v>0</v>
      </c>
    </row>
    <row r="12" spans="1:69" ht="61.5" customHeight="1" thickBot="1" x14ac:dyDescent="0.3">
      <c r="A12" s="113"/>
      <c r="B12" s="317" t="s">
        <v>402</v>
      </c>
      <c r="C12" s="318"/>
      <c r="D12" s="144" t="s">
        <v>396</v>
      </c>
      <c r="E12" s="144" t="s">
        <v>403</v>
      </c>
      <c r="F12" s="146">
        <f t="shared" si="1"/>
        <v>2</v>
      </c>
      <c r="G12" s="41">
        <f t="shared" si="1"/>
        <v>1</v>
      </c>
      <c r="H12" s="146"/>
      <c r="I12" s="29">
        <f t="shared" si="2"/>
        <v>0</v>
      </c>
      <c r="J12" s="147"/>
      <c r="K12" s="29">
        <f t="shared" si="3"/>
        <v>0</v>
      </c>
      <c r="L12" s="147"/>
      <c r="M12" s="150"/>
      <c r="N12" s="29">
        <f t="shared" si="4"/>
        <v>0</v>
      </c>
      <c r="O12" s="151"/>
      <c r="P12" s="33">
        <f t="shared" si="5"/>
        <v>0</v>
      </c>
      <c r="Q12" s="147"/>
      <c r="R12" s="150"/>
      <c r="S12" s="29">
        <f t="shared" si="6"/>
        <v>0</v>
      </c>
      <c r="T12" s="150"/>
      <c r="U12" s="29">
        <f t="shared" si="7"/>
        <v>0</v>
      </c>
      <c r="V12" s="147"/>
      <c r="W12" s="150"/>
      <c r="X12" s="29">
        <f t="shared" si="8"/>
        <v>0</v>
      </c>
      <c r="Y12" s="150"/>
      <c r="Z12" s="30">
        <f t="shared" si="9"/>
        <v>0</v>
      </c>
      <c r="AA12" s="148"/>
      <c r="AB12" s="148"/>
      <c r="AC12" s="30">
        <f t="shared" si="10"/>
        <v>0</v>
      </c>
      <c r="AD12" s="148"/>
      <c r="AE12" s="30">
        <f t="shared" si="11"/>
        <v>0</v>
      </c>
      <c r="AF12" s="148"/>
      <c r="AG12" s="148"/>
      <c r="AH12" s="30">
        <f t="shared" si="12"/>
        <v>0</v>
      </c>
      <c r="AI12" s="148"/>
      <c r="AJ12" s="30">
        <f t="shared" si="13"/>
        <v>0</v>
      </c>
      <c r="AK12" s="148"/>
      <c r="AL12" s="148">
        <v>1</v>
      </c>
      <c r="AM12" s="30">
        <f t="shared" si="14"/>
        <v>0.5</v>
      </c>
      <c r="AN12" s="148"/>
      <c r="AO12" s="31">
        <f t="shared" si="15"/>
        <v>0</v>
      </c>
      <c r="AP12" s="149"/>
      <c r="AQ12" s="149"/>
      <c r="AR12" s="31">
        <f t="shared" si="16"/>
        <v>0</v>
      </c>
      <c r="AS12" s="149"/>
      <c r="AT12" s="31">
        <f t="shared" si="17"/>
        <v>0</v>
      </c>
      <c r="AU12" s="149"/>
      <c r="AV12" s="149"/>
      <c r="AW12" s="31">
        <f t="shared" si="18"/>
        <v>0</v>
      </c>
      <c r="AX12" s="149"/>
      <c r="AY12" s="31">
        <f t="shared" si="19"/>
        <v>0</v>
      </c>
      <c r="AZ12" s="149"/>
      <c r="BA12" s="149"/>
      <c r="BB12" s="31">
        <f t="shared" si="20"/>
        <v>0</v>
      </c>
      <c r="BC12" s="149"/>
      <c r="BD12" s="31">
        <f t="shared" si="21"/>
        <v>0</v>
      </c>
      <c r="BE12" s="149"/>
      <c r="BF12" s="149"/>
      <c r="BG12" s="31">
        <f t="shared" si="22"/>
        <v>0</v>
      </c>
      <c r="BH12" s="149"/>
      <c r="BI12" s="31">
        <f t="shared" si="23"/>
        <v>0</v>
      </c>
      <c r="BJ12" s="149"/>
      <c r="BK12" s="149">
        <v>1</v>
      </c>
      <c r="BL12" s="31">
        <f t="shared" si="24"/>
        <v>0.5</v>
      </c>
      <c r="BM12" s="149"/>
      <c r="BN12" s="31">
        <f t="shared" si="25"/>
        <v>0</v>
      </c>
      <c r="BO12" s="149"/>
      <c r="BP12" s="149">
        <f t="shared" si="26"/>
        <v>0</v>
      </c>
      <c r="BQ12" s="32">
        <f t="shared" si="27"/>
        <v>0</v>
      </c>
    </row>
    <row r="13" spans="1:69" s="113" customFormat="1" ht="15.75" thickBot="1" x14ac:dyDescent="0.3">
      <c r="F13" s="127"/>
      <c r="G13" s="128">
        <f>AVERAGE(G9:G12)</f>
        <v>1</v>
      </c>
      <c r="H13" s="129"/>
      <c r="I13" s="38">
        <f>AVERAGE(I9:I12)</f>
        <v>0</v>
      </c>
      <c r="J13" s="129"/>
      <c r="K13" s="128">
        <f>AVERAGE(K9:K12)</f>
        <v>0</v>
      </c>
      <c r="L13" s="129"/>
      <c r="M13" s="129"/>
      <c r="N13" s="38">
        <f>AVERAGE(N9:N12)</f>
        <v>0</v>
      </c>
      <c r="O13" s="129"/>
      <c r="P13" s="38">
        <f>AVERAGE(P9:P12)</f>
        <v>0</v>
      </c>
      <c r="Q13" s="129"/>
      <c r="R13" s="129"/>
      <c r="S13" s="38">
        <f>AVERAGE(S9:S12)</f>
        <v>0</v>
      </c>
      <c r="T13" s="129"/>
      <c r="U13" s="38">
        <f>AVERAGE(U9:U12)</f>
        <v>0</v>
      </c>
      <c r="V13" s="129"/>
      <c r="W13" s="129"/>
      <c r="X13" s="38">
        <f>AVERAGE(X9:X12)</f>
        <v>0</v>
      </c>
      <c r="Y13" s="129"/>
      <c r="Z13" s="38">
        <f>AVERAGE(Z9:Z12)</f>
        <v>0</v>
      </c>
      <c r="AA13" s="129"/>
      <c r="AB13" s="129"/>
      <c r="AC13" s="38">
        <f>AVERAGE(AC9:AC12)</f>
        <v>0</v>
      </c>
      <c r="AD13" s="129"/>
      <c r="AE13" s="38">
        <f>AVERAGE(AE9:AE12)</f>
        <v>0</v>
      </c>
      <c r="AF13" s="129"/>
      <c r="AG13" s="129"/>
      <c r="AH13" s="38">
        <f>AVERAGE(AH9:AH12)</f>
        <v>0</v>
      </c>
      <c r="AI13" s="129"/>
      <c r="AJ13" s="38">
        <f>AVERAGE(AJ9:AJ12)</f>
        <v>0</v>
      </c>
      <c r="AK13" s="129"/>
      <c r="AL13" s="129"/>
      <c r="AM13" s="38">
        <f>AVERAGE(AM9:AM12)</f>
        <v>0.5</v>
      </c>
      <c r="AN13" s="129"/>
      <c r="AO13" s="38">
        <f>AVERAGE(AO9:AO12)</f>
        <v>0</v>
      </c>
      <c r="AP13" s="129"/>
      <c r="AQ13" s="129"/>
      <c r="AR13" s="38">
        <f>AVERAGE(AR9:AR12)</f>
        <v>0</v>
      </c>
      <c r="AS13" s="129"/>
      <c r="AT13" s="38">
        <f>AVERAGE(AT9:AT12)</f>
        <v>0</v>
      </c>
      <c r="AU13" s="129"/>
      <c r="AV13" s="129"/>
      <c r="AW13" s="38">
        <f>AVERAGE(AW9:AW12)</f>
        <v>0</v>
      </c>
      <c r="AX13" s="129"/>
      <c r="AY13" s="38">
        <f>AVERAGE(AY9:AY12)</f>
        <v>0</v>
      </c>
      <c r="AZ13" s="129"/>
      <c r="BA13" s="129"/>
      <c r="BB13" s="38">
        <f>AVERAGE(BB9:BB12)</f>
        <v>0</v>
      </c>
      <c r="BC13" s="129"/>
      <c r="BD13" s="38">
        <f>AVERAGE(BD9:BD12)</f>
        <v>0</v>
      </c>
      <c r="BE13" s="129"/>
      <c r="BF13" s="129"/>
      <c r="BG13" s="38">
        <f>AVERAGE(BG9:BG12)</f>
        <v>0</v>
      </c>
      <c r="BH13" s="129"/>
      <c r="BI13" s="129">
        <f>AVERAGE(BI9:BI12)</f>
        <v>0</v>
      </c>
      <c r="BJ13" s="129"/>
      <c r="BK13" s="129"/>
      <c r="BL13" s="38">
        <f>AVERAGE(BL9:BL12)</f>
        <v>0.5</v>
      </c>
      <c r="BM13" s="129"/>
      <c r="BN13" s="128">
        <f>AVERAGE(BN9:BN12)</f>
        <v>0</v>
      </c>
      <c r="BO13" s="129"/>
      <c r="BP13" s="129"/>
      <c r="BQ13" s="39">
        <f>AVERAGE(BQ9:BQ12)</f>
        <v>0</v>
      </c>
    </row>
    <row r="14" spans="1:69" s="113" customFormat="1" x14ac:dyDescent="0.25">
      <c r="AR14" s="54"/>
    </row>
    <row r="15" spans="1:69" s="113" customFormat="1" x14ac:dyDescent="0.25"/>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row r="104" s="113" customFormat="1" x14ac:dyDescent="0.25"/>
  </sheetData>
  <sheetProtection algorithmName="SHA-512" hashValue="8hF9E/++ts4fOIdkmFIrutQGgFptbMikUMBrWqpTot6W114LHRmAhi0vBBYwTIgfat5W2LuZzyHfHpQFwXw0WQ==" saltValue="p3SKHtCRHAVSdTqmB1QAgQ==" spinCount="100000" sheet="1" objects="1" scenarios="1" sort="0" autoFilter="0"/>
  <mergeCells count="29">
    <mergeCell ref="B10:C10"/>
    <mergeCell ref="B11:C11"/>
    <mergeCell ref="B12:C12"/>
    <mergeCell ref="B6:C8"/>
    <mergeCell ref="D6:D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E6:E8"/>
    <mergeCell ref="F6:F8"/>
    <mergeCell ref="B1:S1"/>
    <mergeCell ref="U1:X1"/>
    <mergeCell ref="C3:S3"/>
    <mergeCell ref="T3:Y3"/>
    <mergeCell ref="B4:Y4"/>
  </mergeCells>
  <conditionalFormatting sqref="BQ9:BQ13">
    <cfRule type="cellIs" dxfId="3"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5816-2D4F-4E57-9423-24BA1D6B3908}">
  <sheetPr codeName="Hoja22">
    <tabColor rgb="FF6EB993"/>
  </sheetPr>
  <dimension ref="A1:BQ106"/>
  <sheetViews>
    <sheetView zoomScale="90" zoomScaleNormal="90" workbookViewId="0"/>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146</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69" t="s">
        <v>404</v>
      </c>
      <c r="D3" s="270"/>
      <c r="E3" s="270"/>
      <c r="F3" s="270"/>
      <c r="G3" s="270"/>
      <c r="H3" s="270"/>
      <c r="I3" s="270"/>
      <c r="J3" s="270"/>
      <c r="K3" s="270"/>
      <c r="L3" s="270"/>
      <c r="M3" s="270"/>
      <c r="N3" s="270"/>
      <c r="O3" s="270"/>
      <c r="P3" s="270"/>
      <c r="Q3" s="270"/>
      <c r="R3" s="270"/>
      <c r="S3" s="271"/>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60.75" customHeight="1" x14ac:dyDescent="0.25">
      <c r="A9" s="116"/>
      <c r="B9" s="274" t="s">
        <v>405</v>
      </c>
      <c r="C9" s="307" t="s">
        <v>406</v>
      </c>
      <c r="D9" s="121" t="s">
        <v>407</v>
      </c>
      <c r="E9" s="143" t="s">
        <v>408</v>
      </c>
      <c r="F9" s="122">
        <f>H9+M9+R9+W9+AB9+AG9+AL9+AQ9+AV9+BA9+BF9+BK9</f>
        <v>70</v>
      </c>
      <c r="G9" s="40">
        <f>I9+N9+S9+X9+AC9+AH9+AM9+AR9+AW9+BB9+BG9+BL9</f>
        <v>1</v>
      </c>
      <c r="H9" s="122"/>
      <c r="I9" s="25">
        <f>IFERROR(H9/$F9,0)</f>
        <v>0</v>
      </c>
      <c r="J9" s="123"/>
      <c r="K9" s="25">
        <f>IFERROR(J9/$F9,0)</f>
        <v>0</v>
      </c>
      <c r="L9" s="123"/>
      <c r="M9" s="123">
        <v>11</v>
      </c>
      <c r="N9" s="25">
        <f>IFERROR(M9/$F9,0)</f>
        <v>0.15714285714285714</v>
      </c>
      <c r="O9" s="123"/>
      <c r="P9" s="25">
        <f>IFERROR(O9/$F9,0)</f>
        <v>0</v>
      </c>
      <c r="Q9" s="123"/>
      <c r="R9" s="132"/>
      <c r="S9" s="25">
        <f>IFERROR(R9/$F9,0)</f>
        <v>0</v>
      </c>
      <c r="T9" s="123"/>
      <c r="U9" s="25">
        <f>IFERROR(T9/$F9,0)</f>
        <v>0</v>
      </c>
      <c r="V9" s="123"/>
      <c r="W9" s="123">
        <v>11</v>
      </c>
      <c r="X9" s="25">
        <f>IFERROR(W9/$F9,0)</f>
        <v>0.15714285714285714</v>
      </c>
      <c r="Y9" s="123"/>
      <c r="Z9" s="25">
        <f>IFERROR(Y9/$F9,0)</f>
        <v>0</v>
      </c>
      <c r="AA9" s="123"/>
      <c r="AB9" s="125"/>
      <c r="AC9" s="26">
        <f>IFERROR(AB9/$F9,0)</f>
        <v>0</v>
      </c>
      <c r="AD9" s="125"/>
      <c r="AE9" s="25">
        <f>IFERROR(AD9/$F9,0)</f>
        <v>0</v>
      </c>
      <c r="AF9" s="125"/>
      <c r="AG9" s="125">
        <v>10</v>
      </c>
      <c r="AH9" s="26">
        <f>IFERROR(AG9/$F9,0)</f>
        <v>0.14285714285714285</v>
      </c>
      <c r="AI9" s="125"/>
      <c r="AJ9" s="25">
        <f>IFERROR(AI9/$F9,0)</f>
        <v>0</v>
      </c>
      <c r="AK9" s="125"/>
      <c r="AL9" s="125"/>
      <c r="AM9" s="26">
        <f>IFERROR(AL9/$F9,0)</f>
        <v>0</v>
      </c>
      <c r="AN9" s="125"/>
      <c r="AO9" s="25">
        <f>IFERROR(AN9/$F9,0)</f>
        <v>0</v>
      </c>
      <c r="AP9" s="126"/>
      <c r="AQ9" s="126">
        <v>16</v>
      </c>
      <c r="AR9" s="27">
        <f>IFERROR(AQ9/$F9,0)</f>
        <v>0.22857142857142856</v>
      </c>
      <c r="AS9" s="126"/>
      <c r="AT9" s="25">
        <f>IFERROR(AS9/$F9,0)</f>
        <v>0</v>
      </c>
      <c r="AU9" s="126"/>
      <c r="AV9" s="126"/>
      <c r="AW9" s="27">
        <f>IFERROR(AV9/$F9,0)</f>
        <v>0</v>
      </c>
      <c r="AX9" s="126"/>
      <c r="AY9" s="25">
        <f>IFERROR(AX9/$F9,0)</f>
        <v>0</v>
      </c>
      <c r="AZ9" s="126"/>
      <c r="BA9" s="126">
        <v>13</v>
      </c>
      <c r="BB9" s="27">
        <f>IFERROR(BA9/$F9,0)</f>
        <v>0.18571428571428572</v>
      </c>
      <c r="BC9" s="126"/>
      <c r="BD9" s="25">
        <f>IFERROR(BC9/$F9,0)</f>
        <v>0</v>
      </c>
      <c r="BE9" s="126"/>
      <c r="BF9" s="126"/>
      <c r="BG9" s="27">
        <f>IFERROR(BF9/$F9,0)</f>
        <v>0</v>
      </c>
      <c r="BH9" s="126"/>
      <c r="BI9" s="25">
        <f>IFERROR(BH9/$F9,0)</f>
        <v>0</v>
      </c>
      <c r="BJ9" s="126"/>
      <c r="BK9" s="126">
        <v>9</v>
      </c>
      <c r="BL9" s="27">
        <f>IFERROR(BK9/$F9,0)</f>
        <v>0.12857142857142856</v>
      </c>
      <c r="BM9" s="126"/>
      <c r="BN9" s="27">
        <f>IFERROR(BM9/$F9,0)</f>
        <v>0</v>
      </c>
      <c r="BO9" s="126"/>
      <c r="BP9" s="126">
        <f t="shared" ref="BP9" si="0">SUM(BM9,BH9,BC9,AX9,AS9,AN9,AI9,AD9,Y9,T9,O9,J9)</f>
        <v>0</v>
      </c>
      <c r="BQ9" s="28">
        <f>SUM(BN9,BI9,BD9,AY9,AT9,AO9,AJ9,AE9,Z9,U9,P9,K9)</f>
        <v>0</v>
      </c>
    </row>
    <row r="10" spans="1:69" ht="60" customHeight="1" x14ac:dyDescent="0.25">
      <c r="A10" s="116"/>
      <c r="B10" s="276" t="s">
        <v>409</v>
      </c>
      <c r="C10" s="287" t="s">
        <v>410</v>
      </c>
      <c r="D10" s="144" t="s">
        <v>411</v>
      </c>
      <c r="E10" s="145" t="s">
        <v>412</v>
      </c>
      <c r="F10" s="146">
        <f t="shared" ref="F10:F13" si="1">H10+M10+R10+W10+AB10+AG10+AL10+AQ10+AV10+BA10+BF10+BK10</f>
        <v>2</v>
      </c>
      <c r="G10" s="41">
        <f t="shared" ref="G10:G14" si="2">I10+N10+S10+X10+AC10+AH10+AM10+AR10+AW10+BB10+BG10+BL10</f>
        <v>1</v>
      </c>
      <c r="H10" s="146">
        <v>1</v>
      </c>
      <c r="I10" s="29">
        <f>IFERROR(H10/$F10,0)</f>
        <v>0.5</v>
      </c>
      <c r="J10" s="147"/>
      <c r="K10" s="29">
        <f t="shared" ref="K10:K14" si="3">IFERROR(J10/$F10,0)</f>
        <v>0</v>
      </c>
      <c r="L10" s="147"/>
      <c r="M10" s="147"/>
      <c r="N10" s="29">
        <f t="shared" ref="N10:N14" si="4">IFERROR(M10/$F10,0)</f>
        <v>0</v>
      </c>
      <c r="O10" s="147"/>
      <c r="P10" s="29">
        <f t="shared" ref="P10:P14" si="5">IFERROR(O10/$F10,0)</f>
        <v>0</v>
      </c>
      <c r="Q10" s="147"/>
      <c r="R10" s="147"/>
      <c r="S10" s="29">
        <f t="shared" ref="S10:S14" si="6">IFERROR(R10/$F10,0)</f>
        <v>0</v>
      </c>
      <c r="T10" s="147"/>
      <c r="U10" s="29">
        <f t="shared" ref="U10:U14" si="7">IFERROR(T10/$F10,0)</f>
        <v>0</v>
      </c>
      <c r="V10" s="147"/>
      <c r="W10" s="147"/>
      <c r="X10" s="29">
        <f t="shared" ref="X10:X14" si="8">IFERROR(W10/$F10,0)</f>
        <v>0</v>
      </c>
      <c r="Y10" s="147"/>
      <c r="Z10" s="30">
        <f t="shared" ref="Z10:Z13" si="9">IFERROR(Y10/$F10,0)</f>
        <v>0</v>
      </c>
      <c r="AA10" s="148"/>
      <c r="AB10" s="148"/>
      <c r="AC10" s="30">
        <f t="shared" ref="AC10:AC13" si="10">IFERROR(AB10/$F10,0)</f>
        <v>0</v>
      </c>
      <c r="AD10" s="148"/>
      <c r="AE10" s="30">
        <f t="shared" ref="AE10:AE14" si="11">IFERROR(AD10/$F10,0)</f>
        <v>0</v>
      </c>
      <c r="AF10" s="148"/>
      <c r="AG10" s="148">
        <v>1</v>
      </c>
      <c r="AH10" s="30">
        <f t="shared" ref="AH10:AH13" si="12">IFERROR(AG10/$F10,0)</f>
        <v>0.5</v>
      </c>
      <c r="AI10" s="148"/>
      <c r="AJ10" s="30">
        <f t="shared" ref="AJ10:AJ14" si="13">IFERROR(AI10/$F10,0)</f>
        <v>0</v>
      </c>
      <c r="AK10" s="148"/>
      <c r="AL10" s="148"/>
      <c r="AM10" s="30">
        <f t="shared" ref="AM10:AM14" si="14">IFERROR(AL10/$F10,0)</f>
        <v>0</v>
      </c>
      <c r="AN10" s="148"/>
      <c r="AO10" s="31">
        <f t="shared" ref="AO10:AO14" si="15">IFERROR(AN10/$F10,0)</f>
        <v>0</v>
      </c>
      <c r="AP10" s="149"/>
      <c r="AQ10" s="149"/>
      <c r="AR10" s="31">
        <f t="shared" ref="AR10:AR13" si="16">IFERROR(AQ10/$F10,0)</f>
        <v>0</v>
      </c>
      <c r="AS10" s="149"/>
      <c r="AT10" s="31">
        <f>IFERROR(AS10/$F10,0)</f>
        <v>0</v>
      </c>
      <c r="AU10" s="149"/>
      <c r="AV10" s="149"/>
      <c r="AW10" s="31">
        <f t="shared" ref="AW10:AW14" si="17">IFERROR(AV10/$F10,0)</f>
        <v>0</v>
      </c>
      <c r="AX10" s="149"/>
      <c r="AY10" s="31">
        <f>IFERROR(AX10/$F10,0)</f>
        <v>0</v>
      </c>
      <c r="AZ10" s="149"/>
      <c r="BA10" s="149"/>
      <c r="BB10" s="31">
        <f t="shared" ref="BB10:BB14" si="18">IFERROR(BA10/$F10,0)</f>
        <v>0</v>
      </c>
      <c r="BC10" s="149"/>
      <c r="BD10" s="31">
        <f t="shared" ref="BD10:BD14" si="19">IFERROR(BC10/$F10,0)</f>
        <v>0</v>
      </c>
      <c r="BE10" s="149"/>
      <c r="BF10" s="149"/>
      <c r="BG10" s="31">
        <f t="shared" ref="BG10:BG14" si="20">IFERROR(BF10/$F10,0)</f>
        <v>0</v>
      </c>
      <c r="BH10" s="149"/>
      <c r="BI10" s="31">
        <f t="shared" ref="BI10:BI14" si="21">IFERROR(BH10/$F10,0)</f>
        <v>0</v>
      </c>
      <c r="BJ10" s="149"/>
      <c r="BK10" s="149"/>
      <c r="BL10" s="31">
        <f t="shared" ref="BL10:BL14" si="22">IFERROR(BK10/$F10,0)</f>
        <v>0</v>
      </c>
      <c r="BM10" s="149"/>
      <c r="BN10" s="31">
        <f t="shared" ref="BN10:BN13" si="23">IFERROR(BM10/$F10,0)</f>
        <v>0</v>
      </c>
      <c r="BO10" s="149"/>
      <c r="BP10" s="149">
        <f t="shared" ref="BP10:BP14" si="24">SUM(BM10,BH10,BC10,AX10,AS10,AN10,AI10,AD10,Y10,T10,O10,J10)</f>
        <v>0</v>
      </c>
      <c r="BQ10" s="32">
        <f t="shared" ref="BQ10:BQ14" si="25">SUM(BN10,BI10,BD10,AY10,AT10,AO10,AJ10,AE10,Z10,U10,P10,K10)</f>
        <v>0</v>
      </c>
    </row>
    <row r="11" spans="1:69" ht="54" customHeight="1" x14ac:dyDescent="0.25">
      <c r="A11" s="113"/>
      <c r="B11" s="276" t="s">
        <v>413</v>
      </c>
      <c r="C11" s="287" t="s">
        <v>414</v>
      </c>
      <c r="D11" s="144" t="s">
        <v>415</v>
      </c>
      <c r="E11" s="145" t="s">
        <v>416</v>
      </c>
      <c r="F11" s="146">
        <f t="shared" si="1"/>
        <v>3</v>
      </c>
      <c r="G11" s="41">
        <f t="shared" si="2"/>
        <v>1</v>
      </c>
      <c r="H11" s="146">
        <v>1</v>
      </c>
      <c r="I11" s="29">
        <f t="shared" ref="I11:I14" si="26">IFERROR(H11/$F11,0)</f>
        <v>0.33333333333333331</v>
      </c>
      <c r="J11" s="147"/>
      <c r="K11" s="29">
        <f t="shared" si="3"/>
        <v>0</v>
      </c>
      <c r="L11" s="147"/>
      <c r="M11" s="147"/>
      <c r="N11" s="29">
        <f t="shared" si="4"/>
        <v>0</v>
      </c>
      <c r="O11" s="147"/>
      <c r="P11" s="29">
        <f t="shared" si="5"/>
        <v>0</v>
      </c>
      <c r="Q11" s="147"/>
      <c r="R11" s="147"/>
      <c r="S11" s="29">
        <f t="shared" si="6"/>
        <v>0</v>
      </c>
      <c r="T11" s="147"/>
      <c r="U11" s="29">
        <f t="shared" si="7"/>
        <v>0</v>
      </c>
      <c r="V11" s="147"/>
      <c r="W11" s="147"/>
      <c r="X11" s="29">
        <f t="shared" si="8"/>
        <v>0</v>
      </c>
      <c r="Y11" s="147"/>
      <c r="Z11" s="30">
        <f t="shared" si="9"/>
        <v>0</v>
      </c>
      <c r="AA11" s="148"/>
      <c r="AB11" s="148">
        <v>1</v>
      </c>
      <c r="AC11" s="30">
        <f t="shared" si="10"/>
        <v>0.33333333333333331</v>
      </c>
      <c r="AD11" s="148"/>
      <c r="AE11" s="30">
        <f t="shared" si="11"/>
        <v>0</v>
      </c>
      <c r="AF11" s="148"/>
      <c r="AG11" s="148"/>
      <c r="AH11" s="30">
        <f t="shared" si="12"/>
        <v>0</v>
      </c>
      <c r="AI11" s="148"/>
      <c r="AJ11" s="30">
        <f t="shared" si="13"/>
        <v>0</v>
      </c>
      <c r="AK11" s="148"/>
      <c r="AL11" s="148"/>
      <c r="AM11" s="30">
        <f t="shared" si="14"/>
        <v>0</v>
      </c>
      <c r="AN11" s="148"/>
      <c r="AO11" s="31">
        <f t="shared" si="15"/>
        <v>0</v>
      </c>
      <c r="AP11" s="149"/>
      <c r="AQ11" s="149"/>
      <c r="AR11" s="31">
        <f t="shared" si="16"/>
        <v>0</v>
      </c>
      <c r="AS11" s="149"/>
      <c r="AT11" s="31">
        <f t="shared" ref="AT11:AT14" si="27">IFERROR(AS11/$F11,0)</f>
        <v>0</v>
      </c>
      <c r="AU11" s="149"/>
      <c r="AV11" s="149">
        <v>1</v>
      </c>
      <c r="AW11" s="31">
        <f t="shared" si="17"/>
        <v>0.33333333333333331</v>
      </c>
      <c r="AX11" s="149"/>
      <c r="AY11" s="31">
        <f t="shared" ref="AY11:AY14" si="28">IFERROR(AX11/$F11,0)</f>
        <v>0</v>
      </c>
      <c r="AZ11" s="149"/>
      <c r="BA11" s="149"/>
      <c r="BB11" s="31">
        <f t="shared" si="18"/>
        <v>0</v>
      </c>
      <c r="BC11" s="149"/>
      <c r="BD11" s="31">
        <f t="shared" si="19"/>
        <v>0</v>
      </c>
      <c r="BE11" s="149"/>
      <c r="BF11" s="149"/>
      <c r="BG11" s="31">
        <f t="shared" si="20"/>
        <v>0</v>
      </c>
      <c r="BH11" s="149"/>
      <c r="BI11" s="31">
        <f t="shared" si="21"/>
        <v>0</v>
      </c>
      <c r="BJ11" s="149"/>
      <c r="BK11" s="149"/>
      <c r="BL11" s="31">
        <f t="shared" si="22"/>
        <v>0</v>
      </c>
      <c r="BM11" s="149"/>
      <c r="BN11" s="31">
        <f t="shared" si="23"/>
        <v>0</v>
      </c>
      <c r="BO11" s="149"/>
      <c r="BP11" s="149">
        <f t="shared" si="24"/>
        <v>0</v>
      </c>
      <c r="BQ11" s="32">
        <f t="shared" si="25"/>
        <v>0</v>
      </c>
    </row>
    <row r="12" spans="1:69" ht="61.5" customHeight="1" x14ac:dyDescent="0.25">
      <c r="A12" s="113"/>
      <c r="B12" s="276" t="s">
        <v>417</v>
      </c>
      <c r="C12" s="287" t="s">
        <v>417</v>
      </c>
      <c r="D12" s="144" t="s">
        <v>418</v>
      </c>
      <c r="E12" s="145" t="s">
        <v>419</v>
      </c>
      <c r="F12" s="146">
        <f t="shared" si="1"/>
        <v>12</v>
      </c>
      <c r="G12" s="41">
        <f t="shared" si="2"/>
        <v>1</v>
      </c>
      <c r="H12" s="146">
        <v>1</v>
      </c>
      <c r="I12" s="29">
        <f t="shared" si="26"/>
        <v>8.3333333333333329E-2</v>
      </c>
      <c r="J12" s="147"/>
      <c r="K12" s="29">
        <f t="shared" si="3"/>
        <v>0</v>
      </c>
      <c r="L12" s="147"/>
      <c r="M12" s="150">
        <v>1</v>
      </c>
      <c r="N12" s="29">
        <f t="shared" si="4"/>
        <v>8.3333333333333329E-2</v>
      </c>
      <c r="O12" s="151"/>
      <c r="P12" s="33">
        <f t="shared" si="5"/>
        <v>0</v>
      </c>
      <c r="Q12" s="147"/>
      <c r="R12" s="150">
        <v>1</v>
      </c>
      <c r="S12" s="29">
        <f t="shared" si="6"/>
        <v>8.3333333333333329E-2</v>
      </c>
      <c r="T12" s="150"/>
      <c r="U12" s="29">
        <f t="shared" si="7"/>
        <v>0</v>
      </c>
      <c r="V12" s="147"/>
      <c r="W12" s="150">
        <v>1</v>
      </c>
      <c r="X12" s="29">
        <f t="shared" si="8"/>
        <v>8.3333333333333329E-2</v>
      </c>
      <c r="Y12" s="150"/>
      <c r="Z12" s="30">
        <f t="shared" si="9"/>
        <v>0</v>
      </c>
      <c r="AA12" s="148"/>
      <c r="AB12" s="148">
        <v>1</v>
      </c>
      <c r="AC12" s="30">
        <f>IFERROR(AB12/$F12,0)</f>
        <v>8.3333333333333329E-2</v>
      </c>
      <c r="AD12" s="148"/>
      <c r="AE12" s="30">
        <f t="shared" si="11"/>
        <v>0</v>
      </c>
      <c r="AF12" s="148"/>
      <c r="AG12" s="148">
        <v>1</v>
      </c>
      <c r="AH12" s="30">
        <f t="shared" si="12"/>
        <v>8.3333333333333329E-2</v>
      </c>
      <c r="AI12" s="148"/>
      <c r="AJ12" s="30">
        <f t="shared" si="13"/>
        <v>0</v>
      </c>
      <c r="AK12" s="148"/>
      <c r="AL12" s="148">
        <v>1</v>
      </c>
      <c r="AM12" s="30">
        <f t="shared" si="14"/>
        <v>8.3333333333333329E-2</v>
      </c>
      <c r="AN12" s="148"/>
      <c r="AO12" s="31">
        <f t="shared" si="15"/>
        <v>0</v>
      </c>
      <c r="AP12" s="149"/>
      <c r="AQ12" s="149">
        <v>1</v>
      </c>
      <c r="AR12" s="31">
        <f t="shared" si="16"/>
        <v>8.3333333333333329E-2</v>
      </c>
      <c r="AS12" s="149"/>
      <c r="AT12" s="31">
        <f t="shared" si="27"/>
        <v>0</v>
      </c>
      <c r="AU12" s="149"/>
      <c r="AV12" s="149">
        <v>1</v>
      </c>
      <c r="AW12" s="31">
        <f t="shared" si="17"/>
        <v>8.3333333333333329E-2</v>
      </c>
      <c r="AX12" s="149"/>
      <c r="AY12" s="31">
        <f t="shared" si="28"/>
        <v>0</v>
      </c>
      <c r="AZ12" s="149"/>
      <c r="BA12" s="149">
        <v>1</v>
      </c>
      <c r="BB12" s="31">
        <f t="shared" si="18"/>
        <v>8.3333333333333329E-2</v>
      </c>
      <c r="BC12" s="149"/>
      <c r="BD12" s="31">
        <f t="shared" si="19"/>
        <v>0</v>
      </c>
      <c r="BE12" s="149"/>
      <c r="BF12" s="149">
        <v>1</v>
      </c>
      <c r="BG12" s="31">
        <f t="shared" si="20"/>
        <v>8.3333333333333329E-2</v>
      </c>
      <c r="BH12" s="149"/>
      <c r="BI12" s="31">
        <f t="shared" si="21"/>
        <v>0</v>
      </c>
      <c r="BJ12" s="149"/>
      <c r="BK12" s="149">
        <v>1</v>
      </c>
      <c r="BL12" s="31">
        <f t="shared" si="22"/>
        <v>8.3333333333333329E-2</v>
      </c>
      <c r="BM12" s="149"/>
      <c r="BN12" s="31">
        <f t="shared" si="23"/>
        <v>0</v>
      </c>
      <c r="BO12" s="149"/>
      <c r="BP12" s="149">
        <f t="shared" si="24"/>
        <v>0</v>
      </c>
      <c r="BQ12" s="32">
        <f t="shared" si="25"/>
        <v>0</v>
      </c>
    </row>
    <row r="13" spans="1:69" ht="64.5" customHeight="1" x14ac:dyDescent="0.25">
      <c r="A13" s="113"/>
      <c r="B13" s="276" t="s">
        <v>420</v>
      </c>
      <c r="C13" s="287" t="s">
        <v>421</v>
      </c>
      <c r="D13" s="144" t="s">
        <v>422</v>
      </c>
      <c r="E13" s="145" t="s">
        <v>423</v>
      </c>
      <c r="F13" s="146">
        <f t="shared" si="1"/>
        <v>32</v>
      </c>
      <c r="G13" s="41">
        <f t="shared" si="2"/>
        <v>1</v>
      </c>
      <c r="H13" s="146"/>
      <c r="I13" s="29">
        <f t="shared" si="26"/>
        <v>0</v>
      </c>
      <c r="J13" s="147"/>
      <c r="K13" s="29">
        <f t="shared" si="3"/>
        <v>0</v>
      </c>
      <c r="L13" s="147"/>
      <c r="M13" s="147">
        <v>12</v>
      </c>
      <c r="N13" s="29">
        <f t="shared" si="4"/>
        <v>0.375</v>
      </c>
      <c r="O13" s="147"/>
      <c r="P13" s="29">
        <f t="shared" si="5"/>
        <v>0</v>
      </c>
      <c r="Q13" s="147"/>
      <c r="R13" s="147"/>
      <c r="S13" s="29">
        <f t="shared" si="6"/>
        <v>0</v>
      </c>
      <c r="T13" s="147"/>
      <c r="U13" s="29">
        <f>IFERROR(T13/$F13,0)</f>
        <v>0</v>
      </c>
      <c r="V13" s="147"/>
      <c r="W13" s="147">
        <v>4</v>
      </c>
      <c r="X13" s="29">
        <f t="shared" si="8"/>
        <v>0.125</v>
      </c>
      <c r="Y13" s="147"/>
      <c r="Z13" s="30">
        <f t="shared" si="9"/>
        <v>0</v>
      </c>
      <c r="AA13" s="148"/>
      <c r="AB13" s="148"/>
      <c r="AC13" s="30">
        <f t="shared" si="10"/>
        <v>0</v>
      </c>
      <c r="AD13" s="148"/>
      <c r="AE13" s="30">
        <f t="shared" si="11"/>
        <v>0</v>
      </c>
      <c r="AF13" s="148"/>
      <c r="AG13" s="148">
        <v>4</v>
      </c>
      <c r="AH13" s="30">
        <f t="shared" si="12"/>
        <v>0.125</v>
      </c>
      <c r="AI13" s="148"/>
      <c r="AJ13" s="30">
        <f t="shared" si="13"/>
        <v>0</v>
      </c>
      <c r="AK13" s="148"/>
      <c r="AL13" s="148"/>
      <c r="AM13" s="30">
        <f t="shared" si="14"/>
        <v>0</v>
      </c>
      <c r="AN13" s="148"/>
      <c r="AO13" s="31">
        <f t="shared" si="15"/>
        <v>0</v>
      </c>
      <c r="AP13" s="149"/>
      <c r="AQ13" s="149">
        <v>4</v>
      </c>
      <c r="AR13" s="31">
        <f t="shared" si="16"/>
        <v>0.125</v>
      </c>
      <c r="AS13" s="149"/>
      <c r="AT13" s="31">
        <f t="shared" si="27"/>
        <v>0</v>
      </c>
      <c r="AU13" s="149"/>
      <c r="AV13" s="149"/>
      <c r="AW13" s="31">
        <f t="shared" si="17"/>
        <v>0</v>
      </c>
      <c r="AX13" s="149"/>
      <c r="AY13" s="31">
        <f t="shared" si="28"/>
        <v>0</v>
      </c>
      <c r="AZ13" s="149"/>
      <c r="BA13" s="149">
        <v>4</v>
      </c>
      <c r="BB13" s="31">
        <f t="shared" si="18"/>
        <v>0.125</v>
      </c>
      <c r="BC13" s="149"/>
      <c r="BD13" s="31">
        <f t="shared" si="19"/>
        <v>0</v>
      </c>
      <c r="BE13" s="149"/>
      <c r="BF13" s="149"/>
      <c r="BG13" s="31">
        <f t="shared" si="20"/>
        <v>0</v>
      </c>
      <c r="BH13" s="149"/>
      <c r="BI13" s="31">
        <f t="shared" si="21"/>
        <v>0</v>
      </c>
      <c r="BJ13" s="149"/>
      <c r="BK13" s="149">
        <v>4</v>
      </c>
      <c r="BL13" s="31">
        <f t="shared" si="22"/>
        <v>0.125</v>
      </c>
      <c r="BM13" s="149"/>
      <c r="BN13" s="31">
        <f t="shared" si="23"/>
        <v>0</v>
      </c>
      <c r="BO13" s="149"/>
      <c r="BP13" s="149">
        <f t="shared" si="24"/>
        <v>0</v>
      </c>
      <c r="BQ13" s="32">
        <f t="shared" si="25"/>
        <v>0</v>
      </c>
    </row>
    <row r="14" spans="1:69" ht="56.25" customHeight="1" thickBot="1" x14ac:dyDescent="0.3">
      <c r="A14" s="113"/>
      <c r="B14" s="278" t="s">
        <v>424</v>
      </c>
      <c r="C14" s="308" t="s">
        <v>424</v>
      </c>
      <c r="D14" s="152" t="s">
        <v>425</v>
      </c>
      <c r="E14" s="153" t="s">
        <v>426</v>
      </c>
      <c r="F14" s="146">
        <f>H14+M14+R14+W14+AB14+AG14+AL14+AQ14+AV14+BA14+BF14+BK14</f>
        <v>10</v>
      </c>
      <c r="G14" s="41">
        <f t="shared" si="2"/>
        <v>0.99999999999999989</v>
      </c>
      <c r="H14" s="146"/>
      <c r="I14" s="29">
        <f t="shared" si="26"/>
        <v>0</v>
      </c>
      <c r="J14" s="147"/>
      <c r="K14" s="29">
        <f t="shared" si="3"/>
        <v>0</v>
      </c>
      <c r="L14" s="147"/>
      <c r="M14" s="147">
        <v>1</v>
      </c>
      <c r="N14" s="29">
        <f t="shared" si="4"/>
        <v>0.1</v>
      </c>
      <c r="O14" s="147"/>
      <c r="P14" s="29">
        <f t="shared" si="5"/>
        <v>0</v>
      </c>
      <c r="Q14" s="147"/>
      <c r="R14" s="147">
        <v>1</v>
      </c>
      <c r="S14" s="29">
        <f t="shared" si="6"/>
        <v>0.1</v>
      </c>
      <c r="T14" s="147"/>
      <c r="U14" s="29">
        <f t="shared" si="7"/>
        <v>0</v>
      </c>
      <c r="V14" s="147"/>
      <c r="W14" s="147">
        <v>1</v>
      </c>
      <c r="X14" s="29">
        <f t="shared" si="8"/>
        <v>0.1</v>
      </c>
      <c r="Y14" s="147"/>
      <c r="Z14" s="30">
        <f>IFERROR(Y14/$F14,0)</f>
        <v>0</v>
      </c>
      <c r="AA14" s="148"/>
      <c r="AB14" s="148">
        <v>1</v>
      </c>
      <c r="AC14" s="30">
        <f>IFERROR(AB14/$F14,0)</f>
        <v>0.1</v>
      </c>
      <c r="AD14" s="148"/>
      <c r="AE14" s="30">
        <f t="shared" si="11"/>
        <v>0</v>
      </c>
      <c r="AF14" s="148"/>
      <c r="AG14" s="148">
        <v>1</v>
      </c>
      <c r="AH14" s="30">
        <f>IFERROR(AG14/$F14,0)</f>
        <v>0.1</v>
      </c>
      <c r="AI14" s="148"/>
      <c r="AJ14" s="30">
        <f t="shared" si="13"/>
        <v>0</v>
      </c>
      <c r="AK14" s="148"/>
      <c r="AL14" s="148">
        <v>1</v>
      </c>
      <c r="AM14" s="30">
        <f t="shared" si="14"/>
        <v>0.1</v>
      </c>
      <c r="AN14" s="148"/>
      <c r="AO14" s="31">
        <f t="shared" si="15"/>
        <v>0</v>
      </c>
      <c r="AP14" s="149"/>
      <c r="AQ14" s="149">
        <v>1</v>
      </c>
      <c r="AR14" s="31">
        <f>IFERROR(AQ14/$F14,0)</f>
        <v>0.1</v>
      </c>
      <c r="AS14" s="149"/>
      <c r="AT14" s="31">
        <f t="shared" si="27"/>
        <v>0</v>
      </c>
      <c r="AU14" s="149"/>
      <c r="AV14" s="149">
        <v>1</v>
      </c>
      <c r="AW14" s="31">
        <f t="shared" si="17"/>
        <v>0.1</v>
      </c>
      <c r="AX14" s="149"/>
      <c r="AY14" s="31">
        <f t="shared" si="28"/>
        <v>0</v>
      </c>
      <c r="AZ14" s="149"/>
      <c r="BA14" s="149">
        <v>1</v>
      </c>
      <c r="BB14" s="31">
        <f t="shared" si="18"/>
        <v>0.1</v>
      </c>
      <c r="BC14" s="149"/>
      <c r="BD14" s="31">
        <f t="shared" si="19"/>
        <v>0</v>
      </c>
      <c r="BE14" s="149"/>
      <c r="BF14" s="149">
        <v>1</v>
      </c>
      <c r="BG14" s="31">
        <f t="shared" si="20"/>
        <v>0.1</v>
      </c>
      <c r="BH14" s="149"/>
      <c r="BI14" s="31">
        <f t="shared" si="21"/>
        <v>0</v>
      </c>
      <c r="BJ14" s="149"/>
      <c r="BK14" s="149"/>
      <c r="BL14" s="31">
        <f t="shared" si="22"/>
        <v>0</v>
      </c>
      <c r="BM14" s="149"/>
      <c r="BN14" s="31">
        <f>IFERROR(BM14/$F14,0)</f>
        <v>0</v>
      </c>
      <c r="BO14" s="149"/>
      <c r="BP14" s="149">
        <f t="shared" si="24"/>
        <v>0</v>
      </c>
      <c r="BQ14" s="32">
        <f t="shared" si="25"/>
        <v>0</v>
      </c>
    </row>
    <row r="15" spans="1:69" s="113" customFormat="1" ht="15.75" thickBot="1" x14ac:dyDescent="0.3">
      <c r="F15" s="127"/>
      <c r="G15" s="128">
        <f>AVERAGE(G9:G14)</f>
        <v>1</v>
      </c>
      <c r="H15" s="129"/>
      <c r="I15" s="38">
        <f>AVERAGE(I9:I14)</f>
        <v>0.15277777777777776</v>
      </c>
      <c r="J15" s="129"/>
      <c r="K15" s="128">
        <f>AVERAGE(K9:K14)</f>
        <v>0</v>
      </c>
      <c r="L15" s="129"/>
      <c r="M15" s="129"/>
      <c r="N15" s="38">
        <f>AVERAGE(N9:N14)</f>
        <v>0.11924603174603175</v>
      </c>
      <c r="O15" s="129"/>
      <c r="P15" s="38">
        <f>AVERAGE(P9:P14)</f>
        <v>0</v>
      </c>
      <c r="Q15" s="129"/>
      <c r="R15" s="129"/>
      <c r="S15" s="38">
        <f>AVERAGE(S9:S14)</f>
        <v>3.0555555555555558E-2</v>
      </c>
      <c r="T15" s="129"/>
      <c r="U15" s="38">
        <f>AVERAGE(U9:U14)</f>
        <v>0</v>
      </c>
      <c r="V15" s="129"/>
      <c r="W15" s="129"/>
      <c r="X15" s="38">
        <f>AVERAGE(X9:X14)</f>
        <v>7.7579365079365081E-2</v>
      </c>
      <c r="Y15" s="129"/>
      <c r="Z15" s="38">
        <f>AVERAGE(Z9:Z14)</f>
        <v>0</v>
      </c>
      <c r="AA15" s="129"/>
      <c r="AB15" s="129"/>
      <c r="AC15" s="38">
        <f>AVERAGE(AC9:AC14)</f>
        <v>8.6111111111111097E-2</v>
      </c>
      <c r="AD15" s="129"/>
      <c r="AE15" s="38">
        <f>AVERAGE(AE9:AE14)</f>
        <v>0</v>
      </c>
      <c r="AF15" s="129"/>
      <c r="AG15" s="129"/>
      <c r="AH15" s="38">
        <f>AVERAGE(AH9:AH14)</f>
        <v>0.15853174603174602</v>
      </c>
      <c r="AI15" s="129"/>
      <c r="AJ15" s="38">
        <f>AVERAGE(AJ9:AJ14)</f>
        <v>0</v>
      </c>
      <c r="AK15" s="129"/>
      <c r="AL15" s="129"/>
      <c r="AM15" s="38">
        <f>AVERAGE(AM9:AM14)</f>
        <v>3.0555555555555558E-2</v>
      </c>
      <c r="AN15" s="129"/>
      <c r="AO15" s="38">
        <f>AVERAGE(AO9:AO14)</f>
        <v>0</v>
      </c>
      <c r="AP15" s="129"/>
      <c r="AQ15" s="129"/>
      <c r="AR15" s="38">
        <f>AVERAGE(AR9:AR14)</f>
        <v>8.9484126984126985E-2</v>
      </c>
      <c r="AS15" s="129"/>
      <c r="AT15" s="38">
        <f>AVERAGE(AT9:AT14)</f>
        <v>0</v>
      </c>
      <c r="AU15" s="129"/>
      <c r="AV15" s="129"/>
      <c r="AW15" s="38">
        <f>AVERAGE(AW9:AW14)</f>
        <v>8.6111111111111097E-2</v>
      </c>
      <c r="AX15" s="129"/>
      <c r="AY15" s="38">
        <f>AVERAGE(AY9:AY14)</f>
        <v>0</v>
      </c>
      <c r="AZ15" s="129"/>
      <c r="BA15" s="129"/>
      <c r="BB15" s="38">
        <f>AVERAGE(BB9:BB14)</f>
        <v>8.234126984126984E-2</v>
      </c>
      <c r="BC15" s="129"/>
      <c r="BD15" s="38">
        <f>AVERAGE(BD9:BD14)</f>
        <v>0</v>
      </c>
      <c r="BE15" s="129"/>
      <c r="BF15" s="129"/>
      <c r="BG15" s="38">
        <f>AVERAGE(BG9:BG14)</f>
        <v>3.0555555555555558E-2</v>
      </c>
      <c r="BH15" s="129"/>
      <c r="BI15" s="38">
        <f>AVERAGE(BI9:BI14)</f>
        <v>0</v>
      </c>
      <c r="BJ15" s="129"/>
      <c r="BK15" s="129"/>
      <c r="BL15" s="38">
        <f>AVERAGE(BL9:BL14)</f>
        <v>5.6150793650793646E-2</v>
      </c>
      <c r="BM15" s="129"/>
      <c r="BN15" s="128">
        <f>AVERAGE(BN9:BN14)</f>
        <v>0</v>
      </c>
      <c r="BO15" s="129"/>
      <c r="BP15" s="129"/>
      <c r="BQ15" s="39">
        <f>AVERAGE(BQ9:BQ14)</f>
        <v>0</v>
      </c>
    </row>
    <row r="16" spans="1:69" s="113" customFormat="1" x14ac:dyDescent="0.25">
      <c r="AR16" s="54"/>
    </row>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row r="104" s="113" customFormat="1" x14ac:dyDescent="0.25"/>
    <row r="105" s="113" customFormat="1" x14ac:dyDescent="0.25"/>
    <row r="106" s="113" customFormat="1" x14ac:dyDescent="0.25"/>
  </sheetData>
  <sheetProtection algorithmName="SHA-512" hashValue="xmdXtwcmQioV/Q1Cz1dEHaJvGB1R3eqTqp8hSqSA3LSTAodkteHWaY4lu7LytZDRMfxCQknfUNbfxmX1BznD5Q==" saltValue="/afz4xk4Ydq0568XxoTDzA==" spinCount="100000" sheet="1" objects="1" scenarios="1" sort="0" autoFilter="0"/>
  <mergeCells count="31">
    <mergeCell ref="B10:C10"/>
    <mergeCell ref="B11:C11"/>
    <mergeCell ref="B12:C12"/>
    <mergeCell ref="B13:C13"/>
    <mergeCell ref="B14:C14"/>
    <mergeCell ref="B6:C8"/>
    <mergeCell ref="D6:D8"/>
    <mergeCell ref="E6:E8"/>
    <mergeCell ref="F6:F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s>
  <conditionalFormatting sqref="BQ9:BQ15">
    <cfRule type="cellIs" dxfId="2"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D7B2E-65D9-4C2E-965A-09EF165726F7}">
  <sheetPr codeName="Hoja23">
    <tabColor rgb="FF6EB993"/>
  </sheetPr>
  <dimension ref="A1:BQ102"/>
  <sheetViews>
    <sheetView zoomScale="90" zoomScaleNormal="90" workbookViewId="0"/>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151</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69"/>
      <c r="D3" s="270"/>
      <c r="E3" s="270"/>
      <c r="F3" s="270"/>
      <c r="G3" s="270"/>
      <c r="H3" s="270"/>
      <c r="I3" s="270"/>
      <c r="J3" s="270"/>
      <c r="K3" s="270"/>
      <c r="L3" s="270"/>
      <c r="M3" s="270"/>
      <c r="N3" s="270"/>
      <c r="O3" s="270"/>
      <c r="P3" s="270"/>
      <c r="Q3" s="270"/>
      <c r="R3" s="270"/>
      <c r="S3" s="271"/>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2"/>
      <c r="C8" s="243"/>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105" customHeight="1" x14ac:dyDescent="0.25">
      <c r="A9" s="116"/>
      <c r="B9" s="274" t="s">
        <v>427</v>
      </c>
      <c r="C9" s="322"/>
      <c r="D9" s="130" t="s">
        <v>428</v>
      </c>
      <c r="E9" s="131" t="s">
        <v>429</v>
      </c>
      <c r="F9" s="132">
        <v>28</v>
      </c>
      <c r="G9" s="40">
        <v>0.99999999999999989</v>
      </c>
      <c r="H9" s="122">
        <v>3</v>
      </c>
      <c r="I9" s="25">
        <v>0.10714285714285714</v>
      </c>
      <c r="J9" s="123"/>
      <c r="K9" s="25">
        <v>0</v>
      </c>
      <c r="L9" s="123"/>
      <c r="M9" s="123">
        <v>4</v>
      </c>
      <c r="N9" s="25">
        <v>0.14285714285714299</v>
      </c>
      <c r="O9" s="123"/>
      <c r="P9" s="25">
        <v>0</v>
      </c>
      <c r="Q9" s="123"/>
      <c r="R9" s="122">
        <v>1</v>
      </c>
      <c r="S9" s="25">
        <v>3.5714285714285712E-2</v>
      </c>
      <c r="T9" s="123"/>
      <c r="U9" s="25">
        <v>0</v>
      </c>
      <c r="V9" s="123"/>
      <c r="W9" s="123">
        <v>2</v>
      </c>
      <c r="X9" s="25">
        <v>7.1428571428571425E-2</v>
      </c>
      <c r="Y9" s="123"/>
      <c r="Z9" s="25">
        <v>0</v>
      </c>
      <c r="AA9" s="123"/>
      <c r="AB9" s="125">
        <v>3</v>
      </c>
      <c r="AC9" s="26">
        <v>0.10714285714285714</v>
      </c>
      <c r="AD9" s="125"/>
      <c r="AE9" s="26">
        <v>0</v>
      </c>
      <c r="AF9" s="125"/>
      <c r="AG9" s="125">
        <v>2</v>
      </c>
      <c r="AH9" s="26">
        <v>7.1428571428571425E-2</v>
      </c>
      <c r="AI9" s="125"/>
      <c r="AJ9" s="26">
        <v>0</v>
      </c>
      <c r="AK9" s="125"/>
      <c r="AL9" s="125">
        <v>1</v>
      </c>
      <c r="AM9" s="26">
        <v>3.5714285714285712E-2</v>
      </c>
      <c r="AN9" s="125"/>
      <c r="AO9" s="27">
        <v>0</v>
      </c>
      <c r="AP9" s="126"/>
      <c r="AQ9" s="126">
        <v>1</v>
      </c>
      <c r="AR9" s="27">
        <v>3.5714285714285712E-2</v>
      </c>
      <c r="AS9" s="126"/>
      <c r="AT9" s="27">
        <v>0</v>
      </c>
      <c r="AU9" s="126"/>
      <c r="AV9" s="126">
        <v>7</v>
      </c>
      <c r="AW9" s="27">
        <v>0.25</v>
      </c>
      <c r="AX9" s="126"/>
      <c r="AY9" s="27">
        <v>0</v>
      </c>
      <c r="AZ9" s="126"/>
      <c r="BA9" s="126">
        <v>1</v>
      </c>
      <c r="BB9" s="27">
        <v>3.5714285714285712E-2</v>
      </c>
      <c r="BC9" s="126"/>
      <c r="BD9" s="27">
        <v>0</v>
      </c>
      <c r="BE9" s="126"/>
      <c r="BF9" s="126">
        <v>2</v>
      </c>
      <c r="BG9" s="27">
        <v>7.1428571428571425E-2</v>
      </c>
      <c r="BH9" s="126"/>
      <c r="BI9" s="27">
        <v>0</v>
      </c>
      <c r="BJ9" s="126"/>
      <c r="BK9" s="126">
        <v>1</v>
      </c>
      <c r="BL9" s="27">
        <v>3.5714285714285712E-2</v>
      </c>
      <c r="BM9" s="126"/>
      <c r="BN9" s="27">
        <v>0</v>
      </c>
      <c r="BO9" s="126"/>
      <c r="BP9" s="126">
        <f t="shared" ref="BP9" si="0">SUM(BM9,BH9,BC9,AX9,AS9,AN9,AI9,AD9,Y9,T9,O9,J9)</f>
        <v>0</v>
      </c>
      <c r="BQ9" s="28">
        <f>SUM(BN9,BI9,BD9,AY9,AT9,AO9,AJ9,AE9,Z9,U9,P9,K9)</f>
        <v>0</v>
      </c>
    </row>
    <row r="10" spans="1:69" ht="48" customHeight="1" thickBot="1" x14ac:dyDescent="0.3">
      <c r="A10" s="116"/>
      <c r="B10" s="278" t="s">
        <v>430</v>
      </c>
      <c r="C10" s="321"/>
      <c r="D10" s="133" t="s">
        <v>431</v>
      </c>
      <c r="E10" s="134" t="s">
        <v>429</v>
      </c>
      <c r="F10" s="135">
        <v>63</v>
      </c>
      <c r="G10" s="42">
        <v>0.99999999999999989</v>
      </c>
      <c r="H10" s="136">
        <v>4</v>
      </c>
      <c r="I10" s="55">
        <v>6.3492063492063489E-2</v>
      </c>
      <c r="J10" s="137"/>
      <c r="K10" s="55">
        <v>0</v>
      </c>
      <c r="L10" s="137"/>
      <c r="M10" s="137">
        <v>5</v>
      </c>
      <c r="N10" s="55">
        <v>7.9365079365079361E-2</v>
      </c>
      <c r="O10" s="137"/>
      <c r="P10" s="55">
        <v>0</v>
      </c>
      <c r="Q10" s="137"/>
      <c r="R10" s="137">
        <v>5</v>
      </c>
      <c r="S10" s="55">
        <v>7.9365079365079361E-2</v>
      </c>
      <c r="T10" s="137"/>
      <c r="U10" s="55">
        <v>0</v>
      </c>
      <c r="V10" s="137"/>
      <c r="W10" s="137">
        <v>6</v>
      </c>
      <c r="X10" s="55">
        <v>9.5238095238095233E-2</v>
      </c>
      <c r="Y10" s="137"/>
      <c r="Z10" s="56">
        <v>0</v>
      </c>
      <c r="AA10" s="138"/>
      <c r="AB10" s="138">
        <v>5</v>
      </c>
      <c r="AC10" s="56">
        <v>7.9365079365079361E-2</v>
      </c>
      <c r="AD10" s="138"/>
      <c r="AE10" s="56">
        <v>0</v>
      </c>
      <c r="AF10" s="138"/>
      <c r="AG10" s="138">
        <v>5</v>
      </c>
      <c r="AH10" s="56">
        <v>7.9365079365079361E-2</v>
      </c>
      <c r="AI10" s="138"/>
      <c r="AJ10" s="56">
        <v>0</v>
      </c>
      <c r="AK10" s="138"/>
      <c r="AL10" s="138">
        <v>5</v>
      </c>
      <c r="AM10" s="56">
        <v>7.9365079365079361E-2</v>
      </c>
      <c r="AN10" s="138"/>
      <c r="AO10" s="57">
        <v>0</v>
      </c>
      <c r="AP10" s="139"/>
      <c r="AQ10" s="139">
        <v>5</v>
      </c>
      <c r="AR10" s="57">
        <v>7.9365079365079361E-2</v>
      </c>
      <c r="AS10" s="139"/>
      <c r="AT10" s="57">
        <v>0</v>
      </c>
      <c r="AU10" s="139"/>
      <c r="AV10" s="139">
        <v>5</v>
      </c>
      <c r="AW10" s="57">
        <v>7.9365079365079361E-2</v>
      </c>
      <c r="AX10" s="139"/>
      <c r="AY10" s="57">
        <v>0</v>
      </c>
      <c r="AZ10" s="139"/>
      <c r="BA10" s="139">
        <v>6</v>
      </c>
      <c r="BB10" s="57">
        <v>9.5238095238095233E-2</v>
      </c>
      <c r="BC10" s="139"/>
      <c r="BD10" s="57">
        <v>0</v>
      </c>
      <c r="BE10" s="139"/>
      <c r="BF10" s="139">
        <v>6</v>
      </c>
      <c r="BG10" s="57">
        <v>9.5238095238095233E-2</v>
      </c>
      <c r="BH10" s="139"/>
      <c r="BI10" s="57">
        <v>0</v>
      </c>
      <c r="BJ10" s="139"/>
      <c r="BK10" s="139">
        <v>6</v>
      </c>
      <c r="BL10" s="57">
        <v>9.5238095238095233E-2</v>
      </c>
      <c r="BM10" s="139"/>
      <c r="BN10" s="57">
        <v>0</v>
      </c>
      <c r="BO10" s="139"/>
      <c r="BP10" s="139">
        <f t="shared" ref="BP10" si="1">SUM(BM10,BH10,BC10,AX10,AS10,AN10,AI10,AD10,Y10,T10,O10,J10)</f>
        <v>0</v>
      </c>
      <c r="BQ10" s="58">
        <f t="shared" ref="BQ10" si="2">SUM(BN10,BI10,BD10,AY10,AT10,AO10,AJ10,AE10,Z10,U10,P10,K10)</f>
        <v>0</v>
      </c>
    </row>
    <row r="11" spans="1:69" s="113" customFormat="1" ht="15.75" thickBot="1" x14ac:dyDescent="0.3">
      <c r="F11" s="140"/>
      <c r="G11" s="141">
        <f>AVERAGE(G9:G10)</f>
        <v>0.99999999999999989</v>
      </c>
      <c r="H11" s="142"/>
      <c r="I11" s="43">
        <f>AVERAGE(I9:I10)</f>
        <v>8.531746031746032E-2</v>
      </c>
      <c r="J11" s="142"/>
      <c r="K11" s="141">
        <f>AVERAGE(K9:K10)</f>
        <v>0</v>
      </c>
      <c r="L11" s="142"/>
      <c r="M11" s="142"/>
      <c r="N11" s="43">
        <f>AVERAGE(N9:N10)</f>
        <v>0.11111111111111117</v>
      </c>
      <c r="O11" s="142"/>
      <c r="P11" s="43">
        <f>AVERAGE(P9:P10)</f>
        <v>0</v>
      </c>
      <c r="Q11" s="142"/>
      <c r="R11" s="142"/>
      <c r="S11" s="43">
        <f>AVERAGE(S9:S10)</f>
        <v>5.7539682539682536E-2</v>
      </c>
      <c r="T11" s="142"/>
      <c r="U11" s="43">
        <f>AVERAGE(U9:U10)</f>
        <v>0</v>
      </c>
      <c r="V11" s="142"/>
      <c r="W11" s="142"/>
      <c r="X11" s="43">
        <f>AVERAGE(X9:X10)</f>
        <v>8.3333333333333329E-2</v>
      </c>
      <c r="Y11" s="142"/>
      <c r="Z11" s="43">
        <f>AVERAGE(Z9:Z10)</f>
        <v>0</v>
      </c>
      <c r="AA11" s="142"/>
      <c r="AB11" s="142"/>
      <c r="AC11" s="43">
        <f>AVERAGE(AC9:AC10)</f>
        <v>9.3253968253968256E-2</v>
      </c>
      <c r="AD11" s="142"/>
      <c r="AE11" s="43">
        <f>AVERAGE(AE9:AE10)</f>
        <v>0</v>
      </c>
      <c r="AF11" s="142"/>
      <c r="AG11" s="142"/>
      <c r="AH11" s="43">
        <f>AVERAGE(AH9:AH10)</f>
        <v>7.5396825396825393E-2</v>
      </c>
      <c r="AI11" s="142"/>
      <c r="AJ11" s="43">
        <f>AVERAGE(AJ9:AJ10)</f>
        <v>0</v>
      </c>
      <c r="AK11" s="142"/>
      <c r="AL11" s="142"/>
      <c r="AM11" s="43">
        <f>AVERAGE(AM9:AM10)</f>
        <v>5.7539682539682536E-2</v>
      </c>
      <c r="AN11" s="142"/>
      <c r="AO11" s="43">
        <f>AVERAGE(AO9:AO10)</f>
        <v>0</v>
      </c>
      <c r="AP11" s="142"/>
      <c r="AQ11" s="142"/>
      <c r="AR11" s="43">
        <f>AVERAGE(AR9:AR10)</f>
        <v>5.7539682539682536E-2</v>
      </c>
      <c r="AS11" s="142"/>
      <c r="AT11" s="43">
        <f>AVERAGE(AT9:AT10)</f>
        <v>0</v>
      </c>
      <c r="AU11" s="142"/>
      <c r="AV11" s="142"/>
      <c r="AW11" s="43">
        <f>AVERAGE(AW9:AW10)</f>
        <v>0.16468253968253968</v>
      </c>
      <c r="AX11" s="142"/>
      <c r="AY11" s="43">
        <f>AVERAGE(AY9:AY10)</f>
        <v>0</v>
      </c>
      <c r="AZ11" s="142"/>
      <c r="BA11" s="142"/>
      <c r="BB11" s="43">
        <f>AVERAGE(BB9:BB10)</f>
        <v>6.5476190476190466E-2</v>
      </c>
      <c r="BC11" s="142"/>
      <c r="BD11" s="43">
        <f>AVERAGE(BD9:BD10)</f>
        <v>0</v>
      </c>
      <c r="BE11" s="142"/>
      <c r="BF11" s="142"/>
      <c r="BG11" s="43">
        <f>AVERAGE(BG9:BG10)</f>
        <v>8.3333333333333329E-2</v>
      </c>
      <c r="BH11" s="142"/>
      <c r="BI11" s="142">
        <f>AVERAGE(BI9:BI10)</f>
        <v>0</v>
      </c>
      <c r="BJ11" s="142"/>
      <c r="BK11" s="142"/>
      <c r="BL11" s="43">
        <f>AVERAGE(BL9:BL10)</f>
        <v>6.5476190476190466E-2</v>
      </c>
      <c r="BM11" s="142"/>
      <c r="BN11" s="141">
        <f>AVERAGE(BN9:BN10)</f>
        <v>0</v>
      </c>
      <c r="BO11" s="142"/>
      <c r="BP11" s="142"/>
      <c r="BQ11" s="44">
        <f>AVERAGE(BQ9:BQ10)</f>
        <v>0</v>
      </c>
    </row>
    <row r="12" spans="1:69" s="113" customFormat="1" x14ac:dyDescent="0.25">
      <c r="AR12" s="54"/>
    </row>
    <row r="13" spans="1:69" s="113" customFormat="1" x14ac:dyDescent="0.25"/>
    <row r="14" spans="1:69" s="113" customFormat="1" x14ac:dyDescent="0.25"/>
    <row r="15" spans="1:69" s="113" customFormat="1" x14ac:dyDescent="0.25"/>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sheetData>
  <sheetProtection algorithmName="SHA-512" hashValue="ZuVl/AzRWiIBb92kigGdQDpD5gT61Ic79yUg9cct6Z93pD3u4yiSCKslxZie3r7J3gNPN8DiTCzs1D/3D95yyg==" saltValue="BTnRgHxBf0DJGfsgJzXNBg==" spinCount="100000" sheet="1" sort="0" autoFilter="0"/>
  <mergeCells count="27">
    <mergeCell ref="B10:C10"/>
    <mergeCell ref="B6:C8"/>
    <mergeCell ref="D6:D8"/>
    <mergeCell ref="E6:E8"/>
    <mergeCell ref="F6:F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s>
  <conditionalFormatting sqref="BQ9:BQ11">
    <cfRule type="cellIs" dxfId="1"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ignoredErrors>
    <ignoredError sqref="BP9 BP10" unlockedFormula="1"/>
  </ignoredErrors>
  <drawing r:id="rId2"/>
  <legacyDrawing r:id="rId3"/>
  <legacyDrawingHF r:id="rId4"/>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BEA9-01B9-4C09-A265-3E3977CE29FE}">
  <sheetPr codeName="Hoja24">
    <tabColor rgb="FF6EB993"/>
  </sheetPr>
  <dimension ref="A1:BQ101"/>
  <sheetViews>
    <sheetView zoomScale="90" zoomScaleNormal="90" workbookViewId="0"/>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119</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94" t="s">
        <v>432</v>
      </c>
      <c r="D3" s="295"/>
      <c r="E3" s="295"/>
      <c r="F3" s="295"/>
      <c r="G3" s="295"/>
      <c r="H3" s="295"/>
      <c r="I3" s="295"/>
      <c r="J3" s="295"/>
      <c r="K3" s="295"/>
      <c r="L3" s="295"/>
      <c r="M3" s="295"/>
      <c r="N3" s="295"/>
      <c r="O3" s="295"/>
      <c r="P3" s="295"/>
      <c r="Q3" s="295"/>
      <c r="R3" s="295"/>
      <c r="S3" s="296"/>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60.75" customHeight="1" x14ac:dyDescent="0.25">
      <c r="A9" s="116"/>
      <c r="B9" s="285" t="s">
        <v>433</v>
      </c>
      <c r="C9" s="286"/>
      <c r="D9" s="121" t="s">
        <v>350</v>
      </c>
      <c r="E9" s="121" t="s">
        <v>434</v>
      </c>
      <c r="F9" s="122">
        <f>H9+M9+R9+W9+AB9+AG9+AL9+AQ9+AV9+BA9+BF9+BK9</f>
        <v>0</v>
      </c>
      <c r="G9" s="40">
        <f>I9+N9+S9+X9+AC9+AH9+AM9+AR9+AW9+BB9+BG9+BL9</f>
        <v>1</v>
      </c>
      <c r="H9" s="122"/>
      <c r="I9" s="25">
        <v>0.04</v>
      </c>
      <c r="J9" s="123"/>
      <c r="K9" s="25"/>
      <c r="L9" s="123"/>
      <c r="M9" s="123"/>
      <c r="N9" s="25">
        <v>0.09</v>
      </c>
      <c r="O9" s="124"/>
      <c r="P9" s="25"/>
      <c r="Q9" s="123"/>
      <c r="R9" s="122"/>
      <c r="S9" s="25">
        <v>0.09</v>
      </c>
      <c r="T9" s="123"/>
      <c r="U9" s="25">
        <f>IFERROR(T9/$F9,0)</f>
        <v>0</v>
      </c>
      <c r="V9" s="123"/>
      <c r="W9" s="123"/>
      <c r="X9" s="25">
        <v>0.09</v>
      </c>
      <c r="Y9" s="123"/>
      <c r="Z9" s="25">
        <f>IFERROR(Y9/$F9,0)</f>
        <v>0</v>
      </c>
      <c r="AA9" s="123"/>
      <c r="AB9" s="125"/>
      <c r="AC9" s="26">
        <v>0.1</v>
      </c>
      <c r="AD9" s="125"/>
      <c r="AE9" s="26">
        <f>IFERROR(AD9/$F9,0)</f>
        <v>0</v>
      </c>
      <c r="AF9" s="125"/>
      <c r="AG9" s="125"/>
      <c r="AH9" s="26">
        <v>0.09</v>
      </c>
      <c r="AI9" s="125"/>
      <c r="AJ9" s="26">
        <f>IFERROR(AI9/$F9,0)</f>
        <v>0</v>
      </c>
      <c r="AK9" s="125"/>
      <c r="AL9" s="125"/>
      <c r="AM9" s="26">
        <v>7.0000000000000007E-2</v>
      </c>
      <c r="AN9" s="125"/>
      <c r="AO9" s="27">
        <f>IFERROR(AN9/$F9,0)</f>
        <v>0</v>
      </c>
      <c r="AP9" s="126"/>
      <c r="AQ9" s="126"/>
      <c r="AR9" s="27">
        <v>0.09</v>
      </c>
      <c r="AS9" s="126"/>
      <c r="AT9" s="27">
        <f>IFERROR(AS9/$F9,0)</f>
        <v>0</v>
      </c>
      <c r="AU9" s="126"/>
      <c r="AV9" s="126"/>
      <c r="AW9" s="27">
        <v>0.09</v>
      </c>
      <c r="AX9" s="126"/>
      <c r="AY9" s="27">
        <f>IFERROR(AX9/$F9,0)</f>
        <v>0</v>
      </c>
      <c r="AZ9" s="126"/>
      <c r="BA9" s="126"/>
      <c r="BB9" s="27">
        <v>0.1</v>
      </c>
      <c r="BC9" s="126"/>
      <c r="BD9" s="27">
        <f>IFERROR(BC9/$F9,0)</f>
        <v>0</v>
      </c>
      <c r="BE9" s="126"/>
      <c r="BF9" s="126"/>
      <c r="BG9" s="27">
        <v>0.09</v>
      </c>
      <c r="BH9" s="126"/>
      <c r="BI9" s="27">
        <f>IFERROR(BH9/$F9,0)</f>
        <v>0</v>
      </c>
      <c r="BJ9" s="126"/>
      <c r="BK9" s="126"/>
      <c r="BL9" s="27">
        <v>0.06</v>
      </c>
      <c r="BM9" s="126"/>
      <c r="BN9" s="27">
        <f>IFERROR(BM9/$F9,0)</f>
        <v>0</v>
      </c>
      <c r="BO9" s="126"/>
      <c r="BP9" s="126">
        <f t="shared" ref="BP9" si="0">SUM(BM9,BH9,BC9,AX9,AS9,AN9,AI9,AD9,Y9,T9,O9,J9)</f>
        <v>0</v>
      </c>
      <c r="BQ9" s="28">
        <f>SUM(BN9,BI9,BD9,AY9,AT9,AO9,AJ9,AE9,Z9,U9,P9,K9)</f>
        <v>0</v>
      </c>
    </row>
    <row r="10" spans="1:69" s="113" customFormat="1" ht="15.75" thickBot="1" x14ac:dyDescent="0.3">
      <c r="F10" s="127"/>
      <c r="G10" s="128">
        <f>AVERAGE(G9:G9)</f>
        <v>1</v>
      </c>
      <c r="H10" s="129"/>
      <c r="I10" s="38">
        <f>AVERAGE(I9:I9)</f>
        <v>0.04</v>
      </c>
      <c r="J10" s="129"/>
      <c r="K10" s="128">
        <f>IFERROR(AVERAGE(K9:K9),0)</f>
        <v>0</v>
      </c>
      <c r="L10" s="129"/>
      <c r="M10" s="129"/>
      <c r="N10" s="38">
        <f>AVERAGE(N9:N9)</f>
        <v>0.09</v>
      </c>
      <c r="O10" s="129"/>
      <c r="P10" s="128">
        <f>IFERROR(AVERAGE(P9:P9),0)</f>
        <v>0</v>
      </c>
      <c r="Q10" s="129"/>
      <c r="R10" s="129"/>
      <c r="S10" s="38">
        <f>AVERAGE(S9:S9)</f>
        <v>0.09</v>
      </c>
      <c r="T10" s="129"/>
      <c r="U10" s="38">
        <f>AVERAGE(U9:U9)</f>
        <v>0</v>
      </c>
      <c r="V10" s="129"/>
      <c r="W10" s="129"/>
      <c r="X10" s="38">
        <f>AVERAGE(X9:X9)</f>
        <v>0.09</v>
      </c>
      <c r="Y10" s="129"/>
      <c r="Z10" s="38">
        <f>AVERAGE(Z9:Z9)</f>
        <v>0</v>
      </c>
      <c r="AA10" s="129"/>
      <c r="AB10" s="129"/>
      <c r="AC10" s="38">
        <f>AVERAGE(AC9:AC9)</f>
        <v>0.1</v>
      </c>
      <c r="AD10" s="129"/>
      <c r="AE10" s="38">
        <f>AVERAGE(AE9:AE9)</f>
        <v>0</v>
      </c>
      <c r="AF10" s="129"/>
      <c r="AG10" s="129"/>
      <c r="AH10" s="38">
        <f>AVERAGE(AH9:AH9)</f>
        <v>0.09</v>
      </c>
      <c r="AI10" s="129"/>
      <c r="AJ10" s="38">
        <f>AVERAGE(AJ9:AJ9)</f>
        <v>0</v>
      </c>
      <c r="AK10" s="129"/>
      <c r="AL10" s="129"/>
      <c r="AM10" s="38">
        <f>AVERAGE(AM9:AM9)</f>
        <v>7.0000000000000007E-2</v>
      </c>
      <c r="AN10" s="129"/>
      <c r="AO10" s="38">
        <f>AVERAGE(AO9:AO9)</f>
        <v>0</v>
      </c>
      <c r="AP10" s="129"/>
      <c r="AQ10" s="129"/>
      <c r="AR10" s="38">
        <f>AVERAGE(AR9:AR9)</f>
        <v>0.09</v>
      </c>
      <c r="AS10" s="129"/>
      <c r="AT10" s="38">
        <f>AVERAGE(AT9:AT9)</f>
        <v>0</v>
      </c>
      <c r="AU10" s="129"/>
      <c r="AV10" s="129"/>
      <c r="AW10" s="38">
        <f>AVERAGE(AW9:AW9)</f>
        <v>0.09</v>
      </c>
      <c r="AX10" s="129"/>
      <c r="AY10" s="38">
        <f>AVERAGE(AY9:AY9)</f>
        <v>0</v>
      </c>
      <c r="AZ10" s="129"/>
      <c r="BA10" s="129"/>
      <c r="BB10" s="38">
        <f>AVERAGE(BB9:BB9)</f>
        <v>0.1</v>
      </c>
      <c r="BC10" s="129"/>
      <c r="BD10" s="38">
        <f>AVERAGE(BD9:BD9)</f>
        <v>0</v>
      </c>
      <c r="BE10" s="129"/>
      <c r="BF10" s="129"/>
      <c r="BG10" s="38">
        <f>AVERAGE(BG9:BG9)</f>
        <v>0.09</v>
      </c>
      <c r="BH10" s="129"/>
      <c r="BI10" s="129">
        <f>AVERAGE(BI9:BI9)</f>
        <v>0</v>
      </c>
      <c r="BJ10" s="129"/>
      <c r="BK10" s="129"/>
      <c r="BL10" s="38">
        <f>AVERAGE(BL9:BL9)</f>
        <v>0.06</v>
      </c>
      <c r="BM10" s="129"/>
      <c r="BN10" s="128">
        <f>AVERAGE(BN9:BN9)</f>
        <v>0</v>
      </c>
      <c r="BO10" s="129"/>
      <c r="BP10" s="129"/>
      <c r="BQ10" s="39">
        <f>AVERAGE(BQ9:BQ9)</f>
        <v>0</v>
      </c>
    </row>
    <row r="11" spans="1:69" s="113" customFormat="1" x14ac:dyDescent="0.25">
      <c r="AR11" s="54"/>
    </row>
    <row r="12" spans="1:69" s="113" customFormat="1" x14ac:dyDescent="0.25"/>
    <row r="13" spans="1:69" s="113" customFormat="1" x14ac:dyDescent="0.25"/>
    <row r="14" spans="1:69" s="113" customFormat="1" x14ac:dyDescent="0.25"/>
    <row r="15" spans="1:69" s="113" customFormat="1" x14ac:dyDescent="0.25"/>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sheetData>
  <sheetProtection algorithmName="SHA-512" hashValue="QbI/qYfgVI+3kZmKi0kkXjKIsh+WldNzSixPIfIulW3JCXZeiu+kQQ/MYGdoe88OolHHqB7+76QbmOHVnSRSVg==" saltValue="AxWau8cg4DzPDrOYgXPOdg==" spinCount="100000" sheet="1" objects="1" scenarios="1" deleteRows="0" sort="0"/>
  <mergeCells count="26">
    <mergeCell ref="B6:C8"/>
    <mergeCell ref="D6:D8"/>
    <mergeCell ref="E6:E8"/>
    <mergeCell ref="F6:F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s>
  <conditionalFormatting sqref="BQ9:BQ10">
    <cfRule type="cellIs" dxfId="0"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7DDB-AE29-482A-A236-F2EFBEB0DDCF}">
  <dimension ref="A1:I23"/>
  <sheetViews>
    <sheetView topLeftCell="D18" zoomScaleNormal="100" workbookViewId="0">
      <selection activeCell="F23" sqref="F23"/>
    </sheetView>
  </sheetViews>
  <sheetFormatPr baseColWidth="10" defaultColWidth="11.42578125" defaultRowHeight="15" x14ac:dyDescent="0.25"/>
  <cols>
    <col min="1" max="1" width="38.7109375" bestFit="1" customWidth="1"/>
    <col min="2" max="2" width="51.7109375" customWidth="1"/>
    <col min="3" max="3" width="39.42578125" customWidth="1"/>
    <col min="4" max="4" width="43.140625" customWidth="1"/>
    <col min="5" max="5" width="34.140625" customWidth="1"/>
    <col min="6" max="6" width="45.7109375" customWidth="1"/>
    <col min="7" max="7" width="32.28515625" customWidth="1"/>
    <col min="8" max="8" width="39.140625" style="16" customWidth="1"/>
    <col min="9" max="9" width="25.42578125" customWidth="1"/>
  </cols>
  <sheetData>
    <row r="1" spans="1:9" s="14" customFormat="1" ht="30" x14ac:dyDescent="0.25">
      <c r="A1" s="5" t="s">
        <v>158</v>
      </c>
      <c r="B1" s="8" t="s">
        <v>3</v>
      </c>
      <c r="C1" s="8" t="s">
        <v>4</v>
      </c>
      <c r="D1" s="17" t="s">
        <v>5</v>
      </c>
      <c r="E1" s="5" t="s">
        <v>6</v>
      </c>
      <c r="F1" s="5" t="s">
        <v>7</v>
      </c>
      <c r="G1" s="23" t="s">
        <v>8</v>
      </c>
      <c r="H1" s="17" t="s">
        <v>9</v>
      </c>
      <c r="I1" s="18" t="s">
        <v>10</v>
      </c>
    </row>
    <row r="2" spans="1:9" ht="105" x14ac:dyDescent="0.25">
      <c r="A2" s="9" t="s">
        <v>99</v>
      </c>
      <c r="B2" s="2" t="s">
        <v>67</v>
      </c>
      <c r="C2" s="6" t="s">
        <v>68</v>
      </c>
      <c r="D2" s="7" t="s">
        <v>159</v>
      </c>
      <c r="E2" s="10" t="s">
        <v>70</v>
      </c>
      <c r="F2" s="20" t="s">
        <v>104</v>
      </c>
      <c r="G2" s="24" t="s">
        <v>72</v>
      </c>
      <c r="H2" s="21" t="s">
        <v>105</v>
      </c>
      <c r="I2" s="1" t="s">
        <v>160</v>
      </c>
    </row>
    <row r="3" spans="1:9" ht="75" x14ac:dyDescent="0.25">
      <c r="A3" s="9" t="s">
        <v>161</v>
      </c>
      <c r="B3" s="2" t="s">
        <v>132</v>
      </c>
      <c r="C3" s="6" t="s">
        <v>162</v>
      </c>
      <c r="D3" s="7" t="s">
        <v>163</v>
      </c>
      <c r="E3" s="11" t="s">
        <v>164</v>
      </c>
      <c r="F3" s="20" t="s">
        <v>71</v>
      </c>
      <c r="G3" s="24" t="s">
        <v>133</v>
      </c>
      <c r="H3" s="21" t="s">
        <v>73</v>
      </c>
      <c r="I3" s="1" t="s">
        <v>165</v>
      </c>
    </row>
    <row r="4" spans="1:9" ht="90" x14ac:dyDescent="0.25">
      <c r="A4" s="9" t="s">
        <v>131</v>
      </c>
      <c r="B4" s="3" t="s">
        <v>120</v>
      </c>
      <c r="C4" s="6" t="s">
        <v>166</v>
      </c>
      <c r="D4" s="7" t="s">
        <v>167</v>
      </c>
      <c r="E4" s="10" t="s">
        <v>168</v>
      </c>
      <c r="F4" s="20" t="s">
        <v>153</v>
      </c>
      <c r="G4" s="24" t="s">
        <v>169</v>
      </c>
      <c r="H4" s="21" t="s">
        <v>170</v>
      </c>
      <c r="I4" s="1" t="s">
        <v>74</v>
      </c>
    </row>
    <row r="5" spans="1:9" ht="195" x14ac:dyDescent="0.25">
      <c r="A5" s="9" t="s">
        <v>139</v>
      </c>
      <c r="B5" s="4" t="s">
        <v>171</v>
      </c>
      <c r="C5" s="6" t="s">
        <v>172</v>
      </c>
      <c r="D5" s="7" t="s">
        <v>173</v>
      </c>
      <c r="E5" s="10" t="s">
        <v>174</v>
      </c>
      <c r="F5" s="20" t="s">
        <v>175</v>
      </c>
      <c r="G5" s="24" t="s">
        <v>176</v>
      </c>
      <c r="H5" s="21" t="s">
        <v>177</v>
      </c>
      <c r="I5" s="1" t="s">
        <v>178</v>
      </c>
    </row>
    <row r="6" spans="1:9" ht="90" x14ac:dyDescent="0.25">
      <c r="A6" s="9" t="s">
        <v>179</v>
      </c>
      <c r="B6" s="19" t="s">
        <v>82</v>
      </c>
      <c r="C6" s="6" t="s">
        <v>180</v>
      </c>
      <c r="D6" s="7" t="s">
        <v>181</v>
      </c>
      <c r="E6" s="10" t="s">
        <v>182</v>
      </c>
      <c r="F6" s="20" t="s">
        <v>183</v>
      </c>
      <c r="G6" s="24" t="s">
        <v>184</v>
      </c>
      <c r="H6" s="21" t="s">
        <v>185</v>
      </c>
      <c r="I6" s="1" t="s">
        <v>186</v>
      </c>
    </row>
    <row r="7" spans="1:9" ht="120" x14ac:dyDescent="0.25">
      <c r="A7" s="9" t="s">
        <v>187</v>
      </c>
      <c r="C7" s="6" t="s">
        <v>82</v>
      </c>
      <c r="D7" s="7" t="s">
        <v>188</v>
      </c>
      <c r="E7" s="9" t="s">
        <v>82</v>
      </c>
      <c r="F7" s="20" t="s">
        <v>189</v>
      </c>
      <c r="G7" s="24" t="s">
        <v>190</v>
      </c>
      <c r="H7" s="22" t="s">
        <v>82</v>
      </c>
    </row>
    <row r="8" spans="1:9" ht="38.25" x14ac:dyDescent="0.25">
      <c r="A8" s="9" t="s">
        <v>191</v>
      </c>
      <c r="D8" s="7" t="s">
        <v>192</v>
      </c>
      <c r="F8" s="20" t="s">
        <v>193</v>
      </c>
      <c r="G8" s="15" t="s">
        <v>82</v>
      </c>
    </row>
    <row r="9" spans="1:9" ht="120" x14ac:dyDescent="0.25">
      <c r="A9" s="9" t="s">
        <v>194</v>
      </c>
      <c r="D9" s="7" t="s">
        <v>195</v>
      </c>
      <c r="F9" s="12" t="s">
        <v>196</v>
      </c>
    </row>
    <row r="10" spans="1:9" ht="60" x14ac:dyDescent="0.25">
      <c r="A10" s="9" t="s">
        <v>197</v>
      </c>
      <c r="D10" s="7" t="s">
        <v>198</v>
      </c>
      <c r="F10" s="13" t="s">
        <v>199</v>
      </c>
    </row>
    <row r="11" spans="1:9" ht="105" x14ac:dyDescent="0.25">
      <c r="A11" s="9" t="s">
        <v>66</v>
      </c>
      <c r="D11" s="7" t="s">
        <v>200</v>
      </c>
      <c r="F11" s="13" t="s">
        <v>201</v>
      </c>
    </row>
    <row r="12" spans="1:9" ht="45" x14ac:dyDescent="0.25">
      <c r="A12" s="9" t="s">
        <v>90</v>
      </c>
      <c r="D12" s="7" t="s">
        <v>202</v>
      </c>
      <c r="F12" s="13" t="s">
        <v>203</v>
      </c>
    </row>
    <row r="13" spans="1:9" ht="63.75" x14ac:dyDescent="0.25">
      <c r="A13" s="9" t="s">
        <v>204</v>
      </c>
      <c r="D13" s="7" t="s">
        <v>69</v>
      </c>
      <c r="F13" s="12" t="s">
        <v>205</v>
      </c>
    </row>
    <row r="14" spans="1:9" ht="89.25" x14ac:dyDescent="0.25">
      <c r="A14" s="9" t="s">
        <v>152</v>
      </c>
      <c r="D14" s="7" t="s">
        <v>82</v>
      </c>
      <c r="F14" s="12" t="s">
        <v>206</v>
      </c>
    </row>
    <row r="15" spans="1:9" ht="63.75" x14ac:dyDescent="0.25">
      <c r="A15" s="9" t="s">
        <v>103</v>
      </c>
      <c r="F15" s="12" t="s">
        <v>207</v>
      </c>
    </row>
    <row r="16" spans="1:9" ht="51" x14ac:dyDescent="0.25">
      <c r="A16" s="9" t="s">
        <v>208</v>
      </c>
      <c r="F16" s="12" t="s">
        <v>209</v>
      </c>
    </row>
    <row r="17" spans="1:6" ht="51" x14ac:dyDescent="0.25">
      <c r="A17" s="9" t="s">
        <v>148</v>
      </c>
      <c r="F17" s="12" t="s">
        <v>100</v>
      </c>
    </row>
    <row r="18" spans="1:6" ht="38.25" x14ac:dyDescent="0.25">
      <c r="A18" s="9" t="s">
        <v>82</v>
      </c>
      <c r="F18" s="12" t="s">
        <v>210</v>
      </c>
    </row>
    <row r="19" spans="1:6" ht="38.25" x14ac:dyDescent="0.25">
      <c r="F19" s="12" t="s">
        <v>211</v>
      </c>
    </row>
    <row r="20" spans="1:6" ht="38.25" x14ac:dyDescent="0.25">
      <c r="F20" s="12" t="s">
        <v>212</v>
      </c>
    </row>
    <row r="21" spans="1:6" ht="38.25" x14ac:dyDescent="0.25">
      <c r="F21" s="12" t="s">
        <v>213</v>
      </c>
    </row>
    <row r="22" spans="1:6" ht="51" x14ac:dyDescent="0.25">
      <c r="F22" s="12" t="s">
        <v>214</v>
      </c>
    </row>
    <row r="23" spans="1:6" x14ac:dyDescent="0.25">
      <c r="F23" s="12" t="s">
        <v>82</v>
      </c>
    </row>
  </sheetData>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65FEB-4D16-4D61-B3F8-244B0FD7329D}">
  <sheetPr codeName="Hoja6">
    <tabColor rgb="FF6EB993"/>
  </sheetPr>
  <dimension ref="A1:BQ103"/>
  <sheetViews>
    <sheetView zoomScale="90" zoomScaleNormal="90" workbookViewId="0">
      <pane ySplit="8" topLeftCell="A9" activePane="bottomLeft" state="frozen"/>
      <selection sqref="A1:XFD1048576"/>
      <selection pane="bottomLeft"/>
    </sheetView>
  </sheetViews>
  <sheetFormatPr baseColWidth="10" defaultColWidth="11.42578125" defaultRowHeight="15" x14ac:dyDescent="0.25"/>
  <cols>
    <col min="1" max="1" width="5.140625" customWidth="1"/>
    <col min="2" max="2" width="18.85546875" customWidth="1"/>
    <col min="3" max="3" width="24.7109375" customWidth="1"/>
    <col min="4" max="4" width="19.140625" customWidth="1"/>
    <col min="5" max="5" width="20.7109375"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64</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69" t="s">
        <v>216</v>
      </c>
      <c r="D3" s="270"/>
      <c r="E3" s="270"/>
      <c r="F3" s="270"/>
      <c r="G3" s="270"/>
      <c r="H3" s="270"/>
      <c r="I3" s="270"/>
      <c r="J3" s="270"/>
      <c r="K3" s="270"/>
      <c r="L3" s="270"/>
      <c r="M3" s="270"/>
      <c r="N3" s="270"/>
      <c r="O3" s="270"/>
      <c r="P3" s="270"/>
      <c r="Q3" s="270"/>
      <c r="R3" s="270"/>
      <c r="S3" s="271"/>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127.5" x14ac:dyDescent="0.25">
      <c r="A9" s="116"/>
      <c r="B9" s="234" t="s">
        <v>243</v>
      </c>
      <c r="C9" s="235"/>
      <c r="D9" s="143" t="s">
        <v>244</v>
      </c>
      <c r="E9" s="121" t="s">
        <v>245</v>
      </c>
      <c r="F9" s="122">
        <v>5</v>
      </c>
      <c r="G9" s="220">
        <v>1</v>
      </c>
      <c r="H9" s="132"/>
      <c r="I9" s="221">
        <v>0</v>
      </c>
      <c r="J9" s="123"/>
      <c r="K9" s="221">
        <v>0</v>
      </c>
      <c r="L9" s="123"/>
      <c r="M9" s="123">
        <v>1</v>
      </c>
      <c r="N9" s="221">
        <v>0.2</v>
      </c>
      <c r="O9" s="123"/>
      <c r="P9" s="221">
        <v>0</v>
      </c>
      <c r="Q9" s="123"/>
      <c r="R9" s="132"/>
      <c r="S9" s="221">
        <v>0</v>
      </c>
      <c r="T9" s="123"/>
      <c r="U9" s="221">
        <v>0</v>
      </c>
      <c r="V9" s="123"/>
      <c r="W9" s="123"/>
      <c r="X9" s="221">
        <v>0</v>
      </c>
      <c r="Y9" s="123"/>
      <c r="Z9" s="221">
        <v>0</v>
      </c>
      <c r="AA9" s="123"/>
      <c r="AB9" s="222"/>
      <c r="AC9" s="223">
        <v>0</v>
      </c>
      <c r="AD9" s="222"/>
      <c r="AE9" s="223">
        <v>0</v>
      </c>
      <c r="AF9" s="222"/>
      <c r="AG9" s="222"/>
      <c r="AH9" s="223">
        <v>0</v>
      </c>
      <c r="AI9" s="222"/>
      <c r="AJ9" s="223">
        <v>0</v>
      </c>
      <c r="AK9" s="222"/>
      <c r="AL9" s="222"/>
      <c r="AM9" s="223">
        <v>0</v>
      </c>
      <c r="AN9" s="222"/>
      <c r="AO9" s="224">
        <v>0</v>
      </c>
      <c r="AP9" s="225"/>
      <c r="AQ9" s="225">
        <v>2</v>
      </c>
      <c r="AR9" s="224">
        <v>0.4</v>
      </c>
      <c r="AS9" s="225"/>
      <c r="AT9" s="224">
        <v>0</v>
      </c>
      <c r="AU9" s="225"/>
      <c r="AV9" s="225">
        <v>1</v>
      </c>
      <c r="AW9" s="224">
        <v>0.2</v>
      </c>
      <c r="AX9" s="225"/>
      <c r="AY9" s="224">
        <v>0</v>
      </c>
      <c r="AZ9" s="225"/>
      <c r="BA9" s="225"/>
      <c r="BB9" s="224">
        <v>0</v>
      </c>
      <c r="BC9" s="225"/>
      <c r="BD9" s="224">
        <v>0</v>
      </c>
      <c r="BE9" s="225"/>
      <c r="BF9" s="225"/>
      <c r="BG9" s="224">
        <v>0</v>
      </c>
      <c r="BH9" s="225"/>
      <c r="BI9" s="224">
        <v>0</v>
      </c>
      <c r="BJ9" s="225"/>
      <c r="BK9" s="225">
        <v>1</v>
      </c>
      <c r="BL9" s="224">
        <v>0.2</v>
      </c>
      <c r="BM9" s="225"/>
      <c r="BN9" s="224">
        <v>0</v>
      </c>
      <c r="BO9" s="126"/>
      <c r="BP9" s="126">
        <f t="shared" ref="BP9" si="0">SUM(BM9,BH9,BC9,AX9,AS9,AN9,AI9,AD9,Y9,T9,O9,J9)</f>
        <v>0</v>
      </c>
      <c r="BQ9" s="28">
        <f>SUM(BN9,BI9,BD9,AY9,AT9,AO9,AJ9,AE9,Z9,U9,P9,K9)</f>
        <v>0</v>
      </c>
    </row>
    <row r="10" spans="1:69" ht="63.75" customHeight="1" x14ac:dyDescent="0.25">
      <c r="A10" s="116"/>
      <c r="B10" s="236" t="s">
        <v>246</v>
      </c>
      <c r="C10" s="237"/>
      <c r="D10" s="145" t="s">
        <v>247</v>
      </c>
      <c r="E10" s="144" t="s">
        <v>248</v>
      </c>
      <c r="F10" s="146">
        <v>2</v>
      </c>
      <c r="G10" s="226">
        <v>1</v>
      </c>
      <c r="H10" s="156"/>
      <c r="I10" s="227">
        <v>0</v>
      </c>
      <c r="J10" s="147"/>
      <c r="K10" s="227">
        <v>0</v>
      </c>
      <c r="L10" s="147"/>
      <c r="M10" s="147"/>
      <c r="N10" s="227">
        <v>0</v>
      </c>
      <c r="O10" s="147"/>
      <c r="P10" s="227">
        <v>0</v>
      </c>
      <c r="Q10" s="147"/>
      <c r="R10" s="147"/>
      <c r="S10" s="227">
        <v>0</v>
      </c>
      <c r="T10" s="147"/>
      <c r="U10" s="227">
        <v>0</v>
      </c>
      <c r="V10" s="147"/>
      <c r="W10" s="147"/>
      <c r="X10" s="227">
        <v>0</v>
      </c>
      <c r="Y10" s="147"/>
      <c r="Z10" s="228">
        <v>0</v>
      </c>
      <c r="AA10" s="229"/>
      <c r="AB10" s="229"/>
      <c r="AC10" s="228">
        <v>0</v>
      </c>
      <c r="AD10" s="229"/>
      <c r="AE10" s="228">
        <v>0</v>
      </c>
      <c r="AF10" s="229"/>
      <c r="AG10" s="229">
        <v>1</v>
      </c>
      <c r="AH10" s="228">
        <v>0.5</v>
      </c>
      <c r="AI10" s="229"/>
      <c r="AJ10" s="228">
        <v>0</v>
      </c>
      <c r="AK10" s="229"/>
      <c r="AL10" s="229"/>
      <c r="AM10" s="228">
        <v>0</v>
      </c>
      <c r="AN10" s="229"/>
      <c r="AO10" s="230">
        <v>0</v>
      </c>
      <c r="AP10" s="231"/>
      <c r="AQ10" s="231"/>
      <c r="AR10" s="230">
        <v>0</v>
      </c>
      <c r="AS10" s="231"/>
      <c r="AT10" s="230">
        <v>0</v>
      </c>
      <c r="AU10" s="231"/>
      <c r="AV10" s="231"/>
      <c r="AW10" s="230">
        <v>0</v>
      </c>
      <c r="AX10" s="231"/>
      <c r="AY10" s="230">
        <v>0</v>
      </c>
      <c r="AZ10" s="231"/>
      <c r="BA10" s="231"/>
      <c r="BB10" s="230">
        <v>0</v>
      </c>
      <c r="BC10" s="231"/>
      <c r="BD10" s="230">
        <v>0</v>
      </c>
      <c r="BE10" s="231"/>
      <c r="BF10" s="231"/>
      <c r="BG10" s="230">
        <v>0</v>
      </c>
      <c r="BH10" s="231"/>
      <c r="BI10" s="230">
        <v>0</v>
      </c>
      <c r="BJ10" s="231"/>
      <c r="BK10" s="231">
        <v>1</v>
      </c>
      <c r="BL10" s="230">
        <v>0.5</v>
      </c>
      <c r="BM10" s="231"/>
      <c r="BN10" s="230">
        <v>0</v>
      </c>
      <c r="BO10" s="149"/>
      <c r="BP10" s="149">
        <f t="shared" ref="BP10:BP11" si="1">SUM(BM10,BH10,BC10,AX10,AS10,AN10,AI10,AD10,Y10,T10,O10,J10)</f>
        <v>0</v>
      </c>
      <c r="BQ10" s="32">
        <f t="shared" ref="BQ10:BQ11" si="2">SUM(BN10,BI10,BD10,AY10,AT10,AO10,AJ10,AE10,Z10,U10,P10,K10)</f>
        <v>0</v>
      </c>
    </row>
    <row r="11" spans="1:69" ht="63.75" customHeight="1" thickBot="1" x14ac:dyDescent="0.3">
      <c r="A11" s="113"/>
      <c r="B11" s="238" t="s">
        <v>249</v>
      </c>
      <c r="C11" s="239"/>
      <c r="D11" s="153" t="s">
        <v>250</v>
      </c>
      <c r="E11" s="144" t="s">
        <v>251</v>
      </c>
      <c r="F11" s="146">
        <v>3</v>
      </c>
      <c r="G11" s="226">
        <v>1</v>
      </c>
      <c r="H11" s="156"/>
      <c r="I11" s="227">
        <v>0</v>
      </c>
      <c r="J11" s="147"/>
      <c r="K11" s="227">
        <v>0</v>
      </c>
      <c r="L11" s="147"/>
      <c r="M11" s="147"/>
      <c r="N11" s="227">
        <v>0</v>
      </c>
      <c r="O11" s="147"/>
      <c r="P11" s="227">
        <v>0</v>
      </c>
      <c r="Q11" s="147"/>
      <c r="R11" s="147"/>
      <c r="S11" s="227">
        <v>0</v>
      </c>
      <c r="T11" s="147"/>
      <c r="U11" s="227">
        <v>0</v>
      </c>
      <c r="V11" s="147"/>
      <c r="W11" s="147">
        <v>1</v>
      </c>
      <c r="X11" s="227">
        <v>0.33333333333333331</v>
      </c>
      <c r="Y11" s="147"/>
      <c r="Z11" s="228">
        <v>0</v>
      </c>
      <c r="AA11" s="229"/>
      <c r="AB11" s="229"/>
      <c r="AC11" s="228">
        <v>0</v>
      </c>
      <c r="AD11" s="229"/>
      <c r="AE11" s="228">
        <v>0</v>
      </c>
      <c r="AF11" s="229"/>
      <c r="AG11" s="229"/>
      <c r="AH11" s="228">
        <v>0</v>
      </c>
      <c r="AI11" s="229"/>
      <c r="AJ11" s="228">
        <v>0</v>
      </c>
      <c r="AK11" s="229"/>
      <c r="AL11" s="229">
        <v>1</v>
      </c>
      <c r="AM11" s="228">
        <v>0.33333333333333331</v>
      </c>
      <c r="AN11" s="229"/>
      <c r="AO11" s="230">
        <v>0</v>
      </c>
      <c r="AP11" s="231"/>
      <c r="AQ11" s="231"/>
      <c r="AR11" s="230">
        <v>0</v>
      </c>
      <c r="AS11" s="231"/>
      <c r="AT11" s="230">
        <v>0</v>
      </c>
      <c r="AU11" s="231"/>
      <c r="AV11" s="231"/>
      <c r="AW11" s="230">
        <v>0</v>
      </c>
      <c r="AX11" s="231"/>
      <c r="AY11" s="230">
        <v>0</v>
      </c>
      <c r="AZ11" s="231"/>
      <c r="BA11" s="231"/>
      <c r="BB11" s="230">
        <v>0</v>
      </c>
      <c r="BC11" s="231"/>
      <c r="BD11" s="230">
        <v>0</v>
      </c>
      <c r="BE11" s="231"/>
      <c r="BF11" s="231"/>
      <c r="BG11" s="230">
        <v>0</v>
      </c>
      <c r="BH11" s="231"/>
      <c r="BI11" s="230">
        <v>0</v>
      </c>
      <c r="BJ11" s="231"/>
      <c r="BK11" s="231">
        <v>1</v>
      </c>
      <c r="BL11" s="230">
        <v>0.33333333333333331</v>
      </c>
      <c r="BM11" s="231"/>
      <c r="BN11" s="230">
        <v>0</v>
      </c>
      <c r="BO11" s="149"/>
      <c r="BP11" s="149">
        <f t="shared" si="1"/>
        <v>0</v>
      </c>
      <c r="BQ11" s="32">
        <f t="shared" si="2"/>
        <v>0</v>
      </c>
    </row>
    <row r="12" spans="1:69" s="113" customFormat="1" ht="15.75" thickBot="1" x14ac:dyDescent="0.3">
      <c r="E12" s="232" t="s">
        <v>252</v>
      </c>
      <c r="F12" s="140"/>
      <c r="G12" s="141">
        <f>AVERAGE(G9:G11)</f>
        <v>1</v>
      </c>
      <c r="H12" s="129"/>
      <c r="I12" s="38">
        <f>AVERAGE(I9:I11)</f>
        <v>0</v>
      </c>
      <c r="J12" s="129"/>
      <c r="K12" s="128">
        <f>AVERAGE(K9:K11)</f>
        <v>0</v>
      </c>
      <c r="L12" s="129"/>
      <c r="M12" s="129"/>
      <c r="N12" s="38">
        <f>AVERAGE(N9:N11)</f>
        <v>6.6666666666666666E-2</v>
      </c>
      <c r="O12" s="129"/>
      <c r="P12" s="38">
        <f>AVERAGE(P9:P11)</f>
        <v>0</v>
      </c>
      <c r="Q12" s="129"/>
      <c r="R12" s="129"/>
      <c r="S12" s="38">
        <f>AVERAGE(S9:S11)</f>
        <v>0</v>
      </c>
      <c r="T12" s="129"/>
      <c r="U12" s="38">
        <f>AVERAGE(U9:U11)</f>
        <v>0</v>
      </c>
      <c r="V12" s="129"/>
      <c r="W12" s="129"/>
      <c r="X12" s="38">
        <f>AVERAGE(X9:X11)</f>
        <v>0.1111111111111111</v>
      </c>
      <c r="Y12" s="129"/>
      <c r="Z12" s="38">
        <f>AVERAGE(Z9:Z11)</f>
        <v>0</v>
      </c>
      <c r="AA12" s="129"/>
      <c r="AB12" s="129"/>
      <c r="AC12" s="38">
        <f>AVERAGE(AC9:AC11)</f>
        <v>0</v>
      </c>
      <c r="AD12" s="129"/>
      <c r="AE12" s="38">
        <f>AVERAGE(AE9:AE11)</f>
        <v>0</v>
      </c>
      <c r="AF12" s="129"/>
      <c r="AG12" s="129"/>
      <c r="AH12" s="38">
        <f>AVERAGE(AH9:AH11)</f>
        <v>0.16666666666666666</v>
      </c>
      <c r="AI12" s="129"/>
      <c r="AJ12" s="38">
        <f>AVERAGE(AJ9:AJ11)</f>
        <v>0</v>
      </c>
      <c r="AK12" s="129"/>
      <c r="AL12" s="129"/>
      <c r="AM12" s="38">
        <f>AVERAGE(AM9:AM11)</f>
        <v>0.1111111111111111</v>
      </c>
      <c r="AN12" s="129"/>
      <c r="AO12" s="38">
        <f>AVERAGE(AO9:AO11)</f>
        <v>0</v>
      </c>
      <c r="AP12" s="129"/>
      <c r="AQ12" s="129"/>
      <c r="AR12" s="38">
        <f>AVERAGE(AR9:AR11)</f>
        <v>0.13333333333333333</v>
      </c>
      <c r="AS12" s="129"/>
      <c r="AT12" s="38">
        <f>AVERAGE(AT9:AT11)</f>
        <v>0</v>
      </c>
      <c r="AU12" s="129"/>
      <c r="AV12" s="129"/>
      <c r="AW12" s="38">
        <f>AVERAGE(AW9:AW11)</f>
        <v>6.6666666666666666E-2</v>
      </c>
      <c r="AX12" s="129"/>
      <c r="AY12" s="38">
        <f>AVERAGE(AY9:AY11)</f>
        <v>0</v>
      </c>
      <c r="AZ12" s="129"/>
      <c r="BA12" s="129"/>
      <c r="BB12" s="38">
        <f>AVERAGE(BB9:BB11)</f>
        <v>0</v>
      </c>
      <c r="BC12" s="129"/>
      <c r="BD12" s="38">
        <f>AVERAGE(BD9:BD11)</f>
        <v>0</v>
      </c>
      <c r="BE12" s="129"/>
      <c r="BF12" s="129"/>
      <c r="BG12" s="38">
        <f>AVERAGE(BG9:BG11)</f>
        <v>0</v>
      </c>
      <c r="BH12" s="129"/>
      <c r="BI12" s="129">
        <f>AVERAGE(BI9:BI11)</f>
        <v>0</v>
      </c>
      <c r="BJ12" s="129"/>
      <c r="BK12" s="129"/>
      <c r="BL12" s="38">
        <f>AVERAGE(BL9:BL11)</f>
        <v>0.34444444444444439</v>
      </c>
      <c r="BM12" s="129"/>
      <c r="BN12" s="128">
        <f>AVERAGE(BN9:BN11)</f>
        <v>0</v>
      </c>
      <c r="BO12" s="129"/>
      <c r="BP12" s="129"/>
      <c r="BQ12" s="39">
        <f>AVERAGE(BQ9:BQ11)</f>
        <v>0</v>
      </c>
    </row>
    <row r="13" spans="1:69" s="113" customFormat="1" x14ac:dyDescent="0.25">
      <c r="AR13" s="54"/>
    </row>
    <row r="14" spans="1:69" s="113" customFormat="1" x14ac:dyDescent="0.25"/>
    <row r="15" spans="1:69" s="113" customFormat="1" x14ac:dyDescent="0.25"/>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sheetData>
  <sheetProtection algorithmName="SHA-512" hashValue="MGK6aNSDZIl4kviqt5hnTNsy09FY9yqhXUSePquCM+4GPd9JOZiTnNkDMAhT0k8tleOXQ1UmoAoNExj32/4Iww==" saltValue="z7is9Bac2SRWJ+P4nMXJjQ==" spinCount="100000" sheet="1" sort="0" autoFilter="0"/>
  <mergeCells count="28">
    <mergeCell ref="E6:E8"/>
    <mergeCell ref="F6:F8"/>
    <mergeCell ref="B1:S1"/>
    <mergeCell ref="U1:X1"/>
    <mergeCell ref="C3:S3"/>
    <mergeCell ref="T3:Y3"/>
    <mergeCell ref="B4:Y4"/>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9:C9"/>
    <mergeCell ref="B10:C10"/>
    <mergeCell ref="B11:C11"/>
    <mergeCell ref="B6:C8"/>
    <mergeCell ref="D6:D8"/>
  </mergeCells>
  <conditionalFormatting sqref="BQ9:BQ12">
    <cfRule type="cellIs" dxfId="19"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BBB6-4317-4ACC-95F2-B02FCE2BAC44}">
  <sheetPr codeName="Hoja3">
    <tabColor rgb="FF6EB993"/>
  </sheetPr>
  <dimension ref="A1:BB111"/>
  <sheetViews>
    <sheetView zoomScale="68" zoomScaleNormal="68" workbookViewId="0">
      <pane ySplit="8" topLeftCell="A9" activePane="bottomLeft" state="frozen"/>
      <selection pane="bottomLeft" activeCell="G11" sqref="G11"/>
    </sheetView>
  </sheetViews>
  <sheetFormatPr baseColWidth="10" defaultColWidth="11.42578125" defaultRowHeight="15" x14ac:dyDescent="0.25"/>
  <cols>
    <col min="1" max="1" width="5.140625" customWidth="1"/>
    <col min="2" max="2" width="15.5703125" customWidth="1"/>
    <col min="3" max="3" width="18.5703125" customWidth="1"/>
    <col min="4" max="4" width="36.85546875" customWidth="1"/>
    <col min="5" max="5" width="18.5703125" bestFit="1" customWidth="1"/>
    <col min="6" max="6" width="12.5703125" customWidth="1"/>
    <col min="7" max="7" width="14" customWidth="1"/>
    <col min="8" max="8" width="12.5703125" customWidth="1"/>
    <col min="9" max="9" width="18.5703125" bestFit="1" customWidth="1"/>
    <col min="10" max="12" width="12.5703125" customWidth="1"/>
    <col min="13" max="13" width="17.42578125" bestFit="1" customWidth="1"/>
    <col min="14" max="16" width="12.5703125" customWidth="1"/>
    <col min="17" max="17" width="17.42578125" bestFit="1" customWidth="1"/>
    <col min="18" max="19" width="12.5703125" customWidth="1"/>
    <col min="20" max="20" width="12.5703125" style="113" customWidth="1"/>
    <col min="21" max="21" width="17" style="113" bestFit="1" customWidth="1"/>
    <col min="22" max="24" width="12.5703125" style="113" customWidth="1"/>
    <col min="25" max="25" width="18.28515625" style="113" bestFit="1" customWidth="1"/>
    <col min="26" max="28" width="12.5703125" style="113" customWidth="1"/>
    <col min="29" max="29" width="16.28515625" style="113" bestFit="1" customWidth="1"/>
    <col min="30" max="31" width="12.5703125" style="113" customWidth="1"/>
    <col min="32" max="32" width="12.5703125" customWidth="1"/>
    <col min="33" max="33" width="18.5703125" bestFit="1" customWidth="1"/>
    <col min="34" max="40" width="12.5703125" customWidth="1"/>
    <col min="41" max="41" width="17.28515625" bestFit="1" customWidth="1"/>
    <col min="42" max="44" width="12.5703125" customWidth="1"/>
    <col min="45" max="45" width="17" bestFit="1" customWidth="1"/>
    <col min="46" max="52" width="12.5703125" customWidth="1"/>
    <col min="53" max="54" width="18.28515625" customWidth="1"/>
  </cols>
  <sheetData>
    <row r="1" spans="1:54" ht="46.5" customHeight="1" x14ac:dyDescent="0.3">
      <c r="A1" s="113"/>
      <c r="B1" s="267" t="s">
        <v>78</v>
      </c>
      <c r="C1" s="267"/>
      <c r="D1" s="267"/>
      <c r="E1" s="267"/>
      <c r="F1" s="267"/>
      <c r="G1" s="267"/>
      <c r="H1" s="267"/>
      <c r="I1" s="267"/>
      <c r="J1" s="267"/>
      <c r="K1" s="267"/>
      <c r="L1" s="267"/>
      <c r="M1" s="267"/>
      <c r="N1" s="267"/>
      <c r="O1" s="193"/>
      <c r="P1" s="268"/>
      <c r="Q1" s="268"/>
      <c r="R1" s="268"/>
      <c r="S1" s="114"/>
    </row>
    <row r="2" spans="1:54" ht="6" customHeight="1" thickBot="1" x14ac:dyDescent="0.3">
      <c r="A2" s="113"/>
      <c r="B2" s="113"/>
      <c r="C2" s="113"/>
      <c r="D2" s="113"/>
      <c r="E2" s="113"/>
      <c r="F2" s="113"/>
      <c r="G2" s="113"/>
      <c r="H2" s="113"/>
      <c r="I2" s="113"/>
      <c r="J2" s="113"/>
      <c r="K2" s="113"/>
      <c r="L2" s="113"/>
      <c r="M2" s="113"/>
      <c r="N2" s="113"/>
      <c r="O2" s="113"/>
      <c r="P2" s="113"/>
      <c r="Q2" s="113"/>
      <c r="R2" s="113"/>
      <c r="S2" s="113"/>
    </row>
    <row r="3" spans="1:54" ht="47.25" customHeight="1" thickBot="1" x14ac:dyDescent="0.3">
      <c r="A3" s="113"/>
      <c r="B3" s="115" t="s">
        <v>215</v>
      </c>
      <c r="C3" s="269"/>
      <c r="D3" s="270"/>
      <c r="E3" s="270"/>
      <c r="F3" s="270"/>
      <c r="G3" s="270"/>
      <c r="H3" s="270"/>
      <c r="I3" s="270"/>
      <c r="J3" s="270"/>
      <c r="K3" s="270"/>
      <c r="L3" s="270"/>
      <c r="M3" s="270"/>
      <c r="N3" s="271"/>
      <c r="O3" s="272"/>
      <c r="P3" s="272"/>
      <c r="Q3" s="272"/>
      <c r="R3" s="272"/>
      <c r="S3" s="272"/>
    </row>
    <row r="4" spans="1:54" ht="24.75" customHeight="1" x14ac:dyDescent="0.25">
      <c r="A4" s="113"/>
      <c r="B4" s="273" t="s">
        <v>217</v>
      </c>
      <c r="C4" s="273"/>
      <c r="D4" s="273"/>
      <c r="E4" s="273"/>
      <c r="F4" s="273"/>
      <c r="G4" s="273"/>
      <c r="H4" s="273"/>
      <c r="I4" s="273"/>
      <c r="J4" s="273"/>
      <c r="K4" s="273"/>
      <c r="L4" s="273"/>
      <c r="M4" s="273"/>
      <c r="N4" s="273"/>
      <c r="O4" s="273"/>
      <c r="P4" s="273"/>
      <c r="Q4" s="273"/>
      <c r="R4" s="273"/>
      <c r="S4" s="273"/>
    </row>
    <row r="5" spans="1:54" ht="15.75" thickBot="1" x14ac:dyDescent="0.3">
      <c r="A5" s="113"/>
      <c r="B5" s="116"/>
      <c r="C5" s="116"/>
      <c r="D5" s="113"/>
      <c r="E5" s="113"/>
      <c r="F5" s="113"/>
      <c r="G5" s="113"/>
      <c r="H5" s="113"/>
      <c r="I5" s="113"/>
      <c r="J5" s="113"/>
      <c r="K5" s="113"/>
      <c r="L5" s="113"/>
      <c r="M5" s="113"/>
      <c r="N5" s="113"/>
      <c r="O5" s="113"/>
      <c r="P5" s="113"/>
      <c r="Q5" s="113"/>
      <c r="R5" s="113"/>
      <c r="S5" s="113"/>
    </row>
    <row r="6" spans="1:54" ht="15" customHeight="1" x14ac:dyDescent="0.25">
      <c r="A6" s="116"/>
      <c r="B6" s="240" t="s">
        <v>253</v>
      </c>
      <c r="C6" s="241"/>
      <c r="D6" s="263" t="s">
        <v>220</v>
      </c>
      <c r="E6" s="248" t="s">
        <v>223</v>
      </c>
      <c r="F6" s="249"/>
      <c r="G6" s="249"/>
      <c r="H6" s="249"/>
      <c r="I6" s="249"/>
      <c r="J6" s="249"/>
      <c r="K6" s="249"/>
      <c r="L6" s="249"/>
      <c r="M6" s="249"/>
      <c r="N6" s="249"/>
      <c r="O6" s="249"/>
      <c r="P6" s="249"/>
      <c r="Q6" s="249"/>
      <c r="R6" s="249"/>
      <c r="S6" s="249"/>
      <c r="T6" s="249"/>
      <c r="U6" s="250"/>
      <c r="V6" s="250"/>
      <c r="W6" s="250"/>
      <c r="X6" s="250"/>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51"/>
    </row>
    <row r="7" spans="1:54" ht="15" customHeight="1" x14ac:dyDescent="0.25">
      <c r="A7" s="116"/>
      <c r="B7" s="242"/>
      <c r="C7" s="243"/>
      <c r="D7" s="264"/>
      <c r="E7" s="252" t="s">
        <v>224</v>
      </c>
      <c r="F7" s="253"/>
      <c r="G7" s="253"/>
      <c r="H7" s="253"/>
      <c r="I7" s="255" t="s">
        <v>225</v>
      </c>
      <c r="J7" s="255"/>
      <c r="K7" s="255"/>
      <c r="L7" s="255"/>
      <c r="M7" s="256" t="s">
        <v>226</v>
      </c>
      <c r="N7" s="253"/>
      <c r="O7" s="253"/>
      <c r="P7" s="253"/>
      <c r="Q7" s="257" t="s">
        <v>227</v>
      </c>
      <c r="R7" s="258"/>
      <c r="S7" s="258"/>
      <c r="T7" s="258"/>
      <c r="U7" s="259" t="s">
        <v>228</v>
      </c>
      <c r="V7" s="259"/>
      <c r="W7" s="259"/>
      <c r="X7" s="259"/>
      <c r="Y7" s="258" t="s">
        <v>229</v>
      </c>
      <c r="Z7" s="258"/>
      <c r="AA7" s="258"/>
      <c r="AB7" s="258"/>
      <c r="AC7" s="256" t="s">
        <v>230</v>
      </c>
      <c r="AD7" s="253"/>
      <c r="AE7" s="253"/>
      <c r="AF7" s="253"/>
      <c r="AG7" s="257" t="s">
        <v>231</v>
      </c>
      <c r="AH7" s="258"/>
      <c r="AI7" s="258"/>
      <c r="AJ7" s="258"/>
      <c r="AK7" s="256" t="s">
        <v>232</v>
      </c>
      <c r="AL7" s="253"/>
      <c r="AM7" s="253"/>
      <c r="AN7" s="253"/>
      <c r="AO7" s="255" t="s">
        <v>233</v>
      </c>
      <c r="AP7" s="255"/>
      <c r="AQ7" s="255"/>
      <c r="AR7" s="255"/>
      <c r="AS7" s="256" t="s">
        <v>234</v>
      </c>
      <c r="AT7" s="253"/>
      <c r="AU7" s="253"/>
      <c r="AV7" s="253"/>
      <c r="AW7" s="255" t="s">
        <v>235</v>
      </c>
      <c r="AX7" s="255"/>
      <c r="AY7" s="255"/>
      <c r="AZ7" s="255"/>
      <c r="BA7" s="261" t="s">
        <v>236</v>
      </c>
      <c r="BB7" s="246" t="s">
        <v>237</v>
      </c>
    </row>
    <row r="8" spans="1:54" ht="35.25" customHeight="1" thickBot="1" x14ac:dyDescent="0.3">
      <c r="A8" s="116"/>
      <c r="B8" s="242"/>
      <c r="C8" s="243"/>
      <c r="D8" s="264"/>
      <c r="E8" s="117" t="s">
        <v>254</v>
      </c>
      <c r="F8" s="118" t="s">
        <v>239</v>
      </c>
      <c r="G8" s="118" t="s">
        <v>255</v>
      </c>
      <c r="H8" s="118" t="s">
        <v>241</v>
      </c>
      <c r="I8" s="119" t="s">
        <v>254</v>
      </c>
      <c r="J8" s="119" t="s">
        <v>239</v>
      </c>
      <c r="K8" s="119" t="s">
        <v>255</v>
      </c>
      <c r="L8" s="119" t="s">
        <v>241</v>
      </c>
      <c r="M8" s="117" t="s">
        <v>254</v>
      </c>
      <c r="N8" s="118" t="s">
        <v>239</v>
      </c>
      <c r="O8" s="118" t="s">
        <v>255</v>
      </c>
      <c r="P8" s="118" t="s">
        <v>241</v>
      </c>
      <c r="Q8" s="119" t="s">
        <v>254</v>
      </c>
      <c r="R8" s="119" t="s">
        <v>239</v>
      </c>
      <c r="S8" s="119" t="s">
        <v>255</v>
      </c>
      <c r="T8" s="119" t="s">
        <v>241</v>
      </c>
      <c r="U8" s="117" t="s">
        <v>254</v>
      </c>
      <c r="V8" s="118" t="s">
        <v>239</v>
      </c>
      <c r="W8" s="118" t="s">
        <v>255</v>
      </c>
      <c r="X8" s="118" t="s">
        <v>241</v>
      </c>
      <c r="Y8" s="119" t="s">
        <v>254</v>
      </c>
      <c r="Z8" s="119" t="s">
        <v>239</v>
      </c>
      <c r="AA8" s="119" t="s">
        <v>255</v>
      </c>
      <c r="AB8" s="119" t="s">
        <v>241</v>
      </c>
      <c r="AC8" s="117" t="s">
        <v>254</v>
      </c>
      <c r="AD8" s="118" t="s">
        <v>239</v>
      </c>
      <c r="AE8" s="118" t="s">
        <v>255</v>
      </c>
      <c r="AF8" s="118" t="s">
        <v>241</v>
      </c>
      <c r="AG8" s="119" t="s">
        <v>254</v>
      </c>
      <c r="AH8" s="119" t="s">
        <v>239</v>
      </c>
      <c r="AI8" s="119" t="s">
        <v>255</v>
      </c>
      <c r="AJ8" s="119" t="s">
        <v>241</v>
      </c>
      <c r="AK8" s="117" t="s">
        <v>254</v>
      </c>
      <c r="AL8" s="118" t="s">
        <v>239</v>
      </c>
      <c r="AM8" s="118" t="s">
        <v>255</v>
      </c>
      <c r="AN8" s="118" t="s">
        <v>241</v>
      </c>
      <c r="AO8" s="119" t="s">
        <v>254</v>
      </c>
      <c r="AP8" s="119" t="s">
        <v>239</v>
      </c>
      <c r="AQ8" s="119" t="s">
        <v>255</v>
      </c>
      <c r="AR8" s="119" t="s">
        <v>241</v>
      </c>
      <c r="AS8" s="117" t="s">
        <v>254</v>
      </c>
      <c r="AT8" s="118" t="s">
        <v>239</v>
      </c>
      <c r="AU8" s="118" t="s">
        <v>255</v>
      </c>
      <c r="AV8" s="118" t="s">
        <v>241</v>
      </c>
      <c r="AW8" s="119" t="s">
        <v>254</v>
      </c>
      <c r="AX8" s="119" t="s">
        <v>239</v>
      </c>
      <c r="AY8" s="119" t="s">
        <v>255</v>
      </c>
      <c r="AZ8" s="119" t="s">
        <v>241</v>
      </c>
      <c r="BA8" s="262"/>
      <c r="BB8" s="247"/>
    </row>
    <row r="9" spans="1:54" ht="107.25" customHeight="1" x14ac:dyDescent="0.25">
      <c r="A9" s="116"/>
      <c r="B9" s="274" t="s">
        <v>256</v>
      </c>
      <c r="C9" s="275"/>
      <c r="D9" s="121" t="s">
        <v>257</v>
      </c>
      <c r="E9" s="194">
        <v>19</v>
      </c>
      <c r="F9" s="81">
        <v>1</v>
      </c>
      <c r="G9" s="123"/>
      <c r="H9" s="25">
        <f>G9/E9</f>
        <v>0</v>
      </c>
      <c r="I9" s="195"/>
      <c r="J9" s="25"/>
      <c r="K9" s="123"/>
      <c r="L9" s="25"/>
      <c r="M9" s="196"/>
      <c r="N9" s="25"/>
      <c r="O9" s="123"/>
      <c r="P9" s="25"/>
      <c r="Q9" s="196"/>
      <c r="R9" s="25"/>
      <c r="S9" s="123"/>
      <c r="T9" s="25"/>
      <c r="U9" s="197"/>
      <c r="V9" s="26"/>
      <c r="W9" s="125"/>
      <c r="X9" s="26"/>
      <c r="Y9" s="197"/>
      <c r="Z9" s="26"/>
      <c r="AA9" s="125"/>
      <c r="AB9" s="26"/>
      <c r="AC9" s="197"/>
      <c r="AD9" s="26"/>
      <c r="AE9" s="125"/>
      <c r="AF9" s="27"/>
      <c r="AG9" s="198"/>
      <c r="AH9" s="27"/>
      <c r="AI9" s="126"/>
      <c r="AJ9" s="27"/>
      <c r="AK9" s="126"/>
      <c r="AL9" s="27"/>
      <c r="AM9" s="126"/>
      <c r="AN9" s="27"/>
      <c r="AO9" s="198"/>
      <c r="AP9" s="27"/>
      <c r="AQ9" s="126"/>
      <c r="AR9" s="27"/>
      <c r="AS9" s="198"/>
      <c r="AT9" s="27"/>
      <c r="AU9" s="126"/>
      <c r="AV9" s="27"/>
      <c r="AW9" s="126"/>
      <c r="AX9" s="27"/>
      <c r="AY9" s="126"/>
      <c r="AZ9" s="27"/>
      <c r="BA9" s="126">
        <f t="shared" ref="BA9:BB14" si="0">SUM(AY9,AU9,AQ9,AM9,AI9,AE9,AA9,W9,S9,O9,K9,G9)</f>
        <v>0</v>
      </c>
      <c r="BB9" s="28">
        <f t="shared" si="0"/>
        <v>0</v>
      </c>
    </row>
    <row r="10" spans="1:54" ht="83.25" customHeight="1" x14ac:dyDescent="0.25">
      <c r="A10" s="116"/>
      <c r="B10" s="276" t="s">
        <v>79</v>
      </c>
      <c r="C10" s="277"/>
      <c r="D10" s="144" t="s">
        <v>257</v>
      </c>
      <c r="E10" s="199">
        <v>17</v>
      </c>
      <c r="F10" s="82">
        <v>1</v>
      </c>
      <c r="G10" s="147"/>
      <c r="H10" s="29">
        <f t="shared" ref="H10:H19" si="1">G10/E10</f>
        <v>0</v>
      </c>
      <c r="I10" s="200"/>
      <c r="J10" s="29"/>
      <c r="K10" s="147"/>
      <c r="L10" s="29"/>
      <c r="M10" s="201"/>
      <c r="N10" s="29"/>
      <c r="O10" s="147"/>
      <c r="P10" s="29"/>
      <c r="Q10" s="201"/>
      <c r="R10" s="29"/>
      <c r="S10" s="147"/>
      <c r="T10" s="30"/>
      <c r="U10" s="202"/>
      <c r="V10" s="30"/>
      <c r="W10" s="148"/>
      <c r="X10" s="30"/>
      <c r="Y10" s="202"/>
      <c r="Z10" s="30"/>
      <c r="AA10" s="148"/>
      <c r="AB10" s="30"/>
      <c r="AC10" s="202"/>
      <c r="AD10" s="30"/>
      <c r="AE10" s="148"/>
      <c r="AF10" s="31"/>
      <c r="AG10" s="203"/>
      <c r="AH10" s="31"/>
      <c r="AI10" s="149"/>
      <c r="AJ10" s="31"/>
      <c r="AK10" s="149"/>
      <c r="AL10" s="31"/>
      <c r="AM10" s="149"/>
      <c r="AN10" s="31"/>
      <c r="AO10" s="203"/>
      <c r="AP10" s="31"/>
      <c r="AQ10" s="149"/>
      <c r="AR10" s="31"/>
      <c r="AS10" s="203"/>
      <c r="AT10" s="31"/>
      <c r="AU10" s="149"/>
      <c r="AV10" s="31"/>
      <c r="AW10" s="149"/>
      <c r="AX10" s="31"/>
      <c r="AY10" s="149"/>
      <c r="AZ10" s="31"/>
      <c r="BA10" s="149">
        <f t="shared" si="0"/>
        <v>0</v>
      </c>
      <c r="BB10" s="32">
        <f t="shared" si="0"/>
        <v>0</v>
      </c>
    </row>
    <row r="11" spans="1:54" ht="84" customHeight="1" x14ac:dyDescent="0.25">
      <c r="A11" s="113"/>
      <c r="B11" s="276" t="s">
        <v>258</v>
      </c>
      <c r="C11" s="277"/>
      <c r="D11" s="144" t="s">
        <v>257</v>
      </c>
      <c r="E11" s="199">
        <v>3</v>
      </c>
      <c r="F11" s="82">
        <v>1</v>
      </c>
      <c r="G11" s="147"/>
      <c r="H11" s="29">
        <f t="shared" si="1"/>
        <v>0</v>
      </c>
      <c r="I11" s="200"/>
      <c r="J11" s="29"/>
      <c r="K11" s="147"/>
      <c r="L11" s="29"/>
      <c r="M11" s="201"/>
      <c r="N11" s="29"/>
      <c r="O11" s="147"/>
      <c r="P11" s="29"/>
      <c r="Q11" s="201"/>
      <c r="R11" s="29"/>
      <c r="S11" s="147"/>
      <c r="T11" s="30"/>
      <c r="U11" s="202"/>
      <c r="V11" s="30"/>
      <c r="W11" s="148"/>
      <c r="X11" s="30"/>
      <c r="Y11" s="202"/>
      <c r="Z11" s="30"/>
      <c r="AA11" s="148"/>
      <c r="AB11" s="30"/>
      <c r="AC11" s="202"/>
      <c r="AD11" s="30"/>
      <c r="AE11" s="148"/>
      <c r="AF11" s="31"/>
      <c r="AG11" s="203"/>
      <c r="AH11" s="31"/>
      <c r="AI11" s="149"/>
      <c r="AJ11" s="31"/>
      <c r="AK11" s="149"/>
      <c r="AL11" s="31"/>
      <c r="AM11" s="149"/>
      <c r="AN11" s="31"/>
      <c r="AO11" s="203"/>
      <c r="AP11" s="31"/>
      <c r="AQ11" s="149"/>
      <c r="AR11" s="31"/>
      <c r="AS11" s="203"/>
      <c r="AT11" s="31"/>
      <c r="AU11" s="149"/>
      <c r="AV11" s="31"/>
      <c r="AW11" s="149"/>
      <c r="AX11" s="31"/>
      <c r="AY11" s="149"/>
      <c r="AZ11" s="31"/>
      <c r="BA11" s="149">
        <f t="shared" si="0"/>
        <v>0</v>
      </c>
      <c r="BB11" s="32">
        <f t="shared" si="0"/>
        <v>0</v>
      </c>
    </row>
    <row r="12" spans="1:54" s="209" customFormat="1" ht="80.25" customHeight="1" x14ac:dyDescent="0.25">
      <c r="A12" s="204"/>
      <c r="B12" s="276" t="s">
        <v>147</v>
      </c>
      <c r="C12" s="277"/>
      <c r="D12" s="144" t="s">
        <v>257</v>
      </c>
      <c r="E12" s="199">
        <v>4</v>
      </c>
      <c r="F12" s="82">
        <v>1</v>
      </c>
      <c r="G12" s="147"/>
      <c r="H12" s="29">
        <f t="shared" si="1"/>
        <v>0</v>
      </c>
      <c r="I12" s="205"/>
      <c r="J12" s="29"/>
      <c r="K12" s="151"/>
      <c r="L12" s="33"/>
      <c r="M12" s="206"/>
      <c r="N12" s="29"/>
      <c r="O12" s="150"/>
      <c r="P12" s="29"/>
      <c r="Q12" s="206"/>
      <c r="R12" s="29"/>
      <c r="S12" s="150"/>
      <c r="T12" s="83"/>
      <c r="U12" s="207"/>
      <c r="V12" s="83"/>
      <c r="W12" s="208"/>
      <c r="X12" s="83"/>
      <c r="Y12" s="207"/>
      <c r="Z12" s="83"/>
      <c r="AA12" s="208"/>
      <c r="AB12" s="83"/>
      <c r="AC12" s="207"/>
      <c r="AD12" s="83"/>
      <c r="AE12" s="208"/>
      <c r="AF12" s="84"/>
      <c r="AG12" s="206"/>
      <c r="AH12" s="84"/>
      <c r="AI12" s="150"/>
      <c r="AJ12" s="84"/>
      <c r="AK12" s="150"/>
      <c r="AL12" s="84"/>
      <c r="AM12" s="150"/>
      <c r="AN12" s="84"/>
      <c r="AO12" s="206"/>
      <c r="AP12" s="84"/>
      <c r="AQ12" s="150"/>
      <c r="AR12" s="84"/>
      <c r="AS12" s="206"/>
      <c r="AT12" s="84"/>
      <c r="AU12" s="150"/>
      <c r="AV12" s="84"/>
      <c r="AW12" s="150"/>
      <c r="AX12" s="84"/>
      <c r="AY12" s="150"/>
      <c r="AZ12" s="84"/>
      <c r="BA12" s="150">
        <f t="shared" si="0"/>
        <v>0</v>
      </c>
      <c r="BB12" s="85">
        <f t="shared" si="0"/>
        <v>0</v>
      </c>
    </row>
    <row r="13" spans="1:54" s="209" customFormat="1" ht="80.25" customHeight="1" x14ac:dyDescent="0.25">
      <c r="A13" s="204"/>
      <c r="B13" s="276" t="s">
        <v>102</v>
      </c>
      <c r="C13" s="277"/>
      <c r="D13" s="144" t="s">
        <v>257</v>
      </c>
      <c r="E13" s="199">
        <v>33</v>
      </c>
      <c r="F13" s="82">
        <v>1</v>
      </c>
      <c r="G13" s="147"/>
      <c r="H13" s="29">
        <f t="shared" si="1"/>
        <v>0</v>
      </c>
      <c r="I13" s="200"/>
      <c r="J13" s="29"/>
      <c r="K13" s="147"/>
      <c r="L13" s="29"/>
      <c r="M13" s="201"/>
      <c r="N13" s="29"/>
      <c r="O13" s="147"/>
      <c r="P13" s="29"/>
      <c r="Q13" s="201"/>
      <c r="R13" s="29"/>
      <c r="S13" s="147"/>
      <c r="T13" s="83"/>
      <c r="U13" s="207"/>
      <c r="V13" s="83"/>
      <c r="W13" s="208"/>
      <c r="X13" s="83"/>
      <c r="Y13" s="207"/>
      <c r="Z13" s="83"/>
      <c r="AA13" s="208"/>
      <c r="AB13" s="83"/>
      <c r="AC13" s="207"/>
      <c r="AD13" s="83"/>
      <c r="AE13" s="208"/>
      <c r="AF13" s="84"/>
      <c r="AG13" s="206"/>
      <c r="AH13" s="84"/>
      <c r="AI13" s="150"/>
      <c r="AJ13" s="84"/>
      <c r="AK13" s="150"/>
      <c r="AL13" s="84"/>
      <c r="AM13" s="150"/>
      <c r="AN13" s="84"/>
      <c r="AO13" s="206"/>
      <c r="AP13" s="84"/>
      <c r="AQ13" s="150"/>
      <c r="AR13" s="84"/>
      <c r="AS13" s="206"/>
      <c r="AT13" s="84"/>
      <c r="AU13" s="150"/>
      <c r="AV13" s="84"/>
      <c r="AW13" s="150"/>
      <c r="AX13" s="84"/>
      <c r="AY13" s="150"/>
      <c r="AZ13" s="84"/>
      <c r="BA13" s="150">
        <f t="shared" si="0"/>
        <v>0</v>
      </c>
      <c r="BB13" s="85">
        <f t="shared" si="0"/>
        <v>0</v>
      </c>
    </row>
    <row r="14" spans="1:54" s="209" customFormat="1" ht="80.25" customHeight="1" x14ac:dyDescent="0.25">
      <c r="A14" s="204"/>
      <c r="B14" s="276" t="s">
        <v>65</v>
      </c>
      <c r="C14" s="277"/>
      <c r="D14" s="144" t="s">
        <v>257</v>
      </c>
      <c r="E14" s="199">
        <v>100</v>
      </c>
      <c r="F14" s="82">
        <v>1</v>
      </c>
      <c r="G14" s="147"/>
      <c r="H14" s="29">
        <f t="shared" si="1"/>
        <v>0</v>
      </c>
      <c r="I14" s="200"/>
      <c r="J14" s="29"/>
      <c r="K14" s="147"/>
      <c r="L14" s="29"/>
      <c r="M14" s="201"/>
      <c r="N14" s="29"/>
      <c r="O14" s="147"/>
      <c r="P14" s="29"/>
      <c r="Q14" s="201"/>
      <c r="R14" s="29"/>
      <c r="S14" s="147"/>
      <c r="T14" s="83"/>
      <c r="U14" s="207"/>
      <c r="V14" s="83"/>
      <c r="W14" s="208"/>
      <c r="X14" s="83"/>
      <c r="Y14" s="207"/>
      <c r="Z14" s="83"/>
      <c r="AA14" s="208"/>
      <c r="AB14" s="83"/>
      <c r="AC14" s="207"/>
      <c r="AD14" s="83"/>
      <c r="AE14" s="208"/>
      <c r="AF14" s="84"/>
      <c r="AG14" s="206"/>
      <c r="AH14" s="84"/>
      <c r="AI14" s="150"/>
      <c r="AJ14" s="84"/>
      <c r="AK14" s="150"/>
      <c r="AL14" s="84"/>
      <c r="AM14" s="150"/>
      <c r="AN14" s="84"/>
      <c r="AO14" s="206"/>
      <c r="AP14" s="84"/>
      <c r="AQ14" s="150"/>
      <c r="AR14" s="84"/>
      <c r="AS14" s="206"/>
      <c r="AT14" s="84"/>
      <c r="AU14" s="150"/>
      <c r="AV14" s="84"/>
      <c r="AW14" s="150"/>
      <c r="AX14" s="84"/>
      <c r="AY14" s="150"/>
      <c r="AZ14" s="84"/>
      <c r="BA14" s="150">
        <f t="shared" si="0"/>
        <v>0</v>
      </c>
      <c r="BB14" s="85">
        <f t="shared" si="0"/>
        <v>0</v>
      </c>
    </row>
    <row r="15" spans="1:54" s="209" customFormat="1" ht="80.25" customHeight="1" x14ac:dyDescent="0.25">
      <c r="A15" s="204"/>
      <c r="B15" s="276" t="s">
        <v>259</v>
      </c>
      <c r="C15" s="277"/>
      <c r="D15" s="144" t="s">
        <v>257</v>
      </c>
      <c r="E15" s="199">
        <v>133</v>
      </c>
      <c r="F15" s="82">
        <v>1</v>
      </c>
      <c r="G15" s="147"/>
      <c r="H15" s="29">
        <f t="shared" si="1"/>
        <v>0</v>
      </c>
      <c r="I15" s="200"/>
      <c r="J15" s="29"/>
      <c r="K15" s="147"/>
      <c r="L15" s="29"/>
      <c r="M15" s="201"/>
      <c r="N15" s="29"/>
      <c r="O15" s="147"/>
      <c r="P15" s="29"/>
      <c r="Q15" s="201"/>
      <c r="R15" s="29"/>
      <c r="S15" s="147"/>
      <c r="T15" s="83"/>
      <c r="U15" s="207"/>
      <c r="V15" s="83"/>
      <c r="W15" s="208"/>
      <c r="X15" s="83"/>
      <c r="Y15" s="207"/>
      <c r="Z15" s="83"/>
      <c r="AA15" s="208"/>
      <c r="AB15" s="83"/>
      <c r="AC15" s="207"/>
      <c r="AD15" s="83"/>
      <c r="AE15" s="208"/>
      <c r="AF15" s="84"/>
      <c r="AG15" s="206"/>
      <c r="AH15" s="84"/>
      <c r="AI15" s="150"/>
      <c r="AJ15" s="84"/>
      <c r="AK15" s="150"/>
      <c r="AL15" s="84"/>
      <c r="AM15" s="150"/>
      <c r="AN15" s="84"/>
      <c r="AO15" s="206"/>
      <c r="AP15" s="84"/>
      <c r="AQ15" s="150"/>
      <c r="AR15" s="84"/>
      <c r="AS15" s="206"/>
      <c r="AT15" s="84"/>
      <c r="AU15" s="150"/>
      <c r="AV15" s="84"/>
      <c r="AW15" s="150"/>
      <c r="AX15" s="84"/>
      <c r="AY15" s="150"/>
      <c r="AZ15" s="84"/>
      <c r="BA15" s="150">
        <f>SUM(AY15,AU15,AQ15,AM15,AI15,AE15,AA15,W15,S15,O15,K15,G15)</f>
        <v>0</v>
      </c>
      <c r="BB15" s="85"/>
    </row>
    <row r="16" spans="1:54" s="209" customFormat="1" ht="80.25" customHeight="1" x14ac:dyDescent="0.25">
      <c r="A16" s="204"/>
      <c r="B16" s="276" t="s">
        <v>260</v>
      </c>
      <c r="C16" s="277"/>
      <c r="D16" s="144" t="s">
        <v>257</v>
      </c>
      <c r="E16" s="199">
        <v>52</v>
      </c>
      <c r="F16" s="82">
        <v>1</v>
      </c>
      <c r="G16" s="147"/>
      <c r="H16" s="29">
        <f t="shared" si="1"/>
        <v>0</v>
      </c>
      <c r="I16" s="200"/>
      <c r="J16" s="29"/>
      <c r="K16" s="147"/>
      <c r="L16" s="29"/>
      <c r="M16" s="201"/>
      <c r="N16" s="29"/>
      <c r="O16" s="147"/>
      <c r="P16" s="29"/>
      <c r="Q16" s="201"/>
      <c r="R16" s="29"/>
      <c r="S16" s="147"/>
      <c r="T16" s="83"/>
      <c r="U16" s="207"/>
      <c r="V16" s="83"/>
      <c r="W16" s="208"/>
      <c r="X16" s="83"/>
      <c r="Y16" s="207"/>
      <c r="Z16" s="83"/>
      <c r="AA16" s="208"/>
      <c r="AB16" s="83"/>
      <c r="AC16" s="207"/>
      <c r="AD16" s="83"/>
      <c r="AE16" s="208"/>
      <c r="AF16" s="84"/>
      <c r="AG16" s="206"/>
      <c r="AH16" s="84"/>
      <c r="AI16" s="150"/>
      <c r="AJ16" s="84"/>
      <c r="AK16" s="150"/>
      <c r="AL16" s="84"/>
      <c r="AM16" s="150"/>
      <c r="AN16" s="84"/>
      <c r="AO16" s="206"/>
      <c r="AP16" s="84"/>
      <c r="AQ16" s="150"/>
      <c r="AR16" s="84"/>
      <c r="AS16" s="206"/>
      <c r="AT16" s="84"/>
      <c r="AU16" s="150"/>
      <c r="AV16" s="84"/>
      <c r="AW16" s="150"/>
      <c r="AX16" s="84"/>
      <c r="AY16" s="150"/>
      <c r="AZ16" s="84"/>
      <c r="BA16" s="150">
        <f>SUM(AY16,AU16,AQ16,AM16,AI16,AE16,AA16,W16,S16,O16,K16,G16)</f>
        <v>0</v>
      </c>
      <c r="BB16" s="85"/>
    </row>
    <row r="17" spans="1:54" s="209" customFormat="1" ht="80.25" customHeight="1" x14ac:dyDescent="0.25">
      <c r="A17" s="204"/>
      <c r="B17" s="276" t="s">
        <v>261</v>
      </c>
      <c r="C17" s="277"/>
      <c r="D17" s="144" t="s">
        <v>257</v>
      </c>
      <c r="E17" s="199">
        <v>74</v>
      </c>
      <c r="F17" s="82">
        <v>1</v>
      </c>
      <c r="G17" s="147"/>
      <c r="H17" s="29">
        <f t="shared" si="1"/>
        <v>0</v>
      </c>
      <c r="I17" s="200"/>
      <c r="J17" s="29"/>
      <c r="K17" s="147"/>
      <c r="L17" s="29"/>
      <c r="M17" s="201"/>
      <c r="N17" s="29"/>
      <c r="O17" s="147"/>
      <c r="P17" s="29"/>
      <c r="Q17" s="201"/>
      <c r="R17" s="29"/>
      <c r="S17" s="147"/>
      <c r="T17" s="83"/>
      <c r="U17" s="207"/>
      <c r="V17" s="83"/>
      <c r="W17" s="208"/>
      <c r="X17" s="83"/>
      <c r="Y17" s="207"/>
      <c r="Z17" s="83"/>
      <c r="AA17" s="208"/>
      <c r="AB17" s="83"/>
      <c r="AC17" s="207"/>
      <c r="AD17" s="83"/>
      <c r="AE17" s="208"/>
      <c r="AF17" s="84"/>
      <c r="AG17" s="206"/>
      <c r="AH17" s="84"/>
      <c r="AI17" s="150"/>
      <c r="AJ17" s="84"/>
      <c r="AK17" s="150"/>
      <c r="AL17" s="84"/>
      <c r="AM17" s="150"/>
      <c r="AN17" s="84"/>
      <c r="AO17" s="206"/>
      <c r="AP17" s="84"/>
      <c r="AQ17" s="150"/>
      <c r="AR17" s="84"/>
      <c r="AS17" s="206"/>
      <c r="AT17" s="84"/>
      <c r="AU17" s="150"/>
      <c r="AV17" s="84"/>
      <c r="AW17" s="150"/>
      <c r="AX17" s="84"/>
      <c r="AY17" s="150"/>
      <c r="AZ17" s="84"/>
      <c r="BA17" s="150">
        <f>SUM(AY17,AU17,AQ17,AM17,AI17,AE17,AA17,W17,S17,O17,K17,G17)</f>
        <v>0</v>
      </c>
      <c r="BB17" s="85"/>
    </row>
    <row r="18" spans="1:54" s="209" customFormat="1" ht="80.25" customHeight="1" x14ac:dyDescent="0.25">
      <c r="A18" s="204"/>
      <c r="B18" s="276" t="s">
        <v>262</v>
      </c>
      <c r="C18" s="277"/>
      <c r="D18" s="144" t="s">
        <v>257</v>
      </c>
      <c r="E18" s="199">
        <v>59</v>
      </c>
      <c r="F18" s="82">
        <v>1</v>
      </c>
      <c r="G18" s="147"/>
      <c r="H18" s="29">
        <f t="shared" si="1"/>
        <v>0</v>
      </c>
      <c r="I18" s="200"/>
      <c r="J18" s="29"/>
      <c r="K18" s="147"/>
      <c r="L18" s="29"/>
      <c r="M18" s="201"/>
      <c r="N18" s="29"/>
      <c r="O18" s="147"/>
      <c r="P18" s="29"/>
      <c r="Q18" s="201"/>
      <c r="R18" s="29"/>
      <c r="S18" s="147"/>
      <c r="T18" s="83"/>
      <c r="U18" s="207"/>
      <c r="V18" s="83"/>
      <c r="W18" s="208"/>
      <c r="X18" s="83"/>
      <c r="Y18" s="207"/>
      <c r="Z18" s="83"/>
      <c r="AA18" s="208"/>
      <c r="AB18" s="83"/>
      <c r="AC18" s="207"/>
      <c r="AD18" s="83"/>
      <c r="AE18" s="208"/>
      <c r="AF18" s="84"/>
      <c r="AG18" s="206"/>
      <c r="AH18" s="84"/>
      <c r="AI18" s="150"/>
      <c r="AJ18" s="84"/>
      <c r="AK18" s="150"/>
      <c r="AL18" s="84"/>
      <c r="AM18" s="150"/>
      <c r="AN18" s="84"/>
      <c r="AO18" s="206"/>
      <c r="AP18" s="84"/>
      <c r="AQ18" s="150"/>
      <c r="AR18" s="84"/>
      <c r="AS18" s="206"/>
      <c r="AT18" s="84"/>
      <c r="AU18" s="150"/>
      <c r="AV18" s="84"/>
      <c r="AW18" s="150"/>
      <c r="AX18" s="84"/>
      <c r="AY18" s="150"/>
      <c r="AZ18" s="84"/>
      <c r="BA18" s="150">
        <f>SUM(AY18,AU18,AQ18,AM18,AI18,AE18,AA18,W18,S18,O18,K18,G18)</f>
        <v>0</v>
      </c>
      <c r="BB18" s="85"/>
    </row>
    <row r="19" spans="1:54" s="209" customFormat="1" ht="80.25" customHeight="1" thickBot="1" x14ac:dyDescent="0.3">
      <c r="A19" s="204"/>
      <c r="B19" s="278" t="s">
        <v>263</v>
      </c>
      <c r="C19" s="279"/>
      <c r="D19" s="159" t="s">
        <v>257</v>
      </c>
      <c r="E19" s="210">
        <v>103</v>
      </c>
      <c r="F19" s="86">
        <v>1</v>
      </c>
      <c r="G19" s="137"/>
      <c r="H19" s="55">
        <f t="shared" si="1"/>
        <v>0</v>
      </c>
      <c r="I19" s="211"/>
      <c r="J19" s="55"/>
      <c r="K19" s="137"/>
      <c r="L19" s="55"/>
      <c r="M19" s="212"/>
      <c r="N19" s="55"/>
      <c r="O19" s="137"/>
      <c r="P19" s="55"/>
      <c r="Q19" s="212"/>
      <c r="R19" s="55"/>
      <c r="S19" s="137"/>
      <c r="T19" s="87"/>
      <c r="U19" s="213"/>
      <c r="V19" s="87"/>
      <c r="W19" s="214"/>
      <c r="X19" s="87"/>
      <c r="Y19" s="213"/>
      <c r="Z19" s="87"/>
      <c r="AA19" s="214"/>
      <c r="AB19" s="87"/>
      <c r="AC19" s="213"/>
      <c r="AD19" s="87"/>
      <c r="AE19" s="214"/>
      <c r="AF19" s="88"/>
      <c r="AG19" s="215"/>
      <c r="AH19" s="88"/>
      <c r="AI19" s="216"/>
      <c r="AJ19" s="88"/>
      <c r="AK19" s="216"/>
      <c r="AL19" s="88"/>
      <c r="AM19" s="216"/>
      <c r="AN19" s="88"/>
      <c r="AO19" s="215"/>
      <c r="AP19" s="88"/>
      <c r="AQ19" s="216"/>
      <c r="AR19" s="88"/>
      <c r="AS19" s="215"/>
      <c r="AT19" s="88"/>
      <c r="AU19" s="216"/>
      <c r="AV19" s="88"/>
      <c r="AW19" s="216"/>
      <c r="AX19" s="88"/>
      <c r="AY19" s="216"/>
      <c r="AZ19" s="88"/>
      <c r="BA19" s="216">
        <f>SUM(AY19,AU19,AQ19,AM19,AI19,AE19,AA19,W19,S19,O19,K19,G19)</f>
        <v>0</v>
      </c>
      <c r="BB19" s="89"/>
    </row>
    <row r="20" spans="1:54" s="113" customFormat="1" ht="15.75" thickBot="1" x14ac:dyDescent="0.3">
      <c r="D20" s="217" t="s">
        <v>264</v>
      </c>
      <c r="E20" s="218">
        <f>SUM(E9:E19)</f>
        <v>597</v>
      </c>
      <c r="F20" s="43">
        <f>AVERAGE(F9:F19)</f>
        <v>1</v>
      </c>
      <c r="G20" s="142">
        <f>SUM(G9:G19)</f>
        <v>0</v>
      </c>
      <c r="H20" s="43">
        <f>G20/E20</f>
        <v>0</v>
      </c>
      <c r="I20" s="219"/>
      <c r="J20" s="43"/>
      <c r="K20" s="142"/>
      <c r="L20" s="43"/>
      <c r="M20" s="219"/>
      <c r="N20" s="43"/>
      <c r="O20" s="142"/>
      <c r="P20" s="43"/>
      <c r="Q20" s="219"/>
      <c r="R20" s="43"/>
      <c r="S20" s="142"/>
      <c r="T20" s="43"/>
      <c r="U20" s="219"/>
      <c r="V20" s="43"/>
      <c r="W20" s="142"/>
      <c r="X20" s="43"/>
      <c r="Y20" s="219"/>
      <c r="Z20" s="43"/>
      <c r="AA20" s="142"/>
      <c r="AB20" s="43"/>
      <c r="AC20" s="219"/>
      <c r="AD20" s="43"/>
      <c r="AE20" s="142"/>
      <c r="AF20" s="43"/>
      <c r="AG20" s="219"/>
      <c r="AH20" s="43"/>
      <c r="AI20" s="142"/>
      <c r="AJ20" s="43"/>
      <c r="AK20" s="142"/>
      <c r="AL20" s="43"/>
      <c r="AM20" s="142"/>
      <c r="AN20" s="43"/>
      <c r="AO20" s="219"/>
      <c r="AP20" s="43"/>
      <c r="AQ20" s="142"/>
      <c r="AR20" s="43"/>
      <c r="AS20" s="219"/>
      <c r="AT20" s="43"/>
      <c r="AU20" s="142"/>
      <c r="AV20" s="142"/>
      <c r="AW20" s="142"/>
      <c r="AX20" s="43"/>
      <c r="AY20" s="142"/>
      <c r="AZ20" s="141"/>
      <c r="BA20" s="142"/>
      <c r="BB20" s="44">
        <f>AVERAGE(BB9:BB19)</f>
        <v>0</v>
      </c>
    </row>
    <row r="21" spans="1:54" s="113" customFormat="1" x14ac:dyDescent="0.25">
      <c r="AH21" s="54"/>
    </row>
    <row r="22" spans="1:54" s="113" customFormat="1" x14ac:dyDescent="0.25"/>
    <row r="23" spans="1:54" s="113" customFormat="1" x14ac:dyDescent="0.25"/>
    <row r="24" spans="1:54" s="113" customFormat="1" x14ac:dyDescent="0.25"/>
    <row r="25" spans="1:54" s="113" customFormat="1" x14ac:dyDescent="0.25"/>
    <row r="26" spans="1:54" s="113" customFormat="1" x14ac:dyDescent="0.25"/>
    <row r="27" spans="1:54" s="113" customFormat="1" x14ac:dyDescent="0.25"/>
    <row r="28" spans="1:54" s="113" customFormat="1" x14ac:dyDescent="0.25"/>
    <row r="29" spans="1:54" s="113" customFormat="1" x14ac:dyDescent="0.25"/>
    <row r="30" spans="1:54" s="113" customFormat="1" x14ac:dyDescent="0.25"/>
    <row r="31" spans="1:54" s="113" customFormat="1" x14ac:dyDescent="0.25"/>
    <row r="32" spans="1:54"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row r="104" s="113" customFormat="1" x14ac:dyDescent="0.25"/>
    <row r="105" s="113" customFormat="1" x14ac:dyDescent="0.25"/>
    <row r="106" s="113" customFormat="1" x14ac:dyDescent="0.25"/>
    <row r="107" s="113" customFormat="1" x14ac:dyDescent="0.25"/>
    <row r="108" s="113" customFormat="1" x14ac:dyDescent="0.25"/>
    <row r="109" s="113" customFormat="1" x14ac:dyDescent="0.25"/>
    <row r="110" s="113" customFormat="1" x14ac:dyDescent="0.25"/>
    <row r="111" s="113" customFormat="1" x14ac:dyDescent="0.25"/>
  </sheetData>
  <sheetProtection algorithmName="SHA-512" hashValue="ONJjIijLpE6gTimQs3s37B55PI4YKShZFS/LwCRBngw8NPaa+fIexShLEL05zYHTgD7sol4QDiatqBil978YBg==" saltValue="ddRWjTp1Re9EZecymQw1HA==" spinCount="100000" sheet="1" sort="0" autoFilter="0"/>
  <mergeCells count="33">
    <mergeCell ref="B16:C16"/>
    <mergeCell ref="B17:C17"/>
    <mergeCell ref="B18:C18"/>
    <mergeCell ref="B19:C19"/>
    <mergeCell ref="B11:C11"/>
    <mergeCell ref="B12:C12"/>
    <mergeCell ref="B13:C13"/>
    <mergeCell ref="B14:C14"/>
    <mergeCell ref="B15:C15"/>
    <mergeCell ref="B9:C9"/>
    <mergeCell ref="B10:C10"/>
    <mergeCell ref="BB7:BB8"/>
    <mergeCell ref="E6:BB6"/>
    <mergeCell ref="E7:H7"/>
    <mergeCell ref="I7:L7"/>
    <mergeCell ref="M7:P7"/>
    <mergeCell ref="Q7:T7"/>
    <mergeCell ref="U7:X7"/>
    <mergeCell ref="Y7:AB7"/>
    <mergeCell ref="AC7:AF7"/>
    <mergeCell ref="AG7:AJ7"/>
    <mergeCell ref="AK7:AN7"/>
    <mergeCell ref="AO7:AR7"/>
    <mergeCell ref="AS7:AV7"/>
    <mergeCell ref="AW7:AZ7"/>
    <mergeCell ref="BA7:BA8"/>
    <mergeCell ref="B1:N1"/>
    <mergeCell ref="P1:R1"/>
    <mergeCell ref="C3:N3"/>
    <mergeCell ref="O3:S3"/>
    <mergeCell ref="B4:S4"/>
    <mergeCell ref="B6:C8"/>
    <mergeCell ref="D6:D8"/>
  </mergeCells>
  <conditionalFormatting sqref="BB9:BB20">
    <cfRule type="cellIs" dxfId="18"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A6245-6F00-4EED-B773-DA9068C547DB}">
  <sheetPr codeName="Hoja4">
    <tabColor rgb="FF6EB993"/>
  </sheetPr>
  <dimension ref="A1:BQ101"/>
  <sheetViews>
    <sheetView zoomScale="90" zoomScaleNormal="90" workbookViewId="0">
      <pane ySplit="8" topLeftCell="A9" activePane="bottomLeft" state="frozen"/>
      <selection pane="bottomLeft"/>
    </sheetView>
  </sheetViews>
  <sheetFormatPr baseColWidth="10" defaultColWidth="11.42578125" defaultRowHeight="15" x14ac:dyDescent="0.25"/>
  <cols>
    <col min="1" max="1" width="5.140625" customWidth="1"/>
    <col min="2" max="2" width="15.5703125" customWidth="1"/>
    <col min="3" max="3" width="18.5703125" customWidth="1"/>
    <col min="4" max="4" width="23.425781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89</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69" t="s">
        <v>265</v>
      </c>
      <c r="D3" s="270"/>
      <c r="E3" s="270"/>
      <c r="F3" s="270"/>
      <c r="G3" s="270"/>
      <c r="H3" s="270"/>
      <c r="I3" s="270"/>
      <c r="J3" s="270"/>
      <c r="K3" s="270"/>
      <c r="L3" s="270"/>
      <c r="M3" s="270"/>
      <c r="N3" s="270"/>
      <c r="O3" s="270"/>
      <c r="P3" s="270"/>
      <c r="Q3" s="270"/>
      <c r="R3" s="270"/>
      <c r="S3" s="271"/>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86.25" customHeight="1" thickBot="1" x14ac:dyDescent="0.3">
      <c r="A9" s="116"/>
      <c r="B9" s="280" t="s">
        <v>266</v>
      </c>
      <c r="C9" s="281"/>
      <c r="D9" s="165" t="s">
        <v>267</v>
      </c>
      <c r="E9" s="166" t="s">
        <v>268</v>
      </c>
      <c r="F9" s="122">
        <f>H9+M9+R9+W9+AB9+AG9+AL9+AQ9+AV9+BA9+BF9+BK9</f>
        <v>2</v>
      </c>
      <c r="G9" s="40">
        <f>I9+N9+S9+X9+AC9+AH9+AM9+AR9+AW9+BB9+BG9+BL9</f>
        <v>1</v>
      </c>
      <c r="H9" s="122">
        <v>1</v>
      </c>
      <c r="I9" s="25">
        <f>IFERROR(H9/$F9,0)</f>
        <v>0.5</v>
      </c>
      <c r="J9" s="123"/>
      <c r="K9" s="25">
        <f>IFERROR(J9/$F9,0)</f>
        <v>0</v>
      </c>
      <c r="L9" s="123"/>
      <c r="M9" s="123"/>
      <c r="N9" s="25">
        <f>IFERROR(M9/$F9,0)</f>
        <v>0</v>
      </c>
      <c r="O9" s="123"/>
      <c r="P9" s="25">
        <f>IFERROR(O9/$F9,0)</f>
        <v>0</v>
      </c>
      <c r="Q9" s="123"/>
      <c r="R9" s="122"/>
      <c r="S9" s="25">
        <f>IFERROR(R9/$F9,0)</f>
        <v>0</v>
      </c>
      <c r="T9" s="123"/>
      <c r="U9" s="25">
        <f>IFERROR(T9/$F9,0)</f>
        <v>0</v>
      </c>
      <c r="V9" s="123"/>
      <c r="W9" s="123"/>
      <c r="X9" s="25">
        <f>IFERROR(W9/$F9,0)</f>
        <v>0</v>
      </c>
      <c r="Y9" s="123"/>
      <c r="Z9" s="25">
        <f>IFERROR(Y9/$F9,0)</f>
        <v>0</v>
      </c>
      <c r="AA9" s="123"/>
      <c r="AB9" s="125"/>
      <c r="AC9" s="26">
        <f>IFERROR(AB9/$F9,0)</f>
        <v>0</v>
      </c>
      <c r="AD9" s="125"/>
      <c r="AE9" s="26">
        <f>IFERROR(AD9/$F9,0)</f>
        <v>0</v>
      </c>
      <c r="AF9" s="125"/>
      <c r="AG9" s="125"/>
      <c r="AH9" s="26">
        <f>IFERROR(AG9/$F9,0)</f>
        <v>0</v>
      </c>
      <c r="AI9" s="125"/>
      <c r="AJ9" s="26">
        <f>IFERROR(AI9/$F9,0)</f>
        <v>0</v>
      </c>
      <c r="AK9" s="125"/>
      <c r="AL9" s="125">
        <v>1</v>
      </c>
      <c r="AM9" s="26">
        <f>IFERROR(AL9/$F9,0)</f>
        <v>0.5</v>
      </c>
      <c r="AN9" s="125"/>
      <c r="AO9" s="27">
        <f>IFERROR(AN9/$F9,0)</f>
        <v>0</v>
      </c>
      <c r="AP9" s="126"/>
      <c r="AQ9" s="126"/>
      <c r="AR9" s="27">
        <f>IFERROR(AQ9/$F9,0)</f>
        <v>0</v>
      </c>
      <c r="AS9" s="126"/>
      <c r="AT9" s="27">
        <f>IFERROR(AS9/$F9,0)</f>
        <v>0</v>
      </c>
      <c r="AU9" s="126"/>
      <c r="AV9" s="126"/>
      <c r="AW9" s="27">
        <f>IFERROR(AV9/$F9,0)</f>
        <v>0</v>
      </c>
      <c r="AX9" s="126"/>
      <c r="AY9" s="27">
        <f>IFERROR(AX9/$F9,0)</f>
        <v>0</v>
      </c>
      <c r="AZ9" s="126"/>
      <c r="BA9" s="126"/>
      <c r="BB9" s="27">
        <f>IFERROR(BA9/$F9,0)</f>
        <v>0</v>
      </c>
      <c r="BC9" s="126"/>
      <c r="BD9" s="27">
        <f>IFERROR(BC9/$F9,0)</f>
        <v>0</v>
      </c>
      <c r="BE9" s="126"/>
      <c r="BF9" s="126"/>
      <c r="BG9" s="27">
        <f>IFERROR(BF9/$F9,0)</f>
        <v>0</v>
      </c>
      <c r="BH9" s="126"/>
      <c r="BI9" s="27">
        <f>IFERROR(BH9/$F9,0)</f>
        <v>0</v>
      </c>
      <c r="BJ9" s="126"/>
      <c r="BK9" s="126"/>
      <c r="BL9" s="27">
        <f>IFERROR(BK9/$F9,0)</f>
        <v>0</v>
      </c>
      <c r="BM9" s="126"/>
      <c r="BN9" s="27">
        <f>IFERROR(BM9/$F9,0)</f>
        <v>0</v>
      </c>
      <c r="BO9" s="126"/>
      <c r="BP9" s="126">
        <f t="shared" ref="BP9" si="0">SUM(BM9,BH9,BC9,AX9,AS9,AN9,AI9,AD9,Y9,T9,O9,J9)</f>
        <v>0</v>
      </c>
      <c r="BQ9" s="28">
        <f>SUM(BN9,BI9,BD9,AY9,AT9,AO9,AJ9,AE9,Z9,U9,P9,K9)</f>
        <v>0</v>
      </c>
    </row>
    <row r="10" spans="1:69" s="113" customFormat="1" ht="15.75" thickBot="1" x14ac:dyDescent="0.3">
      <c r="F10" s="127"/>
      <c r="G10" s="128">
        <f>AVERAGE(G9:G9)</f>
        <v>1</v>
      </c>
      <c r="H10" s="129"/>
      <c r="I10" s="38">
        <f>AVERAGE(I9:I9)</f>
        <v>0.5</v>
      </c>
      <c r="J10" s="129"/>
      <c r="K10" s="128">
        <f>AVERAGE(K9:K9)</f>
        <v>0</v>
      </c>
      <c r="L10" s="129"/>
      <c r="M10" s="129"/>
      <c r="N10" s="38">
        <f>AVERAGE(N9:N9)</f>
        <v>0</v>
      </c>
      <c r="O10" s="129"/>
      <c r="P10" s="38">
        <f>AVERAGE(P9:P9)</f>
        <v>0</v>
      </c>
      <c r="Q10" s="129"/>
      <c r="R10" s="129"/>
      <c r="S10" s="38">
        <f>AVERAGE(S9:S9)</f>
        <v>0</v>
      </c>
      <c r="T10" s="129"/>
      <c r="U10" s="38">
        <f>AVERAGE(U9:U9)</f>
        <v>0</v>
      </c>
      <c r="V10" s="129"/>
      <c r="W10" s="129"/>
      <c r="X10" s="38">
        <f>AVERAGE(X9:X9)</f>
        <v>0</v>
      </c>
      <c r="Y10" s="129"/>
      <c r="Z10" s="38">
        <f>AVERAGE(Z9:Z9)</f>
        <v>0</v>
      </c>
      <c r="AA10" s="129"/>
      <c r="AB10" s="129"/>
      <c r="AC10" s="38">
        <f>AVERAGE(AC9:AC9)</f>
        <v>0</v>
      </c>
      <c r="AD10" s="129"/>
      <c r="AE10" s="38">
        <f>AVERAGE(AE9:AE9)</f>
        <v>0</v>
      </c>
      <c r="AF10" s="129"/>
      <c r="AG10" s="129"/>
      <c r="AH10" s="38">
        <f>AVERAGE(AH9:AH9)</f>
        <v>0</v>
      </c>
      <c r="AI10" s="129"/>
      <c r="AJ10" s="38">
        <f>AVERAGE(AJ9:AJ9)</f>
        <v>0</v>
      </c>
      <c r="AK10" s="129"/>
      <c r="AL10" s="129"/>
      <c r="AM10" s="38">
        <f>AVERAGE(AM9:AM9)</f>
        <v>0.5</v>
      </c>
      <c r="AN10" s="129"/>
      <c r="AO10" s="38">
        <f>AVERAGE(AO9:AO9)</f>
        <v>0</v>
      </c>
      <c r="AP10" s="129"/>
      <c r="AQ10" s="129"/>
      <c r="AR10" s="38">
        <f>AVERAGE(AR9:AR9)</f>
        <v>0</v>
      </c>
      <c r="AS10" s="129"/>
      <c r="AT10" s="38">
        <f>AVERAGE(AT9:AT9)</f>
        <v>0</v>
      </c>
      <c r="AU10" s="129"/>
      <c r="AV10" s="129"/>
      <c r="AW10" s="38">
        <f>AVERAGE(AW9:AW9)</f>
        <v>0</v>
      </c>
      <c r="AX10" s="129"/>
      <c r="AY10" s="38">
        <f>AVERAGE(AY9:AY9)</f>
        <v>0</v>
      </c>
      <c r="AZ10" s="129"/>
      <c r="BA10" s="129"/>
      <c r="BB10" s="38">
        <f>AVERAGE(BB9:BB9)</f>
        <v>0</v>
      </c>
      <c r="BC10" s="129"/>
      <c r="BD10" s="38">
        <f>AVERAGE(BD9:BD9)</f>
        <v>0</v>
      </c>
      <c r="BE10" s="129"/>
      <c r="BF10" s="129"/>
      <c r="BG10" s="38">
        <f>AVERAGE(BG9:BG9)</f>
        <v>0</v>
      </c>
      <c r="BH10" s="129"/>
      <c r="BI10" s="129">
        <f>AVERAGE(BI9:BI9)</f>
        <v>0</v>
      </c>
      <c r="BJ10" s="129"/>
      <c r="BK10" s="129"/>
      <c r="BL10" s="38">
        <f>AVERAGE(BL9:BL9)</f>
        <v>0</v>
      </c>
      <c r="BM10" s="129"/>
      <c r="BN10" s="128">
        <f>AVERAGE(BN9:BN9)</f>
        <v>0</v>
      </c>
      <c r="BO10" s="129"/>
      <c r="BP10" s="129"/>
      <c r="BQ10" s="39">
        <f>AVERAGE(BQ9:BQ9)</f>
        <v>0</v>
      </c>
    </row>
    <row r="11" spans="1:69" s="113" customFormat="1" x14ac:dyDescent="0.25">
      <c r="AR11" s="54"/>
    </row>
    <row r="12" spans="1:69" s="113" customFormat="1" x14ac:dyDescent="0.25"/>
    <row r="13" spans="1:69" s="113" customFormat="1" x14ac:dyDescent="0.25"/>
    <row r="14" spans="1:69" s="113" customFormat="1" x14ac:dyDescent="0.25"/>
    <row r="15" spans="1:69" s="113" customFormat="1" x14ac:dyDescent="0.25"/>
    <row r="16" spans="1:69" s="113" customFormat="1" x14ac:dyDescent="0.25"/>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sheetData>
  <sheetProtection algorithmName="SHA-512" hashValue="pK4MgsVvb83sU76HUTAwpe7EJFdQ9NORHXXUucW+Kn4eqx8SXZjJDzl2K4pTFJ2WHQznXewwWw9YfZ/a/SU1XQ==" saltValue="xJsmycQlqWnkntNP341sJg==" spinCount="100000" sheet="1" objects="1" scenarios="1" sort="0" autoFilter="0"/>
  <mergeCells count="26">
    <mergeCell ref="B9:C9"/>
    <mergeCell ref="B6:C8"/>
    <mergeCell ref="D6:D8"/>
    <mergeCell ref="E6:E8"/>
    <mergeCell ref="F6:F8"/>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s>
  <conditionalFormatting sqref="BQ9:BQ10">
    <cfRule type="cellIs" dxfId="17"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D3DB-41E8-40DA-8F26-EC8B424E39E0}">
  <sheetPr codeName="Hoja7">
    <tabColor rgb="FF6EB993"/>
  </sheetPr>
  <dimension ref="A1:BQ106"/>
  <sheetViews>
    <sheetView zoomScale="90" zoomScaleNormal="90" workbookViewId="0">
      <pane ySplit="8" topLeftCell="A9" activePane="bottomLeft" state="frozen"/>
      <selection pane="bottomLeft"/>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94</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82" t="s">
        <v>269</v>
      </c>
      <c r="D3" s="283"/>
      <c r="E3" s="283"/>
      <c r="F3" s="283"/>
      <c r="G3" s="283"/>
      <c r="H3" s="283"/>
      <c r="I3" s="283"/>
      <c r="J3" s="283"/>
      <c r="K3" s="283"/>
      <c r="L3" s="283"/>
      <c r="M3" s="283"/>
      <c r="N3" s="283"/>
      <c r="O3" s="283"/>
      <c r="P3" s="283"/>
      <c r="Q3" s="283"/>
      <c r="R3" s="283"/>
      <c r="S3" s="284"/>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76.5" x14ac:dyDescent="0.25">
      <c r="A9" s="116"/>
      <c r="B9" s="285" t="s">
        <v>270</v>
      </c>
      <c r="C9" s="286"/>
      <c r="D9" s="121" t="s">
        <v>271</v>
      </c>
      <c r="E9" s="121" t="s">
        <v>272</v>
      </c>
      <c r="F9" s="122">
        <f>H9+M9+R9+W9+AB9+AG9+AL9+AQ9+AV9+BA9+BF9+BK9</f>
        <v>1</v>
      </c>
      <c r="G9" s="40">
        <f>I9+N9+S9+X9+AC9+AH9+AM9+AR9+AW9+BB9+BG9+BL9</f>
        <v>1</v>
      </c>
      <c r="H9" s="122"/>
      <c r="I9" s="25">
        <f>IFERROR(H9/$F9,0)</f>
        <v>0</v>
      </c>
      <c r="J9" s="123"/>
      <c r="K9" s="25">
        <f>IFERROR(J9/$F9,0)</f>
        <v>0</v>
      </c>
      <c r="L9" s="123"/>
      <c r="M9" s="123"/>
      <c r="N9" s="25">
        <f>IFERROR(M9/$F9,0)</f>
        <v>0</v>
      </c>
      <c r="O9" s="123"/>
      <c r="P9" s="25">
        <f>IFERROR(O9/$F9,0)</f>
        <v>0</v>
      </c>
      <c r="Q9" s="123"/>
      <c r="R9" s="122"/>
      <c r="S9" s="25">
        <f>IFERROR(R9/$F9,0)</f>
        <v>0</v>
      </c>
      <c r="T9" s="123"/>
      <c r="U9" s="25">
        <f>IFERROR(T9/$F9,0)</f>
        <v>0</v>
      </c>
      <c r="V9" s="123"/>
      <c r="W9" s="123"/>
      <c r="X9" s="25">
        <f>IFERROR(W9/$F9,0)</f>
        <v>0</v>
      </c>
      <c r="Y9" s="123"/>
      <c r="Z9" s="25">
        <f>IFERROR(Y9/$F9,0)</f>
        <v>0</v>
      </c>
      <c r="AA9" s="123"/>
      <c r="AB9" s="125"/>
      <c r="AC9" s="26">
        <f>IFERROR(AB9/$F9,0)</f>
        <v>0</v>
      </c>
      <c r="AD9" s="125"/>
      <c r="AE9" s="26">
        <f>IFERROR(AD9/$F9,0)</f>
        <v>0</v>
      </c>
      <c r="AF9" s="125"/>
      <c r="AG9" s="125"/>
      <c r="AH9" s="26">
        <f>IFERROR(AG9/$F9,0)</f>
        <v>0</v>
      </c>
      <c r="AI9" s="125"/>
      <c r="AJ9" s="26">
        <f>IFERROR(AI9/$F9,0)</f>
        <v>0</v>
      </c>
      <c r="AK9" s="125"/>
      <c r="AL9" s="125"/>
      <c r="AM9" s="26">
        <f>IFERROR(AL9/$F9,0)</f>
        <v>0</v>
      </c>
      <c r="AN9" s="125"/>
      <c r="AO9" s="27">
        <f>IFERROR(AN9/$F9,0)</f>
        <v>0</v>
      </c>
      <c r="AP9" s="126"/>
      <c r="AQ9" s="126"/>
      <c r="AR9" s="27">
        <f>IFERROR(AQ9/$F9,0)</f>
        <v>0</v>
      </c>
      <c r="AS9" s="126"/>
      <c r="AT9" s="27">
        <f>IFERROR(AS9/$F9,0)</f>
        <v>0</v>
      </c>
      <c r="AU9" s="126"/>
      <c r="AV9" s="126"/>
      <c r="AW9" s="27">
        <f>IFERROR(AV9/$F9,0)</f>
        <v>0</v>
      </c>
      <c r="AX9" s="126"/>
      <c r="AY9" s="27">
        <f>IFERROR(AX9/$F9,0)</f>
        <v>0</v>
      </c>
      <c r="AZ9" s="126"/>
      <c r="BA9" s="126"/>
      <c r="BB9" s="27">
        <f>IFERROR(BA9/$F9,0)</f>
        <v>0</v>
      </c>
      <c r="BC9" s="126"/>
      <c r="BD9" s="27">
        <f>IFERROR(BC9/$F9,0)</f>
        <v>0</v>
      </c>
      <c r="BE9" s="126"/>
      <c r="BF9" s="126"/>
      <c r="BG9" s="27">
        <f>IFERROR(BF9/$F9,0)</f>
        <v>0</v>
      </c>
      <c r="BH9" s="126"/>
      <c r="BI9" s="27">
        <f>IFERROR(BH9/$F9,0)</f>
        <v>0</v>
      </c>
      <c r="BJ9" s="126"/>
      <c r="BK9" s="126">
        <v>1</v>
      </c>
      <c r="BL9" s="27">
        <f>IFERROR(BK9/$F9,0)</f>
        <v>1</v>
      </c>
      <c r="BM9" s="126"/>
      <c r="BN9" s="27">
        <f>IFERROR(BM9/$F9,0)</f>
        <v>0</v>
      </c>
      <c r="BO9" s="126"/>
      <c r="BP9" s="126">
        <f t="shared" ref="BP9" si="0">SUM(BM9,BH9,BC9,AX9,AS9,AN9,AI9,AD9,Y9,T9,O9,J9)</f>
        <v>0</v>
      </c>
      <c r="BQ9" s="28">
        <f>SUM(BN9,BI9,BD9,AY9,AT9,AO9,AJ9,AE9,Z9,U9,P9,K9)</f>
        <v>0</v>
      </c>
    </row>
    <row r="10" spans="1:69" ht="76.5" x14ac:dyDescent="0.25">
      <c r="A10" s="116"/>
      <c r="B10" s="276" t="s">
        <v>273</v>
      </c>
      <c r="C10" s="287"/>
      <c r="D10" s="144" t="s">
        <v>271</v>
      </c>
      <c r="E10" s="144" t="s">
        <v>272</v>
      </c>
      <c r="F10" s="146">
        <f t="shared" ref="F10:G14" si="1">H10+M10+R10+W10+AB10+AG10+AL10+AQ10+AV10+BA10+BF10+BK10</f>
        <v>1</v>
      </c>
      <c r="G10" s="41">
        <f t="shared" si="1"/>
        <v>1</v>
      </c>
      <c r="H10" s="146"/>
      <c r="I10" s="29">
        <f t="shared" ref="I10:I14" si="2">IFERROR(H10/$F10,0)</f>
        <v>0</v>
      </c>
      <c r="J10" s="147"/>
      <c r="K10" s="29">
        <f t="shared" ref="K10:K14" si="3">IFERROR(J10/$F10,0)</f>
        <v>0</v>
      </c>
      <c r="L10" s="147"/>
      <c r="M10" s="147"/>
      <c r="N10" s="29">
        <f t="shared" ref="N10:N14" si="4">IFERROR(M10/$F10,0)</f>
        <v>0</v>
      </c>
      <c r="O10" s="147"/>
      <c r="P10" s="29">
        <f t="shared" ref="P10:P14" si="5">IFERROR(O10/$F10,0)</f>
        <v>0</v>
      </c>
      <c r="Q10" s="147"/>
      <c r="R10" s="147"/>
      <c r="S10" s="29">
        <f t="shared" ref="S10:S14" si="6">IFERROR(R10/$F10,0)</f>
        <v>0</v>
      </c>
      <c r="T10" s="147"/>
      <c r="U10" s="29">
        <f t="shared" ref="U10:U14" si="7">IFERROR(T10/$F10,0)</f>
        <v>0</v>
      </c>
      <c r="V10" s="147"/>
      <c r="W10" s="147"/>
      <c r="X10" s="29">
        <f t="shared" ref="X10:X14" si="8">IFERROR(W10/$F10,0)</f>
        <v>0</v>
      </c>
      <c r="Y10" s="147"/>
      <c r="Z10" s="30">
        <f t="shared" ref="Z10:Z14" si="9">IFERROR(Y10/$F10,0)</f>
        <v>0</v>
      </c>
      <c r="AA10" s="148"/>
      <c r="AB10" s="148"/>
      <c r="AC10" s="30">
        <f t="shared" ref="AC10:AC14" si="10">IFERROR(AB10/$F10,0)</f>
        <v>0</v>
      </c>
      <c r="AD10" s="148"/>
      <c r="AE10" s="30">
        <f t="shared" ref="AE10:AE14" si="11">IFERROR(AD10/$F10,0)</f>
        <v>0</v>
      </c>
      <c r="AF10" s="148"/>
      <c r="AG10" s="148"/>
      <c r="AH10" s="30">
        <f t="shared" ref="AH10:AH14" si="12">IFERROR(AG10/$F10,0)</f>
        <v>0</v>
      </c>
      <c r="AI10" s="148"/>
      <c r="AJ10" s="30">
        <f t="shared" ref="AJ10:AJ14" si="13">IFERROR(AI10/$F10,0)</f>
        <v>0</v>
      </c>
      <c r="AK10" s="148"/>
      <c r="AL10" s="148"/>
      <c r="AM10" s="30">
        <f t="shared" ref="AM10:AM14" si="14">IFERROR(AL10/$F10,0)</f>
        <v>0</v>
      </c>
      <c r="AN10" s="148"/>
      <c r="AO10" s="31">
        <f t="shared" ref="AO10:AO14" si="15">IFERROR(AN10/$F10,0)</f>
        <v>0</v>
      </c>
      <c r="AP10" s="149"/>
      <c r="AQ10" s="149"/>
      <c r="AR10" s="31">
        <f t="shared" ref="AR10:AR14" si="16">IFERROR(AQ10/$F10,0)</f>
        <v>0</v>
      </c>
      <c r="AS10" s="149"/>
      <c r="AT10" s="31">
        <f t="shared" ref="AT10:AT14" si="17">IFERROR(AS10/$F10,0)</f>
        <v>0</v>
      </c>
      <c r="AU10" s="149"/>
      <c r="AV10" s="149"/>
      <c r="AW10" s="31">
        <f t="shared" ref="AW10:AW14" si="18">IFERROR(AV10/$F10,0)</f>
        <v>0</v>
      </c>
      <c r="AX10" s="149"/>
      <c r="AY10" s="31">
        <f t="shared" ref="AY10:AY14" si="19">IFERROR(AX10/$F10,0)</f>
        <v>0</v>
      </c>
      <c r="AZ10" s="149"/>
      <c r="BA10" s="149"/>
      <c r="BB10" s="31">
        <f t="shared" ref="BB10:BB14" si="20">IFERROR(BA10/$F10,0)</f>
        <v>0</v>
      </c>
      <c r="BC10" s="149"/>
      <c r="BD10" s="31">
        <f t="shared" ref="BD10:BD14" si="21">IFERROR(BC10/$F10,0)</f>
        <v>0</v>
      </c>
      <c r="BE10" s="149"/>
      <c r="BF10" s="149"/>
      <c r="BG10" s="31">
        <f t="shared" ref="BG10:BG14" si="22">IFERROR(BF10/$F10,0)</f>
        <v>0</v>
      </c>
      <c r="BH10" s="149"/>
      <c r="BI10" s="31">
        <f t="shared" ref="BI10:BI14" si="23">IFERROR(BH10/$F10,0)</f>
        <v>0</v>
      </c>
      <c r="BJ10" s="149"/>
      <c r="BK10" s="149">
        <v>1</v>
      </c>
      <c r="BL10" s="31">
        <f t="shared" ref="BL10:BL14" si="24">IFERROR(BK10/$F10,0)</f>
        <v>1</v>
      </c>
      <c r="BM10" s="149"/>
      <c r="BN10" s="31">
        <f t="shared" ref="BN10:BN14" si="25">IFERROR(BM10/$F10,0)</f>
        <v>0</v>
      </c>
      <c r="BO10" s="149"/>
      <c r="BP10" s="149">
        <f t="shared" ref="BP10:BP14" si="26">SUM(BM10,BH10,BC10,AX10,AS10,AN10,AI10,AD10,Y10,T10,O10,J10)</f>
        <v>0</v>
      </c>
      <c r="BQ10" s="32">
        <f t="shared" ref="BQ10:BQ14" si="27">SUM(BN10,BI10,BD10,AY10,AT10,AO10,AJ10,AE10,Z10,U10,P10,K10)</f>
        <v>0</v>
      </c>
    </row>
    <row r="11" spans="1:69" ht="76.5" x14ac:dyDescent="0.25">
      <c r="A11" s="113"/>
      <c r="B11" s="276" t="s">
        <v>274</v>
      </c>
      <c r="C11" s="287"/>
      <c r="D11" s="144" t="s">
        <v>271</v>
      </c>
      <c r="E11" s="144" t="s">
        <v>272</v>
      </c>
      <c r="F11" s="146">
        <f t="shared" si="1"/>
        <v>1</v>
      </c>
      <c r="G11" s="41">
        <f t="shared" si="1"/>
        <v>1</v>
      </c>
      <c r="H11" s="146"/>
      <c r="I11" s="29">
        <f t="shared" si="2"/>
        <v>0</v>
      </c>
      <c r="J11" s="147"/>
      <c r="K11" s="29">
        <f t="shared" si="3"/>
        <v>0</v>
      </c>
      <c r="L11" s="147"/>
      <c r="M11" s="147"/>
      <c r="N11" s="29">
        <f t="shared" si="4"/>
        <v>0</v>
      </c>
      <c r="O11" s="147"/>
      <c r="P11" s="29">
        <f t="shared" si="5"/>
        <v>0</v>
      </c>
      <c r="Q11" s="147"/>
      <c r="R11" s="147"/>
      <c r="S11" s="29">
        <f t="shared" si="6"/>
        <v>0</v>
      </c>
      <c r="T11" s="147"/>
      <c r="U11" s="29">
        <f t="shared" si="7"/>
        <v>0</v>
      </c>
      <c r="V11" s="147"/>
      <c r="W11" s="147"/>
      <c r="X11" s="29">
        <f t="shared" si="8"/>
        <v>0</v>
      </c>
      <c r="Y11" s="147"/>
      <c r="Z11" s="30">
        <f t="shared" si="9"/>
        <v>0</v>
      </c>
      <c r="AA11" s="148"/>
      <c r="AB11" s="148"/>
      <c r="AC11" s="30">
        <f t="shared" si="10"/>
        <v>0</v>
      </c>
      <c r="AD11" s="148"/>
      <c r="AE11" s="30">
        <f t="shared" si="11"/>
        <v>0</v>
      </c>
      <c r="AF11" s="148"/>
      <c r="AG11" s="148"/>
      <c r="AH11" s="30">
        <f t="shared" si="12"/>
        <v>0</v>
      </c>
      <c r="AI11" s="148"/>
      <c r="AJ11" s="30">
        <f t="shared" si="13"/>
        <v>0</v>
      </c>
      <c r="AK11" s="148"/>
      <c r="AL11" s="148"/>
      <c r="AM11" s="30">
        <f t="shared" si="14"/>
        <v>0</v>
      </c>
      <c r="AN11" s="148"/>
      <c r="AO11" s="31">
        <f t="shared" si="15"/>
        <v>0</v>
      </c>
      <c r="AP11" s="149"/>
      <c r="AQ11" s="149"/>
      <c r="AR11" s="31">
        <f t="shared" si="16"/>
        <v>0</v>
      </c>
      <c r="AS11" s="149"/>
      <c r="AT11" s="31">
        <f t="shared" si="17"/>
        <v>0</v>
      </c>
      <c r="AU11" s="149"/>
      <c r="AV11" s="149"/>
      <c r="AW11" s="31">
        <f t="shared" si="18"/>
        <v>0</v>
      </c>
      <c r="AX11" s="149"/>
      <c r="AY11" s="31">
        <f t="shared" si="19"/>
        <v>0</v>
      </c>
      <c r="AZ11" s="149"/>
      <c r="BA11" s="149"/>
      <c r="BB11" s="31">
        <f t="shared" si="20"/>
        <v>0</v>
      </c>
      <c r="BC11" s="149"/>
      <c r="BD11" s="31">
        <f t="shared" si="21"/>
        <v>0</v>
      </c>
      <c r="BE11" s="149"/>
      <c r="BF11" s="149"/>
      <c r="BG11" s="31">
        <f t="shared" si="22"/>
        <v>0</v>
      </c>
      <c r="BH11" s="149"/>
      <c r="BI11" s="31">
        <f t="shared" si="23"/>
        <v>0</v>
      </c>
      <c r="BJ11" s="149"/>
      <c r="BK11" s="149">
        <v>1</v>
      </c>
      <c r="BL11" s="31">
        <f t="shared" si="24"/>
        <v>1</v>
      </c>
      <c r="BM11" s="149"/>
      <c r="BN11" s="31">
        <f t="shared" si="25"/>
        <v>0</v>
      </c>
      <c r="BO11" s="149"/>
      <c r="BP11" s="149">
        <f t="shared" si="26"/>
        <v>0</v>
      </c>
      <c r="BQ11" s="32">
        <f t="shared" si="27"/>
        <v>0</v>
      </c>
    </row>
    <row r="12" spans="1:69" ht="76.5" x14ac:dyDescent="0.25">
      <c r="A12" s="113"/>
      <c r="B12" s="276" t="s">
        <v>275</v>
      </c>
      <c r="C12" s="287"/>
      <c r="D12" s="144" t="s">
        <v>271</v>
      </c>
      <c r="E12" s="144" t="s">
        <v>272</v>
      </c>
      <c r="F12" s="146">
        <f t="shared" si="1"/>
        <v>1</v>
      </c>
      <c r="G12" s="41">
        <f t="shared" si="1"/>
        <v>1</v>
      </c>
      <c r="H12" s="146"/>
      <c r="I12" s="29">
        <f t="shared" si="2"/>
        <v>0</v>
      </c>
      <c r="J12" s="147"/>
      <c r="K12" s="29">
        <f t="shared" si="3"/>
        <v>0</v>
      </c>
      <c r="L12" s="147"/>
      <c r="M12" s="150"/>
      <c r="N12" s="29">
        <f t="shared" si="4"/>
        <v>0</v>
      </c>
      <c r="O12" s="151"/>
      <c r="P12" s="33">
        <f t="shared" si="5"/>
        <v>0</v>
      </c>
      <c r="Q12" s="147"/>
      <c r="R12" s="150"/>
      <c r="S12" s="29">
        <f t="shared" si="6"/>
        <v>0</v>
      </c>
      <c r="T12" s="150"/>
      <c r="U12" s="29">
        <f t="shared" si="7"/>
        <v>0</v>
      </c>
      <c r="V12" s="147"/>
      <c r="W12" s="150"/>
      <c r="X12" s="29">
        <f t="shared" si="8"/>
        <v>0</v>
      </c>
      <c r="Y12" s="150"/>
      <c r="Z12" s="30">
        <f t="shared" si="9"/>
        <v>0</v>
      </c>
      <c r="AA12" s="148"/>
      <c r="AB12" s="148"/>
      <c r="AC12" s="30">
        <f t="shared" si="10"/>
        <v>0</v>
      </c>
      <c r="AD12" s="148"/>
      <c r="AE12" s="30">
        <f t="shared" si="11"/>
        <v>0</v>
      </c>
      <c r="AF12" s="148"/>
      <c r="AG12" s="148"/>
      <c r="AH12" s="30">
        <f t="shared" si="12"/>
        <v>0</v>
      </c>
      <c r="AI12" s="148"/>
      <c r="AJ12" s="30">
        <f t="shared" si="13"/>
        <v>0</v>
      </c>
      <c r="AK12" s="148"/>
      <c r="AL12" s="148"/>
      <c r="AM12" s="30">
        <f t="shared" si="14"/>
        <v>0</v>
      </c>
      <c r="AN12" s="148"/>
      <c r="AO12" s="31">
        <f t="shared" si="15"/>
        <v>0</v>
      </c>
      <c r="AP12" s="149"/>
      <c r="AQ12" s="149"/>
      <c r="AR12" s="31">
        <f t="shared" si="16"/>
        <v>0</v>
      </c>
      <c r="AS12" s="149"/>
      <c r="AT12" s="31">
        <f t="shared" si="17"/>
        <v>0</v>
      </c>
      <c r="AU12" s="149"/>
      <c r="AV12" s="149"/>
      <c r="AW12" s="31">
        <f t="shared" si="18"/>
        <v>0</v>
      </c>
      <c r="AX12" s="149"/>
      <c r="AY12" s="31">
        <f t="shared" si="19"/>
        <v>0</v>
      </c>
      <c r="AZ12" s="149"/>
      <c r="BA12" s="149"/>
      <c r="BB12" s="31">
        <f t="shared" si="20"/>
        <v>0</v>
      </c>
      <c r="BC12" s="149"/>
      <c r="BD12" s="31">
        <f t="shared" si="21"/>
        <v>0</v>
      </c>
      <c r="BE12" s="149"/>
      <c r="BF12" s="149"/>
      <c r="BG12" s="31">
        <f t="shared" si="22"/>
        <v>0</v>
      </c>
      <c r="BH12" s="149"/>
      <c r="BI12" s="31">
        <f t="shared" si="23"/>
        <v>0</v>
      </c>
      <c r="BJ12" s="149"/>
      <c r="BK12" s="149">
        <v>1</v>
      </c>
      <c r="BL12" s="31">
        <f t="shared" si="24"/>
        <v>1</v>
      </c>
      <c r="BM12" s="149"/>
      <c r="BN12" s="31">
        <f t="shared" si="25"/>
        <v>0</v>
      </c>
      <c r="BO12" s="149"/>
      <c r="BP12" s="149">
        <f t="shared" si="26"/>
        <v>0</v>
      </c>
      <c r="BQ12" s="32">
        <f t="shared" si="27"/>
        <v>0</v>
      </c>
    </row>
    <row r="13" spans="1:69" ht="76.5" x14ac:dyDescent="0.25">
      <c r="A13" s="113"/>
      <c r="B13" s="276" t="s">
        <v>136</v>
      </c>
      <c r="C13" s="287"/>
      <c r="D13" s="144" t="s">
        <v>271</v>
      </c>
      <c r="E13" s="144" t="s">
        <v>272</v>
      </c>
      <c r="F13" s="146">
        <f t="shared" si="1"/>
        <v>1</v>
      </c>
      <c r="G13" s="41">
        <f t="shared" si="1"/>
        <v>1</v>
      </c>
      <c r="H13" s="146"/>
      <c r="I13" s="29">
        <f t="shared" si="2"/>
        <v>0</v>
      </c>
      <c r="J13" s="147"/>
      <c r="K13" s="29">
        <f t="shared" si="3"/>
        <v>0</v>
      </c>
      <c r="L13" s="147"/>
      <c r="M13" s="147"/>
      <c r="N13" s="29">
        <f t="shared" si="4"/>
        <v>0</v>
      </c>
      <c r="O13" s="147"/>
      <c r="P13" s="29">
        <f t="shared" si="5"/>
        <v>0</v>
      </c>
      <c r="Q13" s="147"/>
      <c r="R13" s="147"/>
      <c r="S13" s="29">
        <f t="shared" si="6"/>
        <v>0</v>
      </c>
      <c r="T13" s="147"/>
      <c r="U13" s="29">
        <f t="shared" si="7"/>
        <v>0</v>
      </c>
      <c r="V13" s="147"/>
      <c r="W13" s="147"/>
      <c r="X13" s="29">
        <f t="shared" si="8"/>
        <v>0</v>
      </c>
      <c r="Y13" s="147"/>
      <c r="Z13" s="30">
        <f t="shared" si="9"/>
        <v>0</v>
      </c>
      <c r="AA13" s="148"/>
      <c r="AB13" s="148"/>
      <c r="AC13" s="30">
        <f t="shared" si="10"/>
        <v>0</v>
      </c>
      <c r="AD13" s="148"/>
      <c r="AE13" s="30">
        <f t="shared" si="11"/>
        <v>0</v>
      </c>
      <c r="AF13" s="148"/>
      <c r="AG13" s="148"/>
      <c r="AH13" s="30">
        <f t="shared" si="12"/>
        <v>0</v>
      </c>
      <c r="AI13" s="148"/>
      <c r="AJ13" s="30">
        <f t="shared" si="13"/>
        <v>0</v>
      </c>
      <c r="AK13" s="148"/>
      <c r="AL13" s="148"/>
      <c r="AM13" s="30">
        <f t="shared" si="14"/>
        <v>0</v>
      </c>
      <c r="AN13" s="148"/>
      <c r="AO13" s="31">
        <f t="shared" si="15"/>
        <v>0</v>
      </c>
      <c r="AP13" s="149"/>
      <c r="AQ13" s="149"/>
      <c r="AR13" s="31">
        <f t="shared" si="16"/>
        <v>0</v>
      </c>
      <c r="AS13" s="149"/>
      <c r="AT13" s="31">
        <f t="shared" si="17"/>
        <v>0</v>
      </c>
      <c r="AU13" s="149"/>
      <c r="AV13" s="149"/>
      <c r="AW13" s="31">
        <f t="shared" si="18"/>
        <v>0</v>
      </c>
      <c r="AX13" s="149"/>
      <c r="AY13" s="31">
        <f t="shared" si="19"/>
        <v>0</v>
      </c>
      <c r="AZ13" s="149"/>
      <c r="BA13" s="149"/>
      <c r="BB13" s="31">
        <f t="shared" si="20"/>
        <v>0</v>
      </c>
      <c r="BC13" s="149"/>
      <c r="BD13" s="31">
        <f t="shared" si="21"/>
        <v>0</v>
      </c>
      <c r="BE13" s="149"/>
      <c r="BF13" s="149"/>
      <c r="BG13" s="31">
        <f t="shared" si="22"/>
        <v>0</v>
      </c>
      <c r="BH13" s="149"/>
      <c r="BI13" s="31">
        <f t="shared" si="23"/>
        <v>0</v>
      </c>
      <c r="BJ13" s="149"/>
      <c r="BK13" s="149">
        <v>1</v>
      </c>
      <c r="BL13" s="31">
        <f t="shared" si="24"/>
        <v>1</v>
      </c>
      <c r="BM13" s="149"/>
      <c r="BN13" s="31">
        <f t="shared" si="25"/>
        <v>0</v>
      </c>
      <c r="BO13" s="149"/>
      <c r="BP13" s="149">
        <f t="shared" si="26"/>
        <v>0</v>
      </c>
      <c r="BQ13" s="32">
        <f t="shared" si="27"/>
        <v>0</v>
      </c>
    </row>
    <row r="14" spans="1:69" ht="77.25" thickBot="1" x14ac:dyDescent="0.3">
      <c r="A14" s="113"/>
      <c r="B14" s="276" t="s">
        <v>89</v>
      </c>
      <c r="C14" s="287"/>
      <c r="D14" s="157" t="s">
        <v>271</v>
      </c>
      <c r="E14" s="144" t="s">
        <v>272</v>
      </c>
      <c r="F14" s="146">
        <f t="shared" si="1"/>
        <v>1</v>
      </c>
      <c r="G14" s="41">
        <f t="shared" si="1"/>
        <v>1</v>
      </c>
      <c r="H14" s="146"/>
      <c r="I14" s="29">
        <f t="shared" si="2"/>
        <v>0</v>
      </c>
      <c r="J14" s="147"/>
      <c r="K14" s="29">
        <f t="shared" si="3"/>
        <v>0</v>
      </c>
      <c r="L14" s="147"/>
      <c r="M14" s="147"/>
      <c r="N14" s="29">
        <f t="shared" si="4"/>
        <v>0</v>
      </c>
      <c r="O14" s="147"/>
      <c r="P14" s="29">
        <f t="shared" si="5"/>
        <v>0</v>
      </c>
      <c r="Q14" s="147"/>
      <c r="R14" s="147"/>
      <c r="S14" s="29">
        <f t="shared" si="6"/>
        <v>0</v>
      </c>
      <c r="T14" s="147"/>
      <c r="U14" s="29">
        <f t="shared" si="7"/>
        <v>0</v>
      </c>
      <c r="V14" s="147"/>
      <c r="W14" s="147"/>
      <c r="X14" s="29">
        <f t="shared" si="8"/>
        <v>0</v>
      </c>
      <c r="Y14" s="147"/>
      <c r="Z14" s="30">
        <f t="shared" si="9"/>
        <v>0</v>
      </c>
      <c r="AA14" s="148"/>
      <c r="AB14" s="148"/>
      <c r="AC14" s="30">
        <f t="shared" si="10"/>
        <v>0</v>
      </c>
      <c r="AD14" s="148"/>
      <c r="AE14" s="30">
        <f t="shared" si="11"/>
        <v>0</v>
      </c>
      <c r="AF14" s="148"/>
      <c r="AG14" s="148"/>
      <c r="AH14" s="30">
        <f t="shared" si="12"/>
        <v>0</v>
      </c>
      <c r="AI14" s="148"/>
      <c r="AJ14" s="30">
        <f t="shared" si="13"/>
        <v>0</v>
      </c>
      <c r="AK14" s="148"/>
      <c r="AL14" s="148"/>
      <c r="AM14" s="30">
        <f t="shared" si="14"/>
        <v>0</v>
      </c>
      <c r="AN14" s="148"/>
      <c r="AO14" s="31">
        <f t="shared" si="15"/>
        <v>0</v>
      </c>
      <c r="AP14" s="149"/>
      <c r="AQ14" s="149"/>
      <c r="AR14" s="31">
        <f t="shared" si="16"/>
        <v>0</v>
      </c>
      <c r="AS14" s="149"/>
      <c r="AT14" s="31">
        <f t="shared" si="17"/>
        <v>0</v>
      </c>
      <c r="AU14" s="149"/>
      <c r="AV14" s="149"/>
      <c r="AW14" s="31">
        <f t="shared" si="18"/>
        <v>0</v>
      </c>
      <c r="AX14" s="149"/>
      <c r="AY14" s="31">
        <f t="shared" si="19"/>
        <v>0</v>
      </c>
      <c r="AZ14" s="149"/>
      <c r="BA14" s="149"/>
      <c r="BB14" s="31">
        <f t="shared" si="20"/>
        <v>0</v>
      </c>
      <c r="BC14" s="149"/>
      <c r="BD14" s="31">
        <f t="shared" si="21"/>
        <v>0</v>
      </c>
      <c r="BE14" s="149"/>
      <c r="BF14" s="149"/>
      <c r="BG14" s="31">
        <f t="shared" si="22"/>
        <v>0</v>
      </c>
      <c r="BH14" s="149"/>
      <c r="BI14" s="31">
        <f t="shared" si="23"/>
        <v>0</v>
      </c>
      <c r="BJ14" s="149"/>
      <c r="BK14" s="149">
        <v>1</v>
      </c>
      <c r="BL14" s="31">
        <f t="shared" si="24"/>
        <v>1</v>
      </c>
      <c r="BM14" s="149"/>
      <c r="BN14" s="31">
        <f t="shared" si="25"/>
        <v>0</v>
      </c>
      <c r="BO14" s="149"/>
      <c r="BP14" s="149">
        <f t="shared" si="26"/>
        <v>0</v>
      </c>
      <c r="BQ14" s="32">
        <f t="shared" si="27"/>
        <v>0</v>
      </c>
    </row>
    <row r="15" spans="1:69" s="113" customFormat="1" ht="15.75" thickBot="1" x14ac:dyDescent="0.3">
      <c r="F15" s="127"/>
      <c r="G15" s="128">
        <f>AVERAGE(G9:G14)</f>
        <v>1</v>
      </c>
      <c r="H15" s="129"/>
      <c r="I15" s="38">
        <f>AVERAGE(I9:I14)</f>
        <v>0</v>
      </c>
      <c r="J15" s="129"/>
      <c r="K15" s="128">
        <f>AVERAGE(K9:K14)</f>
        <v>0</v>
      </c>
      <c r="L15" s="129"/>
      <c r="M15" s="129"/>
      <c r="N15" s="38">
        <f>AVERAGE(N9:N14)</f>
        <v>0</v>
      </c>
      <c r="O15" s="129"/>
      <c r="P15" s="38">
        <f>AVERAGE(P9:P14)</f>
        <v>0</v>
      </c>
      <c r="Q15" s="129"/>
      <c r="R15" s="129"/>
      <c r="S15" s="38">
        <f>AVERAGE(S9:S14)</f>
        <v>0</v>
      </c>
      <c r="T15" s="129"/>
      <c r="U15" s="38">
        <f>AVERAGE(U9:U14)</f>
        <v>0</v>
      </c>
      <c r="V15" s="129"/>
      <c r="W15" s="129"/>
      <c r="X15" s="38">
        <f>AVERAGE(X9:X14)</f>
        <v>0</v>
      </c>
      <c r="Y15" s="129"/>
      <c r="Z15" s="38">
        <f>AVERAGE(Z9:Z14)</f>
        <v>0</v>
      </c>
      <c r="AA15" s="129"/>
      <c r="AB15" s="129"/>
      <c r="AC15" s="38">
        <f>AVERAGE(AC9:AC14)</f>
        <v>0</v>
      </c>
      <c r="AD15" s="129"/>
      <c r="AE15" s="38">
        <f>AVERAGE(AE9:AE14)</f>
        <v>0</v>
      </c>
      <c r="AF15" s="129"/>
      <c r="AG15" s="129"/>
      <c r="AH15" s="38">
        <f>AVERAGE(AH9:AH14)</f>
        <v>0</v>
      </c>
      <c r="AI15" s="129"/>
      <c r="AJ15" s="38">
        <f>AVERAGE(AJ9:AJ14)</f>
        <v>0</v>
      </c>
      <c r="AK15" s="129"/>
      <c r="AL15" s="129"/>
      <c r="AM15" s="38">
        <f>AVERAGE(AM9:AM14)</f>
        <v>0</v>
      </c>
      <c r="AN15" s="129"/>
      <c r="AO15" s="38">
        <f>AVERAGE(AO9:AO14)</f>
        <v>0</v>
      </c>
      <c r="AP15" s="129"/>
      <c r="AQ15" s="129"/>
      <c r="AR15" s="38">
        <f>AVERAGE(AR9:AR14)</f>
        <v>0</v>
      </c>
      <c r="AS15" s="129"/>
      <c r="AT15" s="38">
        <f>AVERAGE(AT9:AT14)</f>
        <v>0</v>
      </c>
      <c r="AU15" s="129"/>
      <c r="AV15" s="129"/>
      <c r="AW15" s="38">
        <f>AVERAGE(AW9:AW14)</f>
        <v>0</v>
      </c>
      <c r="AX15" s="129"/>
      <c r="AY15" s="38">
        <f>AVERAGE(AY9:AY14)</f>
        <v>0</v>
      </c>
      <c r="AZ15" s="129"/>
      <c r="BA15" s="129"/>
      <c r="BB15" s="38">
        <f>AVERAGE(BB9:BB14)</f>
        <v>0</v>
      </c>
      <c r="BC15" s="129"/>
      <c r="BD15" s="38">
        <f>AVERAGE(BD9:BD14)</f>
        <v>0</v>
      </c>
      <c r="BE15" s="129"/>
      <c r="BF15" s="129"/>
      <c r="BG15" s="38">
        <f>AVERAGE(BG9:BG14)</f>
        <v>0</v>
      </c>
      <c r="BH15" s="129"/>
      <c r="BI15" s="129">
        <f>AVERAGE(BI9:BI14)</f>
        <v>0</v>
      </c>
      <c r="BJ15" s="129"/>
      <c r="BK15" s="129"/>
      <c r="BL15" s="38">
        <f>AVERAGE(BL9:BL14)</f>
        <v>1</v>
      </c>
      <c r="BM15" s="129"/>
      <c r="BN15" s="128">
        <f>AVERAGE(BN9:BN14)</f>
        <v>0</v>
      </c>
      <c r="BO15" s="129"/>
      <c r="BP15" s="129"/>
      <c r="BQ15" s="39">
        <f>AVERAGE(BQ9:BQ14)</f>
        <v>0</v>
      </c>
    </row>
    <row r="16" spans="1:69" s="113" customFormat="1" x14ac:dyDescent="0.25">
      <c r="AR16" s="54"/>
    </row>
    <row r="17" s="113" customFormat="1" x14ac:dyDescent="0.25"/>
    <row r="18" s="113" customFormat="1" x14ac:dyDescent="0.25"/>
    <row r="19" s="113" customFormat="1" x14ac:dyDescent="0.25"/>
    <row r="20" s="113" customFormat="1" x14ac:dyDescent="0.25"/>
    <row r="21" s="113" customFormat="1" x14ac:dyDescent="0.25"/>
    <row r="22" s="113" customFormat="1" x14ac:dyDescent="0.25"/>
    <row r="23" s="113" customFormat="1" x14ac:dyDescent="0.25"/>
    <row r="24" s="113" customFormat="1" x14ac:dyDescent="0.25"/>
    <row r="25" s="113" customFormat="1" x14ac:dyDescent="0.25"/>
    <row r="26" s="113" customFormat="1" x14ac:dyDescent="0.25"/>
    <row r="27" s="113" customFormat="1" x14ac:dyDescent="0.25"/>
    <row r="28" s="113" customFormat="1" x14ac:dyDescent="0.25"/>
    <row r="29" s="113" customFormat="1" x14ac:dyDescent="0.25"/>
    <row r="30" s="113" customFormat="1" x14ac:dyDescent="0.25"/>
    <row r="31" s="113" customFormat="1" x14ac:dyDescent="0.25"/>
    <row r="32"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row r="104" s="113" customFormat="1" x14ac:dyDescent="0.25"/>
    <row r="105" s="113" customFormat="1" x14ac:dyDescent="0.25"/>
    <row r="106" s="113" customFormat="1" x14ac:dyDescent="0.25"/>
  </sheetData>
  <sheetProtection algorithmName="SHA-512" hashValue="RFveUc8aQwJ6nBWnXnYALHGisSwhIqQtYU43yGtVMkrcgPZThrEKEu3rEuvryUnfGFkJB7Yk5OgcDkQhMFydeQ==" saltValue="xb3ZkxO9e4KIFar0nFt+qA==" spinCount="100000" sheet="1" objects="1" scenarios="1" sort="0" autoFilter="0"/>
  <mergeCells count="31">
    <mergeCell ref="B10:C10"/>
    <mergeCell ref="B11:C11"/>
    <mergeCell ref="B12:C12"/>
    <mergeCell ref="B13:C13"/>
    <mergeCell ref="B14:C14"/>
    <mergeCell ref="B6:C8"/>
    <mergeCell ref="D6:D8"/>
    <mergeCell ref="E6:E8"/>
    <mergeCell ref="F6:F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s>
  <conditionalFormatting sqref="BQ9:BQ15">
    <cfRule type="cellIs" dxfId="16"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2DF9A-6DAF-4D9F-9FA3-7A382A3EC942}">
  <sheetPr codeName="Hoja8">
    <tabColor rgb="FF6EB993"/>
  </sheetPr>
  <dimension ref="A1:BQ107"/>
  <sheetViews>
    <sheetView tabSelected="1" zoomScale="90" zoomScaleNormal="90" workbookViewId="0">
      <pane ySplit="8" topLeftCell="A9" activePane="bottomLeft" state="frozen"/>
      <selection pane="bottomLeft" activeCell="J9" sqref="J9"/>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31.42578125" customWidth="1"/>
    <col min="13" max="16" width="12.5703125" customWidth="1"/>
    <col min="17" max="17" width="36.710937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95</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69" t="s">
        <v>276</v>
      </c>
      <c r="D3" s="270"/>
      <c r="E3" s="270"/>
      <c r="F3" s="270"/>
      <c r="G3" s="270"/>
      <c r="H3" s="270"/>
      <c r="I3" s="270"/>
      <c r="J3" s="270"/>
      <c r="K3" s="270"/>
      <c r="L3" s="270"/>
      <c r="M3" s="270"/>
      <c r="N3" s="270"/>
      <c r="O3" s="270"/>
      <c r="P3" s="270"/>
      <c r="Q3" s="270"/>
      <c r="R3" s="270"/>
      <c r="S3" s="271"/>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60.75" customHeight="1" x14ac:dyDescent="0.25">
      <c r="A9" s="116"/>
      <c r="B9" s="288" t="s">
        <v>277</v>
      </c>
      <c r="C9" s="289"/>
      <c r="D9" s="121" t="s">
        <v>271</v>
      </c>
      <c r="E9" s="121" t="s">
        <v>278</v>
      </c>
      <c r="F9" s="122">
        <f>H9+M9+R9+W9+AB9+AG9+AL9+AQ9+AV9+BA9+BF9+BK9</f>
        <v>8</v>
      </c>
      <c r="G9" s="40">
        <f>I9+N9+S9+X9+AC9+AH9+AM9+AR9+AW9+BB9+BG9+BL9</f>
        <v>1</v>
      </c>
      <c r="H9" s="122">
        <v>0</v>
      </c>
      <c r="I9" s="25">
        <f>IFERROR(H9/$F9,0)</f>
        <v>0</v>
      </c>
      <c r="J9" s="123"/>
      <c r="K9" s="25">
        <f>IFERROR(J9/$F9,0)</f>
        <v>0</v>
      </c>
      <c r="L9" s="123"/>
      <c r="M9" s="123">
        <v>1</v>
      </c>
      <c r="N9" s="25">
        <f>IFERROR(M9/$F9,0)</f>
        <v>0.125</v>
      </c>
      <c r="O9" s="123"/>
      <c r="P9" s="25">
        <f>IFERROR(O9/$F9,0)</f>
        <v>0</v>
      </c>
      <c r="Q9" s="123"/>
      <c r="R9" s="122">
        <v>1</v>
      </c>
      <c r="S9" s="25">
        <f>IFERROR(R9/$F9,0)</f>
        <v>0.125</v>
      </c>
      <c r="T9" s="123"/>
      <c r="U9" s="25">
        <f>IFERROR(T9/$F9,0)</f>
        <v>0</v>
      </c>
      <c r="V9" s="123"/>
      <c r="W9" s="123">
        <v>2</v>
      </c>
      <c r="X9" s="25">
        <f>IFERROR(W9/$F9,0)</f>
        <v>0.25</v>
      </c>
      <c r="Y9" s="123"/>
      <c r="Z9" s="25">
        <f>IFERROR(Y9/$F9,0)</f>
        <v>0</v>
      </c>
      <c r="AA9" s="123"/>
      <c r="AB9" s="125">
        <v>1</v>
      </c>
      <c r="AC9" s="26">
        <f>IFERROR(AB9/$F9,0)</f>
        <v>0.125</v>
      </c>
      <c r="AD9" s="125"/>
      <c r="AE9" s="26">
        <f>IFERROR(AD9/$F9,0)</f>
        <v>0</v>
      </c>
      <c r="AF9" s="125"/>
      <c r="AG9" s="125">
        <v>1</v>
      </c>
      <c r="AH9" s="26">
        <f>IFERROR(AG9/$F9,0)</f>
        <v>0.125</v>
      </c>
      <c r="AI9" s="125"/>
      <c r="AJ9" s="26">
        <f>IFERROR(AI9/$F9,0)</f>
        <v>0</v>
      </c>
      <c r="AK9" s="125"/>
      <c r="AL9" s="125">
        <v>1</v>
      </c>
      <c r="AM9" s="26">
        <f>IFERROR(AL9/$F9,0)</f>
        <v>0.125</v>
      </c>
      <c r="AN9" s="125"/>
      <c r="AO9" s="27">
        <f>IFERROR(AN9/$F9,0)</f>
        <v>0</v>
      </c>
      <c r="AP9" s="126"/>
      <c r="AQ9" s="126">
        <v>0</v>
      </c>
      <c r="AR9" s="27">
        <f>IFERROR(AQ9/$F9,0)</f>
        <v>0</v>
      </c>
      <c r="AS9" s="126"/>
      <c r="AT9" s="27">
        <f>IFERROR(AS9/$F9,0)</f>
        <v>0</v>
      </c>
      <c r="AU9" s="126"/>
      <c r="AV9" s="126">
        <v>0</v>
      </c>
      <c r="AW9" s="27">
        <f>IFERROR(AV9/$F9,0)</f>
        <v>0</v>
      </c>
      <c r="AX9" s="126"/>
      <c r="AY9" s="27">
        <f>IFERROR(AX9/$F9,0)</f>
        <v>0</v>
      </c>
      <c r="AZ9" s="126"/>
      <c r="BA9" s="126">
        <v>1</v>
      </c>
      <c r="BB9" s="27">
        <f>IFERROR(BA9/$F9,0)</f>
        <v>0.125</v>
      </c>
      <c r="BC9" s="126"/>
      <c r="BD9" s="27">
        <f>IFERROR(BC9/$F9,0)</f>
        <v>0</v>
      </c>
      <c r="BE9" s="126"/>
      <c r="BF9" s="126">
        <v>0</v>
      </c>
      <c r="BG9" s="27">
        <f>IFERROR(BF9/$F9,0)</f>
        <v>0</v>
      </c>
      <c r="BH9" s="126"/>
      <c r="BI9" s="27">
        <f>IFERROR(BH9/$F9,0)</f>
        <v>0</v>
      </c>
      <c r="BJ9" s="126"/>
      <c r="BK9" s="126">
        <v>0</v>
      </c>
      <c r="BL9" s="27">
        <f>IFERROR(BK9/$F9,0)</f>
        <v>0</v>
      </c>
      <c r="BM9" s="126"/>
      <c r="BN9" s="27">
        <f>IFERROR(BM9/$F9,0)</f>
        <v>0</v>
      </c>
      <c r="BO9" s="126"/>
      <c r="BP9" s="126">
        <f t="shared" ref="BP9" si="0">SUM(BM9,BH9,BC9,AX9,AS9,AN9,AI9,AD9,Y9,T9,O9,J9)</f>
        <v>0</v>
      </c>
      <c r="BQ9" s="28">
        <f>SUM(BN9,BI9,BD9,AY9,AT9,AO9,AJ9,AE9,Z9,U9,P9,K9)</f>
        <v>0</v>
      </c>
    </row>
    <row r="10" spans="1:69" ht="60" customHeight="1" x14ac:dyDescent="0.25">
      <c r="A10" s="116"/>
      <c r="B10" s="290" t="s">
        <v>279</v>
      </c>
      <c r="C10" s="291"/>
      <c r="D10" s="144" t="s">
        <v>280</v>
      </c>
      <c r="E10" s="144" t="s">
        <v>278</v>
      </c>
      <c r="F10" s="146">
        <f t="shared" ref="F10:G15" si="1">H10+M10+R10+W10+AB10+AG10+AL10+AQ10+AV10+BA10+BF10+BK10</f>
        <v>63</v>
      </c>
      <c r="G10" s="41">
        <f t="shared" si="1"/>
        <v>0.99999999999999978</v>
      </c>
      <c r="H10" s="146">
        <v>2</v>
      </c>
      <c r="I10" s="29">
        <f t="shared" ref="I10:I15" si="2">IFERROR(H10/$F10,0)</f>
        <v>3.1746031746031744E-2</v>
      </c>
      <c r="J10" s="147"/>
      <c r="K10" s="29">
        <f t="shared" ref="K10:K15" si="3">IFERROR(J10/$F10,0)</f>
        <v>0</v>
      </c>
      <c r="L10" s="147"/>
      <c r="M10" s="147">
        <v>7</v>
      </c>
      <c r="N10" s="29">
        <f t="shared" ref="N10:N15" si="4">IFERROR(M10/$F10,0)</f>
        <v>0.1111111111111111</v>
      </c>
      <c r="O10" s="147"/>
      <c r="P10" s="29">
        <f t="shared" ref="P10:P15" si="5">IFERROR(O10/$F10,0)</f>
        <v>0</v>
      </c>
      <c r="Q10" s="147"/>
      <c r="R10" s="147">
        <v>9</v>
      </c>
      <c r="S10" s="29">
        <f t="shared" ref="S10:S15" si="6">IFERROR(R10/$F10,0)</f>
        <v>0.14285714285714285</v>
      </c>
      <c r="T10" s="147"/>
      <c r="U10" s="29">
        <f t="shared" ref="U10:U15" si="7">IFERROR(T10/$F10,0)</f>
        <v>0</v>
      </c>
      <c r="V10" s="147"/>
      <c r="W10" s="147">
        <v>9</v>
      </c>
      <c r="X10" s="29">
        <f t="shared" ref="X10:X15" si="8">IFERROR(W10/$F10,0)</f>
        <v>0.14285714285714285</v>
      </c>
      <c r="Y10" s="147"/>
      <c r="Z10" s="30">
        <f t="shared" ref="Z10:Z15" si="9">IFERROR(Y10/$F10,0)</f>
        <v>0</v>
      </c>
      <c r="AA10" s="148"/>
      <c r="AB10" s="148">
        <v>2</v>
      </c>
      <c r="AC10" s="30">
        <f t="shared" ref="AC10:AC15" si="10">IFERROR(AB10/$F10,0)</f>
        <v>3.1746031746031744E-2</v>
      </c>
      <c r="AD10" s="148"/>
      <c r="AE10" s="30">
        <f t="shared" ref="AE10:AE15" si="11">IFERROR(AD10/$F10,0)</f>
        <v>0</v>
      </c>
      <c r="AF10" s="148"/>
      <c r="AG10" s="148">
        <v>4</v>
      </c>
      <c r="AH10" s="30">
        <f t="shared" ref="AH10:AH15" si="12">IFERROR(AG10/$F10,0)</f>
        <v>6.3492063492063489E-2</v>
      </c>
      <c r="AI10" s="148"/>
      <c r="AJ10" s="30">
        <f t="shared" ref="AJ10:AJ15" si="13">IFERROR(AI10/$F10,0)</f>
        <v>0</v>
      </c>
      <c r="AK10" s="148"/>
      <c r="AL10" s="148">
        <v>7</v>
      </c>
      <c r="AM10" s="30">
        <f t="shared" ref="AM10:AM15" si="14">IFERROR(AL10/$F10,0)</f>
        <v>0.1111111111111111</v>
      </c>
      <c r="AN10" s="148"/>
      <c r="AO10" s="31">
        <f t="shared" ref="AO10:AO15" si="15">IFERROR(AN10/$F10,0)</f>
        <v>0</v>
      </c>
      <c r="AP10" s="149"/>
      <c r="AQ10" s="149">
        <v>8</v>
      </c>
      <c r="AR10" s="31">
        <f t="shared" ref="AR10:AR15" si="16">IFERROR(AQ10/$F10,0)</f>
        <v>0.12698412698412698</v>
      </c>
      <c r="AS10" s="149"/>
      <c r="AT10" s="31">
        <f t="shared" ref="AT10:AT15" si="17">IFERROR(AS10/$F10,0)</f>
        <v>0</v>
      </c>
      <c r="AU10" s="149"/>
      <c r="AV10" s="149">
        <v>10</v>
      </c>
      <c r="AW10" s="31">
        <f t="shared" ref="AW10:AW15" si="18">IFERROR(AV10/$F10,0)</f>
        <v>0.15873015873015872</v>
      </c>
      <c r="AX10" s="149"/>
      <c r="AY10" s="31">
        <f t="shared" ref="AY10:AY15" si="19">IFERROR(AX10/$F10,0)</f>
        <v>0</v>
      </c>
      <c r="AZ10" s="149"/>
      <c r="BA10" s="149">
        <v>3</v>
      </c>
      <c r="BB10" s="31">
        <f t="shared" ref="BB10:BB15" si="20">IFERROR(BA10/$F10,0)</f>
        <v>4.7619047619047616E-2</v>
      </c>
      <c r="BC10" s="149"/>
      <c r="BD10" s="31">
        <f t="shared" ref="BD10:BD15" si="21">IFERROR(BC10/$F10,0)</f>
        <v>0</v>
      </c>
      <c r="BE10" s="149"/>
      <c r="BF10" s="149">
        <v>1</v>
      </c>
      <c r="BG10" s="31">
        <f t="shared" ref="BG10:BG15" si="22">IFERROR(BF10/$F10,0)</f>
        <v>1.5873015873015872E-2</v>
      </c>
      <c r="BH10" s="149"/>
      <c r="BI10" s="31">
        <f t="shared" ref="BI10:BI15" si="23">IFERROR(BH10/$F10,0)</f>
        <v>0</v>
      </c>
      <c r="BJ10" s="149"/>
      <c r="BK10" s="149">
        <v>1</v>
      </c>
      <c r="BL10" s="31">
        <f t="shared" ref="BL10:BL15" si="24">IFERROR(BK10/$F10,0)</f>
        <v>1.5873015873015872E-2</v>
      </c>
      <c r="BM10" s="149"/>
      <c r="BN10" s="31">
        <f t="shared" ref="BN10:BN15" si="25">IFERROR(BM10/$F10,0)</f>
        <v>0</v>
      </c>
      <c r="BO10" s="149"/>
      <c r="BP10" s="149">
        <f t="shared" ref="BP10:BP15" si="26">SUM(BM10,BH10,BC10,AX10,AS10,AN10,AI10,AD10,Y10,T10,O10,J10)</f>
        <v>0</v>
      </c>
      <c r="BQ10" s="32">
        <f t="shared" ref="BQ10:BQ15" si="27">SUM(BN10,BI10,BD10,AY10,AT10,AO10,AJ10,AE10,Z10,U10,P10,K10)</f>
        <v>0</v>
      </c>
    </row>
    <row r="11" spans="1:69" ht="63.75" x14ac:dyDescent="0.25">
      <c r="A11" s="113"/>
      <c r="B11" s="290" t="s">
        <v>281</v>
      </c>
      <c r="C11" s="291"/>
      <c r="D11" s="144" t="s">
        <v>280</v>
      </c>
      <c r="E11" s="144" t="s">
        <v>278</v>
      </c>
      <c r="F11" s="146">
        <f t="shared" si="1"/>
        <v>9</v>
      </c>
      <c r="G11" s="41">
        <f t="shared" si="1"/>
        <v>1</v>
      </c>
      <c r="H11" s="146">
        <v>0</v>
      </c>
      <c r="I11" s="29">
        <f t="shared" si="2"/>
        <v>0</v>
      </c>
      <c r="J11" s="147"/>
      <c r="K11" s="29">
        <f t="shared" si="3"/>
        <v>0</v>
      </c>
      <c r="L11" s="147"/>
      <c r="M11" s="147">
        <v>0</v>
      </c>
      <c r="N11" s="29">
        <f t="shared" si="4"/>
        <v>0</v>
      </c>
      <c r="O11" s="147"/>
      <c r="P11" s="29">
        <f t="shared" si="5"/>
        <v>0</v>
      </c>
      <c r="Q11" s="147"/>
      <c r="R11" s="147">
        <v>2</v>
      </c>
      <c r="S11" s="29">
        <f t="shared" si="6"/>
        <v>0.22222222222222221</v>
      </c>
      <c r="T11" s="147"/>
      <c r="U11" s="29">
        <f t="shared" si="7"/>
        <v>0</v>
      </c>
      <c r="V11" s="147"/>
      <c r="W11" s="147">
        <v>1</v>
      </c>
      <c r="X11" s="29">
        <f t="shared" si="8"/>
        <v>0.1111111111111111</v>
      </c>
      <c r="Y11" s="147"/>
      <c r="Z11" s="30">
        <f t="shared" si="9"/>
        <v>0</v>
      </c>
      <c r="AA11" s="148"/>
      <c r="AB11" s="148">
        <v>1</v>
      </c>
      <c r="AC11" s="30">
        <f t="shared" si="10"/>
        <v>0.1111111111111111</v>
      </c>
      <c r="AD11" s="148"/>
      <c r="AE11" s="30">
        <f t="shared" si="11"/>
        <v>0</v>
      </c>
      <c r="AF11" s="148"/>
      <c r="AG11" s="148">
        <v>1</v>
      </c>
      <c r="AH11" s="30">
        <f t="shared" si="12"/>
        <v>0.1111111111111111</v>
      </c>
      <c r="AI11" s="148"/>
      <c r="AJ11" s="30">
        <f t="shared" si="13"/>
        <v>0</v>
      </c>
      <c r="AK11" s="148"/>
      <c r="AL11" s="148">
        <v>1</v>
      </c>
      <c r="AM11" s="30">
        <f t="shared" si="14"/>
        <v>0.1111111111111111</v>
      </c>
      <c r="AN11" s="148"/>
      <c r="AO11" s="31">
        <f t="shared" si="15"/>
        <v>0</v>
      </c>
      <c r="AP11" s="149"/>
      <c r="AQ11" s="149">
        <v>0</v>
      </c>
      <c r="AR11" s="31">
        <f t="shared" si="16"/>
        <v>0</v>
      </c>
      <c r="AS11" s="149"/>
      <c r="AT11" s="31">
        <f t="shared" si="17"/>
        <v>0</v>
      </c>
      <c r="AU11" s="149"/>
      <c r="AV11" s="149">
        <v>1</v>
      </c>
      <c r="AW11" s="31">
        <f t="shared" si="18"/>
        <v>0.1111111111111111</v>
      </c>
      <c r="AX11" s="149"/>
      <c r="AY11" s="31">
        <f t="shared" si="19"/>
        <v>0</v>
      </c>
      <c r="AZ11" s="149"/>
      <c r="BA11" s="149">
        <v>2</v>
      </c>
      <c r="BB11" s="31">
        <f t="shared" si="20"/>
        <v>0.22222222222222221</v>
      </c>
      <c r="BC11" s="149"/>
      <c r="BD11" s="31">
        <f t="shared" si="21"/>
        <v>0</v>
      </c>
      <c r="BE11" s="149"/>
      <c r="BF11" s="149">
        <v>0</v>
      </c>
      <c r="BG11" s="31">
        <f t="shared" si="22"/>
        <v>0</v>
      </c>
      <c r="BH11" s="149"/>
      <c r="BI11" s="31">
        <f t="shared" si="23"/>
        <v>0</v>
      </c>
      <c r="BJ11" s="149"/>
      <c r="BK11" s="149">
        <v>0</v>
      </c>
      <c r="BL11" s="31">
        <f t="shared" si="24"/>
        <v>0</v>
      </c>
      <c r="BM11" s="149"/>
      <c r="BN11" s="31">
        <f t="shared" si="25"/>
        <v>0</v>
      </c>
      <c r="BO11" s="149"/>
      <c r="BP11" s="149">
        <f t="shared" si="26"/>
        <v>0</v>
      </c>
      <c r="BQ11" s="32">
        <f t="shared" si="27"/>
        <v>0</v>
      </c>
    </row>
    <row r="12" spans="1:69" ht="61.5" customHeight="1" x14ac:dyDescent="0.25">
      <c r="A12" s="113"/>
      <c r="B12" s="290" t="s">
        <v>282</v>
      </c>
      <c r="C12" s="291"/>
      <c r="D12" s="144" t="s">
        <v>280</v>
      </c>
      <c r="E12" s="144" t="s">
        <v>278</v>
      </c>
      <c r="F12" s="146">
        <f t="shared" si="1"/>
        <v>33</v>
      </c>
      <c r="G12" s="41">
        <f t="shared" si="1"/>
        <v>1.0000000000000002</v>
      </c>
      <c r="H12" s="146">
        <v>1</v>
      </c>
      <c r="I12" s="29">
        <f t="shared" si="2"/>
        <v>3.0303030303030304E-2</v>
      </c>
      <c r="J12" s="147"/>
      <c r="K12" s="29">
        <f t="shared" si="3"/>
        <v>0</v>
      </c>
      <c r="L12" s="147"/>
      <c r="M12" s="150">
        <v>1</v>
      </c>
      <c r="N12" s="29">
        <f t="shared" si="4"/>
        <v>3.0303030303030304E-2</v>
      </c>
      <c r="O12" s="151"/>
      <c r="P12" s="33">
        <f t="shared" si="5"/>
        <v>0</v>
      </c>
      <c r="Q12" s="147"/>
      <c r="R12" s="150">
        <v>3</v>
      </c>
      <c r="S12" s="29">
        <f t="shared" si="6"/>
        <v>9.0909090909090912E-2</v>
      </c>
      <c r="T12" s="150"/>
      <c r="U12" s="29">
        <f t="shared" si="7"/>
        <v>0</v>
      </c>
      <c r="V12" s="147"/>
      <c r="W12" s="150">
        <v>2</v>
      </c>
      <c r="X12" s="29">
        <f t="shared" si="8"/>
        <v>6.0606060606060608E-2</v>
      </c>
      <c r="Y12" s="150"/>
      <c r="Z12" s="30">
        <f t="shared" si="9"/>
        <v>0</v>
      </c>
      <c r="AA12" s="148"/>
      <c r="AB12" s="148">
        <v>4</v>
      </c>
      <c r="AC12" s="30">
        <f t="shared" si="10"/>
        <v>0.12121212121212122</v>
      </c>
      <c r="AD12" s="148"/>
      <c r="AE12" s="30">
        <f t="shared" si="11"/>
        <v>0</v>
      </c>
      <c r="AF12" s="148"/>
      <c r="AG12" s="148">
        <v>8</v>
      </c>
      <c r="AH12" s="30">
        <f t="shared" si="12"/>
        <v>0.24242424242424243</v>
      </c>
      <c r="AI12" s="148"/>
      <c r="AJ12" s="30">
        <f t="shared" si="13"/>
        <v>0</v>
      </c>
      <c r="AK12" s="148"/>
      <c r="AL12" s="148">
        <v>2</v>
      </c>
      <c r="AM12" s="30">
        <f t="shared" si="14"/>
        <v>6.0606060606060608E-2</v>
      </c>
      <c r="AN12" s="148"/>
      <c r="AO12" s="31">
        <f t="shared" si="15"/>
        <v>0</v>
      </c>
      <c r="AP12" s="149"/>
      <c r="AQ12" s="149">
        <v>3</v>
      </c>
      <c r="AR12" s="31">
        <f t="shared" si="16"/>
        <v>9.0909090909090912E-2</v>
      </c>
      <c r="AS12" s="149"/>
      <c r="AT12" s="31">
        <f t="shared" si="17"/>
        <v>0</v>
      </c>
      <c r="AU12" s="149"/>
      <c r="AV12" s="149">
        <v>7</v>
      </c>
      <c r="AW12" s="31">
        <f t="shared" si="18"/>
        <v>0.21212121212121213</v>
      </c>
      <c r="AX12" s="149"/>
      <c r="AY12" s="31">
        <f t="shared" si="19"/>
        <v>0</v>
      </c>
      <c r="AZ12" s="149"/>
      <c r="BA12" s="149">
        <v>1</v>
      </c>
      <c r="BB12" s="31">
        <f t="shared" si="20"/>
        <v>3.0303030303030304E-2</v>
      </c>
      <c r="BC12" s="149"/>
      <c r="BD12" s="31">
        <f t="shared" si="21"/>
        <v>0</v>
      </c>
      <c r="BE12" s="149"/>
      <c r="BF12" s="149">
        <v>0</v>
      </c>
      <c r="BG12" s="31">
        <f t="shared" si="22"/>
        <v>0</v>
      </c>
      <c r="BH12" s="149"/>
      <c r="BI12" s="31">
        <f t="shared" si="23"/>
        <v>0</v>
      </c>
      <c r="BJ12" s="149"/>
      <c r="BK12" s="149">
        <v>1</v>
      </c>
      <c r="BL12" s="31">
        <f t="shared" si="24"/>
        <v>3.0303030303030304E-2</v>
      </c>
      <c r="BM12" s="149"/>
      <c r="BN12" s="31">
        <f t="shared" si="25"/>
        <v>0</v>
      </c>
      <c r="BO12" s="149"/>
      <c r="BP12" s="149">
        <f t="shared" si="26"/>
        <v>0</v>
      </c>
      <c r="BQ12" s="32">
        <f t="shared" si="27"/>
        <v>0</v>
      </c>
    </row>
    <row r="13" spans="1:69" ht="64.5" customHeight="1" x14ac:dyDescent="0.25">
      <c r="A13" s="113"/>
      <c r="B13" s="290" t="s">
        <v>283</v>
      </c>
      <c r="C13" s="291"/>
      <c r="D13" s="144" t="s">
        <v>280</v>
      </c>
      <c r="E13" s="144" t="s">
        <v>278</v>
      </c>
      <c r="F13" s="146">
        <f t="shared" si="1"/>
        <v>13</v>
      </c>
      <c r="G13" s="41">
        <f t="shared" si="1"/>
        <v>1</v>
      </c>
      <c r="H13" s="146">
        <v>0</v>
      </c>
      <c r="I13" s="29">
        <f t="shared" si="2"/>
        <v>0</v>
      </c>
      <c r="J13" s="147"/>
      <c r="K13" s="29">
        <f t="shared" si="3"/>
        <v>0</v>
      </c>
      <c r="L13" s="147"/>
      <c r="M13" s="147">
        <v>0</v>
      </c>
      <c r="N13" s="29">
        <f t="shared" si="4"/>
        <v>0</v>
      </c>
      <c r="O13" s="147"/>
      <c r="P13" s="29">
        <f t="shared" si="5"/>
        <v>0</v>
      </c>
      <c r="Q13" s="147"/>
      <c r="R13" s="147">
        <v>2</v>
      </c>
      <c r="S13" s="29">
        <f t="shared" si="6"/>
        <v>0.15384615384615385</v>
      </c>
      <c r="T13" s="147"/>
      <c r="U13" s="29">
        <f t="shared" si="7"/>
        <v>0</v>
      </c>
      <c r="V13" s="147"/>
      <c r="W13" s="147">
        <v>1</v>
      </c>
      <c r="X13" s="29">
        <f t="shared" si="8"/>
        <v>7.6923076923076927E-2</v>
      </c>
      <c r="Y13" s="147"/>
      <c r="Z13" s="30">
        <f t="shared" si="9"/>
        <v>0</v>
      </c>
      <c r="AA13" s="148"/>
      <c r="AB13" s="148">
        <v>1</v>
      </c>
      <c r="AC13" s="30">
        <f t="shared" si="10"/>
        <v>7.6923076923076927E-2</v>
      </c>
      <c r="AD13" s="148"/>
      <c r="AE13" s="30">
        <f t="shared" si="11"/>
        <v>0</v>
      </c>
      <c r="AF13" s="148"/>
      <c r="AG13" s="148">
        <v>3</v>
      </c>
      <c r="AH13" s="30">
        <f t="shared" si="12"/>
        <v>0.23076923076923078</v>
      </c>
      <c r="AI13" s="148"/>
      <c r="AJ13" s="30">
        <f t="shared" si="13"/>
        <v>0</v>
      </c>
      <c r="AK13" s="148"/>
      <c r="AL13" s="148">
        <v>1</v>
      </c>
      <c r="AM13" s="30">
        <f t="shared" si="14"/>
        <v>7.6923076923076927E-2</v>
      </c>
      <c r="AN13" s="148"/>
      <c r="AO13" s="31">
        <f t="shared" si="15"/>
        <v>0</v>
      </c>
      <c r="AP13" s="149"/>
      <c r="AQ13" s="149">
        <v>2</v>
      </c>
      <c r="AR13" s="31">
        <f t="shared" si="16"/>
        <v>0.15384615384615385</v>
      </c>
      <c r="AS13" s="149"/>
      <c r="AT13" s="31">
        <f t="shared" si="17"/>
        <v>0</v>
      </c>
      <c r="AU13" s="149"/>
      <c r="AV13" s="149">
        <v>2</v>
      </c>
      <c r="AW13" s="31">
        <f t="shared" si="18"/>
        <v>0.15384615384615385</v>
      </c>
      <c r="AX13" s="149"/>
      <c r="AY13" s="31">
        <f t="shared" si="19"/>
        <v>0</v>
      </c>
      <c r="AZ13" s="149"/>
      <c r="BA13" s="149">
        <v>0</v>
      </c>
      <c r="BB13" s="31">
        <f t="shared" si="20"/>
        <v>0</v>
      </c>
      <c r="BC13" s="149"/>
      <c r="BD13" s="31">
        <f t="shared" si="21"/>
        <v>0</v>
      </c>
      <c r="BE13" s="149"/>
      <c r="BF13" s="149">
        <v>0</v>
      </c>
      <c r="BG13" s="31">
        <f t="shared" si="22"/>
        <v>0</v>
      </c>
      <c r="BH13" s="149"/>
      <c r="BI13" s="31">
        <f t="shared" si="23"/>
        <v>0</v>
      </c>
      <c r="BJ13" s="149"/>
      <c r="BK13" s="149">
        <v>1</v>
      </c>
      <c r="BL13" s="31">
        <f t="shared" si="24"/>
        <v>7.6923076923076927E-2</v>
      </c>
      <c r="BM13" s="149"/>
      <c r="BN13" s="31">
        <f t="shared" si="25"/>
        <v>0</v>
      </c>
      <c r="BO13" s="149"/>
      <c r="BP13" s="149">
        <f t="shared" si="26"/>
        <v>0</v>
      </c>
      <c r="BQ13" s="32">
        <f t="shared" si="27"/>
        <v>0</v>
      </c>
    </row>
    <row r="14" spans="1:69" ht="63.75" x14ac:dyDescent="0.25">
      <c r="A14" s="113"/>
      <c r="B14" s="290" t="s">
        <v>284</v>
      </c>
      <c r="C14" s="291"/>
      <c r="D14" s="157" t="s">
        <v>280</v>
      </c>
      <c r="E14" s="144" t="s">
        <v>278</v>
      </c>
      <c r="F14" s="146">
        <f t="shared" si="1"/>
        <v>8</v>
      </c>
      <c r="G14" s="41">
        <f t="shared" si="1"/>
        <v>1</v>
      </c>
      <c r="H14" s="146">
        <v>0</v>
      </c>
      <c r="I14" s="29">
        <f t="shared" si="2"/>
        <v>0</v>
      </c>
      <c r="J14" s="147"/>
      <c r="K14" s="29">
        <f t="shared" si="3"/>
        <v>0</v>
      </c>
      <c r="L14" s="147"/>
      <c r="M14" s="147">
        <v>0</v>
      </c>
      <c r="N14" s="29">
        <f t="shared" si="4"/>
        <v>0</v>
      </c>
      <c r="O14" s="147"/>
      <c r="P14" s="29">
        <f t="shared" si="5"/>
        <v>0</v>
      </c>
      <c r="Q14" s="147"/>
      <c r="R14" s="147">
        <v>0</v>
      </c>
      <c r="S14" s="29">
        <f t="shared" si="6"/>
        <v>0</v>
      </c>
      <c r="T14" s="147"/>
      <c r="U14" s="29">
        <f t="shared" si="7"/>
        <v>0</v>
      </c>
      <c r="V14" s="147"/>
      <c r="W14" s="147">
        <v>2</v>
      </c>
      <c r="X14" s="29">
        <f t="shared" si="8"/>
        <v>0.25</v>
      </c>
      <c r="Y14" s="147"/>
      <c r="Z14" s="30">
        <f t="shared" si="9"/>
        <v>0</v>
      </c>
      <c r="AA14" s="148"/>
      <c r="AB14" s="148">
        <v>1</v>
      </c>
      <c r="AC14" s="30">
        <f t="shared" si="10"/>
        <v>0.125</v>
      </c>
      <c r="AD14" s="148"/>
      <c r="AE14" s="30">
        <f t="shared" si="11"/>
        <v>0</v>
      </c>
      <c r="AF14" s="148"/>
      <c r="AG14" s="148">
        <v>1</v>
      </c>
      <c r="AH14" s="30">
        <f t="shared" si="12"/>
        <v>0.125</v>
      </c>
      <c r="AI14" s="148"/>
      <c r="AJ14" s="30">
        <f t="shared" si="13"/>
        <v>0</v>
      </c>
      <c r="AK14" s="148"/>
      <c r="AL14" s="148">
        <v>2</v>
      </c>
      <c r="AM14" s="30">
        <f t="shared" si="14"/>
        <v>0.25</v>
      </c>
      <c r="AN14" s="148"/>
      <c r="AO14" s="31">
        <f t="shared" si="15"/>
        <v>0</v>
      </c>
      <c r="AP14" s="149"/>
      <c r="AQ14" s="149">
        <v>1</v>
      </c>
      <c r="AR14" s="31">
        <f t="shared" si="16"/>
        <v>0.125</v>
      </c>
      <c r="AS14" s="149"/>
      <c r="AT14" s="31">
        <f t="shared" si="17"/>
        <v>0</v>
      </c>
      <c r="AU14" s="149"/>
      <c r="AV14" s="149">
        <v>1</v>
      </c>
      <c r="AW14" s="31">
        <f t="shared" si="18"/>
        <v>0.125</v>
      </c>
      <c r="AX14" s="149"/>
      <c r="AY14" s="31">
        <f t="shared" si="19"/>
        <v>0</v>
      </c>
      <c r="AZ14" s="149"/>
      <c r="BA14" s="149">
        <v>0</v>
      </c>
      <c r="BB14" s="31">
        <f t="shared" si="20"/>
        <v>0</v>
      </c>
      <c r="BC14" s="149"/>
      <c r="BD14" s="31">
        <f t="shared" si="21"/>
        <v>0</v>
      </c>
      <c r="BE14" s="149"/>
      <c r="BF14" s="149">
        <v>0</v>
      </c>
      <c r="BG14" s="31">
        <f t="shared" si="22"/>
        <v>0</v>
      </c>
      <c r="BH14" s="149"/>
      <c r="BI14" s="31">
        <f t="shared" si="23"/>
        <v>0</v>
      </c>
      <c r="BJ14" s="149"/>
      <c r="BK14" s="149">
        <v>0</v>
      </c>
      <c r="BL14" s="31">
        <f t="shared" si="24"/>
        <v>0</v>
      </c>
      <c r="BM14" s="149"/>
      <c r="BN14" s="31">
        <f t="shared" si="25"/>
        <v>0</v>
      </c>
      <c r="BO14" s="149"/>
      <c r="BP14" s="149">
        <f t="shared" si="26"/>
        <v>0</v>
      </c>
      <c r="BQ14" s="32">
        <f t="shared" si="27"/>
        <v>0</v>
      </c>
    </row>
    <row r="15" spans="1:69" ht="64.5" thickBot="1" x14ac:dyDescent="0.3">
      <c r="A15" s="113"/>
      <c r="B15" s="290" t="s">
        <v>285</v>
      </c>
      <c r="C15" s="291"/>
      <c r="D15" s="144" t="s">
        <v>280</v>
      </c>
      <c r="E15" s="144" t="s">
        <v>278</v>
      </c>
      <c r="F15" s="146">
        <f t="shared" si="1"/>
        <v>12</v>
      </c>
      <c r="G15" s="41">
        <f t="shared" si="1"/>
        <v>1</v>
      </c>
      <c r="H15" s="146">
        <v>1</v>
      </c>
      <c r="I15" s="29">
        <f t="shared" si="2"/>
        <v>8.3333333333333329E-2</v>
      </c>
      <c r="J15" s="147"/>
      <c r="K15" s="29">
        <f t="shared" si="3"/>
        <v>0</v>
      </c>
      <c r="L15" s="147"/>
      <c r="M15" s="147">
        <v>1</v>
      </c>
      <c r="N15" s="29">
        <f t="shared" si="4"/>
        <v>8.3333333333333329E-2</v>
      </c>
      <c r="O15" s="147"/>
      <c r="P15" s="29">
        <f t="shared" si="5"/>
        <v>0</v>
      </c>
      <c r="Q15" s="147"/>
      <c r="R15" s="147">
        <v>1</v>
      </c>
      <c r="S15" s="29">
        <f t="shared" si="6"/>
        <v>8.3333333333333329E-2</v>
      </c>
      <c r="T15" s="147"/>
      <c r="U15" s="29">
        <f t="shared" si="7"/>
        <v>0</v>
      </c>
      <c r="V15" s="147"/>
      <c r="W15" s="147">
        <v>1</v>
      </c>
      <c r="X15" s="29">
        <f t="shared" si="8"/>
        <v>8.3333333333333329E-2</v>
      </c>
      <c r="Y15" s="147"/>
      <c r="Z15" s="30">
        <f t="shared" si="9"/>
        <v>0</v>
      </c>
      <c r="AA15" s="148"/>
      <c r="AB15" s="148">
        <v>1</v>
      </c>
      <c r="AC15" s="30">
        <f t="shared" si="10"/>
        <v>8.3333333333333329E-2</v>
      </c>
      <c r="AD15" s="148"/>
      <c r="AE15" s="30">
        <f t="shared" si="11"/>
        <v>0</v>
      </c>
      <c r="AF15" s="148"/>
      <c r="AG15" s="148">
        <v>2</v>
      </c>
      <c r="AH15" s="30">
        <f t="shared" si="12"/>
        <v>0.16666666666666666</v>
      </c>
      <c r="AI15" s="148"/>
      <c r="AJ15" s="30">
        <f t="shared" si="13"/>
        <v>0</v>
      </c>
      <c r="AK15" s="148"/>
      <c r="AL15" s="148">
        <v>1</v>
      </c>
      <c r="AM15" s="30">
        <f t="shared" si="14"/>
        <v>8.3333333333333329E-2</v>
      </c>
      <c r="AN15" s="148"/>
      <c r="AO15" s="31">
        <f t="shared" si="15"/>
        <v>0</v>
      </c>
      <c r="AP15" s="149"/>
      <c r="AQ15" s="149">
        <v>1</v>
      </c>
      <c r="AR15" s="31">
        <f t="shared" si="16"/>
        <v>8.3333333333333329E-2</v>
      </c>
      <c r="AS15" s="149"/>
      <c r="AT15" s="31">
        <f t="shared" si="17"/>
        <v>0</v>
      </c>
      <c r="AU15" s="149"/>
      <c r="AV15" s="149">
        <v>1</v>
      </c>
      <c r="AW15" s="31">
        <f t="shared" si="18"/>
        <v>8.3333333333333329E-2</v>
      </c>
      <c r="AX15" s="149"/>
      <c r="AY15" s="31">
        <f t="shared" si="19"/>
        <v>0</v>
      </c>
      <c r="AZ15" s="149"/>
      <c r="BA15" s="149">
        <v>2</v>
      </c>
      <c r="BB15" s="31">
        <f t="shared" si="20"/>
        <v>0.16666666666666666</v>
      </c>
      <c r="BC15" s="149"/>
      <c r="BD15" s="31">
        <f t="shared" si="21"/>
        <v>0</v>
      </c>
      <c r="BE15" s="149"/>
      <c r="BF15" s="149">
        <v>0</v>
      </c>
      <c r="BG15" s="31">
        <f t="shared" si="22"/>
        <v>0</v>
      </c>
      <c r="BH15" s="149"/>
      <c r="BI15" s="31">
        <f t="shared" si="23"/>
        <v>0</v>
      </c>
      <c r="BJ15" s="149"/>
      <c r="BK15" s="149">
        <v>0</v>
      </c>
      <c r="BL15" s="31">
        <f t="shared" si="24"/>
        <v>0</v>
      </c>
      <c r="BM15" s="149"/>
      <c r="BN15" s="31">
        <f t="shared" si="25"/>
        <v>0</v>
      </c>
      <c r="BO15" s="149"/>
      <c r="BP15" s="149">
        <f t="shared" si="26"/>
        <v>0</v>
      </c>
      <c r="BQ15" s="32">
        <f t="shared" si="27"/>
        <v>0</v>
      </c>
    </row>
    <row r="16" spans="1:69" s="113" customFormat="1" ht="15.75" thickBot="1" x14ac:dyDescent="0.3">
      <c r="F16" s="127"/>
      <c r="G16" s="128">
        <f>AVERAGE(G9:G15)</f>
        <v>1</v>
      </c>
      <c r="H16" s="129"/>
      <c r="I16" s="38">
        <f>AVERAGE(I9:I15)</f>
        <v>2.0768913626056484E-2</v>
      </c>
      <c r="J16" s="129"/>
      <c r="K16" s="128">
        <f>AVERAGE(K9:K15)</f>
        <v>0</v>
      </c>
      <c r="L16" s="129"/>
      <c r="M16" s="129"/>
      <c r="N16" s="38">
        <f>AVERAGE(N9:N15)</f>
        <v>4.9963924963924967E-2</v>
      </c>
      <c r="O16" s="129"/>
      <c r="P16" s="38">
        <f>AVERAGE(P9:P15)</f>
        <v>0</v>
      </c>
      <c r="Q16" s="129"/>
      <c r="R16" s="129"/>
      <c r="S16" s="38">
        <f>AVERAGE(S9:S15)</f>
        <v>0.11688113473827759</v>
      </c>
      <c r="T16" s="129"/>
      <c r="U16" s="38">
        <f>AVERAGE(U9:U15)</f>
        <v>0</v>
      </c>
      <c r="V16" s="129"/>
      <c r="W16" s="129"/>
      <c r="X16" s="38">
        <f>AVERAGE(X9:X15)</f>
        <v>0.13926153211867495</v>
      </c>
      <c r="Y16" s="129"/>
      <c r="Z16" s="38">
        <f>AVERAGE(Z9:Z15)</f>
        <v>0</v>
      </c>
      <c r="AA16" s="129"/>
      <c r="AB16" s="129"/>
      <c r="AC16" s="38">
        <f>AVERAGE(AC9:AC15)</f>
        <v>9.6332239189382052E-2</v>
      </c>
      <c r="AD16" s="129"/>
      <c r="AE16" s="38">
        <f>AVERAGE(AE9:AE15)</f>
        <v>0</v>
      </c>
      <c r="AF16" s="129"/>
      <c r="AG16" s="129"/>
      <c r="AH16" s="38">
        <f>AVERAGE(AH9:AH15)</f>
        <v>0.15206618778047351</v>
      </c>
      <c r="AI16" s="129"/>
      <c r="AJ16" s="38">
        <f>AVERAGE(AJ9:AJ15)</f>
        <v>0</v>
      </c>
      <c r="AK16" s="129"/>
      <c r="AL16" s="129"/>
      <c r="AM16" s="38">
        <f>AVERAGE(AM9:AM15)</f>
        <v>0.11686924186924187</v>
      </c>
      <c r="AN16" s="129"/>
      <c r="AO16" s="38">
        <f>AVERAGE(AO9:AO15)</f>
        <v>0</v>
      </c>
      <c r="AP16" s="129"/>
      <c r="AQ16" s="129"/>
      <c r="AR16" s="38">
        <f>AVERAGE(AR9:AR15)</f>
        <v>8.2867529296100736E-2</v>
      </c>
      <c r="AS16" s="129"/>
      <c r="AT16" s="38">
        <f>AVERAGE(AT9:AT15)</f>
        <v>0</v>
      </c>
      <c r="AU16" s="129"/>
      <c r="AV16" s="129"/>
      <c r="AW16" s="38">
        <f>AVERAGE(AW9:AW15)</f>
        <v>0.12059170987742417</v>
      </c>
      <c r="AX16" s="129"/>
      <c r="AY16" s="38">
        <f>AVERAGE(AY9:AY15)</f>
        <v>0</v>
      </c>
      <c r="AZ16" s="129"/>
      <c r="BA16" s="129"/>
      <c r="BB16" s="38">
        <f>AVERAGE(BB9:BB15)</f>
        <v>8.4544423830138118E-2</v>
      </c>
      <c r="BC16" s="129"/>
      <c r="BD16" s="38">
        <f>AVERAGE(BD9:BD15)</f>
        <v>0</v>
      </c>
      <c r="BE16" s="129"/>
      <c r="BF16" s="129"/>
      <c r="BG16" s="38">
        <f>AVERAGE(BG9:BG15)</f>
        <v>2.2675736961451248E-3</v>
      </c>
      <c r="BH16" s="129"/>
      <c r="BI16" s="129">
        <f>AVERAGE(BI9:BI15)</f>
        <v>0</v>
      </c>
      <c r="BJ16" s="129"/>
      <c r="BK16" s="129"/>
      <c r="BL16" s="38">
        <f>AVERAGE(BL9:BL15)</f>
        <v>1.7585589014160442E-2</v>
      </c>
      <c r="BM16" s="129"/>
      <c r="BN16" s="128">
        <f>AVERAGE(BN9:BN15)</f>
        <v>0</v>
      </c>
      <c r="BO16" s="129"/>
      <c r="BP16" s="129"/>
      <c r="BQ16" s="39">
        <f>AVERAGE(BQ9:BQ15)</f>
        <v>0</v>
      </c>
    </row>
    <row r="17" spans="44:44" s="113" customFormat="1" x14ac:dyDescent="0.25">
      <c r="AR17" s="54"/>
    </row>
    <row r="18" spans="44:44" s="113" customFormat="1" x14ac:dyDescent="0.25"/>
    <row r="19" spans="44:44" s="113" customFormat="1" x14ac:dyDescent="0.25"/>
    <row r="20" spans="44:44" s="113" customFormat="1" x14ac:dyDescent="0.25"/>
    <row r="21" spans="44:44" s="113" customFormat="1" x14ac:dyDescent="0.25"/>
    <row r="22" spans="44:44" s="113" customFormat="1" x14ac:dyDescent="0.25"/>
    <row r="23" spans="44:44" s="113" customFormat="1" x14ac:dyDescent="0.25"/>
    <row r="24" spans="44:44" s="113" customFormat="1" x14ac:dyDescent="0.25"/>
    <row r="25" spans="44:44" s="113" customFormat="1" x14ac:dyDescent="0.25"/>
    <row r="26" spans="44:44" s="113" customFormat="1" x14ac:dyDescent="0.25"/>
    <row r="27" spans="44:44" s="113" customFormat="1" x14ac:dyDescent="0.25"/>
    <row r="28" spans="44:44" s="113" customFormat="1" x14ac:dyDescent="0.25"/>
    <row r="29" spans="44:44" s="113" customFormat="1" x14ac:dyDescent="0.25"/>
    <row r="30" spans="44:44" s="113" customFormat="1" x14ac:dyDescent="0.25"/>
    <row r="31" spans="44:44" s="113" customFormat="1" x14ac:dyDescent="0.25"/>
    <row r="32" spans="44:44"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row r="104" s="113" customFormat="1" x14ac:dyDescent="0.25"/>
    <row r="105" s="113" customFormat="1" x14ac:dyDescent="0.25"/>
    <row r="106" s="113" customFormat="1" x14ac:dyDescent="0.25"/>
    <row r="107" s="113" customFormat="1" x14ac:dyDescent="0.25"/>
  </sheetData>
  <sheetProtection algorithmName="SHA-512" hashValue="L/184reJTTgWdnLp2AVOxjrNRDIE75sMh48w2h6cR/dOud/2x1U69jxyhtWr0w64mBUber+lFdVbva9XtimGNg==" saltValue="j6vJxUMpmr4WAiPvCmS1+A==" spinCount="100000" sheet="1" objects="1" scenarios="1" sort="0" autoFilter="0"/>
  <mergeCells count="32">
    <mergeCell ref="B15:C15"/>
    <mergeCell ref="B10:C10"/>
    <mergeCell ref="B11:C11"/>
    <mergeCell ref="B12:C12"/>
    <mergeCell ref="B13:C13"/>
    <mergeCell ref="B14:C14"/>
    <mergeCell ref="B6:C8"/>
    <mergeCell ref="D6:D8"/>
    <mergeCell ref="E6:E8"/>
    <mergeCell ref="F6:F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s>
  <conditionalFormatting sqref="BQ9:BQ16">
    <cfRule type="cellIs" dxfId="15"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0BB29-3764-4CA4-B9DC-523B15C8CD06}">
  <sheetPr codeName="Hoja9">
    <tabColor rgb="FF6EB993"/>
  </sheetPr>
  <dimension ref="A1:BQ108"/>
  <sheetViews>
    <sheetView zoomScale="90" zoomScaleNormal="90" workbookViewId="0">
      <pane ySplit="8" topLeftCell="A9" activePane="bottomLeft" state="frozen"/>
      <selection pane="bottomLeft"/>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42.28515625" customWidth="1"/>
    <col min="18" max="21" width="12.5703125" customWidth="1"/>
    <col min="22" max="22" width="21" customWidth="1"/>
    <col min="23" max="25" width="12.5703125" customWidth="1"/>
    <col min="26" max="26" width="12.5703125" style="113" customWidth="1"/>
    <col min="27" max="27" width="22.140625" style="113" customWidth="1"/>
    <col min="28" max="31" width="12.5703125" style="113" customWidth="1"/>
    <col min="32" max="32" width="21.7109375" style="113" customWidth="1"/>
    <col min="33" max="36" width="12.5703125" style="113" customWidth="1"/>
    <col min="37" max="37" width="23.5703125" style="113" customWidth="1"/>
    <col min="38" max="40" width="12.5703125" style="113"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s>
  <sheetData>
    <row r="1" spans="1:69" ht="46.5" customHeight="1" x14ac:dyDescent="0.3">
      <c r="A1" s="113"/>
      <c r="B1" s="267" t="s">
        <v>286</v>
      </c>
      <c r="C1" s="267"/>
      <c r="D1" s="267"/>
      <c r="E1" s="267"/>
      <c r="F1" s="267"/>
      <c r="G1" s="267"/>
      <c r="H1" s="267"/>
      <c r="I1" s="267"/>
      <c r="J1" s="267"/>
      <c r="K1" s="267"/>
      <c r="L1" s="267"/>
      <c r="M1" s="267"/>
      <c r="N1" s="267"/>
      <c r="O1" s="267"/>
      <c r="P1" s="267"/>
      <c r="Q1" s="267"/>
      <c r="R1" s="267"/>
      <c r="S1" s="267"/>
      <c r="T1" s="114"/>
      <c r="U1" s="268"/>
      <c r="V1" s="268"/>
      <c r="W1" s="268"/>
      <c r="X1" s="268"/>
      <c r="Y1" s="114"/>
    </row>
    <row r="2" spans="1:69" ht="6" customHeight="1"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row>
    <row r="3" spans="1:69" ht="47.25" customHeight="1" thickBot="1" x14ac:dyDescent="0.3">
      <c r="A3" s="113"/>
      <c r="B3" s="115" t="s">
        <v>215</v>
      </c>
      <c r="C3" s="269" t="s">
        <v>287</v>
      </c>
      <c r="D3" s="270"/>
      <c r="E3" s="270"/>
      <c r="F3" s="270"/>
      <c r="G3" s="270"/>
      <c r="H3" s="270"/>
      <c r="I3" s="270"/>
      <c r="J3" s="270"/>
      <c r="K3" s="270"/>
      <c r="L3" s="270"/>
      <c r="M3" s="270"/>
      <c r="N3" s="270"/>
      <c r="O3" s="270"/>
      <c r="P3" s="270"/>
      <c r="Q3" s="270"/>
      <c r="R3" s="270"/>
      <c r="S3" s="271"/>
      <c r="T3" s="272"/>
      <c r="U3" s="272"/>
      <c r="V3" s="272"/>
      <c r="W3" s="272"/>
      <c r="X3" s="272"/>
      <c r="Y3" s="272"/>
    </row>
    <row r="4" spans="1:69" ht="24.75" customHeight="1" x14ac:dyDescent="0.25">
      <c r="A4" s="113"/>
      <c r="B4" s="273" t="s">
        <v>217</v>
      </c>
      <c r="C4" s="273"/>
      <c r="D4" s="273"/>
      <c r="E4" s="273"/>
      <c r="F4" s="273"/>
      <c r="G4" s="273"/>
      <c r="H4" s="273"/>
      <c r="I4" s="273"/>
      <c r="J4" s="273"/>
      <c r="K4" s="273"/>
      <c r="L4" s="273"/>
      <c r="M4" s="273"/>
      <c r="N4" s="273"/>
      <c r="O4" s="273"/>
      <c r="P4" s="273"/>
      <c r="Q4" s="273"/>
      <c r="R4" s="273"/>
      <c r="S4" s="273"/>
      <c r="T4" s="273"/>
      <c r="U4" s="273"/>
      <c r="V4" s="273"/>
      <c r="W4" s="273"/>
      <c r="X4" s="273"/>
      <c r="Y4" s="273"/>
    </row>
    <row r="5" spans="1:69" ht="15.75" thickBot="1" x14ac:dyDescent="0.3">
      <c r="A5" s="113"/>
      <c r="B5" s="116"/>
      <c r="C5" s="116"/>
      <c r="D5" s="113"/>
      <c r="E5" s="113"/>
      <c r="F5" s="113"/>
      <c r="G5" s="113"/>
      <c r="H5" s="113"/>
      <c r="I5" s="113"/>
      <c r="J5" s="113"/>
      <c r="K5" s="113"/>
      <c r="L5" s="113"/>
      <c r="M5" s="113"/>
      <c r="N5" s="113"/>
      <c r="O5" s="113"/>
      <c r="P5" s="113"/>
      <c r="Q5" s="113"/>
      <c r="R5" s="113"/>
      <c r="S5" s="113"/>
      <c r="T5" s="113"/>
      <c r="U5" s="113"/>
      <c r="V5" s="113"/>
      <c r="W5" s="113"/>
      <c r="X5" s="113"/>
      <c r="Y5" s="113"/>
    </row>
    <row r="6" spans="1:69" ht="15" customHeight="1" x14ac:dyDescent="0.25">
      <c r="A6" s="116"/>
      <c r="B6" s="240" t="s">
        <v>218</v>
      </c>
      <c r="C6" s="241"/>
      <c r="D6" s="241" t="s">
        <v>219</v>
      </c>
      <c r="E6" s="263" t="s">
        <v>220</v>
      </c>
      <c r="F6" s="265" t="s">
        <v>221</v>
      </c>
      <c r="G6" s="241" t="s">
        <v>222</v>
      </c>
      <c r="H6" s="248" t="s">
        <v>223</v>
      </c>
      <c r="I6" s="249"/>
      <c r="J6" s="249"/>
      <c r="K6" s="249"/>
      <c r="L6" s="249"/>
      <c r="M6" s="249"/>
      <c r="N6" s="249"/>
      <c r="O6" s="249"/>
      <c r="P6" s="249"/>
      <c r="Q6" s="249"/>
      <c r="R6" s="249"/>
      <c r="S6" s="249"/>
      <c r="T6" s="249"/>
      <c r="U6" s="249"/>
      <c r="V6" s="249"/>
      <c r="W6" s="249"/>
      <c r="X6" s="249"/>
      <c r="Y6" s="249"/>
      <c r="Z6" s="249"/>
      <c r="AA6" s="249"/>
      <c r="AB6" s="250"/>
      <c r="AC6" s="250"/>
      <c r="AD6" s="250"/>
      <c r="AE6" s="250"/>
      <c r="AF6" s="250"/>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51"/>
    </row>
    <row r="7" spans="1:69" ht="15" customHeight="1" x14ac:dyDescent="0.25">
      <c r="A7" s="116"/>
      <c r="B7" s="242"/>
      <c r="C7" s="243"/>
      <c r="D7" s="243"/>
      <c r="E7" s="264"/>
      <c r="F7" s="266"/>
      <c r="G7" s="243"/>
      <c r="H7" s="252" t="s">
        <v>224</v>
      </c>
      <c r="I7" s="253"/>
      <c r="J7" s="253"/>
      <c r="K7" s="253"/>
      <c r="L7" s="254"/>
      <c r="M7" s="255" t="s">
        <v>225</v>
      </c>
      <c r="N7" s="255"/>
      <c r="O7" s="255"/>
      <c r="P7" s="255"/>
      <c r="Q7" s="255"/>
      <c r="R7" s="256" t="s">
        <v>226</v>
      </c>
      <c r="S7" s="253"/>
      <c r="T7" s="253"/>
      <c r="U7" s="253"/>
      <c r="V7" s="254"/>
      <c r="W7" s="257" t="s">
        <v>227</v>
      </c>
      <c r="X7" s="258"/>
      <c r="Y7" s="258"/>
      <c r="Z7" s="258"/>
      <c r="AA7" s="258"/>
      <c r="AB7" s="259" t="s">
        <v>228</v>
      </c>
      <c r="AC7" s="259"/>
      <c r="AD7" s="259"/>
      <c r="AE7" s="259"/>
      <c r="AF7" s="259"/>
      <c r="AG7" s="258" t="s">
        <v>229</v>
      </c>
      <c r="AH7" s="258"/>
      <c r="AI7" s="258"/>
      <c r="AJ7" s="258"/>
      <c r="AK7" s="260"/>
      <c r="AL7" s="256" t="s">
        <v>230</v>
      </c>
      <c r="AM7" s="253"/>
      <c r="AN7" s="253"/>
      <c r="AO7" s="253"/>
      <c r="AP7" s="254"/>
      <c r="AQ7" s="257" t="s">
        <v>231</v>
      </c>
      <c r="AR7" s="258"/>
      <c r="AS7" s="258"/>
      <c r="AT7" s="258"/>
      <c r="AU7" s="260"/>
      <c r="AV7" s="256" t="s">
        <v>232</v>
      </c>
      <c r="AW7" s="253"/>
      <c r="AX7" s="253"/>
      <c r="AY7" s="253"/>
      <c r="AZ7" s="254"/>
      <c r="BA7" s="255" t="s">
        <v>233</v>
      </c>
      <c r="BB7" s="255"/>
      <c r="BC7" s="255"/>
      <c r="BD7" s="255"/>
      <c r="BE7" s="255"/>
      <c r="BF7" s="256" t="s">
        <v>234</v>
      </c>
      <c r="BG7" s="253"/>
      <c r="BH7" s="253"/>
      <c r="BI7" s="253"/>
      <c r="BJ7" s="254"/>
      <c r="BK7" s="255" t="s">
        <v>235</v>
      </c>
      <c r="BL7" s="255"/>
      <c r="BM7" s="255"/>
      <c r="BN7" s="255"/>
      <c r="BO7" s="255"/>
      <c r="BP7" s="261" t="s">
        <v>236</v>
      </c>
      <c r="BQ7" s="246" t="s">
        <v>237</v>
      </c>
    </row>
    <row r="8" spans="1:69" ht="27.75" customHeight="1" thickBot="1" x14ac:dyDescent="0.3">
      <c r="A8" s="116"/>
      <c r="B8" s="244"/>
      <c r="C8" s="245"/>
      <c r="D8" s="243"/>
      <c r="E8" s="264"/>
      <c r="F8" s="266"/>
      <c r="G8" s="243"/>
      <c r="H8" s="117" t="s">
        <v>238</v>
      </c>
      <c r="I8" s="118" t="s">
        <v>239</v>
      </c>
      <c r="J8" s="118" t="s">
        <v>240</v>
      </c>
      <c r="K8" s="118" t="s">
        <v>241</v>
      </c>
      <c r="L8" s="118" t="s">
        <v>242</v>
      </c>
      <c r="M8" s="119" t="s">
        <v>238</v>
      </c>
      <c r="N8" s="119" t="s">
        <v>239</v>
      </c>
      <c r="O8" s="119" t="s">
        <v>240</v>
      </c>
      <c r="P8" s="119" t="s">
        <v>241</v>
      </c>
      <c r="Q8" s="119" t="s">
        <v>242</v>
      </c>
      <c r="R8" s="118" t="s">
        <v>238</v>
      </c>
      <c r="S8" s="118" t="s">
        <v>239</v>
      </c>
      <c r="T8" s="118" t="s">
        <v>240</v>
      </c>
      <c r="U8" s="118" t="s">
        <v>241</v>
      </c>
      <c r="V8" s="118" t="s">
        <v>242</v>
      </c>
      <c r="W8" s="119" t="s">
        <v>238</v>
      </c>
      <c r="X8" s="119" t="s">
        <v>239</v>
      </c>
      <c r="Y8" s="119" t="s">
        <v>240</v>
      </c>
      <c r="Z8" s="119" t="s">
        <v>241</v>
      </c>
      <c r="AA8" s="119" t="s">
        <v>242</v>
      </c>
      <c r="AB8" s="120" t="s">
        <v>238</v>
      </c>
      <c r="AC8" s="120" t="s">
        <v>239</v>
      </c>
      <c r="AD8" s="120" t="s">
        <v>240</v>
      </c>
      <c r="AE8" s="120" t="s">
        <v>241</v>
      </c>
      <c r="AF8" s="120" t="s">
        <v>242</v>
      </c>
      <c r="AG8" s="119" t="s">
        <v>238</v>
      </c>
      <c r="AH8" s="119" t="s">
        <v>239</v>
      </c>
      <c r="AI8" s="119" t="s">
        <v>240</v>
      </c>
      <c r="AJ8" s="119" t="s">
        <v>241</v>
      </c>
      <c r="AK8" s="119" t="s">
        <v>242</v>
      </c>
      <c r="AL8" s="118" t="s">
        <v>238</v>
      </c>
      <c r="AM8" s="118" t="s">
        <v>239</v>
      </c>
      <c r="AN8" s="118" t="s">
        <v>240</v>
      </c>
      <c r="AO8" s="118" t="s">
        <v>241</v>
      </c>
      <c r="AP8" s="118" t="s">
        <v>242</v>
      </c>
      <c r="AQ8" s="119" t="s">
        <v>238</v>
      </c>
      <c r="AR8" s="52" t="s">
        <v>239</v>
      </c>
      <c r="AS8" s="119" t="s">
        <v>240</v>
      </c>
      <c r="AT8" s="119" t="s">
        <v>241</v>
      </c>
      <c r="AU8" s="119" t="s">
        <v>242</v>
      </c>
      <c r="AV8" s="118" t="s">
        <v>238</v>
      </c>
      <c r="AW8" s="118" t="s">
        <v>239</v>
      </c>
      <c r="AX8" s="118" t="s">
        <v>240</v>
      </c>
      <c r="AY8" s="53" t="s">
        <v>241</v>
      </c>
      <c r="AZ8" s="118" t="s">
        <v>242</v>
      </c>
      <c r="BA8" s="119" t="s">
        <v>238</v>
      </c>
      <c r="BB8" s="119" t="s">
        <v>239</v>
      </c>
      <c r="BC8" s="119" t="s">
        <v>240</v>
      </c>
      <c r="BD8" s="119" t="s">
        <v>241</v>
      </c>
      <c r="BE8" s="119" t="s">
        <v>242</v>
      </c>
      <c r="BF8" s="118" t="s">
        <v>238</v>
      </c>
      <c r="BG8" s="118" t="s">
        <v>239</v>
      </c>
      <c r="BH8" s="118" t="s">
        <v>240</v>
      </c>
      <c r="BI8" s="118" t="s">
        <v>241</v>
      </c>
      <c r="BJ8" s="118" t="s">
        <v>242</v>
      </c>
      <c r="BK8" s="119" t="s">
        <v>238</v>
      </c>
      <c r="BL8" s="119" t="s">
        <v>239</v>
      </c>
      <c r="BM8" s="119" t="s">
        <v>240</v>
      </c>
      <c r="BN8" s="119" t="s">
        <v>241</v>
      </c>
      <c r="BO8" s="118" t="s">
        <v>242</v>
      </c>
      <c r="BP8" s="262"/>
      <c r="BQ8" s="247"/>
    </row>
    <row r="9" spans="1:69" ht="60.75" customHeight="1" x14ac:dyDescent="0.25">
      <c r="A9" s="116"/>
      <c r="B9" s="285" t="s">
        <v>288</v>
      </c>
      <c r="C9" s="286"/>
      <c r="D9" s="121" t="s">
        <v>289</v>
      </c>
      <c r="E9" s="121" t="s">
        <v>278</v>
      </c>
      <c r="F9" s="122">
        <f>H9+M9+R9+W9+AB9+AG9+AL9+AQ9+AV9+BA9+BF9+BK9</f>
        <v>26</v>
      </c>
      <c r="G9" s="40">
        <f>I9+N9+S9+X9+AC9+AH9+AM9+AR9+AW9+BB9+BG9+BL9</f>
        <v>1</v>
      </c>
      <c r="H9" s="122">
        <v>1</v>
      </c>
      <c r="I9" s="25">
        <f>IFERROR(H9/$F9,0)</f>
        <v>3.8461538461538464E-2</v>
      </c>
      <c r="J9" s="123"/>
      <c r="K9" s="25">
        <f>IFERROR(J9/$F9,0)</f>
        <v>0</v>
      </c>
      <c r="L9" s="123"/>
      <c r="M9" s="123">
        <v>4</v>
      </c>
      <c r="N9" s="25">
        <f>IFERROR(M9/$F9,0)</f>
        <v>0.15384615384615385</v>
      </c>
      <c r="O9" s="123"/>
      <c r="P9" s="25">
        <f>IFERROR(O9/$F9,0)</f>
        <v>0</v>
      </c>
      <c r="Q9" s="123"/>
      <c r="R9" s="122">
        <v>1</v>
      </c>
      <c r="S9" s="25">
        <f>IFERROR(R9/$F9,0)</f>
        <v>3.8461538461538464E-2</v>
      </c>
      <c r="T9" s="123"/>
      <c r="U9" s="25">
        <f>IFERROR(T9/$F9,0)</f>
        <v>0</v>
      </c>
      <c r="V9" s="123"/>
      <c r="W9" s="123">
        <v>4</v>
      </c>
      <c r="X9" s="25">
        <f>IFERROR(W9/$F9,0)</f>
        <v>0.15384615384615385</v>
      </c>
      <c r="Y9" s="123"/>
      <c r="Z9" s="25">
        <f>IFERROR(Y9/$F9,0)</f>
        <v>0</v>
      </c>
      <c r="AA9" s="123"/>
      <c r="AB9" s="125">
        <v>1</v>
      </c>
      <c r="AC9" s="26">
        <f>IFERROR(AB9/$F9,0)</f>
        <v>3.8461538461538464E-2</v>
      </c>
      <c r="AD9" s="125"/>
      <c r="AE9" s="26">
        <f>IFERROR(AD9/$F9,0)</f>
        <v>0</v>
      </c>
      <c r="AF9" s="125"/>
      <c r="AG9" s="125">
        <v>4</v>
      </c>
      <c r="AH9" s="26">
        <f>IFERROR(AG9/$F9,0)</f>
        <v>0.15384615384615385</v>
      </c>
      <c r="AI9" s="125"/>
      <c r="AJ9" s="26">
        <f>IFERROR(AI9/$F9,0)</f>
        <v>0</v>
      </c>
      <c r="AK9" s="125"/>
      <c r="AL9" s="125">
        <v>1</v>
      </c>
      <c r="AM9" s="26">
        <f>IFERROR(AL9/$F9,0)</f>
        <v>3.8461538461538464E-2</v>
      </c>
      <c r="AN9" s="125"/>
      <c r="AO9" s="27">
        <f>IFERROR(AN9/$F9,0)</f>
        <v>0</v>
      </c>
      <c r="AP9" s="126"/>
      <c r="AQ9" s="126">
        <v>3</v>
      </c>
      <c r="AR9" s="27">
        <f>IFERROR(AQ9/$F9,0)</f>
        <v>0.11538461538461539</v>
      </c>
      <c r="AS9" s="126"/>
      <c r="AT9" s="27">
        <f>IFERROR(AS9/$F9,0)</f>
        <v>0</v>
      </c>
      <c r="AU9" s="126"/>
      <c r="AV9" s="126">
        <v>1</v>
      </c>
      <c r="AW9" s="27">
        <f>IFERROR(AV9/$F9,0)</f>
        <v>3.8461538461538464E-2</v>
      </c>
      <c r="AX9" s="126"/>
      <c r="AY9" s="27">
        <f>IFERROR(AX9/$F9,0)</f>
        <v>0</v>
      </c>
      <c r="AZ9" s="126"/>
      <c r="BA9" s="126">
        <v>3</v>
      </c>
      <c r="BB9" s="27">
        <f>IFERROR(BA9/$F9,0)</f>
        <v>0.11538461538461539</v>
      </c>
      <c r="BC9" s="126"/>
      <c r="BD9" s="27">
        <f>IFERROR(BC9/$F9,0)</f>
        <v>0</v>
      </c>
      <c r="BE9" s="126"/>
      <c r="BF9" s="126">
        <v>3</v>
      </c>
      <c r="BG9" s="27">
        <f>IFERROR(BF9/$F9,0)</f>
        <v>0.11538461538461539</v>
      </c>
      <c r="BH9" s="126"/>
      <c r="BI9" s="27">
        <f>IFERROR(BH9/$F9,0)</f>
        <v>0</v>
      </c>
      <c r="BJ9" s="126"/>
      <c r="BK9" s="126">
        <v>0</v>
      </c>
      <c r="BL9" s="27">
        <f>IFERROR(BK9/$F9,0)</f>
        <v>0</v>
      </c>
      <c r="BM9" s="126"/>
      <c r="BN9" s="27">
        <f>IFERROR(BM9/$F9,0)</f>
        <v>0</v>
      </c>
      <c r="BO9" s="126"/>
      <c r="BP9" s="126">
        <f t="shared" ref="BP9" si="0">SUM(BM9,BH9,BC9,AX9,AS9,AN9,AI9,AD9,Y9,T9,O9,J9)</f>
        <v>0</v>
      </c>
      <c r="BQ9" s="28">
        <f>SUM(BN9,BI9,BD9,AY9,AT9,AO9,AJ9,AE9,Z9,U9,P9,K9)</f>
        <v>0</v>
      </c>
    </row>
    <row r="10" spans="1:69" ht="60" customHeight="1" x14ac:dyDescent="0.25">
      <c r="A10" s="116"/>
      <c r="B10" s="276" t="s">
        <v>290</v>
      </c>
      <c r="C10" s="287"/>
      <c r="D10" s="144" t="s">
        <v>289</v>
      </c>
      <c r="E10" s="144" t="s">
        <v>278</v>
      </c>
      <c r="F10" s="146">
        <f t="shared" ref="F10:G16" si="1">H10+M10+R10+W10+AB10+AG10+AL10+AQ10+AV10+BA10+BF10+BK10</f>
        <v>6</v>
      </c>
      <c r="G10" s="41">
        <f t="shared" si="1"/>
        <v>0.99999999999999989</v>
      </c>
      <c r="H10" s="146">
        <v>0</v>
      </c>
      <c r="I10" s="29">
        <f t="shared" ref="I10:I16" si="2">IFERROR(H10/$F10,0)</f>
        <v>0</v>
      </c>
      <c r="J10" s="147"/>
      <c r="K10" s="29">
        <f t="shared" ref="K10:K16" si="3">IFERROR(J10/$F10,0)</f>
        <v>0</v>
      </c>
      <c r="L10" s="147"/>
      <c r="M10" s="147">
        <v>1</v>
      </c>
      <c r="N10" s="29">
        <f t="shared" ref="N10:N16" si="4">IFERROR(M10/$F10,0)</f>
        <v>0.16666666666666666</v>
      </c>
      <c r="O10" s="147"/>
      <c r="P10" s="29">
        <f t="shared" ref="P10:P16" si="5">IFERROR(O10/$F10,0)</f>
        <v>0</v>
      </c>
      <c r="Q10" s="147"/>
      <c r="R10" s="147">
        <v>1</v>
      </c>
      <c r="S10" s="29">
        <f t="shared" ref="S10:S16" si="6">IFERROR(R10/$F10,0)</f>
        <v>0.16666666666666666</v>
      </c>
      <c r="T10" s="147"/>
      <c r="U10" s="29">
        <f t="shared" ref="U10:U16" si="7">IFERROR(T10/$F10,0)</f>
        <v>0</v>
      </c>
      <c r="V10" s="147"/>
      <c r="W10" s="147">
        <v>1</v>
      </c>
      <c r="X10" s="29">
        <f t="shared" ref="X10:X16" si="8">IFERROR(W10/$F10,0)</f>
        <v>0.16666666666666666</v>
      </c>
      <c r="Y10" s="147"/>
      <c r="Z10" s="30">
        <f t="shared" ref="Z10:Z16" si="9">IFERROR(Y10/$F10,0)</f>
        <v>0</v>
      </c>
      <c r="AA10" s="148"/>
      <c r="AB10" s="148">
        <v>0</v>
      </c>
      <c r="AC10" s="30">
        <f t="shared" ref="AC10:AC16" si="10">IFERROR(AB10/$F10,0)</f>
        <v>0</v>
      </c>
      <c r="AD10" s="148"/>
      <c r="AE10" s="30">
        <f t="shared" ref="AE10:AE16" si="11">IFERROR(AD10/$F10,0)</f>
        <v>0</v>
      </c>
      <c r="AF10" s="148"/>
      <c r="AG10" s="148">
        <v>1</v>
      </c>
      <c r="AH10" s="30">
        <f t="shared" ref="AH10:AH16" si="12">IFERROR(AG10/$F10,0)</f>
        <v>0.16666666666666666</v>
      </c>
      <c r="AI10" s="148"/>
      <c r="AJ10" s="30">
        <f t="shared" ref="AJ10:AJ16" si="13">IFERROR(AI10/$F10,0)</f>
        <v>0</v>
      </c>
      <c r="AK10" s="148"/>
      <c r="AL10" s="148">
        <v>0</v>
      </c>
      <c r="AM10" s="30">
        <f t="shared" ref="AM10:AM16" si="14">IFERROR(AL10/$F10,0)</f>
        <v>0</v>
      </c>
      <c r="AN10" s="148"/>
      <c r="AO10" s="31">
        <f t="shared" ref="AO10:AO16" si="15">IFERROR(AN10/$F10,0)</f>
        <v>0</v>
      </c>
      <c r="AP10" s="149"/>
      <c r="AQ10" s="149">
        <v>1</v>
      </c>
      <c r="AR10" s="31">
        <f t="shared" ref="AR10:AR16" si="16">IFERROR(AQ10/$F10,0)</f>
        <v>0.16666666666666666</v>
      </c>
      <c r="AS10" s="149"/>
      <c r="AT10" s="31">
        <f t="shared" ref="AT10:AT16" si="17">IFERROR(AS10/$F10,0)</f>
        <v>0</v>
      </c>
      <c r="AU10" s="149"/>
      <c r="AV10" s="149">
        <v>0</v>
      </c>
      <c r="AW10" s="31">
        <f t="shared" ref="AW10:AW16" si="18">IFERROR(AV10/$F10,0)</f>
        <v>0</v>
      </c>
      <c r="AX10" s="149"/>
      <c r="AY10" s="31">
        <f t="shared" ref="AY10:AY16" si="19">IFERROR(AX10/$F10,0)</f>
        <v>0</v>
      </c>
      <c r="AZ10" s="149"/>
      <c r="BA10" s="149">
        <v>1</v>
      </c>
      <c r="BB10" s="31">
        <f t="shared" ref="BB10:BB16" si="20">IFERROR(BA10/$F10,0)</f>
        <v>0.16666666666666666</v>
      </c>
      <c r="BC10" s="149"/>
      <c r="BD10" s="31">
        <f t="shared" ref="BD10:BD16" si="21">IFERROR(BC10/$F10,0)</f>
        <v>0</v>
      </c>
      <c r="BE10" s="149"/>
      <c r="BF10" s="149">
        <v>0</v>
      </c>
      <c r="BG10" s="31">
        <f t="shared" ref="BG10:BG16" si="22">IFERROR(BF10/$F10,0)</f>
        <v>0</v>
      </c>
      <c r="BH10" s="149"/>
      <c r="BI10" s="31">
        <f t="shared" ref="BI10:BI16" si="23">IFERROR(BH10/$F10,0)</f>
        <v>0</v>
      </c>
      <c r="BJ10" s="149"/>
      <c r="BK10" s="149">
        <v>0</v>
      </c>
      <c r="BL10" s="31">
        <f t="shared" ref="BL10:BL16" si="24">IFERROR(BK10/$F10,0)</f>
        <v>0</v>
      </c>
      <c r="BM10" s="149"/>
      <c r="BN10" s="31">
        <f t="shared" ref="BN10:BN16" si="25">IFERROR(BM10/$F10,0)</f>
        <v>0</v>
      </c>
      <c r="BO10" s="149"/>
      <c r="BP10" s="149">
        <f t="shared" ref="BP10:BP16" si="26">SUM(BM10,BH10,BC10,AX10,AS10,AN10,AI10,AD10,Y10,T10,O10,J10)</f>
        <v>0</v>
      </c>
      <c r="BQ10" s="32">
        <f t="shared" ref="BQ10:BQ16" si="27">SUM(BN10,BI10,BD10,AY10,AT10,AO10,AJ10,AE10,Z10,U10,P10,K10)</f>
        <v>0</v>
      </c>
    </row>
    <row r="11" spans="1:69" ht="67.5" customHeight="1" x14ac:dyDescent="0.25">
      <c r="A11" s="113"/>
      <c r="B11" s="276" t="s">
        <v>291</v>
      </c>
      <c r="C11" s="287"/>
      <c r="D11" s="144" t="s">
        <v>289</v>
      </c>
      <c r="E11" s="144" t="s">
        <v>278</v>
      </c>
      <c r="F11" s="146">
        <f t="shared" si="1"/>
        <v>31</v>
      </c>
      <c r="G11" s="41">
        <f t="shared" si="1"/>
        <v>1</v>
      </c>
      <c r="H11" s="146">
        <v>1</v>
      </c>
      <c r="I11" s="29">
        <f t="shared" si="2"/>
        <v>3.2258064516129031E-2</v>
      </c>
      <c r="J11" s="147"/>
      <c r="K11" s="29">
        <f t="shared" si="3"/>
        <v>0</v>
      </c>
      <c r="L11" s="147"/>
      <c r="M11" s="147">
        <v>1</v>
      </c>
      <c r="N11" s="29">
        <f t="shared" si="4"/>
        <v>3.2258064516129031E-2</v>
      </c>
      <c r="O11" s="147"/>
      <c r="P11" s="29">
        <f t="shared" si="5"/>
        <v>0</v>
      </c>
      <c r="Q11" s="147"/>
      <c r="R11" s="147">
        <v>4</v>
      </c>
      <c r="S11" s="29">
        <f t="shared" si="6"/>
        <v>0.12903225806451613</v>
      </c>
      <c r="T11" s="147"/>
      <c r="U11" s="29">
        <f t="shared" si="7"/>
        <v>0</v>
      </c>
      <c r="V11" s="147"/>
      <c r="W11" s="147">
        <v>3</v>
      </c>
      <c r="X11" s="29">
        <f t="shared" si="8"/>
        <v>9.6774193548387094E-2</v>
      </c>
      <c r="Y11" s="147"/>
      <c r="Z11" s="30">
        <f t="shared" si="9"/>
        <v>0</v>
      </c>
      <c r="AA11" s="148"/>
      <c r="AB11" s="148">
        <v>2</v>
      </c>
      <c r="AC11" s="30">
        <f t="shared" si="10"/>
        <v>6.4516129032258063E-2</v>
      </c>
      <c r="AD11" s="148"/>
      <c r="AE11" s="30">
        <f t="shared" si="11"/>
        <v>0</v>
      </c>
      <c r="AF11" s="148"/>
      <c r="AG11" s="148">
        <v>5</v>
      </c>
      <c r="AH11" s="30">
        <f t="shared" si="12"/>
        <v>0.16129032258064516</v>
      </c>
      <c r="AI11" s="148"/>
      <c r="AJ11" s="30">
        <f t="shared" si="13"/>
        <v>0</v>
      </c>
      <c r="AK11" s="148"/>
      <c r="AL11" s="148">
        <v>3</v>
      </c>
      <c r="AM11" s="30">
        <f t="shared" si="14"/>
        <v>9.6774193548387094E-2</v>
      </c>
      <c r="AN11" s="148"/>
      <c r="AO11" s="31">
        <f t="shared" si="15"/>
        <v>0</v>
      </c>
      <c r="AP11" s="149"/>
      <c r="AQ11" s="149">
        <v>3</v>
      </c>
      <c r="AR11" s="31">
        <f t="shared" si="16"/>
        <v>9.6774193548387094E-2</v>
      </c>
      <c r="AS11" s="149"/>
      <c r="AT11" s="31">
        <f t="shared" si="17"/>
        <v>0</v>
      </c>
      <c r="AU11" s="149"/>
      <c r="AV11" s="149">
        <v>5</v>
      </c>
      <c r="AW11" s="31">
        <f t="shared" si="18"/>
        <v>0.16129032258064516</v>
      </c>
      <c r="AX11" s="149"/>
      <c r="AY11" s="31">
        <f t="shared" si="19"/>
        <v>0</v>
      </c>
      <c r="AZ11" s="149"/>
      <c r="BA11" s="149">
        <v>1</v>
      </c>
      <c r="BB11" s="31">
        <f t="shared" si="20"/>
        <v>3.2258064516129031E-2</v>
      </c>
      <c r="BC11" s="149"/>
      <c r="BD11" s="31">
        <f t="shared" si="21"/>
        <v>0</v>
      </c>
      <c r="BE11" s="149"/>
      <c r="BF11" s="149">
        <v>3</v>
      </c>
      <c r="BG11" s="31">
        <f t="shared" si="22"/>
        <v>9.6774193548387094E-2</v>
      </c>
      <c r="BH11" s="149"/>
      <c r="BI11" s="31">
        <f t="shared" si="23"/>
        <v>0</v>
      </c>
      <c r="BJ11" s="149"/>
      <c r="BK11" s="149">
        <v>0</v>
      </c>
      <c r="BL11" s="31">
        <f t="shared" si="24"/>
        <v>0</v>
      </c>
      <c r="BM11" s="149"/>
      <c r="BN11" s="31">
        <f t="shared" si="25"/>
        <v>0</v>
      </c>
      <c r="BO11" s="149"/>
      <c r="BP11" s="149">
        <f t="shared" si="26"/>
        <v>0</v>
      </c>
      <c r="BQ11" s="32">
        <f t="shared" si="27"/>
        <v>0</v>
      </c>
    </row>
    <row r="12" spans="1:69" ht="61.5" customHeight="1" x14ac:dyDescent="0.25">
      <c r="A12" s="113"/>
      <c r="B12" s="276" t="s">
        <v>292</v>
      </c>
      <c r="C12" s="287"/>
      <c r="D12" s="144" t="s">
        <v>289</v>
      </c>
      <c r="E12" s="144" t="s">
        <v>278</v>
      </c>
      <c r="F12" s="146">
        <f t="shared" si="1"/>
        <v>20</v>
      </c>
      <c r="G12" s="41">
        <f t="shared" si="1"/>
        <v>1</v>
      </c>
      <c r="H12" s="146">
        <v>1</v>
      </c>
      <c r="I12" s="29">
        <f t="shared" si="2"/>
        <v>0.05</v>
      </c>
      <c r="J12" s="147"/>
      <c r="K12" s="29">
        <f t="shared" si="3"/>
        <v>0</v>
      </c>
      <c r="L12" s="147"/>
      <c r="M12" s="150">
        <v>2</v>
      </c>
      <c r="N12" s="29">
        <f t="shared" si="4"/>
        <v>0.1</v>
      </c>
      <c r="O12" s="151"/>
      <c r="P12" s="33">
        <f t="shared" si="5"/>
        <v>0</v>
      </c>
      <c r="Q12" s="147"/>
      <c r="R12" s="150">
        <v>1</v>
      </c>
      <c r="S12" s="29">
        <f t="shared" si="6"/>
        <v>0.05</v>
      </c>
      <c r="T12" s="150"/>
      <c r="U12" s="29">
        <f t="shared" si="7"/>
        <v>0</v>
      </c>
      <c r="V12" s="147"/>
      <c r="W12" s="150">
        <v>1</v>
      </c>
      <c r="X12" s="29">
        <f t="shared" si="8"/>
        <v>0.05</v>
      </c>
      <c r="Y12" s="150"/>
      <c r="Z12" s="30">
        <f t="shared" si="9"/>
        <v>0</v>
      </c>
      <c r="AA12" s="148"/>
      <c r="AB12" s="148">
        <v>3</v>
      </c>
      <c r="AC12" s="30">
        <f t="shared" si="10"/>
        <v>0.15</v>
      </c>
      <c r="AD12" s="148"/>
      <c r="AE12" s="30">
        <f t="shared" si="11"/>
        <v>0</v>
      </c>
      <c r="AF12" s="148"/>
      <c r="AG12" s="148">
        <v>0</v>
      </c>
      <c r="AH12" s="30">
        <f t="shared" si="12"/>
        <v>0</v>
      </c>
      <c r="AI12" s="148"/>
      <c r="AJ12" s="30">
        <f t="shared" si="13"/>
        <v>0</v>
      </c>
      <c r="AK12" s="148"/>
      <c r="AL12" s="148">
        <v>2</v>
      </c>
      <c r="AM12" s="30">
        <f t="shared" si="14"/>
        <v>0.1</v>
      </c>
      <c r="AN12" s="148"/>
      <c r="AO12" s="31">
        <f t="shared" si="15"/>
        <v>0</v>
      </c>
      <c r="AP12" s="149"/>
      <c r="AQ12" s="149">
        <v>3</v>
      </c>
      <c r="AR12" s="31">
        <f t="shared" si="16"/>
        <v>0.15</v>
      </c>
      <c r="AS12" s="149"/>
      <c r="AT12" s="31">
        <f t="shared" si="17"/>
        <v>0</v>
      </c>
      <c r="AU12" s="149"/>
      <c r="AV12" s="149">
        <v>1</v>
      </c>
      <c r="AW12" s="31">
        <f t="shared" si="18"/>
        <v>0.05</v>
      </c>
      <c r="AX12" s="149"/>
      <c r="AY12" s="31">
        <f t="shared" si="19"/>
        <v>0</v>
      </c>
      <c r="AZ12" s="149"/>
      <c r="BA12" s="149">
        <v>3</v>
      </c>
      <c r="BB12" s="31">
        <f t="shared" si="20"/>
        <v>0.15</v>
      </c>
      <c r="BC12" s="149"/>
      <c r="BD12" s="31">
        <f t="shared" si="21"/>
        <v>0</v>
      </c>
      <c r="BE12" s="149"/>
      <c r="BF12" s="149">
        <v>2</v>
      </c>
      <c r="BG12" s="31">
        <f t="shared" si="22"/>
        <v>0.1</v>
      </c>
      <c r="BH12" s="149"/>
      <c r="BI12" s="31">
        <f t="shared" si="23"/>
        <v>0</v>
      </c>
      <c r="BJ12" s="149"/>
      <c r="BK12" s="149">
        <v>1</v>
      </c>
      <c r="BL12" s="31">
        <f t="shared" si="24"/>
        <v>0.05</v>
      </c>
      <c r="BM12" s="149"/>
      <c r="BN12" s="31">
        <f t="shared" si="25"/>
        <v>0</v>
      </c>
      <c r="BO12" s="149"/>
      <c r="BP12" s="149">
        <f t="shared" si="26"/>
        <v>0</v>
      </c>
      <c r="BQ12" s="32">
        <f t="shared" si="27"/>
        <v>0</v>
      </c>
    </row>
    <row r="13" spans="1:69" ht="64.5" customHeight="1" x14ac:dyDescent="0.25">
      <c r="A13" s="113"/>
      <c r="B13" s="276" t="s">
        <v>293</v>
      </c>
      <c r="C13" s="287"/>
      <c r="D13" s="144" t="s">
        <v>289</v>
      </c>
      <c r="E13" s="144" t="s">
        <v>278</v>
      </c>
      <c r="F13" s="146">
        <f t="shared" si="1"/>
        <v>9</v>
      </c>
      <c r="G13" s="41">
        <f t="shared" si="1"/>
        <v>1</v>
      </c>
      <c r="H13" s="146">
        <v>1</v>
      </c>
      <c r="I13" s="29">
        <f t="shared" si="2"/>
        <v>0.1111111111111111</v>
      </c>
      <c r="J13" s="147"/>
      <c r="K13" s="29">
        <f t="shared" si="3"/>
        <v>0</v>
      </c>
      <c r="L13" s="147"/>
      <c r="M13" s="147">
        <v>0</v>
      </c>
      <c r="N13" s="29">
        <f t="shared" si="4"/>
        <v>0</v>
      </c>
      <c r="O13" s="147"/>
      <c r="P13" s="29">
        <f t="shared" si="5"/>
        <v>0</v>
      </c>
      <c r="Q13" s="147"/>
      <c r="R13" s="147">
        <v>0</v>
      </c>
      <c r="S13" s="29">
        <f t="shared" si="6"/>
        <v>0</v>
      </c>
      <c r="T13" s="147"/>
      <c r="U13" s="29">
        <f t="shared" si="7"/>
        <v>0</v>
      </c>
      <c r="V13" s="147"/>
      <c r="W13" s="147">
        <v>1</v>
      </c>
      <c r="X13" s="29">
        <f t="shared" si="8"/>
        <v>0.1111111111111111</v>
      </c>
      <c r="Y13" s="147"/>
      <c r="Z13" s="30">
        <f t="shared" si="9"/>
        <v>0</v>
      </c>
      <c r="AA13" s="148"/>
      <c r="AB13" s="148">
        <v>1</v>
      </c>
      <c r="AC13" s="30">
        <f t="shared" si="10"/>
        <v>0.1111111111111111</v>
      </c>
      <c r="AD13" s="148"/>
      <c r="AE13" s="30">
        <f t="shared" si="11"/>
        <v>0</v>
      </c>
      <c r="AF13" s="148"/>
      <c r="AG13" s="148">
        <v>1</v>
      </c>
      <c r="AH13" s="30">
        <f t="shared" si="12"/>
        <v>0.1111111111111111</v>
      </c>
      <c r="AI13" s="148"/>
      <c r="AJ13" s="30">
        <f t="shared" si="13"/>
        <v>0</v>
      </c>
      <c r="AK13" s="148"/>
      <c r="AL13" s="148">
        <v>1</v>
      </c>
      <c r="AM13" s="30">
        <f t="shared" si="14"/>
        <v>0.1111111111111111</v>
      </c>
      <c r="AN13" s="148"/>
      <c r="AO13" s="31">
        <f t="shared" si="15"/>
        <v>0</v>
      </c>
      <c r="AP13" s="149"/>
      <c r="AQ13" s="149">
        <v>0</v>
      </c>
      <c r="AR13" s="31">
        <f t="shared" si="16"/>
        <v>0</v>
      </c>
      <c r="AS13" s="149"/>
      <c r="AT13" s="31">
        <f t="shared" si="17"/>
        <v>0</v>
      </c>
      <c r="AU13" s="149"/>
      <c r="AV13" s="149">
        <v>2</v>
      </c>
      <c r="AW13" s="31">
        <f t="shared" si="18"/>
        <v>0.22222222222222221</v>
      </c>
      <c r="AX13" s="149"/>
      <c r="AY13" s="31">
        <f t="shared" si="19"/>
        <v>0</v>
      </c>
      <c r="AZ13" s="149"/>
      <c r="BA13" s="149">
        <v>1</v>
      </c>
      <c r="BB13" s="31">
        <f t="shared" si="20"/>
        <v>0.1111111111111111</v>
      </c>
      <c r="BC13" s="149"/>
      <c r="BD13" s="31">
        <f t="shared" si="21"/>
        <v>0</v>
      </c>
      <c r="BE13" s="149"/>
      <c r="BF13" s="149">
        <v>1</v>
      </c>
      <c r="BG13" s="31">
        <f t="shared" si="22"/>
        <v>0.1111111111111111</v>
      </c>
      <c r="BH13" s="149"/>
      <c r="BI13" s="31">
        <f t="shared" si="23"/>
        <v>0</v>
      </c>
      <c r="BJ13" s="149"/>
      <c r="BK13" s="149">
        <v>0</v>
      </c>
      <c r="BL13" s="31">
        <f t="shared" si="24"/>
        <v>0</v>
      </c>
      <c r="BM13" s="149"/>
      <c r="BN13" s="31">
        <f t="shared" si="25"/>
        <v>0</v>
      </c>
      <c r="BO13" s="149"/>
      <c r="BP13" s="149">
        <f t="shared" si="26"/>
        <v>0</v>
      </c>
      <c r="BQ13" s="32">
        <f t="shared" si="27"/>
        <v>0</v>
      </c>
    </row>
    <row r="14" spans="1:69" ht="63.75" customHeight="1" x14ac:dyDescent="0.25">
      <c r="A14" s="113"/>
      <c r="B14" s="276" t="s">
        <v>294</v>
      </c>
      <c r="C14" s="287"/>
      <c r="D14" s="157" t="s">
        <v>289</v>
      </c>
      <c r="E14" s="144" t="s">
        <v>278</v>
      </c>
      <c r="F14" s="146">
        <f t="shared" si="1"/>
        <v>23</v>
      </c>
      <c r="G14" s="41">
        <f t="shared" si="1"/>
        <v>0.99999999999999978</v>
      </c>
      <c r="H14" s="146">
        <v>1</v>
      </c>
      <c r="I14" s="29">
        <f t="shared" si="2"/>
        <v>4.3478260869565216E-2</v>
      </c>
      <c r="J14" s="147"/>
      <c r="K14" s="29">
        <f t="shared" si="3"/>
        <v>0</v>
      </c>
      <c r="L14" s="147"/>
      <c r="M14" s="147">
        <v>1</v>
      </c>
      <c r="N14" s="29">
        <f t="shared" si="4"/>
        <v>4.3478260869565216E-2</v>
      </c>
      <c r="O14" s="147"/>
      <c r="P14" s="29">
        <f t="shared" si="5"/>
        <v>0</v>
      </c>
      <c r="Q14" s="147"/>
      <c r="R14" s="147">
        <v>5</v>
      </c>
      <c r="S14" s="29">
        <f t="shared" si="6"/>
        <v>0.21739130434782608</v>
      </c>
      <c r="T14" s="147"/>
      <c r="U14" s="29">
        <f t="shared" si="7"/>
        <v>0</v>
      </c>
      <c r="V14" s="147"/>
      <c r="W14" s="147">
        <v>2</v>
      </c>
      <c r="X14" s="29">
        <f t="shared" si="8"/>
        <v>8.6956521739130432E-2</v>
      </c>
      <c r="Y14" s="147"/>
      <c r="Z14" s="30">
        <f t="shared" si="9"/>
        <v>0</v>
      </c>
      <c r="AA14" s="148"/>
      <c r="AB14" s="148">
        <v>1</v>
      </c>
      <c r="AC14" s="30">
        <f t="shared" si="10"/>
        <v>4.3478260869565216E-2</v>
      </c>
      <c r="AD14" s="148"/>
      <c r="AE14" s="30">
        <f t="shared" si="11"/>
        <v>0</v>
      </c>
      <c r="AF14" s="148"/>
      <c r="AG14" s="148">
        <v>4</v>
      </c>
      <c r="AH14" s="30">
        <f t="shared" si="12"/>
        <v>0.17391304347826086</v>
      </c>
      <c r="AI14" s="148"/>
      <c r="AJ14" s="30">
        <f t="shared" si="13"/>
        <v>0</v>
      </c>
      <c r="AK14" s="148"/>
      <c r="AL14" s="148">
        <v>1</v>
      </c>
      <c r="AM14" s="30">
        <f t="shared" si="14"/>
        <v>4.3478260869565216E-2</v>
      </c>
      <c r="AN14" s="148"/>
      <c r="AO14" s="31">
        <f t="shared" si="15"/>
        <v>0</v>
      </c>
      <c r="AP14" s="149"/>
      <c r="AQ14" s="149">
        <v>2</v>
      </c>
      <c r="AR14" s="31">
        <f t="shared" si="16"/>
        <v>8.6956521739130432E-2</v>
      </c>
      <c r="AS14" s="149"/>
      <c r="AT14" s="31">
        <f t="shared" si="17"/>
        <v>0</v>
      </c>
      <c r="AU14" s="149"/>
      <c r="AV14" s="149">
        <v>0</v>
      </c>
      <c r="AW14" s="31">
        <f t="shared" si="18"/>
        <v>0</v>
      </c>
      <c r="AX14" s="149"/>
      <c r="AY14" s="31">
        <f t="shared" si="19"/>
        <v>0</v>
      </c>
      <c r="AZ14" s="149"/>
      <c r="BA14" s="149">
        <v>2</v>
      </c>
      <c r="BB14" s="31">
        <f t="shared" si="20"/>
        <v>8.6956521739130432E-2</v>
      </c>
      <c r="BC14" s="149"/>
      <c r="BD14" s="31">
        <f t="shared" si="21"/>
        <v>0</v>
      </c>
      <c r="BE14" s="149"/>
      <c r="BF14" s="149">
        <v>2</v>
      </c>
      <c r="BG14" s="31">
        <f t="shared" si="22"/>
        <v>8.6956521739130432E-2</v>
      </c>
      <c r="BH14" s="149"/>
      <c r="BI14" s="31">
        <f t="shared" si="23"/>
        <v>0</v>
      </c>
      <c r="BJ14" s="149"/>
      <c r="BK14" s="149">
        <v>2</v>
      </c>
      <c r="BL14" s="31">
        <f t="shared" si="24"/>
        <v>8.6956521739130432E-2</v>
      </c>
      <c r="BM14" s="149"/>
      <c r="BN14" s="31">
        <f t="shared" si="25"/>
        <v>0</v>
      </c>
      <c r="BO14" s="149"/>
      <c r="BP14" s="149">
        <f t="shared" si="26"/>
        <v>0</v>
      </c>
      <c r="BQ14" s="32">
        <f t="shared" si="27"/>
        <v>0</v>
      </c>
    </row>
    <row r="15" spans="1:69" ht="60" customHeight="1" x14ac:dyDescent="0.25">
      <c r="A15" s="113"/>
      <c r="B15" s="276" t="s">
        <v>295</v>
      </c>
      <c r="C15" s="287"/>
      <c r="D15" s="144" t="s">
        <v>289</v>
      </c>
      <c r="E15" s="144" t="s">
        <v>278</v>
      </c>
      <c r="F15" s="146">
        <f t="shared" si="1"/>
        <v>3</v>
      </c>
      <c r="G15" s="41">
        <f t="shared" si="1"/>
        <v>1</v>
      </c>
      <c r="H15" s="146">
        <v>0</v>
      </c>
      <c r="I15" s="29">
        <f t="shared" si="2"/>
        <v>0</v>
      </c>
      <c r="J15" s="147"/>
      <c r="K15" s="29">
        <f t="shared" si="3"/>
        <v>0</v>
      </c>
      <c r="L15" s="147"/>
      <c r="M15" s="147">
        <v>0</v>
      </c>
      <c r="N15" s="29">
        <f t="shared" si="4"/>
        <v>0</v>
      </c>
      <c r="O15" s="147"/>
      <c r="P15" s="29">
        <f t="shared" si="5"/>
        <v>0</v>
      </c>
      <c r="Q15" s="147"/>
      <c r="R15" s="147">
        <v>1</v>
      </c>
      <c r="S15" s="29">
        <f t="shared" si="6"/>
        <v>0.33333333333333331</v>
      </c>
      <c r="T15" s="147"/>
      <c r="U15" s="29">
        <f t="shared" si="7"/>
        <v>0</v>
      </c>
      <c r="V15" s="147"/>
      <c r="W15" s="147">
        <v>0</v>
      </c>
      <c r="X15" s="29">
        <f t="shared" si="8"/>
        <v>0</v>
      </c>
      <c r="Y15" s="147"/>
      <c r="Z15" s="30">
        <f t="shared" si="9"/>
        <v>0</v>
      </c>
      <c r="AA15" s="148"/>
      <c r="AB15" s="148">
        <v>1</v>
      </c>
      <c r="AC15" s="30">
        <f t="shared" si="10"/>
        <v>0.33333333333333331</v>
      </c>
      <c r="AD15" s="148"/>
      <c r="AE15" s="30">
        <f t="shared" si="11"/>
        <v>0</v>
      </c>
      <c r="AF15" s="148"/>
      <c r="AG15" s="148">
        <v>0</v>
      </c>
      <c r="AH15" s="30">
        <f t="shared" si="12"/>
        <v>0</v>
      </c>
      <c r="AI15" s="148"/>
      <c r="AJ15" s="30">
        <f t="shared" si="13"/>
        <v>0</v>
      </c>
      <c r="AK15" s="148"/>
      <c r="AL15" s="148">
        <v>1</v>
      </c>
      <c r="AM15" s="30">
        <f t="shared" si="14"/>
        <v>0.33333333333333331</v>
      </c>
      <c r="AN15" s="148"/>
      <c r="AO15" s="31">
        <f t="shared" si="15"/>
        <v>0</v>
      </c>
      <c r="AP15" s="149"/>
      <c r="AQ15" s="149">
        <v>0</v>
      </c>
      <c r="AR15" s="31">
        <f t="shared" si="16"/>
        <v>0</v>
      </c>
      <c r="AS15" s="149"/>
      <c r="AT15" s="31">
        <f t="shared" si="17"/>
        <v>0</v>
      </c>
      <c r="AU15" s="149"/>
      <c r="AV15" s="149">
        <v>0</v>
      </c>
      <c r="AW15" s="31">
        <f t="shared" si="18"/>
        <v>0</v>
      </c>
      <c r="AX15" s="149"/>
      <c r="AY15" s="31">
        <f t="shared" si="19"/>
        <v>0</v>
      </c>
      <c r="AZ15" s="149"/>
      <c r="BA15" s="149">
        <v>0</v>
      </c>
      <c r="BB15" s="31">
        <f t="shared" si="20"/>
        <v>0</v>
      </c>
      <c r="BC15" s="149"/>
      <c r="BD15" s="31">
        <f t="shared" si="21"/>
        <v>0</v>
      </c>
      <c r="BE15" s="149"/>
      <c r="BF15" s="149">
        <v>0</v>
      </c>
      <c r="BG15" s="31">
        <f t="shared" si="22"/>
        <v>0</v>
      </c>
      <c r="BH15" s="149"/>
      <c r="BI15" s="31">
        <f t="shared" si="23"/>
        <v>0</v>
      </c>
      <c r="BJ15" s="149"/>
      <c r="BK15" s="149">
        <v>0</v>
      </c>
      <c r="BL15" s="31">
        <f t="shared" si="24"/>
        <v>0</v>
      </c>
      <c r="BM15" s="149"/>
      <c r="BN15" s="31">
        <f t="shared" si="25"/>
        <v>0</v>
      </c>
      <c r="BO15" s="149"/>
      <c r="BP15" s="149">
        <f t="shared" si="26"/>
        <v>0</v>
      </c>
      <c r="BQ15" s="32">
        <f t="shared" si="27"/>
        <v>0</v>
      </c>
    </row>
    <row r="16" spans="1:69" ht="103.5" customHeight="1" thickBot="1" x14ac:dyDescent="0.3">
      <c r="A16" s="113"/>
      <c r="B16" s="292" t="s">
        <v>296</v>
      </c>
      <c r="C16" s="293"/>
      <c r="D16" s="192" t="s">
        <v>289</v>
      </c>
      <c r="E16" s="192" t="s">
        <v>278</v>
      </c>
      <c r="F16" s="136">
        <f t="shared" si="1"/>
        <v>23</v>
      </c>
      <c r="G16" s="42">
        <f t="shared" si="1"/>
        <v>1</v>
      </c>
      <c r="H16" s="146">
        <v>0</v>
      </c>
      <c r="I16" s="29">
        <f t="shared" si="2"/>
        <v>0</v>
      </c>
      <c r="J16" s="147"/>
      <c r="K16" s="29">
        <f t="shared" si="3"/>
        <v>0</v>
      </c>
      <c r="L16" s="147"/>
      <c r="M16" s="147">
        <v>3</v>
      </c>
      <c r="N16" s="29">
        <f t="shared" si="4"/>
        <v>0.13043478260869565</v>
      </c>
      <c r="O16" s="147"/>
      <c r="P16" s="29">
        <f t="shared" si="5"/>
        <v>0</v>
      </c>
      <c r="Q16" s="147"/>
      <c r="R16" s="147">
        <v>2</v>
      </c>
      <c r="S16" s="29">
        <f t="shared" si="6"/>
        <v>8.6956521739130432E-2</v>
      </c>
      <c r="T16" s="147"/>
      <c r="U16" s="29">
        <f t="shared" si="7"/>
        <v>0</v>
      </c>
      <c r="V16" s="147"/>
      <c r="W16" s="147">
        <v>1</v>
      </c>
      <c r="X16" s="29">
        <f t="shared" si="8"/>
        <v>4.3478260869565216E-2</v>
      </c>
      <c r="Y16" s="147"/>
      <c r="Z16" s="30">
        <f t="shared" si="9"/>
        <v>0</v>
      </c>
      <c r="AA16" s="148"/>
      <c r="AB16" s="148">
        <v>1</v>
      </c>
      <c r="AC16" s="30">
        <f t="shared" si="10"/>
        <v>4.3478260869565216E-2</v>
      </c>
      <c r="AD16" s="148"/>
      <c r="AE16" s="30">
        <f t="shared" si="11"/>
        <v>0</v>
      </c>
      <c r="AF16" s="148"/>
      <c r="AG16" s="148">
        <v>2</v>
      </c>
      <c r="AH16" s="30">
        <f t="shared" si="12"/>
        <v>8.6956521739130432E-2</v>
      </c>
      <c r="AI16" s="148"/>
      <c r="AJ16" s="30">
        <f t="shared" si="13"/>
        <v>0</v>
      </c>
      <c r="AK16" s="148"/>
      <c r="AL16" s="148">
        <v>1</v>
      </c>
      <c r="AM16" s="30">
        <f t="shared" si="14"/>
        <v>4.3478260869565216E-2</v>
      </c>
      <c r="AN16" s="148"/>
      <c r="AO16" s="31">
        <f t="shared" si="15"/>
        <v>0</v>
      </c>
      <c r="AP16" s="149"/>
      <c r="AQ16" s="149">
        <v>1</v>
      </c>
      <c r="AR16" s="31">
        <f t="shared" si="16"/>
        <v>4.3478260869565216E-2</v>
      </c>
      <c r="AS16" s="149"/>
      <c r="AT16" s="31">
        <f t="shared" si="17"/>
        <v>0</v>
      </c>
      <c r="AU16" s="149"/>
      <c r="AV16" s="149">
        <v>2</v>
      </c>
      <c r="AW16" s="31">
        <f t="shared" si="18"/>
        <v>8.6956521739130432E-2</v>
      </c>
      <c r="AX16" s="149"/>
      <c r="AY16" s="31">
        <f t="shared" si="19"/>
        <v>0</v>
      </c>
      <c r="AZ16" s="149"/>
      <c r="BA16" s="149">
        <v>2</v>
      </c>
      <c r="BB16" s="31">
        <f t="shared" si="20"/>
        <v>8.6956521739130432E-2</v>
      </c>
      <c r="BC16" s="149"/>
      <c r="BD16" s="31">
        <f t="shared" si="21"/>
        <v>0</v>
      </c>
      <c r="BE16" s="149"/>
      <c r="BF16" s="149">
        <v>7</v>
      </c>
      <c r="BG16" s="31">
        <f t="shared" si="22"/>
        <v>0.30434782608695654</v>
      </c>
      <c r="BH16" s="149"/>
      <c r="BI16" s="31">
        <f t="shared" si="23"/>
        <v>0</v>
      </c>
      <c r="BJ16" s="149"/>
      <c r="BK16" s="149">
        <v>1</v>
      </c>
      <c r="BL16" s="31">
        <f t="shared" si="24"/>
        <v>4.3478260869565216E-2</v>
      </c>
      <c r="BM16" s="149"/>
      <c r="BN16" s="31">
        <f t="shared" si="25"/>
        <v>0</v>
      </c>
      <c r="BO16" s="149"/>
      <c r="BP16" s="149">
        <f t="shared" si="26"/>
        <v>0</v>
      </c>
      <c r="BQ16" s="32">
        <f t="shared" si="27"/>
        <v>0</v>
      </c>
    </row>
    <row r="17" spans="6:69" s="113" customFormat="1" ht="15.75" thickBot="1" x14ac:dyDescent="0.3">
      <c r="F17" s="127"/>
      <c r="G17" s="128">
        <f>AVERAGE(G9:G16)</f>
        <v>1</v>
      </c>
      <c r="H17" s="129"/>
      <c r="I17" s="38">
        <f>AVERAGE(I9:I16)</f>
        <v>3.4413621869792979E-2</v>
      </c>
      <c r="J17" s="129"/>
      <c r="K17" s="128">
        <f>AVERAGE(K9:K16)</f>
        <v>0</v>
      </c>
      <c r="L17" s="129"/>
      <c r="M17" s="129"/>
      <c r="N17" s="38">
        <f>AVERAGE(N9:N16)</f>
        <v>7.8335491063401291E-2</v>
      </c>
      <c r="O17" s="129"/>
      <c r="P17" s="38">
        <f>AVERAGE(P9:P16)</f>
        <v>0</v>
      </c>
      <c r="Q17" s="129"/>
      <c r="R17" s="129"/>
      <c r="S17" s="38">
        <f>AVERAGE(S9:S16)</f>
        <v>0.12773020282662637</v>
      </c>
      <c r="T17" s="129"/>
      <c r="U17" s="38">
        <f>AVERAGE(U9:U16)</f>
        <v>0</v>
      </c>
      <c r="V17" s="129"/>
      <c r="W17" s="129"/>
      <c r="X17" s="38">
        <f>AVERAGE(X9:X16)</f>
        <v>8.8604113472626783E-2</v>
      </c>
      <c r="Y17" s="129"/>
      <c r="Z17" s="38">
        <f>AVERAGE(Z9:Z16)</f>
        <v>0</v>
      </c>
      <c r="AA17" s="129"/>
      <c r="AB17" s="129"/>
      <c r="AC17" s="38">
        <f>AVERAGE(AC9:AC16)</f>
        <v>9.8047329209671408E-2</v>
      </c>
      <c r="AD17" s="129"/>
      <c r="AE17" s="38">
        <f>AVERAGE(AE9:AE16)</f>
        <v>0</v>
      </c>
      <c r="AF17" s="129"/>
      <c r="AG17" s="129"/>
      <c r="AH17" s="38">
        <f>AVERAGE(AH9:AH16)</f>
        <v>0.106722977427746</v>
      </c>
      <c r="AI17" s="129"/>
      <c r="AJ17" s="38">
        <f>AVERAGE(AJ9:AJ16)</f>
        <v>0</v>
      </c>
      <c r="AK17" s="129"/>
      <c r="AL17" s="129"/>
      <c r="AM17" s="38">
        <f>AVERAGE(AM9:AM16)</f>
        <v>9.5829587274187555E-2</v>
      </c>
      <c r="AN17" s="129"/>
      <c r="AO17" s="38">
        <f>AVERAGE(AO9:AO16)</f>
        <v>0</v>
      </c>
      <c r="AP17" s="129"/>
      <c r="AQ17" s="129"/>
      <c r="AR17" s="38">
        <f>AVERAGE(AR9:AR16)</f>
        <v>8.2407532276045609E-2</v>
      </c>
      <c r="AS17" s="129"/>
      <c r="AT17" s="38">
        <f>AVERAGE(AT9:AT16)</f>
        <v>0</v>
      </c>
      <c r="AU17" s="129"/>
      <c r="AV17" s="129"/>
      <c r="AW17" s="38">
        <f>AVERAGE(AW9:AW16)</f>
        <v>6.9866325625442038E-2</v>
      </c>
      <c r="AX17" s="129"/>
      <c r="AY17" s="38">
        <f>AVERAGE(AY9:AY16)</f>
        <v>0</v>
      </c>
      <c r="AZ17" s="129"/>
      <c r="BA17" s="129"/>
      <c r="BB17" s="38">
        <f>AVERAGE(BB9:BB16)</f>
        <v>9.3666687644597874E-2</v>
      </c>
      <c r="BC17" s="129"/>
      <c r="BD17" s="38">
        <f>AVERAGE(BD9:BD16)</f>
        <v>0</v>
      </c>
      <c r="BE17" s="129"/>
      <c r="BF17" s="129"/>
      <c r="BG17" s="38">
        <f>AVERAGE(BG9:BG16)</f>
        <v>0.10182178348377507</v>
      </c>
      <c r="BH17" s="129"/>
      <c r="BI17" s="129">
        <f>AVERAGE(BI9:BI16)</f>
        <v>0</v>
      </c>
      <c r="BJ17" s="129"/>
      <c r="BK17" s="129"/>
      <c r="BL17" s="38">
        <f>AVERAGE(BL9:BL16)</f>
        <v>2.2554347826086955E-2</v>
      </c>
      <c r="BM17" s="129"/>
      <c r="BN17" s="128">
        <f>AVERAGE(BN9:BN16)</f>
        <v>0</v>
      </c>
      <c r="BO17" s="129"/>
      <c r="BP17" s="129"/>
      <c r="BQ17" s="39">
        <f>AVERAGE(BQ9:BQ16)</f>
        <v>0</v>
      </c>
    </row>
    <row r="18" spans="6:69" s="113" customFormat="1" x14ac:dyDescent="0.25">
      <c r="AR18" s="54"/>
    </row>
    <row r="19" spans="6:69" s="113" customFormat="1" x14ac:dyDescent="0.25"/>
    <row r="20" spans="6:69" s="113" customFormat="1" x14ac:dyDescent="0.25"/>
    <row r="21" spans="6:69" s="113" customFormat="1" x14ac:dyDescent="0.25"/>
    <row r="22" spans="6:69" s="113" customFormat="1" x14ac:dyDescent="0.25"/>
    <row r="23" spans="6:69" s="113" customFormat="1" x14ac:dyDescent="0.25"/>
    <row r="24" spans="6:69" s="113" customFormat="1" x14ac:dyDescent="0.25"/>
    <row r="25" spans="6:69" s="113" customFormat="1" x14ac:dyDescent="0.25"/>
    <row r="26" spans="6:69" s="113" customFormat="1" x14ac:dyDescent="0.25"/>
    <row r="27" spans="6:69" s="113" customFormat="1" x14ac:dyDescent="0.25"/>
    <row r="28" spans="6:69" s="113" customFormat="1" x14ac:dyDescent="0.25"/>
    <row r="29" spans="6:69" s="113" customFormat="1" x14ac:dyDescent="0.25"/>
    <row r="30" spans="6:69" s="113" customFormat="1" x14ac:dyDescent="0.25"/>
    <row r="31" spans="6:69" s="113" customFormat="1" x14ac:dyDescent="0.25"/>
    <row r="32" spans="6:69"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row r="42" s="113" customFormat="1" x14ac:dyDescent="0.25"/>
    <row r="43" s="113" customFormat="1" x14ac:dyDescent="0.25"/>
    <row r="44" s="113" customFormat="1" x14ac:dyDescent="0.25"/>
    <row r="45" s="113" customFormat="1" x14ac:dyDescent="0.25"/>
    <row r="46" s="113" customFormat="1" x14ac:dyDescent="0.25"/>
    <row r="47" s="113" customFormat="1" x14ac:dyDescent="0.25"/>
    <row r="48"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row r="64" s="113" customFormat="1" x14ac:dyDescent="0.25"/>
    <row r="65" s="113" customFormat="1" x14ac:dyDescent="0.25"/>
    <row r="66" s="113" customFormat="1" x14ac:dyDescent="0.25"/>
    <row r="67" s="113" customFormat="1" x14ac:dyDescent="0.25"/>
    <row r="68" s="113" customFormat="1" x14ac:dyDescent="0.25"/>
    <row r="69" s="113" customFormat="1" x14ac:dyDescent="0.25"/>
    <row r="70" s="113" customFormat="1" x14ac:dyDescent="0.25"/>
    <row r="71" s="113" customFormat="1" x14ac:dyDescent="0.25"/>
    <row r="72" s="113" customFormat="1" x14ac:dyDescent="0.25"/>
    <row r="73" s="113" customFormat="1" x14ac:dyDescent="0.25"/>
    <row r="74" s="113" customFormat="1" x14ac:dyDescent="0.25"/>
    <row r="75" s="113" customFormat="1" x14ac:dyDescent="0.25"/>
    <row r="76" s="113" customFormat="1" x14ac:dyDescent="0.25"/>
    <row r="77" s="113" customFormat="1" x14ac:dyDescent="0.25"/>
    <row r="78" s="113" customFormat="1" x14ac:dyDescent="0.25"/>
    <row r="79" s="113" customFormat="1" x14ac:dyDescent="0.25"/>
    <row r="80" s="113" customFormat="1" x14ac:dyDescent="0.25"/>
    <row r="81" s="113" customFormat="1" x14ac:dyDescent="0.25"/>
    <row r="82" s="113" customFormat="1" x14ac:dyDescent="0.25"/>
    <row r="83" s="113" customFormat="1" x14ac:dyDescent="0.25"/>
    <row r="84" s="113" customFormat="1" x14ac:dyDescent="0.25"/>
    <row r="85" s="113" customFormat="1" x14ac:dyDescent="0.25"/>
    <row r="86" s="113" customFormat="1" x14ac:dyDescent="0.25"/>
    <row r="87" s="113" customFormat="1" x14ac:dyDescent="0.25"/>
    <row r="88" s="113" customFormat="1" x14ac:dyDescent="0.25"/>
    <row r="89" s="113" customFormat="1" x14ac:dyDescent="0.25"/>
    <row r="90" s="113" customFormat="1" x14ac:dyDescent="0.25"/>
    <row r="91" s="113" customFormat="1" x14ac:dyDescent="0.25"/>
    <row r="92" s="113" customFormat="1" x14ac:dyDescent="0.25"/>
    <row r="93" s="113" customFormat="1" x14ac:dyDescent="0.25"/>
    <row r="94" s="113" customFormat="1" x14ac:dyDescent="0.25"/>
    <row r="95" s="113" customFormat="1" x14ac:dyDescent="0.25"/>
    <row r="96" s="113" customFormat="1" x14ac:dyDescent="0.25"/>
    <row r="97" s="113" customFormat="1" x14ac:dyDescent="0.25"/>
    <row r="98" s="113" customFormat="1" x14ac:dyDescent="0.25"/>
    <row r="99" s="113" customFormat="1" x14ac:dyDescent="0.25"/>
    <row r="100" s="113" customFormat="1" x14ac:dyDescent="0.25"/>
    <row r="101" s="113" customFormat="1" x14ac:dyDescent="0.25"/>
    <row r="102" s="113" customFormat="1" x14ac:dyDescent="0.25"/>
    <row r="103" s="113" customFormat="1" x14ac:dyDescent="0.25"/>
    <row r="104" s="113" customFormat="1" x14ac:dyDescent="0.25"/>
    <row r="105" s="113" customFormat="1" x14ac:dyDescent="0.25"/>
    <row r="106" s="113" customFormat="1" x14ac:dyDescent="0.25"/>
    <row r="107" s="113" customFormat="1" x14ac:dyDescent="0.25"/>
    <row r="108" s="113" customFormat="1" x14ac:dyDescent="0.25"/>
  </sheetData>
  <sheetProtection algorithmName="SHA-512" hashValue="eWETP9v7Az40XfkbcSE75ykme/CJVKOUlWDhiGqs3KjKvjP68PpnvND/FOyCvQwQv77kBU6WQQNrpRrf6gjkAA==" saltValue="ZGmW03Yt98C52be/WGf1dQ==" spinCount="100000" sheet="1" objects="1" scenarios="1" sort="0" autoFilter="0"/>
  <mergeCells count="33">
    <mergeCell ref="B16:C16"/>
    <mergeCell ref="B6:C8"/>
    <mergeCell ref="D6:D8"/>
    <mergeCell ref="E6:E8"/>
    <mergeCell ref="F6:F8"/>
    <mergeCell ref="B9:C9"/>
    <mergeCell ref="B10:C10"/>
    <mergeCell ref="B11:C11"/>
    <mergeCell ref="B12:C12"/>
    <mergeCell ref="B13:C13"/>
    <mergeCell ref="B14:C14"/>
    <mergeCell ref="B15:C15"/>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s>
  <conditionalFormatting sqref="BQ9:BQ17">
    <cfRule type="cellIs" dxfId="14" priority="1" operator="equal">
      <formula>1</formula>
    </cfRule>
    <cfRule type="colorScale" priority="2">
      <colorScale>
        <cfvo type="num" val="0"/>
        <cfvo type="num" val="0.6"/>
        <cfvo type="num" val="0.99"/>
        <color rgb="FFC00000"/>
        <color rgb="FFFFEB84"/>
        <color rgb="FF1DA275"/>
      </colorScale>
    </cfRule>
  </conditionalFormatting>
  <pageMargins left="0.70866141732283472" right="0.70866141732283472" top="0.74803149606299213" bottom="0.74803149606299213" header="0.31496062992125984" footer="0.31496062992125984"/>
  <pageSetup paperSize="9" orientation="landscape" r:id="rId1"/>
  <headerFooter>
    <oddHeader>&amp;L&amp;G&amp;C&amp;"Arial,Negrita"&amp;12PLAN DE ACCIÓN INSTITUCIONAL</oddHeader>
    <oddFooter>&amp;C&amp;P&amp;RDES-FM-05
V8</oddFoot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7472065FDF30B4BB0C59C741090A48E" ma:contentTypeVersion="4" ma:contentTypeDescription="Crear nuevo documento." ma:contentTypeScope="" ma:versionID="008ec48f8d0ae459655f8a519fef8378">
  <xsd:schema xmlns:xsd="http://www.w3.org/2001/XMLSchema" xmlns:xs="http://www.w3.org/2001/XMLSchema" xmlns:p="http://schemas.microsoft.com/office/2006/metadata/properties" xmlns:ns2="9a066cf3-9ebf-4bb1-a9ee-24fb1d55867c" xmlns:ns3="20c0a90a-9b9f-4b3d-90f9-c05394655bee" targetNamespace="http://schemas.microsoft.com/office/2006/metadata/properties" ma:root="true" ma:fieldsID="ca09fad67136345fa253e9a37bafc190" ns2:_="" ns3:_="">
    <xsd:import namespace="9a066cf3-9ebf-4bb1-a9ee-24fb1d55867c"/>
    <xsd:import namespace="20c0a90a-9b9f-4b3d-90f9-c05394655b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066cf3-9ebf-4bb1-a9ee-24fb1d55867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c0a90a-9b9f-4b3d-90f9-c05394655b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471615-F9FF-4C63-AFF2-BDBC33786F21}">
  <ds:schemaRefs>
    <ds:schemaRef ds:uri="http://purl.org/dc/elements/1.1/"/>
    <ds:schemaRef ds:uri="http://schemas.openxmlformats.org/package/2006/metadata/core-properties"/>
    <ds:schemaRef ds:uri="http://www.w3.org/XML/1998/namespace"/>
    <ds:schemaRef ds:uri="http://purl.org/dc/terms/"/>
    <ds:schemaRef ds:uri="20c0a90a-9b9f-4b3d-90f9-c05394655bee"/>
    <ds:schemaRef ds:uri="9a066cf3-9ebf-4bb1-a9ee-24fb1d55867c"/>
    <ds:schemaRef ds:uri="http://purl.org/dc/dcmityp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FC983D1-F305-4E00-A717-98818E2977E9}">
  <ds:schemaRefs>
    <ds:schemaRef ds:uri="http://schemas.microsoft.com/sharepoint/v3/contenttype/forms"/>
  </ds:schemaRefs>
</ds:datastoreItem>
</file>

<file path=customXml/itemProps3.xml><?xml version="1.0" encoding="utf-8"?>
<ds:datastoreItem xmlns:ds="http://schemas.openxmlformats.org/officeDocument/2006/customXml" ds:itemID="{2F123B13-4C04-4E1E-A18B-7B18AEC802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066cf3-9ebf-4bb1-a9ee-24fb1d55867c"/>
    <ds:schemaRef ds:uri="20c0a90a-9b9f-4b3d-90f9-c05394655b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12</vt:i4>
      </vt:variant>
    </vt:vector>
  </HeadingPairs>
  <TitlesOfParts>
    <vt:vector size="35" baseType="lpstr">
      <vt:lpstr>PORTADA PAI</vt:lpstr>
      <vt:lpstr>Planes Consolidados</vt:lpstr>
      <vt:lpstr>Listas</vt:lpstr>
      <vt:lpstr>PINAR</vt:lpstr>
      <vt:lpstr>PAA</vt:lpstr>
      <vt:lpstr>PAVPR</vt:lpstr>
      <vt:lpstr>PETH</vt:lpstr>
      <vt:lpstr>PIC</vt:lpstr>
      <vt:lpstr>PBSI</vt:lpstr>
      <vt:lpstr>SGSST</vt:lpstr>
      <vt:lpstr>PAAC</vt:lpstr>
      <vt:lpstr>PETI</vt:lpstr>
      <vt:lpstr>PTRSP</vt:lpstr>
      <vt:lpstr>PSPI</vt:lpstr>
      <vt:lpstr>PIMS</vt:lpstr>
      <vt:lpstr>PAyS</vt:lpstr>
      <vt:lpstr>PAPC</vt:lpstr>
      <vt:lpstr>P INTG</vt:lpstr>
      <vt:lpstr>P COM</vt:lpstr>
      <vt:lpstr>SIGD</vt:lpstr>
      <vt:lpstr>PA AUD</vt:lpstr>
      <vt:lpstr>PMSA</vt:lpstr>
      <vt:lpstr>PIGA</vt:lpstr>
      <vt:lpstr>'Planes Consolidados'!Área_de_impresión</vt:lpstr>
      <vt:lpstr>FUENTE_DE_FINANCIACION</vt:lpstr>
      <vt:lpstr>META_DEL_PLAN_ESTRATEGICO_ASOCIADA_AL_OBJETIVO_ESTRATEGICO</vt:lpstr>
      <vt:lpstr>META_PLAN_DE_DESARROLLO</vt:lpstr>
      <vt:lpstr>META_SECTOR_DEL_PLAN_DE_DESARROLLO_DISTRITAL</vt:lpstr>
      <vt:lpstr>METAS_PROYECTO_DE_INVERSIÓN</vt:lpstr>
      <vt:lpstr>OBJETIVOS_ESTRATEGICOS</vt:lpstr>
      <vt:lpstr>PROCESOS</vt:lpstr>
      <vt:lpstr>PROGRAMA</vt:lpstr>
      <vt:lpstr>PROPOSITOS</vt:lpstr>
      <vt:lpstr>PROYECTO_DE_INVERSIÓN</vt:lpstr>
      <vt:lpstr>'Planes Consolidados'!Títulos_a_imprimir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J18</dc:creator>
  <cp:keywords/>
  <dc:description/>
  <cp:lastModifiedBy>Sandra Patricia Rodriguez Junco</cp:lastModifiedBy>
  <cp:revision/>
  <dcterms:created xsi:type="dcterms:W3CDTF">2022-12-29T19:23:14Z</dcterms:created>
  <dcterms:modified xsi:type="dcterms:W3CDTF">2023-03-29T17:25:55Z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2022-12-29T19:41:22Z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56d34360-88f9-4fb3-9fcb-42f08e49278b</vt:lpwstr>
  </property>
  <property fmtid="{D5CDD505-2E9C-101B-9397-08002B2CF9AE}" pid="8" name="MSIP_Label_5fac521f-e930-485b-97f4-efbe7db8e98f_ContentBits">
    <vt:lpwstr>0</vt:lpwstr>
  </property>
  <property fmtid="{D5CDD505-2E9C-101B-9397-08002B2CF9AE}" pid="9" name="ContentTypeId">
    <vt:lpwstr>0x010100D7472065FDF30B4BB0C59C741090A48E</vt:lpwstr>
  </property>
  <property fmtid="{D5CDD505-2E9C-101B-9397-08002B2CF9AE}" pid="10" name="MediaServiceImageTags">
    <vt:lpwstr/>
  </property>
</Properties>
</file>